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30" windowWidth="15180" windowHeight="10110" tabRatio="803" activeTab="0"/>
  </bookViews>
  <sheets>
    <sheet name="Spis tabel" sheetId="1" r:id="rId1"/>
    <sheet name="Metodologia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9" r:id="rId9"/>
    <sheet name="tab8" sheetId="10" r:id="rId10"/>
    <sheet name="tab9" sheetId="11" r:id="rId11"/>
    <sheet name="tab10" sheetId="12" r:id="rId12"/>
  </sheets>
  <definedNames>
    <definedName name="kwartal">'Spis tabel'!$B$15</definedName>
    <definedName name="_xlnm.Print_Area" localSheetId="0">'Spis tabel'!$A$1:$O$12</definedName>
    <definedName name="rok">'Spis tabel'!$B$14</definedName>
    <definedName name="_xlnm.Print_Titles" localSheetId="2">'tab1'!$A:$G,'tab1'!$2:$8</definedName>
    <definedName name="_xlnm.Print_Titles" localSheetId="11">'tab10'!$A:$G,'tab10'!$2:$7</definedName>
    <definedName name="_xlnm.Print_Titles" localSheetId="3">'tab2'!$A:$G,'tab2'!$2:$8</definedName>
    <definedName name="_xlnm.Print_Titles" localSheetId="6">'tab5'!$A:$G,'tab5'!$2:$9</definedName>
    <definedName name="_xlnm.Print_Titles" localSheetId="7">'tab6'!$A:$G,'tab6'!$2:$8</definedName>
    <definedName name="_xlnm.Print_Titles" localSheetId="8">'tab7'!$A:$G,'tab7'!$2:$10</definedName>
    <definedName name="_xlnm.Print_Titles" localSheetId="9">'tab8'!$A:$G,'tab8'!$2:$10</definedName>
    <definedName name="_xlnm.Print_Titles" localSheetId="10">'tab9'!$A:$G,'tab9'!$4:$7</definedName>
  </definedNames>
  <calcPr fullCalcOnLoad="1"/>
</workbook>
</file>

<file path=xl/sharedStrings.xml><?xml version="1.0" encoding="utf-8"?>
<sst xmlns="http://schemas.openxmlformats.org/spreadsheetml/2006/main" count="5668" uniqueCount="496">
  <si>
    <t>WK</t>
  </si>
  <si>
    <t>PK</t>
  </si>
  <si>
    <t>GK</t>
  </si>
  <si>
    <t>GT</t>
  </si>
  <si>
    <t>plan</t>
  </si>
  <si>
    <t>wykonanie</t>
  </si>
  <si>
    <t>Wydatki ogółem</t>
  </si>
  <si>
    <t>% wykonania</t>
  </si>
  <si>
    <t>Dochody ogółem</t>
  </si>
  <si>
    <t>Relacja deficytu/nadwyżki do dochodów</t>
  </si>
  <si>
    <t>zł</t>
  </si>
  <si>
    <t>%</t>
  </si>
  <si>
    <t>Dochody</t>
  </si>
  <si>
    <t>Wydatki</t>
  </si>
  <si>
    <t>Wynik operacyjny</t>
  </si>
  <si>
    <t>z tego:</t>
  </si>
  <si>
    <t>ogółem wykonanie</t>
  </si>
  <si>
    <t>dochody ogółem</t>
  </si>
  <si>
    <t>wydatki ogółem</t>
  </si>
  <si>
    <t>dochody majątkowe</t>
  </si>
  <si>
    <t>dochody bieżące</t>
  </si>
  <si>
    <t>wydatki majątkowe</t>
  </si>
  <si>
    <t>wydatki bieżące</t>
  </si>
  <si>
    <t>Struktura</t>
  </si>
  <si>
    <t>ogółem</t>
  </si>
  <si>
    <t>w tym:</t>
  </si>
  <si>
    <t>kredyty i pożyczki</t>
  </si>
  <si>
    <t>papiery wart.</t>
  </si>
  <si>
    <t>zobowiązania wymagalne</t>
  </si>
  <si>
    <t>Dochody planowane</t>
  </si>
  <si>
    <t>Dochody wykonane</t>
  </si>
  <si>
    <t xml:space="preserve">% wykonania </t>
  </si>
  <si>
    <t>Ogółem</t>
  </si>
  <si>
    <t>dochody własne</t>
  </si>
  <si>
    <t>dotacje</t>
  </si>
  <si>
    <t>w zł</t>
  </si>
  <si>
    <t>z tego przeznaczone na:</t>
  </si>
  <si>
    <t>Wydatki bieżące</t>
  </si>
  <si>
    <t>Wydatki majątkowe</t>
  </si>
  <si>
    <t>wynagrodzenia i pochodne</t>
  </si>
  <si>
    <t>obsługę długu</t>
  </si>
  <si>
    <t>poręczenia i gwarancje</t>
  </si>
  <si>
    <t>pozostałe wydatki bieżące</t>
  </si>
  <si>
    <t>wydatki inwestycyjne</t>
  </si>
  <si>
    <t>Działy klasyfikacji budżetowej</t>
  </si>
  <si>
    <t>853
Pozostałe zadania w zakresie polityki społecznej</t>
  </si>
  <si>
    <t>854
Edukacyjna opieka wychowawcza</t>
  </si>
  <si>
    <t>Pozostałe</t>
  </si>
  <si>
    <t>Zakładka</t>
  </si>
  <si>
    <t>Tytuł</t>
  </si>
  <si>
    <t>Dynamika wykonania
(do roku poprzedniego)</t>
  </si>
  <si>
    <t>rok</t>
  </si>
  <si>
    <t>kwartal</t>
  </si>
  <si>
    <t>ZW</t>
  </si>
  <si>
    <t>ogółem 
plan</t>
  </si>
  <si>
    <t>Stan bazy na:</t>
  </si>
  <si>
    <t>NAZWA JST</t>
  </si>
  <si>
    <t>25=9-18</t>
  </si>
  <si>
    <t>26=12-21</t>
  </si>
  <si>
    <t>Zobowiązania</t>
  </si>
  <si>
    <t>z tego z tytułu:</t>
  </si>
  <si>
    <t>papierów wart.</t>
  </si>
  <si>
    <t>kredytów i pożyczek</t>
  </si>
  <si>
    <t>zobowiązań wymagalnych</t>
  </si>
  <si>
    <t>struktura wykonania dochodów ogółem</t>
  </si>
  <si>
    <t>Wydatki ogółem
(wykonanie)</t>
  </si>
  <si>
    <t>Wydatki ogółem 
(plan)</t>
  </si>
  <si>
    <t>010
Rolnictwo i łowiectwo</t>
  </si>
  <si>
    <t>400
Wytwarzanie i zaopatrywanie w energię el, gaz i wodę</t>
  </si>
  <si>
    <t>600
Transport i łączność</t>
  </si>
  <si>
    <t>630
Turystyka</t>
  </si>
  <si>
    <t>700
Gospodarka mieszkaniowa</t>
  </si>
  <si>
    <t>750
Administracja publiczna</t>
  </si>
  <si>
    <t>801
Oświata i wychowanie</t>
  </si>
  <si>
    <t>851
Ochrona zdrowia</t>
  </si>
  <si>
    <t>852
Pomoc społeczna</t>
  </si>
  <si>
    <t>900
Gospodarka komunalna i ochrona środowiska</t>
  </si>
  <si>
    <t>921
Kultura i ochrona dziedzictwa narodowego</t>
  </si>
  <si>
    <t>Wynik budżetu
(-) deficyt / (+) nadwyżka</t>
  </si>
  <si>
    <t>subwencja ogólna i środki na uzupełnienie dochodów</t>
  </si>
  <si>
    <t>754
Bezpieczeństwo publiczne i ochrona ppoż</t>
  </si>
  <si>
    <t>Metodologia do tabel</t>
  </si>
  <si>
    <t>Tabela</t>
  </si>
  <si>
    <t>Kolumna</t>
  </si>
  <si>
    <t>Treść pozycji</t>
  </si>
  <si>
    <t>Źródło</t>
  </si>
  <si>
    <t>Pozycja sprawozdania/Paragrafy/Formuła licząca</t>
  </si>
  <si>
    <t>dochody ogółem (plan)</t>
  </si>
  <si>
    <t>Rb-NDS</t>
  </si>
  <si>
    <t>AP</t>
  </si>
  <si>
    <t>dochody ogółem (wykonanie)</t>
  </si>
  <si>
    <t>AW</t>
  </si>
  <si>
    <t xml:space="preserve">wskaźnik wykonania planu </t>
  </si>
  <si>
    <t>x</t>
  </si>
  <si>
    <t>wydatki ogółem (plan)</t>
  </si>
  <si>
    <t>BP</t>
  </si>
  <si>
    <t>wydatki ogółem (wykonanie)</t>
  </si>
  <si>
    <t>BW</t>
  </si>
  <si>
    <t>wskaźnik wykonania planu</t>
  </si>
  <si>
    <t>wynik budżetu (plan)</t>
  </si>
  <si>
    <t>CP</t>
  </si>
  <si>
    <t>wynik budżetu (wykonanie)</t>
  </si>
  <si>
    <t>CW</t>
  </si>
  <si>
    <t>15-16</t>
  </si>
  <si>
    <t>relacja nadwyżki/deficytu do dochodów</t>
  </si>
  <si>
    <t>Rb-27s</t>
  </si>
  <si>
    <t>suma Rb-27s (plan)</t>
  </si>
  <si>
    <t>dochody majątkowe (plan)</t>
  </si>
  <si>
    <t>dochody bieżące (plan)</t>
  </si>
  <si>
    <t xml:space="preserve"> 9 = 7 - 8</t>
  </si>
  <si>
    <t>suma Rb-27s (wykonanie)</t>
  </si>
  <si>
    <t>dochody majątkowe (wykonanie)</t>
  </si>
  <si>
    <t>dochody bieżące (wykonanie)</t>
  </si>
  <si>
    <t>12 = 10 - 11</t>
  </si>
  <si>
    <t>13-15</t>
  </si>
  <si>
    <t>wskaźniki wykonania planu</t>
  </si>
  <si>
    <t>Rb-28s</t>
  </si>
  <si>
    <t>suma Rb-28s (plan)</t>
  </si>
  <si>
    <t>wydatki majątkowe (plan)</t>
  </si>
  <si>
    <t>wszystkie 6xxx</t>
  </si>
  <si>
    <t>wydatki bieżące (plan)</t>
  </si>
  <si>
    <t xml:space="preserve"> 18 = 16 - 17</t>
  </si>
  <si>
    <t>wydatki ogółem  (wykonanie)</t>
  </si>
  <si>
    <t>suma Rb-28s (wykonanie)</t>
  </si>
  <si>
    <t>wydatki majątkowe (wykonanie)</t>
  </si>
  <si>
    <t>wydatki bieżące (wykonanie)</t>
  </si>
  <si>
    <t>21 = 19 - 20</t>
  </si>
  <si>
    <t>22-24</t>
  </si>
  <si>
    <t>dochody bieżące (9) 
- wydatki bieżące (18)</t>
  </si>
  <si>
    <t>dochody bieżące (12) 
- wydatki bieżące (21)</t>
  </si>
  <si>
    <t>zobowiązania ogółem</t>
  </si>
  <si>
    <t>Rb-Z</t>
  </si>
  <si>
    <t>E</t>
  </si>
  <si>
    <t>zob. z tytułu papierów wartościowych</t>
  </si>
  <si>
    <t>E1</t>
  </si>
  <si>
    <t>zob. z tytułu kredytów i pożyczek</t>
  </si>
  <si>
    <t>E2</t>
  </si>
  <si>
    <t>E4</t>
  </si>
  <si>
    <t>wskaźniki struktury zobowiązań</t>
  </si>
  <si>
    <t>suma rb-27s</t>
  </si>
  <si>
    <t>dochody własne (plan)</t>
  </si>
  <si>
    <t>8 = 7 - 9 - 10</t>
  </si>
  <si>
    <t>dotacje ogółem (plan)</t>
  </si>
  <si>
    <t>subwencje ogółem (plan)</t>
  </si>
  <si>
    <t>275, 276, 277, 279, 292, 618</t>
  </si>
  <si>
    <t>dochody własne (wykonanie)</t>
  </si>
  <si>
    <t>12 = 11 - 13 - 14</t>
  </si>
  <si>
    <t>dotacje ogółem (wykonanie)</t>
  </si>
  <si>
    <t>subwencje ogółem (wykonanie)</t>
  </si>
  <si>
    <t>15-18</t>
  </si>
  <si>
    <t>19-21</t>
  </si>
  <si>
    <t>wskaźniki struktury wykonania dochodów</t>
  </si>
  <si>
    <t>22-25</t>
  </si>
  <si>
    <t>wskaźniki dynamiki dochodów wykonanych (do roku poprzedniego)</t>
  </si>
  <si>
    <t xml:space="preserve">suma Rb-28s </t>
  </si>
  <si>
    <t>8 = 7 - 14 (wyd.ogółem - wyd.majątkowe)</t>
  </si>
  <si>
    <t>wynagrodzenia i pochodne (plan)</t>
  </si>
  <si>
    <t>dotacje (plan)</t>
  </si>
  <si>
    <t>obsługa długu  (plan)</t>
  </si>
  <si>
    <t>801, 806, 807, 808, 809, 811, 812, 813, 814</t>
  </si>
  <si>
    <t>poręczenia i gwarancje  (plan)</t>
  </si>
  <si>
    <t>pozostałe wydatki bieżące  (plan)</t>
  </si>
  <si>
    <t>13 = 8 - (9+10+11+12)</t>
  </si>
  <si>
    <t>Wydatki majątkowe  (plan)</t>
  </si>
  <si>
    <t>wydatki inwestycyjne  (plan)</t>
  </si>
  <si>
    <t>wszystkie 6xxx za wyjątkiem 601, 602</t>
  </si>
  <si>
    <t>wynagrodzenia i pochodne (wykonanie)</t>
  </si>
  <si>
    <t>dotacje (wykonanie)</t>
  </si>
  <si>
    <t>obsługa długu  (wykonanie)</t>
  </si>
  <si>
    <t>poręczenia i gwarancje  (wykonanie)</t>
  </si>
  <si>
    <t>pozostałe wydatki bieżące  (wykonanie)</t>
  </si>
  <si>
    <t>Wydatki majątkowe  (wykonanie)</t>
  </si>
  <si>
    <t>wydatki inwestycyjne  (wykonanie)</t>
  </si>
  <si>
    <t>suma Rb-28s</t>
  </si>
  <si>
    <t>8-22</t>
  </si>
  <si>
    <t>wydatki wg działów (plan)</t>
  </si>
  <si>
    <t>plan wydatków w poszczególnych wybranych działach (wg nagłówka tabeli 7)</t>
  </si>
  <si>
    <t>pozostałe (plan)</t>
  </si>
  <si>
    <t xml:space="preserve">23 = 7 - suma(8 do 22) </t>
  </si>
  <si>
    <t>wydatki wg działów (wykonanie)</t>
  </si>
  <si>
    <t>wykonanie wydatków w poszczególnych wybranych działach (wg nagłówka tabeli 8)</t>
  </si>
  <si>
    <t>pozostałe (wykonanie)</t>
  </si>
  <si>
    <t>wynik operacyjny (plan)</t>
  </si>
  <si>
    <t>wynik operacyjny (wykonanie)</t>
  </si>
  <si>
    <t>11-13</t>
  </si>
  <si>
    <t>Przychody (plan)</t>
  </si>
  <si>
    <t>Przychody (wykonanie)</t>
  </si>
  <si>
    <t xml:space="preserve">spłata pożyczek udzielonych </t>
  </si>
  <si>
    <t>nadwyżka z lat ubiegłych</t>
  </si>
  <si>
    <t xml:space="preserve">prywatyzacja majątku </t>
  </si>
  <si>
    <t>inne źródła</t>
  </si>
  <si>
    <t>Rozchody (plan)</t>
  </si>
  <si>
    <t xml:space="preserve">Struktura </t>
  </si>
  <si>
    <t>Rozchody (wykonanie)</t>
  </si>
  <si>
    <t>pożyczki udzielone</t>
  </si>
  <si>
    <t>inne cele</t>
  </si>
  <si>
    <t>wolne środki</t>
  </si>
  <si>
    <t>przychody ogółem (plan)</t>
  </si>
  <si>
    <t>D1</t>
  </si>
  <si>
    <t>kredyty i pożyczki  (plan)</t>
  </si>
  <si>
    <t>D11</t>
  </si>
  <si>
    <t>spłata pożyczek udzielonych  (plan)</t>
  </si>
  <si>
    <t>D12</t>
  </si>
  <si>
    <t>nadwyżka z lat ubiegłych  (plan)</t>
  </si>
  <si>
    <t>D13</t>
  </si>
  <si>
    <t>prywatyzacja majątku  (plan)</t>
  </si>
  <si>
    <t>D16</t>
  </si>
  <si>
    <t>inne źródła  (plan)</t>
  </si>
  <si>
    <t>D17</t>
  </si>
  <si>
    <t xml:space="preserve">wskaźniki struktury planu przychodów </t>
  </si>
  <si>
    <t>przychody ogółem (wykonanie)</t>
  </si>
  <si>
    <t>kredyty i pożyczki  (wykonanie)</t>
  </si>
  <si>
    <t>spłata pożyczek udzielonych  (wykonanie)</t>
  </si>
  <si>
    <t>nadwyżka z lat ubiegłych  (wykonanie)</t>
  </si>
  <si>
    <t>prywatyzacja majątku  (wykonanie)</t>
  </si>
  <si>
    <t>inne źródła  (wykonanie)</t>
  </si>
  <si>
    <t xml:space="preserve">wskaźniki struktury wykonania przychodów </t>
  </si>
  <si>
    <t>D2</t>
  </si>
  <si>
    <t>spłaty kredytów i pożyczek  (plan)</t>
  </si>
  <si>
    <t>D21</t>
  </si>
  <si>
    <t>pożyczki udzielone  (plan)</t>
  </si>
  <si>
    <t>D22</t>
  </si>
  <si>
    <t>inne cele  (plan)</t>
  </si>
  <si>
    <t>12-15</t>
  </si>
  <si>
    <t>8..11 : 7</t>
  </si>
  <si>
    <t>spłaty kredytów i pożyczek  (wykonanie)</t>
  </si>
  <si>
    <t>pożyczki udzielone  (wykonanie)</t>
  </si>
  <si>
    <t>inne cele  (wykonanie)</t>
  </si>
  <si>
    <t>21-24</t>
  </si>
  <si>
    <t>wskaźniki struktury wykonania rozchodów</t>
  </si>
  <si>
    <t>17..20 : 16</t>
  </si>
  <si>
    <t>papiery wartościowe (plan)</t>
  </si>
  <si>
    <t>D14</t>
  </si>
  <si>
    <t>D15</t>
  </si>
  <si>
    <t>wolne środki (plan)</t>
  </si>
  <si>
    <t>15-21</t>
  </si>
  <si>
    <t>papiery wartościowe (wykonanie)</t>
  </si>
  <si>
    <t>wolne środki (wykonanie)</t>
  </si>
  <si>
    <t>30-36</t>
  </si>
  <si>
    <t>rozchody ogółem  (plan)</t>
  </si>
  <si>
    <t>wykup papierów wartościowych  (plan)</t>
  </si>
  <si>
    <t>D23</t>
  </si>
  <si>
    <t>D24</t>
  </si>
  <si>
    <t>wskaźniki struktury planu rozchodów</t>
  </si>
  <si>
    <t>8..14 : 7</t>
  </si>
  <si>
    <t>23..29 : 22</t>
  </si>
  <si>
    <t>rozchody ogółem (wykonanie)</t>
  </si>
  <si>
    <t>wykup papierów wartościowych  (wykonanie)</t>
  </si>
  <si>
    <t>926
Kultura fizyczna</t>
  </si>
  <si>
    <t>401, 402, 403, 404, 405, 406, 407, 408, 409, 410, 411, 412, 417, 418, 478</t>
  </si>
  <si>
    <t>802, 803</t>
  </si>
  <si>
    <t>076, 077, 078, 080, 087, 618, 620, 625, 626, 628, 629, 630, 631, 632, 633, 634, 641, 642, 643, 644, 645, 651, 652, 653, 656, 661, 662, 663, 664, 665, 666, 668, 669</t>
  </si>
  <si>
    <t>200, 201, 202, 203, 204, 205, 206, 211, 212, 213, 216, 221, 222, 223, 231, 232, 233, 238, 244, 246, 271, 273, 278, 287, 288, 620, 625, 626, 628, 630, 631, 632, 633, 634, 641, 642, 643, 644, 645, 651, 652, 653, 656, 661, 662, 663, 664</t>
  </si>
  <si>
    <t>+669 (2018-06-21)</t>
  </si>
  <si>
    <t>+278 (2018-06-21)</t>
  </si>
  <si>
    <t>200, 205, 231, 232, 233, 236, 241, 248, 249, 250, 251, 252, 253, 254, 255, 256, 257, 258, 259, 262, 263, 264, 265, 271, 272, 273, 278, 280, 281, 282, 283, 288</t>
  </si>
  <si>
    <t>w tym papiery wartościowe</t>
  </si>
  <si>
    <t>kredyty,  pożyczki 
i papiery wartościowe</t>
  </si>
  <si>
    <t>spłaty kredytów 
i pożyczek, wykup papierów wartościowych</t>
  </si>
  <si>
    <t>w tym wykup papierów wartościowych</t>
  </si>
  <si>
    <t>G</t>
  </si>
  <si>
    <t>BIŁGORAJ</t>
  </si>
  <si>
    <t>DĘBLIN</t>
  </si>
  <si>
    <t>HRUBIESZÓW</t>
  </si>
  <si>
    <t>KRASNYSTAW</t>
  </si>
  <si>
    <t>KRAŚNIK</t>
  </si>
  <si>
    <t>LUBARTÓW</t>
  </si>
  <si>
    <t>ŁUKÓW</t>
  </si>
  <si>
    <t>MIĘDZYRZEC PODLASKI</t>
  </si>
  <si>
    <t>PUŁAWY</t>
  </si>
  <si>
    <t>RADZYŃ PODLASKI</t>
  </si>
  <si>
    <t>REJOWIEC FABRYCZNY</t>
  </si>
  <si>
    <t>STOCZEK ŁUKOWSKI</t>
  </si>
  <si>
    <t>ŚWIDNIK</t>
  </si>
  <si>
    <t>TERESPOL</t>
  </si>
  <si>
    <t>TOMASZÓW LUBELSKI</t>
  </si>
  <si>
    <t>WŁODAWA</t>
  </si>
  <si>
    <t>ABRAMÓW</t>
  </si>
  <si>
    <t>ADAMÓW</t>
  </si>
  <si>
    <t>ALEKSANDRÓW</t>
  </si>
  <si>
    <t>BARANÓW</t>
  </si>
  <si>
    <t>BATORZ</t>
  </si>
  <si>
    <t>BEŁŻEC</t>
  </si>
  <si>
    <t>BIAŁA PODLASKA</t>
  </si>
  <si>
    <t>BIAŁOPOLE</t>
  </si>
  <si>
    <t>BISZCZA</t>
  </si>
  <si>
    <t>BORKI</t>
  </si>
  <si>
    <t>BORZECHÓW</t>
  </si>
  <si>
    <t>CHEŁM</t>
  </si>
  <si>
    <t>CHODEL</t>
  </si>
  <si>
    <t>CHRZANÓW</t>
  </si>
  <si>
    <t>CYCÓW</t>
  </si>
  <si>
    <t>CZEMIERNIKI</t>
  </si>
  <si>
    <t>DĘBOWA KŁODA</t>
  </si>
  <si>
    <t>DOŁHOBYCZÓW</t>
  </si>
  <si>
    <t>DOROHUSK</t>
  </si>
  <si>
    <t>DRELÓW</t>
  </si>
  <si>
    <t>DUBIENKA</t>
  </si>
  <si>
    <t>DZIERZKOWICE</t>
  </si>
  <si>
    <t>DZWOLA</t>
  </si>
  <si>
    <t>FAJSŁAWICE</t>
  </si>
  <si>
    <t>FIRLEJ</t>
  </si>
  <si>
    <t>GARBÓW</t>
  </si>
  <si>
    <t>GŁUSK</t>
  </si>
  <si>
    <t>GODZISZÓW</t>
  </si>
  <si>
    <t>GORAJ</t>
  </si>
  <si>
    <t>GORZKÓW</t>
  </si>
  <si>
    <t>GOŚCIERADÓW</t>
  </si>
  <si>
    <t>GRABOWIEC</t>
  </si>
  <si>
    <t>HANNA</t>
  </si>
  <si>
    <t>HAŃSK</t>
  </si>
  <si>
    <t>HORODŁO</t>
  </si>
  <si>
    <t>IZBICA</t>
  </si>
  <si>
    <t>JABŁONNA</t>
  </si>
  <si>
    <t>JABŁOŃ</t>
  </si>
  <si>
    <t>JANOWIEC</t>
  </si>
  <si>
    <t>JANÓW PODLASKI</t>
  </si>
  <si>
    <t>JARCZÓW</t>
  </si>
  <si>
    <t>JASTKÓW</t>
  </si>
  <si>
    <t>JEZIORZANY</t>
  </si>
  <si>
    <t>KAMIEŃ</t>
  </si>
  <si>
    <t>KAMIONKA</t>
  </si>
  <si>
    <t>KARCZMISKA</t>
  </si>
  <si>
    <t>KĄKOLEWNICA</t>
  </si>
  <si>
    <t>KŁOCZEW</t>
  </si>
  <si>
    <t>KODEŃ</t>
  </si>
  <si>
    <t>KOMARÓWKA PODLASKA</t>
  </si>
  <si>
    <t>KOMARÓW-OSADA</t>
  </si>
  <si>
    <t>KONOPNICA</t>
  </si>
  <si>
    <t>KONSTANTYNÓW</t>
  </si>
  <si>
    <t>KOŃSKOWOLA</t>
  </si>
  <si>
    <t>KRAŚNICZYN</t>
  </si>
  <si>
    <t>KRYNICE</t>
  </si>
  <si>
    <t>KRZCZONÓW</t>
  </si>
  <si>
    <t>KRZYWDA</t>
  </si>
  <si>
    <t>KSIĘŻPOL</t>
  </si>
  <si>
    <t>KURÓW</t>
  </si>
  <si>
    <t>LEŚNA PODLASKA</t>
  </si>
  <si>
    <t>LEŚNIOWICE</t>
  </si>
  <si>
    <t>LUDWIN</t>
  </si>
  <si>
    <t>ŁABUNIE</t>
  </si>
  <si>
    <t>ŁAZISKA</t>
  </si>
  <si>
    <t>ŁOMAZY</t>
  </si>
  <si>
    <t>ŁOPIENNIK GÓRNY</t>
  </si>
  <si>
    <t>ŁUKOWA</t>
  </si>
  <si>
    <t>MARKUSZÓW</t>
  </si>
  <si>
    <t>MEŁGIEW</t>
  </si>
  <si>
    <t>MIĄCZYN</t>
  </si>
  <si>
    <t>MICHÓW</t>
  </si>
  <si>
    <t>MILANÓW</t>
  </si>
  <si>
    <t>MILEJÓW</t>
  </si>
  <si>
    <t>MIRCZE</t>
  </si>
  <si>
    <t>NIEDRZWICA DUŻA</t>
  </si>
  <si>
    <t>NIEDŹWIADA</t>
  </si>
  <si>
    <t>NIELISZ</t>
  </si>
  <si>
    <t>NIEMCE</t>
  </si>
  <si>
    <t>NOWODWÓR</t>
  </si>
  <si>
    <t>OBSZA</t>
  </si>
  <si>
    <t>OSTRÓWEK</t>
  </si>
  <si>
    <t>PISZCZAC</t>
  </si>
  <si>
    <t>PODEDWÓRZE</t>
  </si>
  <si>
    <t>POTOK GÓRNY</t>
  </si>
  <si>
    <t>POTOK WIELKI</t>
  </si>
  <si>
    <t>PUCHACZÓW</t>
  </si>
  <si>
    <t>RACHANIE</t>
  </si>
  <si>
    <t>RADECZNICA</t>
  </si>
  <si>
    <t>ROKITNO</t>
  </si>
  <si>
    <t>ROSSOSZ</t>
  </si>
  <si>
    <t>RUDA-HUTA</t>
  </si>
  <si>
    <t>RUDNIK</t>
  </si>
  <si>
    <t>RYBCZEWICE</t>
  </si>
  <si>
    <t>SAWIN</t>
  </si>
  <si>
    <t>SERNIKI</t>
  </si>
  <si>
    <t>SEROKOMLA</t>
  </si>
  <si>
    <t>SIEMIEŃ</t>
  </si>
  <si>
    <t>SIENNICA RÓŻANA</t>
  </si>
  <si>
    <t>SITNO</t>
  </si>
  <si>
    <t>SKIERBIESZÓW</t>
  </si>
  <si>
    <t>SŁAWATYCZE</t>
  </si>
  <si>
    <t>SOSNOWICA</t>
  </si>
  <si>
    <t>SOSNÓWKA</t>
  </si>
  <si>
    <t>SPICZYN</t>
  </si>
  <si>
    <t>STANIN</t>
  </si>
  <si>
    <t>STARY BRUS</t>
  </si>
  <si>
    <t>STARY ZAMOŚĆ</t>
  </si>
  <si>
    <t>STĘŻYCA</t>
  </si>
  <si>
    <t>STRZYŻEWICE</t>
  </si>
  <si>
    <t>SUŁÓW</t>
  </si>
  <si>
    <t>SUSIEC</t>
  </si>
  <si>
    <t>SZASTARKA</t>
  </si>
  <si>
    <t>TARNAWATKA</t>
  </si>
  <si>
    <t>TELATYN</t>
  </si>
  <si>
    <t>TERESZPOL</t>
  </si>
  <si>
    <t>TRAWNIKI</t>
  </si>
  <si>
    <t>TRZEBIESZÓW</t>
  </si>
  <si>
    <t>TRZESZCZANY</t>
  </si>
  <si>
    <t>TRZYDNIK DUŻY</t>
  </si>
  <si>
    <t>TUCZNA</t>
  </si>
  <si>
    <t>TUROBIN</t>
  </si>
  <si>
    <t>UCHANIE</t>
  </si>
  <si>
    <t>ULAN-MAJORAT</t>
  </si>
  <si>
    <t>ULHÓWEK</t>
  </si>
  <si>
    <t>UŁĘŻ</t>
  </si>
  <si>
    <t>URSZULIN</t>
  </si>
  <si>
    <t>UŚCIMÓW</t>
  </si>
  <si>
    <t>WĄWOLNICA</t>
  </si>
  <si>
    <t>WERBKOWICE</t>
  </si>
  <si>
    <t>WIERZBICA</t>
  </si>
  <si>
    <t>WILKOŁAZ</t>
  </si>
  <si>
    <t>WILKÓW</t>
  </si>
  <si>
    <t>WISZNICE</t>
  </si>
  <si>
    <t>WOHYŃ</t>
  </si>
  <si>
    <t>WOJCIECHÓW</t>
  </si>
  <si>
    <t>WOJCIESZKÓW</t>
  </si>
  <si>
    <t>WOJSŁAWICE</t>
  </si>
  <si>
    <t>WOLA MYSŁOWSKA</t>
  </si>
  <si>
    <t>WOLA UHRUSKA</t>
  </si>
  <si>
    <t>WÓLKA</t>
  </si>
  <si>
    <t>WYRYKI</t>
  </si>
  <si>
    <t>WYSOKIE</t>
  </si>
  <si>
    <t>ZAKRZEW</t>
  </si>
  <si>
    <t>ZAKRZÓWEK</t>
  </si>
  <si>
    <t>ZALESIE</t>
  </si>
  <si>
    <t>ZAMOŚĆ</t>
  </si>
  <si>
    <t>ŻMUDŹ</t>
  </si>
  <si>
    <t>ŻÓŁKIEWKA</t>
  </si>
  <si>
    <t>ŻYRZYN</t>
  </si>
  <si>
    <t>ANNOPOL</t>
  </si>
  <si>
    <t>BEŁŻYCE</t>
  </si>
  <si>
    <t>BYCHAWA</t>
  </si>
  <si>
    <t>FRAMPOL</t>
  </si>
  <si>
    <t>JANÓW LUBELSKI</t>
  </si>
  <si>
    <t>JÓZEFÓW</t>
  </si>
  <si>
    <t>JÓZEFÓW nad Wisłą</t>
  </si>
  <si>
    <t>KAZIMIERZ DOLNY</t>
  </si>
  <si>
    <t>KOCK</t>
  </si>
  <si>
    <t>KRASNOBRÓD</t>
  </si>
  <si>
    <t>LUBYCZA KRÓLEWSKA</t>
  </si>
  <si>
    <t>ŁASZCZÓW</t>
  </si>
  <si>
    <t>ŁĘCZNA</t>
  </si>
  <si>
    <t>MODLIBORZYCE</t>
  </si>
  <si>
    <t>NAŁĘCZÓW</t>
  </si>
  <si>
    <t>OPOLE LUBELSKIE</t>
  </si>
  <si>
    <t>OSTRÓW LUBELSKI</t>
  </si>
  <si>
    <t>PARCZEW</t>
  </si>
  <si>
    <t>PIASKI</t>
  </si>
  <si>
    <t>PONIATOWA</t>
  </si>
  <si>
    <t>REJOWIEC</t>
  </si>
  <si>
    <t>RYKI</t>
  </si>
  <si>
    <t>SIEDLISZCZE</t>
  </si>
  <si>
    <t>SZCZEBRZESZYN</t>
  </si>
  <si>
    <t>TARNOGRÓD</t>
  </si>
  <si>
    <t>TYSZOWCE</t>
  </si>
  <si>
    <t>URZĘDÓW</t>
  </si>
  <si>
    <t>ZWIERZYNIEC</t>
  </si>
  <si>
    <t>M</t>
  </si>
  <si>
    <t>Biała Podlaska</t>
  </si>
  <si>
    <t>Chełm</t>
  </si>
  <si>
    <t>Lublin</t>
  </si>
  <si>
    <t>Zamość</t>
  </si>
  <si>
    <t>P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</si>
  <si>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</si>
  <si>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</si>
  <si>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</si>
  <si>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</si>
  <si>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</si>
  <si>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</si>
  <si>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</si>
  <si>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</si>
  <si>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</si>
  <si>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</si>
  <si>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</si>
  <si>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</si>
  <si>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</si>
  <si>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</si>
  <si>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</si>
  <si>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</si>
  <si>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świdnicki</t>
  </si>
  <si>
    <t>tomaszowski</t>
  </si>
  <si>
    <t>włodawski</t>
  </si>
  <si>
    <t>zamojski</t>
  </si>
  <si>
    <t>W</t>
  </si>
  <si>
    <t>lubelskie</t>
  </si>
  <si>
    <t>Z</t>
  </si>
  <si>
    <t>Celowy Związek Gmin "PROEKOB"</t>
  </si>
  <si>
    <t>Międzygminny Związek Celowy z siedzibą we Włodawie</t>
  </si>
  <si>
    <t>Międzygminny Związek Komunalny</t>
  </si>
  <si>
    <t>Międzygminny Związek Komunalny "Tanew" w Biłgoraju</t>
  </si>
  <si>
    <t>Międzygminny Związek Komunalny w Parczewie</t>
  </si>
  <si>
    <t>Zwiazek Gmin Ziemi Hrubieszowskiej w Hrubieszowie</t>
  </si>
  <si>
    <t>Związek Komunalny "Pasmo"</t>
  </si>
  <si>
    <t>Związek Komunalny Gmin Powiatu Radzyńskiego w Radzyniu Podlaskim</t>
  </si>
  <si>
    <t>Związek Komunalny Gmin w Bełżycach</t>
  </si>
  <si>
    <t>Związek Komunalny Gmin Ziemi Chełmskiej</t>
  </si>
  <si>
    <t>Związek Komunalny Gmin Ziemi Lubartowskiej</t>
  </si>
  <si>
    <t>Związek Miasta i Gminy Lubartów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</si>
</sst>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"/>
    <numFmt numFmtId="166" formatCode="000"/>
    <numFmt numFmtId="167" formatCode="0.0"/>
    <numFmt numFmtId="168" formatCode="0.000%"/>
    <numFmt numFmtId="169" formatCode="0.0%"/>
  </numFmts>
  <fonts count="3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sz val="9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4"/>
      <color indexed="57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color indexed="60"/>
      <name val="Arial CE"/>
      <family val="0"/>
    </font>
    <font>
      <b/>
      <sz val="12"/>
      <color indexed="57"/>
      <name val="Arial CE"/>
      <family val="0"/>
    </font>
    <font>
      <sz val="11"/>
      <name val="Arial CE"/>
      <family val="2"/>
    </font>
    <font>
      <sz val="11"/>
      <color theme="1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</cellStyleXfs>
  <cellXfs count="176">
    <xf numFmtId="0" fontId="0" fillId="0" borderId="0" xfId="0" applyAlignment="1">
      <alignment/>
    </xf>
    <xf numFmtId="0" fontId="6" fillId="0" borderId="0" xfId="88">
      <alignment/>
      <protection/>
    </xf>
    <xf numFmtId="0" fontId="21" fillId="0" borderId="0" xfId="88" applyFont="1" applyAlignment="1">
      <alignment vertical="center"/>
      <protection/>
    </xf>
    <xf numFmtId="0" fontId="6" fillId="0" borderId="0" xfId="88" applyAlignment="1">
      <alignment vertical="center"/>
      <protection/>
    </xf>
    <xf numFmtId="0" fontId="22" fillId="0" borderId="0" xfId="88" applyFont="1">
      <alignment/>
      <protection/>
    </xf>
    <xf numFmtId="0" fontId="23" fillId="0" borderId="0" xfId="88" applyFont="1" applyAlignment="1">
      <alignment horizontal="right" vertical="center"/>
      <protection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7" fillId="0" borderId="0" xfId="88" applyFont="1" applyBorder="1" applyAlignment="1">
      <alignment vertical="center"/>
      <protection/>
    </xf>
    <xf numFmtId="0" fontId="6" fillId="0" borderId="0" xfId="88" applyBorder="1" applyAlignment="1">
      <alignment vertical="center"/>
      <protection/>
    </xf>
    <xf numFmtId="0" fontId="23" fillId="0" borderId="0" xfId="88" applyFont="1" applyBorder="1" applyAlignment="1">
      <alignment horizontal="right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1" fontId="6" fillId="0" borderId="0" xfId="89" applyNumberFormat="1" applyFont="1" applyFill="1" applyBorder="1" applyAlignment="1">
      <alignment horizontal="left" vertical="center"/>
      <protection/>
    </xf>
    <xf numFmtId="3" fontId="6" fillId="0" borderId="0" xfId="89" applyNumberFormat="1">
      <alignment/>
      <protection/>
    </xf>
    <xf numFmtId="0" fontId="6" fillId="0" borderId="0" xfId="89">
      <alignment/>
      <protection/>
    </xf>
    <xf numFmtId="0" fontId="21" fillId="0" borderId="0" xfId="89" applyFont="1" applyAlignment="1">
      <alignment vertical="center"/>
      <protection/>
    </xf>
    <xf numFmtId="0" fontId="6" fillId="0" borderId="0" xfId="89" applyAlignment="1">
      <alignment vertical="center"/>
      <protection/>
    </xf>
    <xf numFmtId="0" fontId="22" fillId="0" borderId="0" xfId="89" applyFont="1">
      <alignment/>
      <protection/>
    </xf>
    <xf numFmtId="0" fontId="28" fillId="0" borderId="0" xfId="89" applyFont="1">
      <alignment/>
      <protection/>
    </xf>
    <xf numFmtId="0" fontId="23" fillId="0" borderId="0" xfId="89" applyFont="1" applyAlignment="1">
      <alignment horizontal="left" vertical="center"/>
      <protection/>
    </xf>
    <xf numFmtId="0" fontId="23" fillId="0" borderId="0" xfId="89" applyFont="1" applyAlignment="1">
      <alignment horizontal="right" vertical="center"/>
      <protection/>
    </xf>
    <xf numFmtId="0" fontId="6" fillId="0" borderId="0" xfId="89" applyFont="1" applyAlignment="1">
      <alignment vertical="center"/>
      <protection/>
    </xf>
    <xf numFmtId="0" fontId="30" fillId="22" borderId="10" xfId="89" applyFont="1" applyFill="1" applyBorder="1" applyAlignment="1">
      <alignment vertical="center"/>
      <protection/>
    </xf>
    <xf numFmtId="0" fontId="30" fillId="22" borderId="10" xfId="89" applyFont="1" applyFill="1" applyBorder="1" applyAlignment="1">
      <alignment horizontal="center" vertical="center"/>
      <protection/>
    </xf>
    <xf numFmtId="0" fontId="26" fillId="0" borderId="0" xfId="89" applyFont="1">
      <alignment/>
      <protection/>
    </xf>
    <xf numFmtId="0" fontId="26" fillId="0" borderId="10" xfId="89" applyFont="1" applyBorder="1">
      <alignment/>
      <protection/>
    </xf>
    <xf numFmtId="3" fontId="26" fillId="0" borderId="10" xfId="89" applyNumberFormat="1" applyFont="1" applyBorder="1">
      <alignment/>
      <protection/>
    </xf>
    <xf numFmtId="164" fontId="26" fillId="0" borderId="10" xfId="89" applyNumberFormat="1" applyFont="1" applyBorder="1">
      <alignment/>
      <protection/>
    </xf>
    <xf numFmtId="0" fontId="6" fillId="0" borderId="10" xfId="89" applyBorder="1">
      <alignment/>
      <protection/>
    </xf>
    <xf numFmtId="164" fontId="6" fillId="0" borderId="10" xfId="89" applyNumberFormat="1" applyBorder="1">
      <alignment/>
      <protection/>
    </xf>
    <xf numFmtId="3" fontId="6" fillId="0" borderId="10" xfId="89" applyNumberFormat="1" applyBorder="1">
      <alignment/>
      <protection/>
    </xf>
    <xf numFmtId="165" fontId="6" fillId="0" borderId="10" xfId="89" applyNumberFormat="1" applyBorder="1" applyAlignment="1">
      <alignment horizontal="center"/>
      <protection/>
    </xf>
    <xf numFmtId="1" fontId="6" fillId="0" borderId="10" xfId="89" applyNumberFormat="1" applyBorder="1" applyAlignment="1">
      <alignment horizontal="center"/>
      <protection/>
    </xf>
    <xf numFmtId="166" fontId="6" fillId="0" borderId="10" xfId="89" applyNumberFormat="1" applyBorder="1" applyAlignment="1">
      <alignment horizontal="center"/>
      <protection/>
    </xf>
    <xf numFmtId="0" fontId="6" fillId="0" borderId="10" xfId="89" applyFont="1" applyBorder="1">
      <alignment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5" fillId="0" borderId="10" xfId="88" applyFont="1" applyBorder="1" applyAlignment="1">
      <alignment horizontal="center" vertical="center" wrapText="1"/>
      <protection/>
    </xf>
    <xf numFmtId="0" fontId="29" fillId="0" borderId="10" xfId="89" applyFont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6" fillId="0" borderId="10" xfId="88" applyNumberFormat="1" applyFont="1" applyFill="1" applyBorder="1" applyAlignment="1">
      <alignment horizontal="center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65" fontId="6" fillId="0" borderId="10" xfId="89" applyNumberFormat="1" applyFont="1" applyFill="1" applyBorder="1" applyAlignment="1">
      <alignment horizontal="center"/>
      <protection/>
    </xf>
    <xf numFmtId="166" fontId="6" fillId="0" borderId="10" xfId="89" applyNumberFormat="1" applyFont="1" applyFill="1" applyBorder="1" applyAlignment="1">
      <alignment horizontal="center"/>
      <protection/>
    </xf>
    <xf numFmtId="0" fontId="6" fillId="0" borderId="10" xfId="89" applyFont="1" applyFill="1" applyBorder="1">
      <alignment/>
      <protection/>
    </xf>
    <xf numFmtId="3" fontId="6" fillId="0" borderId="10" xfId="89" applyNumberFormat="1" applyFont="1" applyFill="1" applyBorder="1">
      <alignment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1" fontId="25" fillId="0" borderId="10" xfId="89" applyNumberFormat="1" applyFont="1" applyFill="1" applyBorder="1" applyAlignment="1">
      <alignment horizontal="center" vertical="center" wrapText="1"/>
      <protection/>
    </xf>
    <xf numFmtId="0" fontId="25" fillId="0" borderId="10" xfId="89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wrapText="1"/>
    </xf>
    <xf numFmtId="0" fontId="29" fillId="0" borderId="10" xfId="88" applyFont="1" applyBorder="1" applyAlignment="1">
      <alignment horizontal="center" vertical="center" textRotation="90" wrapText="1"/>
      <protection/>
    </xf>
    <xf numFmtId="0" fontId="26" fillId="0" borderId="10" xfId="89" applyFont="1" applyBorder="1" applyAlignment="1">
      <alignment wrapText="1"/>
      <protection/>
    </xf>
    <xf numFmtId="0" fontId="6" fillId="0" borderId="10" xfId="89" applyBorder="1" applyAlignment="1">
      <alignment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0" fontId="6" fillId="0" borderId="10" xfId="89" applyFont="1" applyFill="1" applyBorder="1" applyAlignment="1">
      <alignment wrapText="1"/>
      <protection/>
    </xf>
    <xf numFmtId="0" fontId="6" fillId="0" borderId="10" xfId="89" applyBorder="1" applyAlignment="1">
      <alignment horizontal="left"/>
      <protection/>
    </xf>
    <xf numFmtId="0" fontId="26" fillId="0" borderId="11" xfId="89" applyFont="1" applyBorder="1" applyAlignment="1">
      <alignment horizontal="center" vertical="center" wrapText="1"/>
      <protection/>
    </xf>
    <xf numFmtId="0" fontId="26" fillId="0" borderId="12" xfId="89" applyFont="1" applyBorder="1" applyAlignment="1">
      <alignment horizontal="center" vertical="center"/>
      <protection/>
    </xf>
    <xf numFmtId="0" fontId="26" fillId="0" borderId="13" xfId="89" applyFont="1" applyBorder="1" applyAlignment="1">
      <alignment horizontal="center" vertical="center"/>
      <protection/>
    </xf>
    <xf numFmtId="0" fontId="26" fillId="0" borderId="13" xfId="89" applyFont="1" applyBorder="1" applyAlignment="1">
      <alignment vertical="center" wrapText="1"/>
      <protection/>
    </xf>
    <xf numFmtId="0" fontId="26" fillId="0" borderId="14" xfId="89" applyFont="1" applyBorder="1" applyAlignment="1">
      <alignment horizontal="center" vertical="center" wrapText="1"/>
      <protection/>
    </xf>
    <xf numFmtId="0" fontId="26" fillId="0" borderId="15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vertical="center" wrapText="1"/>
      <protection/>
    </xf>
    <xf numFmtId="0" fontId="26" fillId="0" borderId="16" xfId="89" applyFont="1" applyBorder="1" applyAlignment="1">
      <alignment horizontal="center" vertical="center" wrapText="1"/>
      <protection/>
    </xf>
    <xf numFmtId="20" fontId="26" fillId="0" borderId="16" xfId="89" applyNumberFormat="1" applyFont="1" applyBorder="1" applyAlignment="1">
      <alignment horizontal="center" vertical="center" wrapText="1"/>
      <protection/>
    </xf>
    <xf numFmtId="0" fontId="26" fillId="0" borderId="17" xfId="89" applyFont="1" applyBorder="1" applyAlignment="1">
      <alignment horizontal="center" vertical="center"/>
      <protection/>
    </xf>
    <xf numFmtId="0" fontId="26" fillId="0" borderId="11" xfId="89" applyFont="1" applyBorder="1" applyAlignment="1">
      <alignment horizontal="center" vertical="center"/>
      <protection/>
    </xf>
    <xf numFmtId="0" fontId="26" fillId="0" borderId="11" xfId="89" applyFont="1" applyBorder="1" applyAlignment="1">
      <alignment vertical="center" wrapText="1"/>
      <protection/>
    </xf>
    <xf numFmtId="0" fontId="26" fillId="0" borderId="18" xfId="89" applyFont="1" applyBorder="1" applyAlignment="1">
      <alignment horizontal="center" vertical="center" wrapText="1"/>
      <protection/>
    </xf>
    <xf numFmtId="0" fontId="26" fillId="0" borderId="16" xfId="89" applyFont="1" applyBorder="1" applyAlignment="1">
      <alignment horizontal="center" vertical="center"/>
      <protection/>
    </xf>
    <xf numFmtId="0" fontId="26" fillId="0" borderId="16" xfId="89" applyFont="1" applyBorder="1" applyAlignment="1">
      <alignment horizontal="left" vertical="center" wrapText="1"/>
      <protection/>
    </xf>
    <xf numFmtId="0" fontId="26" fillId="0" borderId="18" xfId="89" applyFont="1" applyBorder="1" applyAlignment="1">
      <alignment horizontal="left" vertical="center" wrapText="1"/>
      <protection/>
    </xf>
    <xf numFmtId="16" fontId="26" fillId="0" borderId="10" xfId="89" applyNumberFormat="1" applyFont="1" applyBorder="1" applyAlignment="1" quotePrefix="1">
      <alignment horizontal="center" vertical="center"/>
      <protection/>
    </xf>
    <xf numFmtId="0" fontId="26" fillId="0" borderId="10" xfId="89" applyFont="1" applyBorder="1" applyAlignment="1" quotePrefix="1">
      <alignment horizontal="center" vertical="center"/>
      <protection/>
    </xf>
    <xf numFmtId="0" fontId="26" fillId="0" borderId="16" xfId="89" applyFont="1" applyBorder="1" applyAlignment="1" quotePrefix="1">
      <alignment horizontal="left" vertical="center" wrapText="1"/>
      <protection/>
    </xf>
    <xf numFmtId="0" fontId="26" fillId="0" borderId="11" xfId="89" applyFont="1" applyBorder="1" applyAlignment="1" quotePrefix="1">
      <alignment horizontal="center" vertical="center"/>
      <protection/>
    </xf>
    <xf numFmtId="0" fontId="26" fillId="0" borderId="13" xfId="89" applyFont="1" applyBorder="1" applyAlignment="1" quotePrefix="1">
      <alignment horizontal="center" vertical="center"/>
      <protection/>
    </xf>
    <xf numFmtId="0" fontId="26" fillId="0" borderId="10" xfId="89" applyFont="1" applyFill="1" applyBorder="1" applyAlignment="1">
      <alignment horizontal="center" vertical="center"/>
      <protection/>
    </xf>
    <xf numFmtId="0" fontId="26" fillId="0" borderId="10" xfId="89" applyFont="1" applyFill="1" applyBorder="1" applyAlignment="1">
      <alignment vertical="center" wrapText="1"/>
      <protection/>
    </xf>
    <xf numFmtId="166" fontId="26" fillId="0" borderId="16" xfId="89" applyNumberFormat="1" applyFont="1" applyBorder="1" applyAlignment="1">
      <alignment horizontal="center" vertical="center" wrapText="1"/>
      <protection/>
    </xf>
    <xf numFmtId="166" fontId="26" fillId="0" borderId="16" xfId="89" applyNumberFormat="1" applyFont="1" applyFill="1" applyBorder="1" applyAlignment="1">
      <alignment horizontal="center" vertical="center" wrapText="1"/>
      <protection/>
    </xf>
    <xf numFmtId="0" fontId="26" fillId="0" borderId="16" xfId="89" applyFont="1" applyFill="1" applyBorder="1" applyAlignment="1">
      <alignment horizontal="center" vertical="center" wrapText="1"/>
      <protection/>
    </xf>
    <xf numFmtId="0" fontId="26" fillId="0" borderId="11" xfId="89" applyFont="1" applyFill="1" applyBorder="1" applyAlignment="1">
      <alignment vertical="center" wrapText="1"/>
      <protection/>
    </xf>
    <xf numFmtId="0" fontId="26" fillId="0" borderId="11" xfId="89" applyFont="1" applyFill="1" applyBorder="1" applyAlignment="1">
      <alignment horizontal="center" vertical="center"/>
      <protection/>
    </xf>
    <xf numFmtId="166" fontId="26" fillId="0" borderId="18" xfId="89" applyNumberFormat="1" applyFont="1" applyFill="1" applyBorder="1" applyAlignment="1">
      <alignment horizontal="center" vertical="center" wrapText="1"/>
      <protection/>
    </xf>
    <xf numFmtId="0" fontId="26" fillId="0" borderId="13" xfId="89" applyFont="1" applyFill="1" applyBorder="1" applyAlignment="1">
      <alignment vertical="center" wrapText="1"/>
      <protection/>
    </xf>
    <xf numFmtId="0" fontId="26" fillId="0" borderId="13" xfId="89" applyFont="1" applyFill="1" applyBorder="1" applyAlignment="1">
      <alignment horizontal="center" vertical="center"/>
      <protection/>
    </xf>
    <xf numFmtId="166" fontId="26" fillId="0" borderId="14" xfId="89" applyNumberFormat="1" applyFont="1" applyFill="1" applyBorder="1" applyAlignment="1">
      <alignment horizontal="center" vertical="center" wrapText="1"/>
      <protection/>
    </xf>
    <xf numFmtId="166" fontId="26" fillId="0" borderId="16" xfId="89" applyNumberFormat="1" applyFont="1" applyFill="1" applyBorder="1" applyAlignment="1">
      <alignment vertical="center" wrapText="1"/>
      <protection/>
    </xf>
    <xf numFmtId="0" fontId="26" fillId="0" borderId="19" xfId="89" applyFont="1" applyBorder="1" applyAlignment="1">
      <alignment horizontal="center" vertical="center" wrapText="1"/>
      <protection/>
    </xf>
    <xf numFmtId="49" fontId="26" fillId="0" borderId="10" xfId="89" applyNumberFormat="1" applyFont="1" applyBorder="1" applyAlignment="1">
      <alignment horizontal="center" vertic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5" fillId="0" borderId="10" xfId="89" applyFont="1" applyFill="1" applyBorder="1" applyAlignment="1">
      <alignment horizontal="center" vertical="center" textRotation="90" wrapText="1"/>
      <protection/>
    </xf>
    <xf numFmtId="0" fontId="25" fillId="0" borderId="10" xfId="88" applyFont="1" applyBorder="1" applyAlignment="1">
      <alignment horizontal="center" vertical="center" textRotation="90" wrapText="1"/>
      <protection/>
    </xf>
    <xf numFmtId="3" fontId="6" fillId="0" borderId="0" xfId="88" applyNumberFormat="1">
      <alignment/>
      <protection/>
    </xf>
    <xf numFmtId="0" fontId="26" fillId="0" borderId="0" xfId="88" applyFont="1">
      <alignment/>
      <protection/>
    </xf>
    <xf numFmtId="1" fontId="6" fillId="0" borderId="10" xfId="89" applyNumberFormat="1" applyFont="1" applyFill="1" applyBorder="1" applyAlignment="1">
      <alignment vertical="center"/>
      <protection/>
    </xf>
    <xf numFmtId="0" fontId="26" fillId="0" borderId="20" xfId="89" applyFont="1" applyBorder="1" applyAlignment="1">
      <alignment horizontal="center" vertical="center"/>
      <protection/>
    </xf>
    <xf numFmtId="0" fontId="26" fillId="0" borderId="21" xfId="89" applyFont="1" applyBorder="1" applyAlignment="1">
      <alignment horizontal="center" vertical="center" wrapText="1"/>
      <protection/>
    </xf>
    <xf numFmtId="0" fontId="26" fillId="0" borderId="22" xfId="89" applyFont="1" applyBorder="1" applyAlignment="1">
      <alignment horizontal="center" vertical="center"/>
      <protection/>
    </xf>
    <xf numFmtId="0" fontId="26" fillId="0" borderId="23" xfId="89" applyFont="1" applyBorder="1" applyAlignment="1">
      <alignment horizontal="center" vertical="center"/>
      <protection/>
    </xf>
    <xf numFmtId="0" fontId="26" fillId="0" borderId="23" xfId="89" applyFont="1" applyBorder="1" applyAlignment="1">
      <alignment vertical="center" wrapText="1"/>
      <protection/>
    </xf>
    <xf numFmtId="0" fontId="26" fillId="0" borderId="24" xfId="89" applyFont="1" applyBorder="1" applyAlignment="1">
      <alignment horizontal="center" vertical="center"/>
      <protection/>
    </xf>
    <xf numFmtId="0" fontId="26" fillId="0" borderId="0" xfId="89" applyFont="1" applyAlignment="1">
      <alignment vertical="center" wrapText="1"/>
      <protection/>
    </xf>
    <xf numFmtId="0" fontId="26" fillId="0" borderId="0" xfId="89" applyFont="1" applyAlignment="1">
      <alignment vertical="center"/>
      <protection/>
    </xf>
    <xf numFmtId="166" fontId="26" fillId="0" borderId="0" xfId="89" applyNumberFormat="1" applyFont="1" applyAlignment="1">
      <alignment vertical="center" wrapText="1"/>
      <protection/>
    </xf>
    <xf numFmtId="0" fontId="26" fillId="0" borderId="19" xfId="89" applyFont="1" applyBorder="1" applyAlignment="1">
      <alignment vertical="center" wrapText="1"/>
      <protection/>
    </xf>
    <xf numFmtId="0" fontId="26" fillId="0" borderId="19" xfId="89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0" fontId="21" fillId="0" borderId="25" xfId="89" applyFont="1" applyBorder="1" applyAlignment="1">
      <alignment horizontal="center" vertical="center"/>
      <protection/>
    </xf>
    <xf numFmtId="0" fontId="30" fillId="22" borderId="26" xfId="89" applyFont="1" applyFill="1" applyBorder="1" applyAlignment="1">
      <alignment horizontal="center" vertical="center"/>
      <protection/>
    </xf>
    <xf numFmtId="0" fontId="30" fillId="22" borderId="27" xfId="89" applyFont="1" applyFill="1" applyBorder="1" applyAlignment="1">
      <alignment horizontal="center" vertical="center"/>
      <protection/>
    </xf>
    <xf numFmtId="0" fontId="30" fillId="22" borderId="28" xfId="89" applyFont="1" applyFill="1" applyBorder="1" applyAlignment="1">
      <alignment horizontal="center" vertical="center"/>
      <protection/>
    </xf>
    <xf numFmtId="0" fontId="31" fillId="0" borderId="10" xfId="89" applyFont="1" applyBorder="1" applyAlignment="1">
      <alignment horizontal="left" vertical="center"/>
      <protection/>
    </xf>
    <xf numFmtId="0" fontId="31" fillId="0" borderId="26" xfId="89" applyFont="1" applyBorder="1" applyAlignment="1">
      <alignment horizontal="left" vertical="center"/>
      <protection/>
    </xf>
    <xf numFmtId="0" fontId="31" fillId="0" borderId="27" xfId="89" applyFont="1" applyBorder="1" applyAlignment="1">
      <alignment horizontal="left" vertical="center"/>
      <protection/>
    </xf>
    <xf numFmtId="0" fontId="31" fillId="0" borderId="28" xfId="89" applyFont="1" applyBorder="1" applyAlignment="1">
      <alignment horizontal="left" vertical="center"/>
      <protection/>
    </xf>
    <xf numFmtId="0" fontId="25" fillId="0" borderId="26" xfId="88" applyFont="1" applyBorder="1" applyAlignment="1">
      <alignment horizontal="center" vertical="center" wrapText="1"/>
      <protection/>
    </xf>
    <xf numFmtId="0" fontId="25" fillId="0" borderId="28" xfId="88" applyFont="1" applyBorder="1" applyAlignment="1">
      <alignment horizontal="center" vertical="center" wrapText="1"/>
      <protection/>
    </xf>
    <xf numFmtId="0" fontId="25" fillId="0" borderId="10" xfId="88" applyFont="1" applyBorder="1" applyAlignment="1">
      <alignment horizontal="center" vertical="center" wrapText="1"/>
      <protection/>
    </xf>
    <xf numFmtId="1" fontId="26" fillId="0" borderId="10" xfId="88" applyNumberFormat="1" applyFont="1" applyFill="1" applyBorder="1" applyAlignment="1">
      <alignment horizontal="center"/>
      <protection/>
    </xf>
    <xf numFmtId="0" fontId="25" fillId="0" borderId="10" xfId="88" applyFont="1" applyBorder="1" applyAlignment="1">
      <alignment horizontal="center" vertical="center"/>
      <protection/>
    </xf>
    <xf numFmtId="1" fontId="25" fillId="0" borderId="10" xfId="88" applyNumberFormat="1" applyFont="1" applyBorder="1" applyAlignment="1">
      <alignment horizontal="center" vertical="center"/>
      <protection/>
    </xf>
    <xf numFmtId="1" fontId="25" fillId="0" borderId="26" xfId="88" applyNumberFormat="1" applyFont="1" applyBorder="1" applyAlignment="1">
      <alignment horizontal="center" vertical="center"/>
      <protection/>
    </xf>
    <xf numFmtId="1" fontId="25" fillId="0" borderId="27" xfId="88" applyNumberFormat="1" applyFont="1" applyBorder="1" applyAlignment="1">
      <alignment horizontal="center" vertical="center"/>
      <protection/>
    </xf>
    <xf numFmtId="1" fontId="25" fillId="0" borderId="28" xfId="88" applyNumberFormat="1" applyFont="1" applyBorder="1" applyAlignment="1">
      <alignment horizontal="center" vertical="center"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9" fillId="0" borderId="10" xfId="88" applyFont="1" applyBorder="1" applyAlignment="1">
      <alignment horizontal="center" vertical="center" textRotation="180"/>
      <protection/>
    </xf>
    <xf numFmtId="0" fontId="29" fillId="0" borderId="10" xfId="88" applyFont="1" applyBorder="1" applyAlignment="1">
      <alignment horizontal="center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0" fontId="29" fillId="0" borderId="10" xfId="88" applyFont="1" applyBorder="1" applyAlignment="1">
      <alignment horizontal="center" vertical="center" textRotation="180" wrapText="1"/>
      <protection/>
    </xf>
    <xf numFmtId="0" fontId="29" fillId="0" borderId="10" xfId="88" applyFont="1" applyBorder="1" applyAlignment="1">
      <alignment horizontal="center" vertical="center" textRotation="90" wrapText="1"/>
      <protection/>
    </xf>
    <xf numFmtId="0" fontId="28" fillId="0" borderId="10" xfId="88" applyFont="1" applyBorder="1" applyAlignment="1">
      <alignment horizontal="center" vertic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3" fillId="0" borderId="10" xfId="88" applyFont="1" applyFill="1" applyBorder="1" applyAlignment="1">
      <alignment horizontal="center" vertical="center" wrapText="1"/>
      <protection/>
    </xf>
    <xf numFmtId="0" fontId="25" fillId="0" borderId="10" xfId="88" applyFont="1" applyBorder="1" applyAlignment="1">
      <alignment horizontal="center" vertical="center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3" fillId="0" borderId="10" xfId="88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/>
      <protection/>
    </xf>
    <xf numFmtId="0" fontId="29" fillId="0" borderId="10" xfId="89" applyFont="1" applyBorder="1" applyAlignment="1">
      <alignment horizontal="center" vertical="center"/>
      <protection/>
    </xf>
    <xf numFmtId="0" fontId="23" fillId="0" borderId="10" xfId="89" applyFont="1" applyBorder="1" applyAlignment="1">
      <alignment horizontal="center"/>
      <protection/>
    </xf>
    <xf numFmtId="0" fontId="29" fillId="0" borderId="10" xfId="89" applyFont="1" applyBorder="1" applyAlignment="1">
      <alignment horizontal="center" vertical="center" wrapText="1"/>
      <protection/>
    </xf>
    <xf numFmtId="0" fontId="23" fillId="0" borderId="10" xfId="89" applyFont="1" applyBorder="1" applyAlignment="1">
      <alignment horizontal="center" vertical="center" wrapText="1"/>
      <protection/>
    </xf>
    <xf numFmtId="0" fontId="23" fillId="0" borderId="10" xfId="89" applyFont="1" applyFill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 wrapText="1"/>
      <protection/>
    </xf>
    <xf numFmtId="1" fontId="29" fillId="0" borderId="10" xfId="89" applyNumberFormat="1" applyFont="1" applyBorder="1" applyAlignment="1">
      <alignment horizontal="center" vertical="center" textRotation="90" wrapText="1"/>
      <protection/>
    </xf>
    <xf numFmtId="0" fontId="29" fillId="0" borderId="10" xfId="89" applyFont="1" applyBorder="1" applyAlignment="1">
      <alignment horizontal="center" vertical="center" textRotation="90" wrapText="1"/>
      <protection/>
    </xf>
    <xf numFmtId="0" fontId="28" fillId="0" borderId="10" xfId="89" applyFont="1" applyBorder="1" applyAlignment="1">
      <alignment horizontal="center" vertical="center"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9" fontId="23" fillId="0" borderId="10" xfId="93" applyFont="1" applyBorder="1" applyAlignment="1">
      <alignment horizontal="center" vertical="center"/>
    </xf>
    <xf numFmtId="0" fontId="23" fillId="0" borderId="10" xfId="89" applyFont="1" applyBorder="1" applyAlignment="1">
      <alignment horizontal="center" vertical="center"/>
      <protection/>
    </xf>
    <xf numFmtId="0" fontId="29" fillId="0" borderId="10" xfId="89" applyFont="1" applyBorder="1" applyAlignment="1">
      <alignment horizontal="center" vertical="center" textRotation="90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0" fontId="28" fillId="0" borderId="10" xfId="89" applyFont="1" applyFill="1" applyBorder="1" applyAlignment="1">
      <alignment horizontal="center" vertical="center" wrapText="1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1" fontId="28" fillId="0" borderId="10" xfId="89" applyNumberFormat="1" applyFont="1" applyFill="1" applyBorder="1" applyAlignment="1">
      <alignment horizontal="center" vertical="center" wrapText="1"/>
      <protection/>
    </xf>
    <xf numFmtId="0" fontId="28" fillId="0" borderId="10" xfId="89" applyFont="1" applyFill="1" applyBorder="1" applyAlignment="1">
      <alignment horizontal="center" vertical="center"/>
      <protection/>
    </xf>
    <xf numFmtId="49" fontId="28" fillId="0" borderId="10" xfId="89" applyNumberFormat="1" applyFont="1" applyFill="1" applyBorder="1" applyAlignment="1">
      <alignment horizontal="center" vertical="center" wrapText="1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49" fontId="28" fillId="0" borderId="10" xfId="89" applyNumberFormat="1" applyFont="1" applyBorder="1" applyAlignment="1">
      <alignment horizontal="center" vertical="center" wrapText="1"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 wrapText="1"/>
      <protection/>
    </xf>
  </cellXfs>
  <cellStyles count="9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ny 2" xfId="86"/>
    <cellStyle name="Normalny 2 2" xfId="87"/>
    <cellStyle name="Normalny_Arkusz 1" xfId="88"/>
    <cellStyle name="Normalny_BJST_IV_2006_po korekcie_ver_do_ujednolicenia_ver 20080226" xfId="89"/>
    <cellStyle name="Obliczenia" xfId="90"/>
    <cellStyle name="Obliczenia 2" xfId="91"/>
    <cellStyle name="Followed Hyperlink" xfId="92"/>
    <cellStyle name="Percent" xfId="93"/>
    <cellStyle name="Procentowy 2" xfId="94"/>
    <cellStyle name="Procentowy 2 2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Złe 2" xfId="108"/>
    <cellStyle name="Zły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O16"/>
  <sheetViews>
    <sheetView tabSelected="1"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13.140625" style="17" bestFit="1" customWidth="1"/>
    <col min="2" max="2" width="21.00390625" style="17" customWidth="1"/>
    <col min="3" max="13" width="9.140625" style="17" customWidth="1"/>
    <col min="14" max="14" width="11.00390625" style="17" customWidth="1"/>
    <col min="15" max="15" width="23.421875" style="17" customWidth="1"/>
    <col min="16" max="16384" width="9.140625" style="17" customWidth="1"/>
  </cols>
  <sheetData>
    <row r="1" spans="1:15" ht="38.2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5" ht="38.25" customHeight="1">
      <c r="A2" s="25" t="s">
        <v>48</v>
      </c>
      <c r="B2" s="118" t="s">
        <v>49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20"/>
    </row>
    <row r="3" spans="1:15" ht="24" customHeight="1">
      <c r="A3" s="26">
        <v>1</v>
      </c>
      <c r="B3" s="121" t="str">
        <f>"Tabela 1. Podstawowe informacje o wykonaniu budżetu jst  wg stanu na koniec "&amp;kwartal&amp;" kwartału "&amp;rok&amp;" roku."</f>
        <v>Tabela 1. Podstawowe informacje o wykonaniu budżetu jst  wg stanu na koniec 2 kwartału 2018 roku.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ht="24" customHeight="1">
      <c r="A4" s="26">
        <v>2</v>
      </c>
      <c r="B4" s="121" t="str">
        <f>"Tabela 2. Wynik operacyjny budżetów jst  wg stanu na koniec  "&amp;kwartal&amp;" kwartału "&amp;rok&amp;" roku."</f>
        <v>Tabela 2. Wynik operacyjny budżetów jst  wg stanu na koniec  2 kwartału 2018 roku.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5" ht="24" customHeight="1">
      <c r="A5" s="26">
        <v>3</v>
      </c>
      <c r="B5" s="122" t="str">
        <f>"Tabela 3. Przychody budżetów jst wg stanu na koniec "&amp;kwartal&amp;" kwartału "&amp;rok&amp;" roku."</f>
        <v>Tabela 3. Przychody budżetów jst wg stanu na koniec 2 kwartału 2018 roku.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4"/>
    </row>
    <row r="6" spans="1:15" ht="24" customHeight="1">
      <c r="A6" s="26">
        <v>4</v>
      </c>
      <c r="B6" s="122" t="str">
        <f>"Tabela 4. Rozchody budżetów jst wg stanu na koniec  "&amp;kwartal&amp;" kwartału "&amp;rok&amp;" roku."</f>
        <v>Tabela 4. Rozchody budżetów jst wg stanu na koniec  2 kwartału 2018 roku.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4"/>
    </row>
    <row r="7" spans="1:15" ht="24" customHeight="1">
      <c r="A7" s="26">
        <v>5</v>
      </c>
      <c r="B7" s="122" t="str">
        <f>"Tabela 5. Zadłużenie budżetów jst wg stanu na koniec  "&amp;kwartal&amp;" kwartału "&amp;rok&amp;" roku."</f>
        <v>Tabela 5. Zadłużenie budżetów jst wg stanu na koniec  2 kwartału 2018 roku.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4"/>
    </row>
    <row r="8" spans="1:15" ht="24" customHeight="1">
      <c r="A8" s="26">
        <v>6</v>
      </c>
      <c r="B8" s="121" t="str">
        <f>"Tabela 6. Dochody ogółem budżetów jst wg stanu na koniec "&amp;kwartal&amp;" kwartału "&amp;rok&amp;" roku."</f>
        <v>Tabela 6. Dochody ogółem budżetów jst wg stanu na koniec 2 kwartału 2018 roku.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</row>
    <row r="9" spans="1:15" ht="24" customHeight="1">
      <c r="A9" s="26">
        <v>7</v>
      </c>
      <c r="B9" s="122" t="str">
        <f>"Tabela 7. Planowane wydatki budżetowe jst wg stanu na koniec  "&amp;kwartal&amp;" kwartału "&amp;rok&amp;" roku."</f>
        <v>Tabela 7. Planowane wydatki budżetowe jst wg stanu na koniec  2 kwartału 2018 roku.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4"/>
    </row>
    <row r="10" spans="1:15" ht="24" customHeight="1">
      <c r="A10" s="26">
        <v>8</v>
      </c>
      <c r="B10" s="121" t="str">
        <f>"Tabela 8. Wykonane wydatki budżetowe jst wg stanu na koniec  "&amp;kwartal&amp;" kwartału "&amp;rok&amp;" roku."</f>
        <v>Tabela 8. Wykonane wydatki budżetowe jst wg stanu na koniec  2 kwartału 2018 roku.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</row>
    <row r="11" spans="1:15" ht="24" customHeight="1">
      <c r="A11" s="26">
        <v>9</v>
      </c>
      <c r="B11" s="121" t="str">
        <f>"Tabela 9. Planowane wydatki budżetowe jst wg ważniejszych działów klasyfikacji budżetowej wg stanu na koniec  "&amp;kwartal&amp;" kwartału "&amp;rok&amp;" roku."</f>
        <v>Tabela 9. Planowane wydatki budżetowe jst wg ważniejszych działów klasyfikacji budżetowej wg stanu na koniec  2 kwartału 2018 roku.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</row>
    <row r="12" spans="1:15" ht="24" customHeight="1">
      <c r="A12" s="26">
        <v>10</v>
      </c>
      <c r="B12" s="121" t="str">
        <f>"Tabela 10. Wykonanie wydatków budżetowych jst wg ważniejszych działów klasyfikacji budżetowej wg stanu na koniec  "&amp;kwartal&amp;" kwartału "&amp;rok&amp;" roku."</f>
        <v>Tabela 10. Wykonanie wydatków budżetowych jst wg ważniejszych działów klasyfikacji budżetowej wg stanu na koniec  2 kwartału 2018 roku.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</row>
    <row r="14" spans="1:2" ht="12.75">
      <c r="A14" s="37" t="s">
        <v>51</v>
      </c>
      <c r="B14" s="59">
        <f>2018</f>
        <v>2018</v>
      </c>
    </row>
    <row r="15" spans="1:2" ht="12.75">
      <c r="A15" s="37" t="s">
        <v>52</v>
      </c>
      <c r="B15" s="59">
        <f>2</f>
        <v>2</v>
      </c>
    </row>
    <row r="16" spans="1:2" ht="12.75">
      <c r="A16" s="37" t="s">
        <v>55</v>
      </c>
      <c r="B16" s="59" t="str">
        <f>"Aug  8 2018 12:00AM"</f>
        <v>Aug  8 2018 12:00AM</v>
      </c>
    </row>
  </sheetData>
  <sheetProtection/>
  <mergeCells count="12">
    <mergeCell ref="B9:O9"/>
    <mergeCell ref="B10:O10"/>
    <mergeCell ref="B11:O11"/>
    <mergeCell ref="B12:O12"/>
    <mergeCell ref="A1:O1"/>
    <mergeCell ref="B2:O2"/>
    <mergeCell ref="B3:O3"/>
    <mergeCell ref="B7:O7"/>
    <mergeCell ref="B8:O8"/>
    <mergeCell ref="B4:O4"/>
    <mergeCell ref="B5:O5"/>
    <mergeCell ref="B6:O6"/>
  </mergeCells>
  <printOptions/>
  <pageMargins left="0.75" right="0.75" top="1" bottom="1" header="0.5" footer="0.5"/>
  <pageSetup fitToHeight="1" fitToWidth="1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7"/>
  <dimension ref="A2:P257"/>
  <sheetViews>
    <sheetView zoomScale="75" zoomScaleNormal="75" zoomScalePageLayoutView="0" workbookViewId="0" topLeftCell="A1">
      <pane xSplit="7" ySplit="10" topLeftCell="N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1" sqref="P11:P257"/>
    </sheetView>
  </sheetViews>
  <sheetFormatPr defaultColWidth="9.140625" defaultRowHeight="12.75"/>
  <cols>
    <col min="1" max="6" width="4.421875" style="17" customWidth="1"/>
    <col min="7" max="7" width="40.8515625" style="17" customWidth="1"/>
    <col min="8" max="16" width="14.57421875" style="17" customWidth="1"/>
    <col min="17" max="16384" width="9.140625" style="17" customWidth="1"/>
  </cols>
  <sheetData>
    <row r="2" s="19" customFormat="1" ht="18">
      <c r="A2" s="18" t="str">
        <f>'Spis tabel'!B10</f>
        <v>Tabela 8. Wykonane wydatki budżetowe jst wg stanu na koniec  2 kwartału 2018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46" t="s">
        <v>0</v>
      </c>
      <c r="B4" s="146" t="s">
        <v>1</v>
      </c>
      <c r="C4" s="146" t="s">
        <v>2</v>
      </c>
      <c r="D4" s="146" t="s">
        <v>3</v>
      </c>
      <c r="E4" s="146" t="s">
        <v>53</v>
      </c>
      <c r="F4" s="175" t="s">
        <v>56</v>
      </c>
      <c r="G4" s="175"/>
      <c r="H4" s="160" t="s">
        <v>6</v>
      </c>
      <c r="I4" s="147" t="s">
        <v>36</v>
      </c>
      <c r="J4" s="147"/>
      <c r="K4" s="147"/>
      <c r="L4" s="147"/>
      <c r="M4" s="147"/>
      <c r="N4" s="147"/>
      <c r="O4" s="147"/>
      <c r="P4" s="147"/>
    </row>
    <row r="5" spans="1:16" s="19" customFormat="1" ht="17.25" customHeight="1">
      <c r="A5" s="146"/>
      <c r="B5" s="146"/>
      <c r="C5" s="146"/>
      <c r="D5" s="146"/>
      <c r="E5" s="146"/>
      <c r="F5" s="175"/>
      <c r="G5" s="175"/>
      <c r="H5" s="160"/>
      <c r="I5" s="160" t="s">
        <v>37</v>
      </c>
      <c r="J5" s="147" t="s">
        <v>15</v>
      </c>
      <c r="K5" s="147"/>
      <c r="L5" s="147"/>
      <c r="M5" s="147"/>
      <c r="N5" s="147"/>
      <c r="O5" s="173" t="s">
        <v>38</v>
      </c>
      <c r="P5" s="50" t="s">
        <v>25</v>
      </c>
    </row>
    <row r="6" spans="1:16" s="19" customFormat="1" ht="16.5" customHeight="1">
      <c r="A6" s="146"/>
      <c r="B6" s="146"/>
      <c r="C6" s="146"/>
      <c r="D6" s="146"/>
      <c r="E6" s="146"/>
      <c r="F6" s="175"/>
      <c r="G6" s="175"/>
      <c r="H6" s="160"/>
      <c r="I6" s="160"/>
      <c r="J6" s="150" t="s">
        <v>39</v>
      </c>
      <c r="K6" s="150" t="s">
        <v>34</v>
      </c>
      <c r="L6" s="150" t="s">
        <v>40</v>
      </c>
      <c r="M6" s="150" t="s">
        <v>41</v>
      </c>
      <c r="N6" s="150" t="s">
        <v>42</v>
      </c>
      <c r="O6" s="173"/>
      <c r="P6" s="174" t="s">
        <v>43</v>
      </c>
    </row>
    <row r="7" spans="1:16" s="19" customFormat="1" ht="34.5" customHeight="1">
      <c r="A7" s="146"/>
      <c r="B7" s="146"/>
      <c r="C7" s="146"/>
      <c r="D7" s="146"/>
      <c r="E7" s="146"/>
      <c r="F7" s="175"/>
      <c r="G7" s="175"/>
      <c r="H7" s="160"/>
      <c r="I7" s="160"/>
      <c r="J7" s="150"/>
      <c r="K7" s="150"/>
      <c r="L7" s="150"/>
      <c r="M7" s="150"/>
      <c r="N7" s="150"/>
      <c r="O7" s="173"/>
      <c r="P7" s="174"/>
    </row>
    <row r="8" spans="1:16" s="19" customFormat="1" ht="34.5" customHeight="1">
      <c r="A8" s="146"/>
      <c r="B8" s="146"/>
      <c r="C8" s="146"/>
      <c r="D8" s="146"/>
      <c r="E8" s="146"/>
      <c r="F8" s="175"/>
      <c r="G8" s="175"/>
      <c r="H8" s="160"/>
      <c r="I8" s="160"/>
      <c r="J8" s="150"/>
      <c r="K8" s="150"/>
      <c r="L8" s="150"/>
      <c r="M8" s="150"/>
      <c r="N8" s="150"/>
      <c r="O8" s="173"/>
      <c r="P8" s="174"/>
    </row>
    <row r="9" spans="1:16" s="19" customFormat="1" ht="16.5" customHeight="1">
      <c r="A9" s="146"/>
      <c r="B9" s="146"/>
      <c r="C9" s="146"/>
      <c r="D9" s="146"/>
      <c r="E9" s="146"/>
      <c r="F9" s="146"/>
      <c r="G9" s="146"/>
      <c r="H9" s="160" t="s">
        <v>35</v>
      </c>
      <c r="I9" s="160"/>
      <c r="J9" s="160"/>
      <c r="K9" s="160"/>
      <c r="L9" s="160"/>
      <c r="M9" s="160"/>
      <c r="N9" s="160"/>
      <c r="O9" s="160"/>
      <c r="P9" s="160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2">
        <v>6</v>
      </c>
      <c r="G10" s="172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34">
        <v>6</v>
      </c>
      <c r="B11" s="34">
        <v>2</v>
      </c>
      <c r="C11" s="34">
        <v>1</v>
      </c>
      <c r="D11" s="35">
        <v>1</v>
      </c>
      <c r="E11" s="36"/>
      <c r="F11" s="31" t="s">
        <v>260</v>
      </c>
      <c r="G11" s="56" t="s">
        <v>261</v>
      </c>
      <c r="H11" s="33">
        <v>47854608.82</v>
      </c>
      <c r="I11" s="33">
        <v>44823208.68</v>
      </c>
      <c r="J11" s="33">
        <v>19199793.55</v>
      </c>
      <c r="K11" s="33">
        <v>5401930.75</v>
      </c>
      <c r="L11" s="33">
        <v>245278.59</v>
      </c>
      <c r="M11" s="33">
        <v>0</v>
      </c>
      <c r="N11" s="33">
        <v>19976205.79</v>
      </c>
      <c r="O11" s="33">
        <v>3031400.14</v>
      </c>
      <c r="P11" s="33">
        <v>3031400.14</v>
      </c>
    </row>
    <row r="12" spans="1:16" ht="12.75">
      <c r="A12" s="34">
        <v>6</v>
      </c>
      <c r="B12" s="34">
        <v>16</v>
      </c>
      <c r="C12" s="34">
        <v>1</v>
      </c>
      <c r="D12" s="35">
        <v>1</v>
      </c>
      <c r="E12" s="36"/>
      <c r="F12" s="31" t="s">
        <v>260</v>
      </c>
      <c r="G12" s="56" t="s">
        <v>262</v>
      </c>
      <c r="H12" s="33">
        <v>29680942.01</v>
      </c>
      <c r="I12" s="33">
        <v>28133393.81</v>
      </c>
      <c r="J12" s="33">
        <v>14001995.34</v>
      </c>
      <c r="K12" s="33">
        <v>950600</v>
      </c>
      <c r="L12" s="33">
        <v>292382.81</v>
      </c>
      <c r="M12" s="33">
        <v>0</v>
      </c>
      <c r="N12" s="33">
        <v>12888415.66</v>
      </c>
      <c r="O12" s="33">
        <v>1547548.2</v>
      </c>
      <c r="P12" s="33">
        <v>1547548.2</v>
      </c>
    </row>
    <row r="13" spans="1:16" ht="12.75">
      <c r="A13" s="34">
        <v>6</v>
      </c>
      <c r="B13" s="34">
        <v>4</v>
      </c>
      <c r="C13" s="34">
        <v>1</v>
      </c>
      <c r="D13" s="35">
        <v>1</v>
      </c>
      <c r="E13" s="36"/>
      <c r="F13" s="31" t="s">
        <v>260</v>
      </c>
      <c r="G13" s="56" t="s">
        <v>263</v>
      </c>
      <c r="H13" s="33">
        <v>29050853.75</v>
      </c>
      <c r="I13" s="33">
        <v>28849534.78</v>
      </c>
      <c r="J13" s="33">
        <v>12734721.33</v>
      </c>
      <c r="K13" s="33">
        <v>1954432.24</v>
      </c>
      <c r="L13" s="33">
        <v>202438.18</v>
      </c>
      <c r="M13" s="33">
        <v>0</v>
      </c>
      <c r="N13" s="33">
        <v>13957943.03</v>
      </c>
      <c r="O13" s="33">
        <v>201318.97</v>
      </c>
      <c r="P13" s="33">
        <v>195318.97</v>
      </c>
    </row>
    <row r="14" spans="1:16" ht="12.75">
      <c r="A14" s="34">
        <v>6</v>
      </c>
      <c r="B14" s="34">
        <v>6</v>
      </c>
      <c r="C14" s="34">
        <v>1</v>
      </c>
      <c r="D14" s="35">
        <v>1</v>
      </c>
      <c r="E14" s="36"/>
      <c r="F14" s="31" t="s">
        <v>260</v>
      </c>
      <c r="G14" s="56" t="s">
        <v>264</v>
      </c>
      <c r="H14" s="33">
        <v>29547983.32</v>
      </c>
      <c r="I14" s="33">
        <v>28445467.54</v>
      </c>
      <c r="J14" s="33">
        <v>12375155.4</v>
      </c>
      <c r="K14" s="33">
        <v>2673156.76</v>
      </c>
      <c r="L14" s="33">
        <v>95789.62</v>
      </c>
      <c r="M14" s="33">
        <v>0</v>
      </c>
      <c r="N14" s="33">
        <v>13301365.76</v>
      </c>
      <c r="O14" s="33">
        <v>1102515.78</v>
      </c>
      <c r="P14" s="33">
        <v>980859.27</v>
      </c>
    </row>
    <row r="15" spans="1:16" ht="12.75">
      <c r="A15" s="34">
        <v>6</v>
      </c>
      <c r="B15" s="34">
        <v>7</v>
      </c>
      <c r="C15" s="34">
        <v>1</v>
      </c>
      <c r="D15" s="35">
        <v>1</v>
      </c>
      <c r="E15" s="36"/>
      <c r="F15" s="31" t="s">
        <v>260</v>
      </c>
      <c r="G15" s="56" t="s">
        <v>265</v>
      </c>
      <c r="H15" s="33">
        <v>58090673.49</v>
      </c>
      <c r="I15" s="33">
        <v>55773723.72</v>
      </c>
      <c r="J15" s="33">
        <v>22113874.58</v>
      </c>
      <c r="K15" s="33">
        <v>3873711.6</v>
      </c>
      <c r="L15" s="33">
        <v>467313.66</v>
      </c>
      <c r="M15" s="33">
        <v>0</v>
      </c>
      <c r="N15" s="33">
        <v>29318823.88</v>
      </c>
      <c r="O15" s="33">
        <v>2316949.77</v>
      </c>
      <c r="P15" s="33">
        <v>2316949.77</v>
      </c>
    </row>
    <row r="16" spans="1:16" ht="12.75">
      <c r="A16" s="34">
        <v>6</v>
      </c>
      <c r="B16" s="34">
        <v>8</v>
      </c>
      <c r="C16" s="34">
        <v>1</v>
      </c>
      <c r="D16" s="35">
        <v>1</v>
      </c>
      <c r="E16" s="36"/>
      <c r="F16" s="31" t="s">
        <v>260</v>
      </c>
      <c r="G16" s="56" t="s">
        <v>266</v>
      </c>
      <c r="H16" s="33">
        <v>40793078.07</v>
      </c>
      <c r="I16" s="33">
        <v>38657569.93</v>
      </c>
      <c r="J16" s="33">
        <v>19160925.16</v>
      </c>
      <c r="K16" s="33">
        <v>3758332.71</v>
      </c>
      <c r="L16" s="33">
        <v>292054.84</v>
      </c>
      <c r="M16" s="33">
        <v>0</v>
      </c>
      <c r="N16" s="33">
        <v>15446257.22</v>
      </c>
      <c r="O16" s="33">
        <v>2135508.14</v>
      </c>
      <c r="P16" s="33">
        <v>2135508.14</v>
      </c>
    </row>
    <row r="17" spans="1:16" ht="12.75">
      <c r="A17" s="34">
        <v>6</v>
      </c>
      <c r="B17" s="34">
        <v>11</v>
      </c>
      <c r="C17" s="34">
        <v>1</v>
      </c>
      <c r="D17" s="35">
        <v>1</v>
      </c>
      <c r="E17" s="36"/>
      <c r="F17" s="31" t="s">
        <v>260</v>
      </c>
      <c r="G17" s="56" t="s">
        <v>267</v>
      </c>
      <c r="H17" s="33">
        <v>56927014.01</v>
      </c>
      <c r="I17" s="33">
        <v>52013293.17</v>
      </c>
      <c r="J17" s="33">
        <v>23364352.62</v>
      </c>
      <c r="K17" s="33">
        <v>4263312.82</v>
      </c>
      <c r="L17" s="33">
        <v>428437.23</v>
      </c>
      <c r="M17" s="33">
        <v>0</v>
      </c>
      <c r="N17" s="33">
        <v>23957190.5</v>
      </c>
      <c r="O17" s="33">
        <v>4913720.84</v>
      </c>
      <c r="P17" s="33">
        <v>4913720.84</v>
      </c>
    </row>
    <row r="18" spans="1:16" ht="12.75">
      <c r="A18" s="34">
        <v>6</v>
      </c>
      <c r="B18" s="34">
        <v>1</v>
      </c>
      <c r="C18" s="34">
        <v>1</v>
      </c>
      <c r="D18" s="35">
        <v>1</v>
      </c>
      <c r="E18" s="36"/>
      <c r="F18" s="31" t="s">
        <v>260</v>
      </c>
      <c r="G18" s="56" t="s">
        <v>268</v>
      </c>
      <c r="H18" s="33">
        <v>35845211.29</v>
      </c>
      <c r="I18" s="33">
        <v>32957137.35</v>
      </c>
      <c r="J18" s="33">
        <v>14074882.15</v>
      </c>
      <c r="K18" s="33">
        <v>1738084.67</v>
      </c>
      <c r="L18" s="33">
        <v>237423.28</v>
      </c>
      <c r="M18" s="33">
        <v>0</v>
      </c>
      <c r="N18" s="33">
        <v>16906747.25</v>
      </c>
      <c r="O18" s="33">
        <v>2888073.94</v>
      </c>
      <c r="P18" s="33">
        <v>2888073.94</v>
      </c>
    </row>
    <row r="19" spans="1:16" ht="12.75">
      <c r="A19" s="34">
        <v>6</v>
      </c>
      <c r="B19" s="34">
        <v>14</v>
      </c>
      <c r="C19" s="34">
        <v>1</v>
      </c>
      <c r="D19" s="35">
        <v>1</v>
      </c>
      <c r="E19" s="36"/>
      <c r="F19" s="31" t="s">
        <v>260</v>
      </c>
      <c r="G19" s="56" t="s">
        <v>269</v>
      </c>
      <c r="H19" s="33">
        <v>108784267.54</v>
      </c>
      <c r="I19" s="33">
        <v>103632036.1</v>
      </c>
      <c r="J19" s="33">
        <v>44558659.94</v>
      </c>
      <c r="K19" s="33">
        <v>9323561.11</v>
      </c>
      <c r="L19" s="33">
        <v>905280.4</v>
      </c>
      <c r="M19" s="33">
        <v>0</v>
      </c>
      <c r="N19" s="33">
        <v>48844534.65</v>
      </c>
      <c r="O19" s="33">
        <v>5152231.44</v>
      </c>
      <c r="P19" s="33">
        <v>4852231.44</v>
      </c>
    </row>
    <row r="20" spans="1:16" ht="12.75">
      <c r="A20" s="34">
        <v>6</v>
      </c>
      <c r="B20" s="34">
        <v>15</v>
      </c>
      <c r="C20" s="34">
        <v>1</v>
      </c>
      <c r="D20" s="35">
        <v>1</v>
      </c>
      <c r="E20" s="36"/>
      <c r="F20" s="31" t="s">
        <v>260</v>
      </c>
      <c r="G20" s="56" t="s">
        <v>270</v>
      </c>
      <c r="H20" s="33">
        <v>35382027.87</v>
      </c>
      <c r="I20" s="33">
        <v>30366942.86</v>
      </c>
      <c r="J20" s="33">
        <v>12444859.78</v>
      </c>
      <c r="K20" s="33">
        <v>1995487.5</v>
      </c>
      <c r="L20" s="33">
        <v>135831.35</v>
      </c>
      <c r="M20" s="33">
        <v>0</v>
      </c>
      <c r="N20" s="33">
        <v>15790764.23</v>
      </c>
      <c r="O20" s="33">
        <v>5015085.01</v>
      </c>
      <c r="P20" s="33">
        <v>5015085.01</v>
      </c>
    </row>
    <row r="21" spans="1:16" ht="12.75">
      <c r="A21" s="34">
        <v>6</v>
      </c>
      <c r="B21" s="34">
        <v>3</v>
      </c>
      <c r="C21" s="34">
        <v>1</v>
      </c>
      <c r="D21" s="35">
        <v>1</v>
      </c>
      <c r="E21" s="36"/>
      <c r="F21" s="31" t="s">
        <v>260</v>
      </c>
      <c r="G21" s="56" t="s">
        <v>271</v>
      </c>
      <c r="H21" s="33">
        <v>9552354.69</v>
      </c>
      <c r="I21" s="33">
        <v>8257982.52</v>
      </c>
      <c r="J21" s="33">
        <v>3517016.95</v>
      </c>
      <c r="K21" s="33">
        <v>288348.43</v>
      </c>
      <c r="L21" s="33">
        <v>172065.99</v>
      </c>
      <c r="M21" s="33">
        <v>0</v>
      </c>
      <c r="N21" s="33">
        <v>4280551.15</v>
      </c>
      <c r="O21" s="33">
        <v>1294372.17</v>
      </c>
      <c r="P21" s="33">
        <v>1294372.17</v>
      </c>
    </row>
    <row r="22" spans="1:16" ht="12.75">
      <c r="A22" s="34">
        <v>6</v>
      </c>
      <c r="B22" s="34">
        <v>11</v>
      </c>
      <c r="C22" s="34">
        <v>2</v>
      </c>
      <c r="D22" s="35">
        <v>1</v>
      </c>
      <c r="E22" s="36"/>
      <c r="F22" s="31" t="s">
        <v>260</v>
      </c>
      <c r="G22" s="56" t="s">
        <v>272</v>
      </c>
      <c r="H22" s="33">
        <v>5042344.34</v>
      </c>
      <c r="I22" s="33">
        <v>5021425.94</v>
      </c>
      <c r="J22" s="33">
        <v>2421569.89</v>
      </c>
      <c r="K22" s="33">
        <v>197350.36</v>
      </c>
      <c r="L22" s="33">
        <v>30973.65</v>
      </c>
      <c r="M22" s="33">
        <v>0</v>
      </c>
      <c r="N22" s="33">
        <v>2371532.04</v>
      </c>
      <c r="O22" s="33">
        <v>20918.4</v>
      </c>
      <c r="P22" s="33">
        <v>20918.4</v>
      </c>
    </row>
    <row r="23" spans="1:16" ht="12.75">
      <c r="A23" s="34">
        <v>6</v>
      </c>
      <c r="B23" s="34">
        <v>17</v>
      </c>
      <c r="C23" s="34">
        <v>1</v>
      </c>
      <c r="D23" s="35">
        <v>1</v>
      </c>
      <c r="E23" s="36"/>
      <c r="F23" s="31" t="s">
        <v>260</v>
      </c>
      <c r="G23" s="56" t="s">
        <v>273</v>
      </c>
      <c r="H23" s="33">
        <v>67548856.19</v>
      </c>
      <c r="I23" s="33">
        <v>63533787.6</v>
      </c>
      <c r="J23" s="33">
        <v>27180572.75</v>
      </c>
      <c r="K23" s="33">
        <v>5345150.52</v>
      </c>
      <c r="L23" s="33">
        <v>0</v>
      </c>
      <c r="M23" s="33">
        <v>0</v>
      </c>
      <c r="N23" s="33">
        <v>31008064.33</v>
      </c>
      <c r="O23" s="33">
        <v>4015068.59</v>
      </c>
      <c r="P23" s="33">
        <v>4015068.59</v>
      </c>
    </row>
    <row r="24" spans="1:16" ht="12.75">
      <c r="A24" s="34">
        <v>6</v>
      </c>
      <c r="B24" s="34">
        <v>1</v>
      </c>
      <c r="C24" s="34">
        <v>2</v>
      </c>
      <c r="D24" s="35">
        <v>1</v>
      </c>
      <c r="E24" s="36"/>
      <c r="F24" s="31" t="s">
        <v>260</v>
      </c>
      <c r="G24" s="56" t="s">
        <v>274</v>
      </c>
      <c r="H24" s="33">
        <v>9030604.78</v>
      </c>
      <c r="I24" s="33">
        <v>8910204.76</v>
      </c>
      <c r="J24" s="33">
        <v>4057843.03</v>
      </c>
      <c r="K24" s="33">
        <v>423500</v>
      </c>
      <c r="L24" s="33">
        <v>91626.9</v>
      </c>
      <c r="M24" s="33">
        <v>0</v>
      </c>
      <c r="N24" s="33">
        <v>4337234.83</v>
      </c>
      <c r="O24" s="33">
        <v>120400.02</v>
      </c>
      <c r="P24" s="33">
        <v>120400.02</v>
      </c>
    </row>
    <row r="25" spans="1:16" ht="12.75">
      <c r="A25" s="34">
        <v>6</v>
      </c>
      <c r="B25" s="34">
        <v>18</v>
      </c>
      <c r="C25" s="34">
        <v>1</v>
      </c>
      <c r="D25" s="35">
        <v>1</v>
      </c>
      <c r="E25" s="36"/>
      <c r="F25" s="31" t="s">
        <v>260</v>
      </c>
      <c r="G25" s="56" t="s">
        <v>275</v>
      </c>
      <c r="H25" s="33">
        <v>35716858.69</v>
      </c>
      <c r="I25" s="33">
        <v>34649473.68</v>
      </c>
      <c r="J25" s="33">
        <v>16799859.51</v>
      </c>
      <c r="K25" s="33">
        <v>3223391.64</v>
      </c>
      <c r="L25" s="33">
        <v>169375.82</v>
      </c>
      <c r="M25" s="33">
        <v>0</v>
      </c>
      <c r="N25" s="33">
        <v>14456846.71</v>
      </c>
      <c r="O25" s="33">
        <v>1067385.01</v>
      </c>
      <c r="P25" s="33">
        <v>1067385.01</v>
      </c>
    </row>
    <row r="26" spans="1:16" ht="12.75">
      <c r="A26" s="34">
        <v>6</v>
      </c>
      <c r="B26" s="34">
        <v>19</v>
      </c>
      <c r="C26" s="34">
        <v>1</v>
      </c>
      <c r="D26" s="35">
        <v>1</v>
      </c>
      <c r="E26" s="36"/>
      <c r="F26" s="31" t="s">
        <v>260</v>
      </c>
      <c r="G26" s="56" t="s">
        <v>276</v>
      </c>
      <c r="H26" s="33">
        <v>23703813.84</v>
      </c>
      <c r="I26" s="33">
        <v>23540848.63</v>
      </c>
      <c r="J26" s="33">
        <v>10608178.72</v>
      </c>
      <c r="K26" s="33">
        <v>1391973.34</v>
      </c>
      <c r="L26" s="33">
        <v>205581.28</v>
      </c>
      <c r="M26" s="33">
        <v>0</v>
      </c>
      <c r="N26" s="33">
        <v>11335115.29</v>
      </c>
      <c r="O26" s="33">
        <v>162965.21</v>
      </c>
      <c r="P26" s="33">
        <v>162965.21</v>
      </c>
    </row>
    <row r="27" spans="1:16" ht="12.75">
      <c r="A27" s="34">
        <v>6</v>
      </c>
      <c r="B27" s="34">
        <v>8</v>
      </c>
      <c r="C27" s="34">
        <v>2</v>
      </c>
      <c r="D27" s="35">
        <v>2</v>
      </c>
      <c r="E27" s="36"/>
      <c r="F27" s="31" t="s">
        <v>260</v>
      </c>
      <c r="G27" s="56" t="s">
        <v>277</v>
      </c>
      <c r="H27" s="33">
        <v>9347956.44</v>
      </c>
      <c r="I27" s="33">
        <v>7318396.38</v>
      </c>
      <c r="J27" s="33">
        <v>3117986.57</v>
      </c>
      <c r="K27" s="33">
        <v>95626.17</v>
      </c>
      <c r="L27" s="33">
        <v>2892.61</v>
      </c>
      <c r="M27" s="33">
        <v>0</v>
      </c>
      <c r="N27" s="33">
        <v>4101891.03</v>
      </c>
      <c r="O27" s="33">
        <v>2029560.06</v>
      </c>
      <c r="P27" s="33">
        <v>2029560.06</v>
      </c>
    </row>
    <row r="28" spans="1:16" ht="12.75">
      <c r="A28" s="34">
        <v>6</v>
      </c>
      <c r="B28" s="34">
        <v>11</v>
      </c>
      <c r="C28" s="34">
        <v>3</v>
      </c>
      <c r="D28" s="35">
        <v>2</v>
      </c>
      <c r="E28" s="36"/>
      <c r="F28" s="31" t="s">
        <v>260</v>
      </c>
      <c r="G28" s="56" t="s">
        <v>278</v>
      </c>
      <c r="H28" s="33">
        <v>12784310.48</v>
      </c>
      <c r="I28" s="33">
        <v>12167525.06</v>
      </c>
      <c r="J28" s="33">
        <v>5014284.29</v>
      </c>
      <c r="K28" s="33">
        <v>674640.95</v>
      </c>
      <c r="L28" s="33">
        <v>3213.7</v>
      </c>
      <c r="M28" s="33">
        <v>0</v>
      </c>
      <c r="N28" s="33">
        <v>6475386.12</v>
      </c>
      <c r="O28" s="33">
        <v>616785.42</v>
      </c>
      <c r="P28" s="33">
        <v>416785.42</v>
      </c>
    </row>
    <row r="29" spans="1:16" ht="12.75">
      <c r="A29" s="34">
        <v>6</v>
      </c>
      <c r="B29" s="34">
        <v>20</v>
      </c>
      <c r="C29" s="34">
        <v>1</v>
      </c>
      <c r="D29" s="35">
        <v>2</v>
      </c>
      <c r="E29" s="36"/>
      <c r="F29" s="31" t="s">
        <v>260</v>
      </c>
      <c r="G29" s="56" t="s">
        <v>278</v>
      </c>
      <c r="H29" s="33">
        <v>10056195.83</v>
      </c>
      <c r="I29" s="33">
        <v>7936302.57</v>
      </c>
      <c r="J29" s="33">
        <v>3564103.16</v>
      </c>
      <c r="K29" s="33">
        <v>164771.2</v>
      </c>
      <c r="L29" s="33">
        <v>15219.75</v>
      </c>
      <c r="M29" s="33">
        <v>0</v>
      </c>
      <c r="N29" s="33">
        <v>4192208.46</v>
      </c>
      <c r="O29" s="33">
        <v>2119893.26</v>
      </c>
      <c r="P29" s="33">
        <v>2119893.26</v>
      </c>
    </row>
    <row r="30" spans="1:16" ht="12.75">
      <c r="A30" s="34">
        <v>6</v>
      </c>
      <c r="B30" s="34">
        <v>2</v>
      </c>
      <c r="C30" s="34">
        <v>2</v>
      </c>
      <c r="D30" s="35">
        <v>2</v>
      </c>
      <c r="E30" s="36"/>
      <c r="F30" s="31" t="s">
        <v>260</v>
      </c>
      <c r="G30" s="56" t="s">
        <v>279</v>
      </c>
      <c r="H30" s="33">
        <v>11040718.83</v>
      </c>
      <c r="I30" s="33">
        <v>6497952.57</v>
      </c>
      <c r="J30" s="33">
        <v>2620858.11</v>
      </c>
      <c r="K30" s="33">
        <v>359645.65</v>
      </c>
      <c r="L30" s="33">
        <v>0</v>
      </c>
      <c r="M30" s="33">
        <v>0</v>
      </c>
      <c r="N30" s="33">
        <v>3517448.81</v>
      </c>
      <c r="O30" s="33">
        <v>4542766.26</v>
      </c>
      <c r="P30" s="33">
        <v>4542766.26</v>
      </c>
    </row>
    <row r="31" spans="1:16" ht="12.75">
      <c r="A31" s="34">
        <v>6</v>
      </c>
      <c r="B31" s="34">
        <v>14</v>
      </c>
      <c r="C31" s="34">
        <v>2</v>
      </c>
      <c r="D31" s="35">
        <v>2</v>
      </c>
      <c r="E31" s="36"/>
      <c r="F31" s="31" t="s">
        <v>260</v>
      </c>
      <c r="G31" s="56" t="s">
        <v>280</v>
      </c>
      <c r="H31" s="33">
        <v>6946584.15</v>
      </c>
      <c r="I31" s="33">
        <v>6843104.57</v>
      </c>
      <c r="J31" s="33">
        <v>3015930.38</v>
      </c>
      <c r="K31" s="33">
        <v>252502</v>
      </c>
      <c r="L31" s="33">
        <v>8042.57</v>
      </c>
      <c r="M31" s="33">
        <v>0</v>
      </c>
      <c r="N31" s="33">
        <v>3566629.62</v>
      </c>
      <c r="O31" s="33">
        <v>103479.58</v>
      </c>
      <c r="P31" s="33">
        <v>103479.58</v>
      </c>
    </row>
    <row r="32" spans="1:16" ht="12.75">
      <c r="A32" s="34">
        <v>6</v>
      </c>
      <c r="B32" s="34">
        <v>5</v>
      </c>
      <c r="C32" s="34">
        <v>1</v>
      </c>
      <c r="D32" s="35">
        <v>2</v>
      </c>
      <c r="E32" s="36"/>
      <c r="F32" s="31" t="s">
        <v>260</v>
      </c>
      <c r="G32" s="56" t="s">
        <v>281</v>
      </c>
      <c r="H32" s="33">
        <v>8106528.61</v>
      </c>
      <c r="I32" s="33">
        <v>6532903.25</v>
      </c>
      <c r="J32" s="33">
        <v>2716788.3</v>
      </c>
      <c r="K32" s="33">
        <v>235433</v>
      </c>
      <c r="L32" s="33">
        <v>77215.44</v>
      </c>
      <c r="M32" s="33">
        <v>0</v>
      </c>
      <c r="N32" s="33">
        <v>3503466.51</v>
      </c>
      <c r="O32" s="33">
        <v>1573625.36</v>
      </c>
      <c r="P32" s="33">
        <v>1573625.36</v>
      </c>
    </row>
    <row r="33" spans="1:16" ht="12.75">
      <c r="A33" s="34">
        <v>6</v>
      </c>
      <c r="B33" s="34">
        <v>18</v>
      </c>
      <c r="C33" s="34">
        <v>2</v>
      </c>
      <c r="D33" s="35">
        <v>2</v>
      </c>
      <c r="E33" s="36"/>
      <c r="F33" s="31" t="s">
        <v>260</v>
      </c>
      <c r="G33" s="56" t="s">
        <v>282</v>
      </c>
      <c r="H33" s="33">
        <v>6134290.13</v>
      </c>
      <c r="I33" s="33">
        <v>6002572.02</v>
      </c>
      <c r="J33" s="33">
        <v>2855085.06</v>
      </c>
      <c r="K33" s="33">
        <v>199870</v>
      </c>
      <c r="L33" s="33">
        <v>39872.79</v>
      </c>
      <c r="M33" s="33">
        <v>0</v>
      </c>
      <c r="N33" s="33">
        <v>2907744.17</v>
      </c>
      <c r="O33" s="33">
        <v>131718.11</v>
      </c>
      <c r="P33" s="33">
        <v>131718.11</v>
      </c>
    </row>
    <row r="34" spans="1:16" ht="12.75">
      <c r="A34" s="34">
        <v>6</v>
      </c>
      <c r="B34" s="34">
        <v>1</v>
      </c>
      <c r="C34" s="34">
        <v>3</v>
      </c>
      <c r="D34" s="35">
        <v>2</v>
      </c>
      <c r="E34" s="36"/>
      <c r="F34" s="31" t="s">
        <v>260</v>
      </c>
      <c r="G34" s="56" t="s">
        <v>283</v>
      </c>
      <c r="H34" s="33">
        <v>28024890.66</v>
      </c>
      <c r="I34" s="33">
        <v>24443348.1</v>
      </c>
      <c r="J34" s="33">
        <v>7964346.82</v>
      </c>
      <c r="K34" s="33">
        <v>1447245.63</v>
      </c>
      <c r="L34" s="33">
        <v>64490.58</v>
      </c>
      <c r="M34" s="33">
        <v>0</v>
      </c>
      <c r="N34" s="33">
        <v>14967265.07</v>
      </c>
      <c r="O34" s="33">
        <v>3581542.56</v>
      </c>
      <c r="P34" s="33">
        <v>3581542.56</v>
      </c>
    </row>
    <row r="35" spans="1:16" ht="12.75">
      <c r="A35" s="34">
        <v>6</v>
      </c>
      <c r="B35" s="34">
        <v>3</v>
      </c>
      <c r="C35" s="34">
        <v>2</v>
      </c>
      <c r="D35" s="35">
        <v>2</v>
      </c>
      <c r="E35" s="36"/>
      <c r="F35" s="31" t="s">
        <v>260</v>
      </c>
      <c r="G35" s="56" t="s">
        <v>284</v>
      </c>
      <c r="H35" s="33">
        <v>5809095.86</v>
      </c>
      <c r="I35" s="33">
        <v>5630545.97</v>
      </c>
      <c r="J35" s="33">
        <v>2441296.49</v>
      </c>
      <c r="K35" s="33">
        <v>179758.77</v>
      </c>
      <c r="L35" s="33">
        <v>22289.04</v>
      </c>
      <c r="M35" s="33">
        <v>0</v>
      </c>
      <c r="N35" s="33">
        <v>2987201.67</v>
      </c>
      <c r="O35" s="33">
        <v>178549.89</v>
      </c>
      <c r="P35" s="33">
        <v>178549.89</v>
      </c>
    </row>
    <row r="36" spans="1:16" ht="12.75">
      <c r="A36" s="34">
        <v>6</v>
      </c>
      <c r="B36" s="34">
        <v>2</v>
      </c>
      <c r="C36" s="34">
        <v>3</v>
      </c>
      <c r="D36" s="35">
        <v>2</v>
      </c>
      <c r="E36" s="36"/>
      <c r="F36" s="31" t="s">
        <v>260</v>
      </c>
      <c r="G36" s="56" t="s">
        <v>261</v>
      </c>
      <c r="H36" s="33">
        <v>27241709.6</v>
      </c>
      <c r="I36" s="33">
        <v>25274955.81</v>
      </c>
      <c r="J36" s="33">
        <v>8069488.23</v>
      </c>
      <c r="K36" s="33">
        <v>3599799.12</v>
      </c>
      <c r="L36" s="33">
        <v>143812.06</v>
      </c>
      <c r="M36" s="33">
        <v>0</v>
      </c>
      <c r="N36" s="33">
        <v>13461856.4</v>
      </c>
      <c r="O36" s="33">
        <v>1966753.79</v>
      </c>
      <c r="P36" s="33">
        <v>1966753.79</v>
      </c>
    </row>
    <row r="37" spans="1:16" ht="12.75">
      <c r="A37" s="34">
        <v>6</v>
      </c>
      <c r="B37" s="34">
        <v>2</v>
      </c>
      <c r="C37" s="34">
        <v>4</v>
      </c>
      <c r="D37" s="35">
        <v>2</v>
      </c>
      <c r="E37" s="36"/>
      <c r="F37" s="31" t="s">
        <v>260</v>
      </c>
      <c r="G37" s="56" t="s">
        <v>285</v>
      </c>
      <c r="H37" s="33">
        <v>11968824.26</v>
      </c>
      <c r="I37" s="33">
        <v>7635438.87</v>
      </c>
      <c r="J37" s="33">
        <v>3117861.6</v>
      </c>
      <c r="K37" s="33">
        <v>428275</v>
      </c>
      <c r="L37" s="33">
        <v>80973.15</v>
      </c>
      <c r="M37" s="33">
        <v>0</v>
      </c>
      <c r="N37" s="33">
        <v>4008329.12</v>
      </c>
      <c r="O37" s="33">
        <v>4333385.39</v>
      </c>
      <c r="P37" s="33">
        <v>4333385.39</v>
      </c>
    </row>
    <row r="38" spans="1:16" ht="12.75">
      <c r="A38" s="34">
        <v>6</v>
      </c>
      <c r="B38" s="34">
        <v>15</v>
      </c>
      <c r="C38" s="34">
        <v>2</v>
      </c>
      <c r="D38" s="35">
        <v>2</v>
      </c>
      <c r="E38" s="36"/>
      <c r="F38" s="31" t="s">
        <v>260</v>
      </c>
      <c r="G38" s="56" t="s">
        <v>286</v>
      </c>
      <c r="H38" s="33">
        <v>12816522.98</v>
      </c>
      <c r="I38" s="33">
        <v>12704192.01</v>
      </c>
      <c r="J38" s="33">
        <v>5180136.2</v>
      </c>
      <c r="K38" s="33">
        <v>360315.46</v>
      </c>
      <c r="L38" s="33">
        <v>32297.71</v>
      </c>
      <c r="M38" s="33">
        <v>0</v>
      </c>
      <c r="N38" s="33">
        <v>7131442.64</v>
      </c>
      <c r="O38" s="33">
        <v>112330.97</v>
      </c>
      <c r="P38" s="33">
        <v>112330.97</v>
      </c>
    </row>
    <row r="39" spans="1:16" ht="12.75">
      <c r="A39" s="34">
        <v>6</v>
      </c>
      <c r="B39" s="34">
        <v>9</v>
      </c>
      <c r="C39" s="34">
        <v>2</v>
      </c>
      <c r="D39" s="35">
        <v>2</v>
      </c>
      <c r="E39" s="36"/>
      <c r="F39" s="31" t="s">
        <v>260</v>
      </c>
      <c r="G39" s="56" t="s">
        <v>287</v>
      </c>
      <c r="H39" s="33">
        <v>6845052.05</v>
      </c>
      <c r="I39" s="33">
        <v>6615485.65</v>
      </c>
      <c r="J39" s="33">
        <v>2768171.61</v>
      </c>
      <c r="K39" s="33">
        <v>146000</v>
      </c>
      <c r="L39" s="33">
        <v>69409.48</v>
      </c>
      <c r="M39" s="33">
        <v>0</v>
      </c>
      <c r="N39" s="33">
        <v>3631904.56</v>
      </c>
      <c r="O39" s="33">
        <v>229566.4</v>
      </c>
      <c r="P39" s="33">
        <v>229566.4</v>
      </c>
    </row>
    <row r="40" spans="1:16" ht="12.75">
      <c r="A40" s="34">
        <v>6</v>
      </c>
      <c r="B40" s="34">
        <v>3</v>
      </c>
      <c r="C40" s="34">
        <v>3</v>
      </c>
      <c r="D40" s="35">
        <v>2</v>
      </c>
      <c r="E40" s="36"/>
      <c r="F40" s="31" t="s">
        <v>260</v>
      </c>
      <c r="G40" s="56" t="s">
        <v>288</v>
      </c>
      <c r="H40" s="33">
        <v>26968707.1</v>
      </c>
      <c r="I40" s="33">
        <v>23853021.05</v>
      </c>
      <c r="J40" s="33">
        <v>9349519.11</v>
      </c>
      <c r="K40" s="33">
        <v>763522.77</v>
      </c>
      <c r="L40" s="33">
        <v>192259.54</v>
      </c>
      <c r="M40" s="33">
        <v>0</v>
      </c>
      <c r="N40" s="33">
        <v>13547719.63</v>
      </c>
      <c r="O40" s="33">
        <v>3115686.05</v>
      </c>
      <c r="P40" s="33">
        <v>3115686.05</v>
      </c>
    </row>
    <row r="41" spans="1:16" ht="12.75">
      <c r="A41" s="34">
        <v>6</v>
      </c>
      <c r="B41" s="34">
        <v>12</v>
      </c>
      <c r="C41" s="34">
        <v>1</v>
      </c>
      <c r="D41" s="35">
        <v>2</v>
      </c>
      <c r="E41" s="36"/>
      <c r="F41" s="31" t="s">
        <v>260</v>
      </c>
      <c r="G41" s="56" t="s">
        <v>289</v>
      </c>
      <c r="H41" s="33">
        <v>14155645.32</v>
      </c>
      <c r="I41" s="33">
        <v>12943820.34</v>
      </c>
      <c r="J41" s="33">
        <v>5256840.75</v>
      </c>
      <c r="K41" s="33">
        <v>284453.65</v>
      </c>
      <c r="L41" s="33">
        <v>26734.84</v>
      </c>
      <c r="M41" s="33">
        <v>0</v>
      </c>
      <c r="N41" s="33">
        <v>7375791.1</v>
      </c>
      <c r="O41" s="33">
        <v>1211824.98</v>
      </c>
      <c r="P41" s="33">
        <v>1211824.98</v>
      </c>
    </row>
    <row r="42" spans="1:16" ht="12.75">
      <c r="A42" s="34">
        <v>6</v>
      </c>
      <c r="B42" s="34">
        <v>5</v>
      </c>
      <c r="C42" s="34">
        <v>2</v>
      </c>
      <c r="D42" s="35">
        <v>2</v>
      </c>
      <c r="E42" s="36"/>
      <c r="F42" s="31" t="s">
        <v>260</v>
      </c>
      <c r="G42" s="56" t="s">
        <v>290</v>
      </c>
      <c r="H42" s="33">
        <v>5917077.45</v>
      </c>
      <c r="I42" s="33">
        <v>5820313.76</v>
      </c>
      <c r="J42" s="33">
        <v>2687882.58</v>
      </c>
      <c r="K42" s="33">
        <v>38667.31</v>
      </c>
      <c r="L42" s="33">
        <v>35197.2</v>
      </c>
      <c r="M42" s="33">
        <v>0</v>
      </c>
      <c r="N42" s="33">
        <v>3058566.67</v>
      </c>
      <c r="O42" s="33">
        <v>96763.69</v>
      </c>
      <c r="P42" s="33">
        <v>96763.69</v>
      </c>
    </row>
    <row r="43" spans="1:16" ht="12.75">
      <c r="A43" s="34">
        <v>6</v>
      </c>
      <c r="B43" s="34">
        <v>10</v>
      </c>
      <c r="C43" s="34">
        <v>1</v>
      </c>
      <c r="D43" s="35">
        <v>2</v>
      </c>
      <c r="E43" s="36"/>
      <c r="F43" s="31" t="s">
        <v>260</v>
      </c>
      <c r="G43" s="56" t="s">
        <v>291</v>
      </c>
      <c r="H43" s="33">
        <v>18724988.12</v>
      </c>
      <c r="I43" s="33">
        <v>17009717.8</v>
      </c>
      <c r="J43" s="33">
        <v>7544981.17</v>
      </c>
      <c r="K43" s="33">
        <v>357000</v>
      </c>
      <c r="L43" s="33">
        <v>13280.91</v>
      </c>
      <c r="M43" s="33">
        <v>0</v>
      </c>
      <c r="N43" s="33">
        <v>9094455.72</v>
      </c>
      <c r="O43" s="33">
        <v>1715270.32</v>
      </c>
      <c r="P43" s="33">
        <v>1715270.32</v>
      </c>
    </row>
    <row r="44" spans="1:16" ht="12.75">
      <c r="A44" s="34">
        <v>6</v>
      </c>
      <c r="B44" s="34">
        <v>15</v>
      </c>
      <c r="C44" s="34">
        <v>3</v>
      </c>
      <c r="D44" s="35">
        <v>2</v>
      </c>
      <c r="E44" s="36"/>
      <c r="F44" s="31" t="s">
        <v>260</v>
      </c>
      <c r="G44" s="56" t="s">
        <v>292</v>
      </c>
      <c r="H44" s="33">
        <v>10224383.28</v>
      </c>
      <c r="I44" s="33">
        <v>8483572.98</v>
      </c>
      <c r="J44" s="33">
        <v>3804715.49</v>
      </c>
      <c r="K44" s="33">
        <v>91500</v>
      </c>
      <c r="L44" s="33">
        <v>40697.58</v>
      </c>
      <c r="M44" s="33">
        <v>0</v>
      </c>
      <c r="N44" s="33">
        <v>4546659.91</v>
      </c>
      <c r="O44" s="33">
        <v>1740810.3</v>
      </c>
      <c r="P44" s="33">
        <v>1740810.3</v>
      </c>
    </row>
    <row r="45" spans="1:16" ht="12.75">
      <c r="A45" s="34">
        <v>6</v>
      </c>
      <c r="B45" s="34">
        <v>13</v>
      </c>
      <c r="C45" s="34">
        <v>1</v>
      </c>
      <c r="D45" s="35">
        <v>2</v>
      </c>
      <c r="E45" s="36"/>
      <c r="F45" s="31" t="s">
        <v>260</v>
      </c>
      <c r="G45" s="56" t="s">
        <v>293</v>
      </c>
      <c r="H45" s="33">
        <v>8635918.24</v>
      </c>
      <c r="I45" s="33">
        <v>8438239.96</v>
      </c>
      <c r="J45" s="33">
        <v>3167636.31</v>
      </c>
      <c r="K45" s="33">
        <v>239921.45</v>
      </c>
      <c r="L45" s="33">
        <v>3490.51</v>
      </c>
      <c r="M45" s="33">
        <v>0</v>
      </c>
      <c r="N45" s="33">
        <v>5027191.69</v>
      </c>
      <c r="O45" s="33">
        <v>197678.28</v>
      </c>
      <c r="P45" s="33">
        <v>197678.28</v>
      </c>
    </row>
    <row r="46" spans="1:16" ht="12.75">
      <c r="A46" s="34">
        <v>6</v>
      </c>
      <c r="B46" s="34">
        <v>4</v>
      </c>
      <c r="C46" s="34">
        <v>2</v>
      </c>
      <c r="D46" s="35">
        <v>2</v>
      </c>
      <c r="E46" s="36"/>
      <c r="F46" s="31" t="s">
        <v>260</v>
      </c>
      <c r="G46" s="56" t="s">
        <v>294</v>
      </c>
      <c r="H46" s="33">
        <v>11135867.85</v>
      </c>
      <c r="I46" s="33">
        <v>9464852.09</v>
      </c>
      <c r="J46" s="33">
        <v>3512452.81</v>
      </c>
      <c r="K46" s="33">
        <v>712624</v>
      </c>
      <c r="L46" s="33">
        <v>30721.71</v>
      </c>
      <c r="M46" s="33">
        <v>0</v>
      </c>
      <c r="N46" s="33">
        <v>5209053.57</v>
      </c>
      <c r="O46" s="33">
        <v>1671015.76</v>
      </c>
      <c r="P46" s="33">
        <v>1671015.76</v>
      </c>
    </row>
    <row r="47" spans="1:16" ht="12.75">
      <c r="A47" s="34">
        <v>6</v>
      </c>
      <c r="B47" s="34">
        <v>3</v>
      </c>
      <c r="C47" s="34">
        <v>4</v>
      </c>
      <c r="D47" s="35">
        <v>2</v>
      </c>
      <c r="E47" s="36"/>
      <c r="F47" s="31" t="s">
        <v>260</v>
      </c>
      <c r="G47" s="56" t="s">
        <v>295</v>
      </c>
      <c r="H47" s="33">
        <v>13759529.05</v>
      </c>
      <c r="I47" s="33">
        <v>11439237.67</v>
      </c>
      <c r="J47" s="33">
        <v>4053680.95</v>
      </c>
      <c r="K47" s="33">
        <v>686726.25</v>
      </c>
      <c r="L47" s="33">
        <v>59632.25</v>
      </c>
      <c r="M47" s="33">
        <v>0</v>
      </c>
      <c r="N47" s="33">
        <v>6639198.22</v>
      </c>
      <c r="O47" s="33">
        <v>2320291.38</v>
      </c>
      <c r="P47" s="33">
        <v>2320291.38</v>
      </c>
    </row>
    <row r="48" spans="1:16" ht="12.75">
      <c r="A48" s="34">
        <v>6</v>
      </c>
      <c r="B48" s="34">
        <v>1</v>
      </c>
      <c r="C48" s="34">
        <v>4</v>
      </c>
      <c r="D48" s="35">
        <v>2</v>
      </c>
      <c r="E48" s="36"/>
      <c r="F48" s="31" t="s">
        <v>260</v>
      </c>
      <c r="G48" s="56" t="s">
        <v>296</v>
      </c>
      <c r="H48" s="33">
        <v>14891514.88</v>
      </c>
      <c r="I48" s="33">
        <v>11264940.47</v>
      </c>
      <c r="J48" s="33">
        <v>4531200.22</v>
      </c>
      <c r="K48" s="33">
        <v>671325.04</v>
      </c>
      <c r="L48" s="33">
        <v>101627</v>
      </c>
      <c r="M48" s="33">
        <v>0</v>
      </c>
      <c r="N48" s="33">
        <v>5960788.21</v>
      </c>
      <c r="O48" s="33">
        <v>3626574.41</v>
      </c>
      <c r="P48" s="33">
        <v>3626574.41</v>
      </c>
    </row>
    <row r="49" spans="1:16" ht="12.75">
      <c r="A49" s="34">
        <v>6</v>
      </c>
      <c r="B49" s="34">
        <v>3</v>
      </c>
      <c r="C49" s="34">
        <v>5</v>
      </c>
      <c r="D49" s="35">
        <v>2</v>
      </c>
      <c r="E49" s="36"/>
      <c r="F49" s="31" t="s">
        <v>260</v>
      </c>
      <c r="G49" s="56" t="s">
        <v>297</v>
      </c>
      <c r="H49" s="33">
        <v>4162932.93</v>
      </c>
      <c r="I49" s="33">
        <v>4142413.6</v>
      </c>
      <c r="J49" s="33">
        <v>1582591.9</v>
      </c>
      <c r="K49" s="33">
        <v>152943.77</v>
      </c>
      <c r="L49" s="33">
        <v>32512.18</v>
      </c>
      <c r="M49" s="33">
        <v>0</v>
      </c>
      <c r="N49" s="33">
        <v>2374365.75</v>
      </c>
      <c r="O49" s="33">
        <v>20519.33</v>
      </c>
      <c r="P49" s="33">
        <v>20519.33</v>
      </c>
    </row>
    <row r="50" spans="1:16" ht="12.75">
      <c r="A50" s="34">
        <v>6</v>
      </c>
      <c r="B50" s="34">
        <v>7</v>
      </c>
      <c r="C50" s="34">
        <v>3</v>
      </c>
      <c r="D50" s="35">
        <v>2</v>
      </c>
      <c r="E50" s="36"/>
      <c r="F50" s="31" t="s">
        <v>260</v>
      </c>
      <c r="G50" s="56" t="s">
        <v>298</v>
      </c>
      <c r="H50" s="33">
        <v>17948164.01</v>
      </c>
      <c r="I50" s="33">
        <v>8337090.52</v>
      </c>
      <c r="J50" s="33">
        <v>3006108.72</v>
      </c>
      <c r="K50" s="33">
        <v>924458.81</v>
      </c>
      <c r="L50" s="33">
        <v>1708.61</v>
      </c>
      <c r="M50" s="33">
        <v>0</v>
      </c>
      <c r="N50" s="33">
        <v>4404814.38</v>
      </c>
      <c r="O50" s="33">
        <v>9611073.49</v>
      </c>
      <c r="P50" s="33">
        <v>9611073.49</v>
      </c>
    </row>
    <row r="51" spans="1:16" ht="12.75">
      <c r="A51" s="34">
        <v>6</v>
      </c>
      <c r="B51" s="34">
        <v>5</v>
      </c>
      <c r="C51" s="34">
        <v>3</v>
      </c>
      <c r="D51" s="35">
        <v>2</v>
      </c>
      <c r="E51" s="36"/>
      <c r="F51" s="31" t="s">
        <v>260</v>
      </c>
      <c r="G51" s="56" t="s">
        <v>299</v>
      </c>
      <c r="H51" s="33">
        <v>15518075.92</v>
      </c>
      <c r="I51" s="33">
        <v>11105279.24</v>
      </c>
      <c r="J51" s="33">
        <v>4766418.26</v>
      </c>
      <c r="K51" s="33">
        <v>356483.07</v>
      </c>
      <c r="L51" s="33">
        <v>37490.23</v>
      </c>
      <c r="M51" s="33">
        <v>0</v>
      </c>
      <c r="N51" s="33">
        <v>5944887.68</v>
      </c>
      <c r="O51" s="33">
        <v>4412796.68</v>
      </c>
      <c r="P51" s="33">
        <v>4412796.68</v>
      </c>
    </row>
    <row r="52" spans="1:16" ht="12.75">
      <c r="A52" s="34">
        <v>6</v>
      </c>
      <c r="B52" s="34">
        <v>6</v>
      </c>
      <c r="C52" s="34">
        <v>2</v>
      </c>
      <c r="D52" s="35">
        <v>2</v>
      </c>
      <c r="E52" s="36"/>
      <c r="F52" s="31" t="s">
        <v>260</v>
      </c>
      <c r="G52" s="56" t="s">
        <v>300</v>
      </c>
      <c r="H52" s="33">
        <v>13741845.91</v>
      </c>
      <c r="I52" s="33">
        <v>8336737.06</v>
      </c>
      <c r="J52" s="33">
        <v>3815368.28</v>
      </c>
      <c r="K52" s="33">
        <v>215790</v>
      </c>
      <c r="L52" s="33">
        <v>15153.54</v>
      </c>
      <c r="M52" s="33">
        <v>0</v>
      </c>
      <c r="N52" s="33">
        <v>4290425.24</v>
      </c>
      <c r="O52" s="33">
        <v>5405108.85</v>
      </c>
      <c r="P52" s="33">
        <v>5405108.85</v>
      </c>
    </row>
    <row r="53" spans="1:16" ht="12.75">
      <c r="A53" s="34">
        <v>6</v>
      </c>
      <c r="B53" s="34">
        <v>8</v>
      </c>
      <c r="C53" s="34">
        <v>3</v>
      </c>
      <c r="D53" s="35">
        <v>2</v>
      </c>
      <c r="E53" s="36"/>
      <c r="F53" s="31" t="s">
        <v>260</v>
      </c>
      <c r="G53" s="56" t="s">
        <v>301</v>
      </c>
      <c r="H53" s="33">
        <v>15216794.17</v>
      </c>
      <c r="I53" s="33">
        <v>12197455.28</v>
      </c>
      <c r="J53" s="33">
        <v>4540148.63</v>
      </c>
      <c r="K53" s="33">
        <v>879548.63</v>
      </c>
      <c r="L53" s="33">
        <v>75014.47</v>
      </c>
      <c r="M53" s="33">
        <v>0</v>
      </c>
      <c r="N53" s="33">
        <v>6702743.55</v>
      </c>
      <c r="O53" s="33">
        <v>3019338.89</v>
      </c>
      <c r="P53" s="33">
        <v>3019338.89</v>
      </c>
    </row>
    <row r="54" spans="1:16" ht="12.75">
      <c r="A54" s="34">
        <v>6</v>
      </c>
      <c r="B54" s="34">
        <v>9</v>
      </c>
      <c r="C54" s="34">
        <v>4</v>
      </c>
      <c r="D54" s="35">
        <v>2</v>
      </c>
      <c r="E54" s="36"/>
      <c r="F54" s="31" t="s">
        <v>260</v>
      </c>
      <c r="G54" s="56" t="s">
        <v>302</v>
      </c>
      <c r="H54" s="33">
        <v>17742971.6</v>
      </c>
      <c r="I54" s="33">
        <v>16037031.15</v>
      </c>
      <c r="J54" s="33">
        <v>5880237.7</v>
      </c>
      <c r="K54" s="33">
        <v>1433624.21</v>
      </c>
      <c r="L54" s="33">
        <v>8409.04</v>
      </c>
      <c r="M54" s="33">
        <v>0</v>
      </c>
      <c r="N54" s="33">
        <v>8714760.2</v>
      </c>
      <c r="O54" s="33">
        <v>1705940.45</v>
      </c>
      <c r="P54" s="33">
        <v>1705940.45</v>
      </c>
    </row>
    <row r="55" spans="1:16" ht="12.75">
      <c r="A55" s="34">
        <v>6</v>
      </c>
      <c r="B55" s="34">
        <v>9</v>
      </c>
      <c r="C55" s="34">
        <v>5</v>
      </c>
      <c r="D55" s="35">
        <v>2</v>
      </c>
      <c r="E55" s="36"/>
      <c r="F55" s="31" t="s">
        <v>260</v>
      </c>
      <c r="G55" s="56" t="s">
        <v>303</v>
      </c>
      <c r="H55" s="33">
        <v>33523703.21</v>
      </c>
      <c r="I55" s="33">
        <v>19813452.27</v>
      </c>
      <c r="J55" s="33">
        <v>7279353.47</v>
      </c>
      <c r="K55" s="33">
        <v>1748480.12</v>
      </c>
      <c r="L55" s="33">
        <v>190064.38</v>
      </c>
      <c r="M55" s="33">
        <v>0</v>
      </c>
      <c r="N55" s="33">
        <v>10595554.3</v>
      </c>
      <c r="O55" s="33">
        <v>13710250.94</v>
      </c>
      <c r="P55" s="33">
        <v>13710250.94</v>
      </c>
    </row>
    <row r="56" spans="1:16" ht="12.75">
      <c r="A56" s="34">
        <v>6</v>
      </c>
      <c r="B56" s="34">
        <v>5</v>
      </c>
      <c r="C56" s="34">
        <v>4</v>
      </c>
      <c r="D56" s="35">
        <v>2</v>
      </c>
      <c r="E56" s="36"/>
      <c r="F56" s="31" t="s">
        <v>260</v>
      </c>
      <c r="G56" s="56" t="s">
        <v>304</v>
      </c>
      <c r="H56" s="33">
        <v>14646868.52</v>
      </c>
      <c r="I56" s="33">
        <v>10428435.8</v>
      </c>
      <c r="J56" s="33">
        <v>4337877.84</v>
      </c>
      <c r="K56" s="33">
        <v>352700</v>
      </c>
      <c r="L56" s="33">
        <v>132240.39</v>
      </c>
      <c r="M56" s="33">
        <v>0</v>
      </c>
      <c r="N56" s="33">
        <v>5605617.57</v>
      </c>
      <c r="O56" s="33">
        <v>4218432.72</v>
      </c>
      <c r="P56" s="33">
        <v>4218432.72</v>
      </c>
    </row>
    <row r="57" spans="1:16" ht="12.75">
      <c r="A57" s="34">
        <v>6</v>
      </c>
      <c r="B57" s="34">
        <v>2</v>
      </c>
      <c r="C57" s="34">
        <v>6</v>
      </c>
      <c r="D57" s="35">
        <v>2</v>
      </c>
      <c r="E57" s="36"/>
      <c r="F57" s="31" t="s">
        <v>260</v>
      </c>
      <c r="G57" s="56" t="s">
        <v>305</v>
      </c>
      <c r="H57" s="33">
        <v>7681605.72</v>
      </c>
      <c r="I57" s="33">
        <v>6736817.22</v>
      </c>
      <c r="J57" s="33">
        <v>2605475.45</v>
      </c>
      <c r="K57" s="33">
        <v>292009.75</v>
      </c>
      <c r="L57" s="33">
        <v>10586.24</v>
      </c>
      <c r="M57" s="33">
        <v>0</v>
      </c>
      <c r="N57" s="33">
        <v>3828745.78</v>
      </c>
      <c r="O57" s="33">
        <v>944788.5</v>
      </c>
      <c r="P57" s="33">
        <v>944788.5</v>
      </c>
    </row>
    <row r="58" spans="1:16" ht="12.75">
      <c r="A58" s="34">
        <v>6</v>
      </c>
      <c r="B58" s="34">
        <v>6</v>
      </c>
      <c r="C58" s="34">
        <v>3</v>
      </c>
      <c r="D58" s="35">
        <v>2</v>
      </c>
      <c r="E58" s="36"/>
      <c r="F58" s="31" t="s">
        <v>260</v>
      </c>
      <c r="G58" s="56" t="s">
        <v>306</v>
      </c>
      <c r="H58" s="33">
        <v>6326520.71</v>
      </c>
      <c r="I58" s="33">
        <v>5238378.48</v>
      </c>
      <c r="J58" s="33">
        <v>2332702.01</v>
      </c>
      <c r="K58" s="33">
        <v>88033.31</v>
      </c>
      <c r="L58" s="33">
        <v>15894.74</v>
      </c>
      <c r="M58" s="33">
        <v>0</v>
      </c>
      <c r="N58" s="33">
        <v>2801748.42</v>
      </c>
      <c r="O58" s="33">
        <v>1088142.23</v>
      </c>
      <c r="P58" s="33">
        <v>1088142.23</v>
      </c>
    </row>
    <row r="59" spans="1:16" ht="12.75">
      <c r="A59" s="34">
        <v>6</v>
      </c>
      <c r="B59" s="34">
        <v>7</v>
      </c>
      <c r="C59" s="34">
        <v>4</v>
      </c>
      <c r="D59" s="35">
        <v>2</v>
      </c>
      <c r="E59" s="36"/>
      <c r="F59" s="31" t="s">
        <v>260</v>
      </c>
      <c r="G59" s="56" t="s">
        <v>307</v>
      </c>
      <c r="H59" s="33">
        <v>16559325.71</v>
      </c>
      <c r="I59" s="33">
        <v>14335976</v>
      </c>
      <c r="J59" s="33">
        <v>6087211.96</v>
      </c>
      <c r="K59" s="33">
        <v>830179.89</v>
      </c>
      <c r="L59" s="33">
        <v>34339.58</v>
      </c>
      <c r="M59" s="33">
        <v>0</v>
      </c>
      <c r="N59" s="33">
        <v>7384244.57</v>
      </c>
      <c r="O59" s="33">
        <v>2223349.71</v>
      </c>
      <c r="P59" s="33">
        <v>2223349.71</v>
      </c>
    </row>
    <row r="60" spans="1:16" ht="12.75">
      <c r="A60" s="34">
        <v>6</v>
      </c>
      <c r="B60" s="34">
        <v>20</v>
      </c>
      <c r="C60" s="34">
        <v>2</v>
      </c>
      <c r="D60" s="35">
        <v>2</v>
      </c>
      <c r="E60" s="36"/>
      <c r="F60" s="31" t="s">
        <v>260</v>
      </c>
      <c r="G60" s="56" t="s">
        <v>308</v>
      </c>
      <c r="H60" s="33">
        <v>7850569.7</v>
      </c>
      <c r="I60" s="33">
        <v>7765619.69</v>
      </c>
      <c r="J60" s="33">
        <v>3542327.06</v>
      </c>
      <c r="K60" s="33">
        <v>376096</v>
      </c>
      <c r="L60" s="33">
        <v>25983.21</v>
      </c>
      <c r="M60" s="33">
        <v>0</v>
      </c>
      <c r="N60" s="33">
        <v>3821213.42</v>
      </c>
      <c r="O60" s="33">
        <v>84950.01</v>
      </c>
      <c r="P60" s="33">
        <v>84950.01</v>
      </c>
    </row>
    <row r="61" spans="1:16" ht="12.75">
      <c r="A61" s="34">
        <v>6</v>
      </c>
      <c r="B61" s="34">
        <v>19</v>
      </c>
      <c r="C61" s="34">
        <v>2</v>
      </c>
      <c r="D61" s="35">
        <v>2</v>
      </c>
      <c r="E61" s="36"/>
      <c r="F61" s="31" t="s">
        <v>260</v>
      </c>
      <c r="G61" s="56" t="s">
        <v>309</v>
      </c>
      <c r="H61" s="33">
        <v>9058777.75</v>
      </c>
      <c r="I61" s="33">
        <v>5616266.18</v>
      </c>
      <c r="J61" s="33">
        <v>982475.73</v>
      </c>
      <c r="K61" s="33">
        <v>1634896.76</v>
      </c>
      <c r="L61" s="33">
        <v>28696.17</v>
      </c>
      <c r="M61" s="33">
        <v>0</v>
      </c>
      <c r="N61" s="33">
        <v>2970197.52</v>
      </c>
      <c r="O61" s="33">
        <v>3442511.57</v>
      </c>
      <c r="P61" s="33">
        <v>3392425.73</v>
      </c>
    </row>
    <row r="62" spans="1:16" ht="12.75">
      <c r="A62" s="34">
        <v>6</v>
      </c>
      <c r="B62" s="34">
        <v>19</v>
      </c>
      <c r="C62" s="34">
        <v>3</v>
      </c>
      <c r="D62" s="35">
        <v>2</v>
      </c>
      <c r="E62" s="36"/>
      <c r="F62" s="31" t="s">
        <v>260</v>
      </c>
      <c r="G62" s="56" t="s">
        <v>310</v>
      </c>
      <c r="H62" s="33">
        <v>7179640.83</v>
      </c>
      <c r="I62" s="33">
        <v>7023665.52</v>
      </c>
      <c r="J62" s="33">
        <v>2688521.3</v>
      </c>
      <c r="K62" s="33">
        <v>277004</v>
      </c>
      <c r="L62" s="33">
        <v>10603.59</v>
      </c>
      <c r="M62" s="33">
        <v>0</v>
      </c>
      <c r="N62" s="33">
        <v>4047536.63</v>
      </c>
      <c r="O62" s="33">
        <v>155975.31</v>
      </c>
      <c r="P62" s="33">
        <v>105875.31</v>
      </c>
    </row>
    <row r="63" spans="1:16" ht="12.75">
      <c r="A63" s="34">
        <v>6</v>
      </c>
      <c r="B63" s="34">
        <v>4</v>
      </c>
      <c r="C63" s="34">
        <v>3</v>
      </c>
      <c r="D63" s="35">
        <v>2</v>
      </c>
      <c r="E63" s="36"/>
      <c r="F63" s="31" t="s">
        <v>260</v>
      </c>
      <c r="G63" s="56" t="s">
        <v>311</v>
      </c>
      <c r="H63" s="33">
        <v>10364950.71</v>
      </c>
      <c r="I63" s="33">
        <v>9953022.38</v>
      </c>
      <c r="J63" s="33">
        <v>4259690.51</v>
      </c>
      <c r="K63" s="33">
        <v>685393.44</v>
      </c>
      <c r="L63" s="33">
        <v>19259.23</v>
      </c>
      <c r="M63" s="33">
        <v>0</v>
      </c>
      <c r="N63" s="33">
        <v>4988679.2</v>
      </c>
      <c r="O63" s="33">
        <v>411928.33</v>
      </c>
      <c r="P63" s="33">
        <v>411928.33</v>
      </c>
    </row>
    <row r="64" spans="1:16" ht="12.75">
      <c r="A64" s="34">
        <v>6</v>
      </c>
      <c r="B64" s="34">
        <v>4</v>
      </c>
      <c r="C64" s="34">
        <v>4</v>
      </c>
      <c r="D64" s="35">
        <v>2</v>
      </c>
      <c r="E64" s="36"/>
      <c r="F64" s="31" t="s">
        <v>260</v>
      </c>
      <c r="G64" s="56" t="s">
        <v>263</v>
      </c>
      <c r="H64" s="33">
        <v>18469500.73</v>
      </c>
      <c r="I64" s="33">
        <v>18108928.38</v>
      </c>
      <c r="J64" s="33">
        <v>5419249.55</v>
      </c>
      <c r="K64" s="33">
        <v>2292463.86</v>
      </c>
      <c r="L64" s="33">
        <v>21103.79</v>
      </c>
      <c r="M64" s="33">
        <v>0</v>
      </c>
      <c r="N64" s="33">
        <v>10376111.18</v>
      </c>
      <c r="O64" s="33">
        <v>360572.35</v>
      </c>
      <c r="P64" s="33">
        <v>360572.35</v>
      </c>
    </row>
    <row r="65" spans="1:16" ht="12.75">
      <c r="A65" s="34">
        <v>6</v>
      </c>
      <c r="B65" s="34">
        <v>6</v>
      </c>
      <c r="C65" s="34">
        <v>4</v>
      </c>
      <c r="D65" s="35">
        <v>2</v>
      </c>
      <c r="E65" s="36"/>
      <c r="F65" s="31" t="s">
        <v>260</v>
      </c>
      <c r="G65" s="56" t="s">
        <v>312</v>
      </c>
      <c r="H65" s="33">
        <v>15753880.23</v>
      </c>
      <c r="I65" s="33">
        <v>14564439.03</v>
      </c>
      <c r="J65" s="33">
        <v>5996496.66</v>
      </c>
      <c r="K65" s="33">
        <v>574095.79</v>
      </c>
      <c r="L65" s="33">
        <v>237412.15</v>
      </c>
      <c r="M65" s="33">
        <v>0</v>
      </c>
      <c r="N65" s="33">
        <v>7756434.43</v>
      </c>
      <c r="O65" s="33">
        <v>1189441.2</v>
      </c>
      <c r="P65" s="33">
        <v>1189441.2</v>
      </c>
    </row>
    <row r="66" spans="1:16" ht="12.75">
      <c r="A66" s="34">
        <v>6</v>
      </c>
      <c r="B66" s="34">
        <v>9</v>
      </c>
      <c r="C66" s="34">
        <v>6</v>
      </c>
      <c r="D66" s="35">
        <v>2</v>
      </c>
      <c r="E66" s="36"/>
      <c r="F66" s="31" t="s">
        <v>260</v>
      </c>
      <c r="G66" s="56" t="s">
        <v>313</v>
      </c>
      <c r="H66" s="33">
        <v>14023073.47</v>
      </c>
      <c r="I66" s="33">
        <v>13594980.7</v>
      </c>
      <c r="J66" s="33">
        <v>5959023.6</v>
      </c>
      <c r="K66" s="33">
        <v>334492</v>
      </c>
      <c r="L66" s="33">
        <v>53509.12</v>
      </c>
      <c r="M66" s="33">
        <v>0</v>
      </c>
      <c r="N66" s="33">
        <v>7247955.98</v>
      </c>
      <c r="O66" s="33">
        <v>428092.77</v>
      </c>
      <c r="P66" s="33">
        <v>428092.77</v>
      </c>
    </row>
    <row r="67" spans="1:16" ht="12.75">
      <c r="A67" s="34">
        <v>6</v>
      </c>
      <c r="B67" s="34">
        <v>13</v>
      </c>
      <c r="C67" s="34">
        <v>2</v>
      </c>
      <c r="D67" s="35">
        <v>2</v>
      </c>
      <c r="E67" s="36"/>
      <c r="F67" s="31" t="s">
        <v>260</v>
      </c>
      <c r="G67" s="56" t="s">
        <v>314</v>
      </c>
      <c r="H67" s="33">
        <v>9586740.78</v>
      </c>
      <c r="I67" s="33">
        <v>7502791.13</v>
      </c>
      <c r="J67" s="33">
        <v>2168971.94</v>
      </c>
      <c r="K67" s="33">
        <v>1379848.79</v>
      </c>
      <c r="L67" s="33">
        <v>175044.22</v>
      </c>
      <c r="M67" s="33">
        <v>0</v>
      </c>
      <c r="N67" s="33">
        <v>3778926.18</v>
      </c>
      <c r="O67" s="33">
        <v>2083949.65</v>
      </c>
      <c r="P67" s="33">
        <v>2083949.65</v>
      </c>
    </row>
    <row r="68" spans="1:16" ht="12.75">
      <c r="A68" s="34">
        <v>6</v>
      </c>
      <c r="B68" s="34">
        <v>14</v>
      </c>
      <c r="C68" s="34">
        <v>3</v>
      </c>
      <c r="D68" s="35">
        <v>2</v>
      </c>
      <c r="E68" s="36"/>
      <c r="F68" s="31" t="s">
        <v>260</v>
      </c>
      <c r="G68" s="56" t="s">
        <v>315</v>
      </c>
      <c r="H68" s="33">
        <v>6874044.1</v>
      </c>
      <c r="I68" s="33">
        <v>6681273.89</v>
      </c>
      <c r="J68" s="33">
        <v>2755873.38</v>
      </c>
      <c r="K68" s="33">
        <v>421000</v>
      </c>
      <c r="L68" s="33">
        <v>70117.01</v>
      </c>
      <c r="M68" s="33">
        <v>0</v>
      </c>
      <c r="N68" s="33">
        <v>3434283.5</v>
      </c>
      <c r="O68" s="33">
        <v>192770.21</v>
      </c>
      <c r="P68" s="33">
        <v>192770.21</v>
      </c>
    </row>
    <row r="69" spans="1:16" ht="12.75">
      <c r="A69" s="34">
        <v>6</v>
      </c>
      <c r="B69" s="34">
        <v>1</v>
      </c>
      <c r="C69" s="34">
        <v>5</v>
      </c>
      <c r="D69" s="35">
        <v>2</v>
      </c>
      <c r="E69" s="36"/>
      <c r="F69" s="31" t="s">
        <v>260</v>
      </c>
      <c r="G69" s="56" t="s">
        <v>316</v>
      </c>
      <c r="H69" s="33">
        <v>11000797.25</v>
      </c>
      <c r="I69" s="33">
        <v>9289978.26</v>
      </c>
      <c r="J69" s="33">
        <v>3864729.26</v>
      </c>
      <c r="K69" s="33">
        <v>480139.99</v>
      </c>
      <c r="L69" s="33">
        <v>7636.6</v>
      </c>
      <c r="M69" s="33">
        <v>0</v>
      </c>
      <c r="N69" s="33">
        <v>4937472.41</v>
      </c>
      <c r="O69" s="33">
        <v>1710818.99</v>
      </c>
      <c r="P69" s="33">
        <v>1710818.99</v>
      </c>
    </row>
    <row r="70" spans="1:16" ht="12.75">
      <c r="A70" s="34">
        <v>6</v>
      </c>
      <c r="B70" s="34">
        <v>18</v>
      </c>
      <c r="C70" s="34">
        <v>3</v>
      </c>
      <c r="D70" s="35">
        <v>2</v>
      </c>
      <c r="E70" s="36"/>
      <c r="F70" s="31" t="s">
        <v>260</v>
      </c>
      <c r="G70" s="56" t="s">
        <v>317</v>
      </c>
      <c r="H70" s="33">
        <v>6989136.88</v>
      </c>
      <c r="I70" s="33">
        <v>6615229.19</v>
      </c>
      <c r="J70" s="33">
        <v>2921370.51</v>
      </c>
      <c r="K70" s="33">
        <v>169753</v>
      </c>
      <c r="L70" s="33">
        <v>11731.98</v>
      </c>
      <c r="M70" s="33">
        <v>0</v>
      </c>
      <c r="N70" s="33">
        <v>3512373.7</v>
      </c>
      <c r="O70" s="33">
        <v>373907.69</v>
      </c>
      <c r="P70" s="33">
        <v>373907.69</v>
      </c>
    </row>
    <row r="71" spans="1:16" ht="12.75">
      <c r="A71" s="34">
        <v>6</v>
      </c>
      <c r="B71" s="34">
        <v>9</v>
      </c>
      <c r="C71" s="34">
        <v>7</v>
      </c>
      <c r="D71" s="35">
        <v>2</v>
      </c>
      <c r="E71" s="36"/>
      <c r="F71" s="31" t="s">
        <v>260</v>
      </c>
      <c r="G71" s="56" t="s">
        <v>318</v>
      </c>
      <c r="H71" s="33">
        <v>28061812.6</v>
      </c>
      <c r="I71" s="33">
        <v>23478466.2</v>
      </c>
      <c r="J71" s="33">
        <v>8429445.44</v>
      </c>
      <c r="K71" s="33">
        <v>1137330.65</v>
      </c>
      <c r="L71" s="33">
        <v>286093.52</v>
      </c>
      <c r="M71" s="33">
        <v>0</v>
      </c>
      <c r="N71" s="33">
        <v>13625596.59</v>
      </c>
      <c r="O71" s="33">
        <v>4583346.4</v>
      </c>
      <c r="P71" s="33">
        <v>4583346.4</v>
      </c>
    </row>
    <row r="72" spans="1:16" ht="12.75">
      <c r="A72" s="34">
        <v>6</v>
      </c>
      <c r="B72" s="34">
        <v>8</v>
      </c>
      <c r="C72" s="34">
        <v>4</v>
      </c>
      <c r="D72" s="35">
        <v>2</v>
      </c>
      <c r="E72" s="36"/>
      <c r="F72" s="31" t="s">
        <v>260</v>
      </c>
      <c r="G72" s="56" t="s">
        <v>319</v>
      </c>
      <c r="H72" s="33">
        <v>6098402.7</v>
      </c>
      <c r="I72" s="33">
        <v>4893873.5</v>
      </c>
      <c r="J72" s="33">
        <v>1776021.38</v>
      </c>
      <c r="K72" s="33">
        <v>66584.12</v>
      </c>
      <c r="L72" s="33">
        <v>4777.98</v>
      </c>
      <c r="M72" s="33">
        <v>0</v>
      </c>
      <c r="N72" s="33">
        <v>3046490.02</v>
      </c>
      <c r="O72" s="33">
        <v>1204529.2</v>
      </c>
      <c r="P72" s="33">
        <v>1204529.2</v>
      </c>
    </row>
    <row r="73" spans="1:16" ht="12.75">
      <c r="A73" s="34">
        <v>6</v>
      </c>
      <c r="B73" s="34">
        <v>3</v>
      </c>
      <c r="C73" s="34">
        <v>6</v>
      </c>
      <c r="D73" s="35">
        <v>2</v>
      </c>
      <c r="E73" s="36"/>
      <c r="F73" s="31" t="s">
        <v>260</v>
      </c>
      <c r="G73" s="56" t="s">
        <v>320</v>
      </c>
      <c r="H73" s="33">
        <v>8001634.42</v>
      </c>
      <c r="I73" s="33">
        <v>7957857.41</v>
      </c>
      <c r="J73" s="33">
        <v>3019024.57</v>
      </c>
      <c r="K73" s="33">
        <v>563868.83</v>
      </c>
      <c r="L73" s="33">
        <v>44684.74</v>
      </c>
      <c r="M73" s="33">
        <v>0</v>
      </c>
      <c r="N73" s="33">
        <v>4330279.27</v>
      </c>
      <c r="O73" s="33">
        <v>43777.01</v>
      </c>
      <c r="P73" s="33">
        <v>43777.01</v>
      </c>
    </row>
    <row r="74" spans="1:16" ht="12.75">
      <c r="A74" s="34">
        <v>6</v>
      </c>
      <c r="B74" s="34">
        <v>8</v>
      </c>
      <c r="C74" s="34">
        <v>5</v>
      </c>
      <c r="D74" s="35">
        <v>2</v>
      </c>
      <c r="E74" s="36"/>
      <c r="F74" s="31" t="s">
        <v>260</v>
      </c>
      <c r="G74" s="56" t="s">
        <v>321</v>
      </c>
      <c r="H74" s="33">
        <v>13615987.37</v>
      </c>
      <c r="I74" s="33">
        <v>11551571.17</v>
      </c>
      <c r="J74" s="33">
        <v>4774079.48</v>
      </c>
      <c r="K74" s="33">
        <v>297393.16</v>
      </c>
      <c r="L74" s="33">
        <v>51642.98</v>
      </c>
      <c r="M74" s="33">
        <v>0</v>
      </c>
      <c r="N74" s="33">
        <v>6428455.55</v>
      </c>
      <c r="O74" s="33">
        <v>2064416.2</v>
      </c>
      <c r="P74" s="33">
        <v>2064416.2</v>
      </c>
    </row>
    <row r="75" spans="1:16" ht="12.75">
      <c r="A75" s="34">
        <v>6</v>
      </c>
      <c r="B75" s="34">
        <v>12</v>
      </c>
      <c r="C75" s="34">
        <v>3</v>
      </c>
      <c r="D75" s="35">
        <v>2</v>
      </c>
      <c r="E75" s="36"/>
      <c r="F75" s="31" t="s">
        <v>260</v>
      </c>
      <c r="G75" s="56" t="s">
        <v>322</v>
      </c>
      <c r="H75" s="33">
        <v>11671559.93</v>
      </c>
      <c r="I75" s="33">
        <v>10756179.05</v>
      </c>
      <c r="J75" s="33">
        <v>4756948.24</v>
      </c>
      <c r="K75" s="33">
        <v>405500.51</v>
      </c>
      <c r="L75" s="33">
        <v>117899.45</v>
      </c>
      <c r="M75" s="33">
        <v>0</v>
      </c>
      <c r="N75" s="33">
        <v>5475830.85</v>
      </c>
      <c r="O75" s="33">
        <v>915380.88</v>
      </c>
      <c r="P75" s="33">
        <v>915380.88</v>
      </c>
    </row>
    <row r="76" spans="1:16" ht="12.75">
      <c r="A76" s="34">
        <v>6</v>
      </c>
      <c r="B76" s="34">
        <v>15</v>
      </c>
      <c r="C76" s="34">
        <v>4</v>
      </c>
      <c r="D76" s="35">
        <v>2</v>
      </c>
      <c r="E76" s="36"/>
      <c r="F76" s="31" t="s">
        <v>260</v>
      </c>
      <c r="G76" s="56" t="s">
        <v>323</v>
      </c>
      <c r="H76" s="33">
        <v>17535644.19</v>
      </c>
      <c r="I76" s="33">
        <v>16508505.72</v>
      </c>
      <c r="J76" s="33">
        <v>7045954.37</v>
      </c>
      <c r="K76" s="33">
        <v>384210</v>
      </c>
      <c r="L76" s="33">
        <v>85968.34</v>
      </c>
      <c r="M76" s="33">
        <v>0</v>
      </c>
      <c r="N76" s="33">
        <v>8992373.01</v>
      </c>
      <c r="O76" s="33">
        <v>1027138.47</v>
      </c>
      <c r="P76" s="33">
        <v>1027138.47</v>
      </c>
    </row>
    <row r="77" spans="1:16" ht="12.75">
      <c r="A77" s="34">
        <v>6</v>
      </c>
      <c r="B77" s="34">
        <v>16</v>
      </c>
      <c r="C77" s="34">
        <v>2</v>
      </c>
      <c r="D77" s="35">
        <v>2</v>
      </c>
      <c r="E77" s="36"/>
      <c r="F77" s="31" t="s">
        <v>260</v>
      </c>
      <c r="G77" s="56" t="s">
        <v>324</v>
      </c>
      <c r="H77" s="33">
        <v>15943601.64</v>
      </c>
      <c r="I77" s="33">
        <v>14347009.8</v>
      </c>
      <c r="J77" s="33">
        <v>5353192.14</v>
      </c>
      <c r="K77" s="33">
        <v>241600</v>
      </c>
      <c r="L77" s="33">
        <v>105.05</v>
      </c>
      <c r="M77" s="33">
        <v>0</v>
      </c>
      <c r="N77" s="33">
        <v>8752112.61</v>
      </c>
      <c r="O77" s="33">
        <v>1596591.84</v>
      </c>
      <c r="P77" s="33">
        <v>1596591.84</v>
      </c>
    </row>
    <row r="78" spans="1:16" ht="12.75">
      <c r="A78" s="34">
        <v>6</v>
      </c>
      <c r="B78" s="34">
        <v>1</v>
      </c>
      <c r="C78" s="34">
        <v>6</v>
      </c>
      <c r="D78" s="35">
        <v>2</v>
      </c>
      <c r="E78" s="36"/>
      <c r="F78" s="31" t="s">
        <v>260</v>
      </c>
      <c r="G78" s="56" t="s">
        <v>325</v>
      </c>
      <c r="H78" s="33">
        <v>9210274.89</v>
      </c>
      <c r="I78" s="33">
        <v>6826165.98</v>
      </c>
      <c r="J78" s="33">
        <v>3172528.65</v>
      </c>
      <c r="K78" s="33">
        <v>172000</v>
      </c>
      <c r="L78" s="33">
        <v>38073.58</v>
      </c>
      <c r="M78" s="33">
        <v>0</v>
      </c>
      <c r="N78" s="33">
        <v>3443563.75</v>
      </c>
      <c r="O78" s="33">
        <v>2384108.91</v>
      </c>
      <c r="P78" s="33">
        <v>2384108.91</v>
      </c>
    </row>
    <row r="79" spans="1:16" ht="12.75">
      <c r="A79" s="34">
        <v>6</v>
      </c>
      <c r="B79" s="34">
        <v>15</v>
      </c>
      <c r="C79" s="34">
        <v>5</v>
      </c>
      <c r="D79" s="35">
        <v>2</v>
      </c>
      <c r="E79" s="36"/>
      <c r="F79" s="31" t="s">
        <v>260</v>
      </c>
      <c r="G79" s="56" t="s">
        <v>326</v>
      </c>
      <c r="H79" s="33">
        <v>12541743.17</v>
      </c>
      <c r="I79" s="33">
        <v>9256222.89</v>
      </c>
      <c r="J79" s="33">
        <v>3844650.37</v>
      </c>
      <c r="K79" s="33">
        <v>425980.58</v>
      </c>
      <c r="L79" s="33">
        <v>74350.1</v>
      </c>
      <c r="M79" s="33">
        <v>0</v>
      </c>
      <c r="N79" s="33">
        <v>4911241.84</v>
      </c>
      <c r="O79" s="33">
        <v>3285520.28</v>
      </c>
      <c r="P79" s="33">
        <v>3285520.28</v>
      </c>
    </row>
    <row r="80" spans="1:16" ht="12.75">
      <c r="A80" s="34">
        <v>6</v>
      </c>
      <c r="B80" s="34">
        <v>20</v>
      </c>
      <c r="C80" s="34">
        <v>3</v>
      </c>
      <c r="D80" s="35">
        <v>2</v>
      </c>
      <c r="E80" s="36"/>
      <c r="F80" s="31" t="s">
        <v>260</v>
      </c>
      <c r="G80" s="56" t="s">
        <v>327</v>
      </c>
      <c r="H80" s="33">
        <v>9562170.32</v>
      </c>
      <c r="I80" s="33">
        <v>9200349.41</v>
      </c>
      <c r="J80" s="33">
        <v>3996484.92</v>
      </c>
      <c r="K80" s="33">
        <v>398920.65</v>
      </c>
      <c r="L80" s="33">
        <v>107172.57</v>
      </c>
      <c r="M80" s="33">
        <v>0</v>
      </c>
      <c r="N80" s="33">
        <v>4697771.27</v>
      </c>
      <c r="O80" s="33">
        <v>361820.91</v>
      </c>
      <c r="P80" s="33">
        <v>361820.91</v>
      </c>
    </row>
    <row r="81" spans="1:16" ht="12.75">
      <c r="A81" s="34">
        <v>6</v>
      </c>
      <c r="B81" s="34">
        <v>9</v>
      </c>
      <c r="C81" s="34">
        <v>8</v>
      </c>
      <c r="D81" s="35">
        <v>2</v>
      </c>
      <c r="E81" s="36"/>
      <c r="F81" s="31" t="s">
        <v>260</v>
      </c>
      <c r="G81" s="56" t="s">
        <v>328</v>
      </c>
      <c r="H81" s="33">
        <v>24309583.43</v>
      </c>
      <c r="I81" s="33">
        <v>22444824.3</v>
      </c>
      <c r="J81" s="33">
        <v>6937422.38</v>
      </c>
      <c r="K81" s="33">
        <v>2193296.54</v>
      </c>
      <c r="L81" s="33">
        <v>72747.7</v>
      </c>
      <c r="M81" s="33">
        <v>0</v>
      </c>
      <c r="N81" s="33">
        <v>13241357.68</v>
      </c>
      <c r="O81" s="33">
        <v>1864759.13</v>
      </c>
      <c r="P81" s="33">
        <v>1864759.13</v>
      </c>
    </row>
    <row r="82" spans="1:16" ht="12.75">
      <c r="A82" s="34">
        <v>6</v>
      </c>
      <c r="B82" s="34">
        <v>1</v>
      </c>
      <c r="C82" s="34">
        <v>7</v>
      </c>
      <c r="D82" s="35">
        <v>2</v>
      </c>
      <c r="E82" s="36"/>
      <c r="F82" s="31" t="s">
        <v>260</v>
      </c>
      <c r="G82" s="56" t="s">
        <v>329</v>
      </c>
      <c r="H82" s="33">
        <v>10654921.63</v>
      </c>
      <c r="I82" s="33">
        <v>8396477.62</v>
      </c>
      <c r="J82" s="33">
        <v>3581877.58</v>
      </c>
      <c r="K82" s="33">
        <v>221002</v>
      </c>
      <c r="L82" s="33">
        <v>34461.14</v>
      </c>
      <c r="M82" s="33">
        <v>0</v>
      </c>
      <c r="N82" s="33">
        <v>4559136.9</v>
      </c>
      <c r="O82" s="33">
        <v>2258444.01</v>
      </c>
      <c r="P82" s="33">
        <v>2258444.01</v>
      </c>
    </row>
    <row r="83" spans="1:16" ht="12.75">
      <c r="A83" s="34">
        <v>6</v>
      </c>
      <c r="B83" s="34">
        <v>14</v>
      </c>
      <c r="C83" s="34">
        <v>5</v>
      </c>
      <c r="D83" s="35">
        <v>2</v>
      </c>
      <c r="E83" s="36"/>
      <c r="F83" s="31" t="s">
        <v>260</v>
      </c>
      <c r="G83" s="56" t="s">
        <v>330</v>
      </c>
      <c r="H83" s="33">
        <v>17652307.98</v>
      </c>
      <c r="I83" s="33">
        <v>15720134.54</v>
      </c>
      <c r="J83" s="33">
        <v>6945241.32</v>
      </c>
      <c r="K83" s="33">
        <v>1058920</v>
      </c>
      <c r="L83" s="33">
        <v>40922.03</v>
      </c>
      <c r="M83" s="33">
        <v>0</v>
      </c>
      <c r="N83" s="33">
        <v>7675051.19</v>
      </c>
      <c r="O83" s="33">
        <v>1932173.44</v>
      </c>
      <c r="P83" s="33">
        <v>1932173.44</v>
      </c>
    </row>
    <row r="84" spans="1:16" ht="12.75">
      <c r="A84" s="34">
        <v>6</v>
      </c>
      <c r="B84" s="34">
        <v>6</v>
      </c>
      <c r="C84" s="34">
        <v>5</v>
      </c>
      <c r="D84" s="35">
        <v>2</v>
      </c>
      <c r="E84" s="36"/>
      <c r="F84" s="31" t="s">
        <v>260</v>
      </c>
      <c r="G84" s="56" t="s">
        <v>264</v>
      </c>
      <c r="H84" s="33">
        <v>15002795.34</v>
      </c>
      <c r="I84" s="33">
        <v>14813867.4</v>
      </c>
      <c r="J84" s="33">
        <v>6894878.51</v>
      </c>
      <c r="K84" s="33">
        <v>449015.1</v>
      </c>
      <c r="L84" s="33">
        <v>199311.34</v>
      </c>
      <c r="M84" s="33">
        <v>0</v>
      </c>
      <c r="N84" s="33">
        <v>7270662.45</v>
      </c>
      <c r="O84" s="33">
        <v>188927.94</v>
      </c>
      <c r="P84" s="33">
        <v>188927.94</v>
      </c>
    </row>
    <row r="85" spans="1:16" ht="12.75">
      <c r="A85" s="34">
        <v>6</v>
      </c>
      <c r="B85" s="34">
        <v>6</v>
      </c>
      <c r="C85" s="34">
        <v>6</v>
      </c>
      <c r="D85" s="35">
        <v>2</v>
      </c>
      <c r="E85" s="36"/>
      <c r="F85" s="31" t="s">
        <v>260</v>
      </c>
      <c r="G85" s="56" t="s">
        <v>331</v>
      </c>
      <c r="H85" s="33">
        <v>6422328.57</v>
      </c>
      <c r="I85" s="33">
        <v>6025825.98</v>
      </c>
      <c r="J85" s="33">
        <v>2628255.19</v>
      </c>
      <c r="K85" s="33">
        <v>101244</v>
      </c>
      <c r="L85" s="33">
        <v>69729.14</v>
      </c>
      <c r="M85" s="33">
        <v>0</v>
      </c>
      <c r="N85" s="33">
        <v>3226597.65</v>
      </c>
      <c r="O85" s="33">
        <v>396502.59</v>
      </c>
      <c r="P85" s="33">
        <v>396502.59</v>
      </c>
    </row>
    <row r="86" spans="1:16" ht="12.75">
      <c r="A86" s="34">
        <v>6</v>
      </c>
      <c r="B86" s="34">
        <v>7</v>
      </c>
      <c r="C86" s="34">
        <v>5</v>
      </c>
      <c r="D86" s="35">
        <v>2</v>
      </c>
      <c r="E86" s="36"/>
      <c r="F86" s="31" t="s">
        <v>260</v>
      </c>
      <c r="G86" s="56" t="s">
        <v>265</v>
      </c>
      <c r="H86" s="33">
        <v>15248182.38</v>
      </c>
      <c r="I86" s="33">
        <v>12667396.77</v>
      </c>
      <c r="J86" s="33">
        <v>5462639.92</v>
      </c>
      <c r="K86" s="33">
        <v>502961.76</v>
      </c>
      <c r="L86" s="33">
        <v>21350.39</v>
      </c>
      <c r="M86" s="33">
        <v>0</v>
      </c>
      <c r="N86" s="33">
        <v>6680444.7</v>
      </c>
      <c r="O86" s="33">
        <v>2580785.61</v>
      </c>
      <c r="P86" s="33">
        <v>2580785.61</v>
      </c>
    </row>
    <row r="87" spans="1:16" ht="12.75">
      <c r="A87" s="34">
        <v>6</v>
      </c>
      <c r="B87" s="34">
        <v>18</v>
      </c>
      <c r="C87" s="34">
        <v>4</v>
      </c>
      <c r="D87" s="35">
        <v>2</v>
      </c>
      <c r="E87" s="36"/>
      <c r="F87" s="31" t="s">
        <v>260</v>
      </c>
      <c r="G87" s="56" t="s">
        <v>332</v>
      </c>
      <c r="H87" s="33">
        <v>6208916.65</v>
      </c>
      <c r="I87" s="33">
        <v>5682600.4</v>
      </c>
      <c r="J87" s="33">
        <v>1903095.71</v>
      </c>
      <c r="K87" s="33">
        <v>691129.64</v>
      </c>
      <c r="L87" s="33">
        <v>2078.31</v>
      </c>
      <c r="M87" s="33">
        <v>0</v>
      </c>
      <c r="N87" s="33">
        <v>3086296.74</v>
      </c>
      <c r="O87" s="33">
        <v>526316.25</v>
      </c>
      <c r="P87" s="33">
        <v>526316.25</v>
      </c>
    </row>
    <row r="88" spans="1:16" ht="12.75">
      <c r="A88" s="34">
        <v>6</v>
      </c>
      <c r="B88" s="34">
        <v>9</v>
      </c>
      <c r="C88" s="34">
        <v>9</v>
      </c>
      <c r="D88" s="35">
        <v>2</v>
      </c>
      <c r="E88" s="36"/>
      <c r="F88" s="31" t="s">
        <v>260</v>
      </c>
      <c r="G88" s="56" t="s">
        <v>333</v>
      </c>
      <c r="H88" s="33">
        <v>9965573.54</v>
      </c>
      <c r="I88" s="33">
        <v>7773307.07</v>
      </c>
      <c r="J88" s="33">
        <v>3155962.38</v>
      </c>
      <c r="K88" s="33">
        <v>340066.92</v>
      </c>
      <c r="L88" s="33">
        <v>25200.47</v>
      </c>
      <c r="M88" s="33">
        <v>0</v>
      </c>
      <c r="N88" s="33">
        <v>4252077.3</v>
      </c>
      <c r="O88" s="33">
        <v>2192266.47</v>
      </c>
      <c r="P88" s="33">
        <v>2192266.47</v>
      </c>
    </row>
    <row r="89" spans="1:16" ht="12.75">
      <c r="A89" s="34">
        <v>6</v>
      </c>
      <c r="B89" s="34">
        <v>11</v>
      </c>
      <c r="C89" s="34">
        <v>4</v>
      </c>
      <c r="D89" s="35">
        <v>2</v>
      </c>
      <c r="E89" s="36"/>
      <c r="F89" s="31" t="s">
        <v>260</v>
      </c>
      <c r="G89" s="56" t="s">
        <v>334</v>
      </c>
      <c r="H89" s="33">
        <v>24065992.73</v>
      </c>
      <c r="I89" s="33">
        <v>23847601.23</v>
      </c>
      <c r="J89" s="33">
        <v>10011014.1</v>
      </c>
      <c r="K89" s="33">
        <v>554385.63</v>
      </c>
      <c r="L89" s="33">
        <v>124453.1</v>
      </c>
      <c r="M89" s="33">
        <v>0</v>
      </c>
      <c r="N89" s="33">
        <v>13157748.4</v>
      </c>
      <c r="O89" s="33">
        <v>218391.5</v>
      </c>
      <c r="P89" s="33">
        <v>218391.5</v>
      </c>
    </row>
    <row r="90" spans="1:16" ht="12.75">
      <c r="A90" s="34">
        <v>6</v>
      </c>
      <c r="B90" s="34">
        <v>2</v>
      </c>
      <c r="C90" s="34">
        <v>8</v>
      </c>
      <c r="D90" s="35">
        <v>2</v>
      </c>
      <c r="E90" s="36"/>
      <c r="F90" s="31" t="s">
        <v>260</v>
      </c>
      <c r="G90" s="56" t="s">
        <v>335</v>
      </c>
      <c r="H90" s="33">
        <v>12857563.54</v>
      </c>
      <c r="I90" s="33">
        <v>12534841.67</v>
      </c>
      <c r="J90" s="33">
        <v>4898539.85</v>
      </c>
      <c r="K90" s="33">
        <v>432580</v>
      </c>
      <c r="L90" s="33">
        <v>0</v>
      </c>
      <c r="M90" s="33">
        <v>0</v>
      </c>
      <c r="N90" s="33">
        <v>7203721.82</v>
      </c>
      <c r="O90" s="33">
        <v>322721.87</v>
      </c>
      <c r="P90" s="33">
        <v>322721.87</v>
      </c>
    </row>
    <row r="91" spans="1:16" ht="12.75">
      <c r="A91" s="34">
        <v>6</v>
      </c>
      <c r="B91" s="34">
        <v>14</v>
      </c>
      <c r="C91" s="34">
        <v>6</v>
      </c>
      <c r="D91" s="35">
        <v>2</v>
      </c>
      <c r="E91" s="36"/>
      <c r="F91" s="31" t="s">
        <v>260</v>
      </c>
      <c r="G91" s="56" t="s">
        <v>336</v>
      </c>
      <c r="H91" s="33">
        <v>14052426.02</v>
      </c>
      <c r="I91" s="33">
        <v>13474120.25</v>
      </c>
      <c r="J91" s="33">
        <v>5543549.13</v>
      </c>
      <c r="K91" s="33">
        <v>870963.39</v>
      </c>
      <c r="L91" s="33">
        <v>48102.48</v>
      </c>
      <c r="M91" s="33">
        <v>0</v>
      </c>
      <c r="N91" s="33">
        <v>7011505.25</v>
      </c>
      <c r="O91" s="33">
        <v>578305.77</v>
      </c>
      <c r="P91" s="33">
        <v>578305.77</v>
      </c>
    </row>
    <row r="92" spans="1:16" ht="12.75">
      <c r="A92" s="34">
        <v>6</v>
      </c>
      <c r="B92" s="34">
        <v>1</v>
      </c>
      <c r="C92" s="34">
        <v>8</v>
      </c>
      <c r="D92" s="35">
        <v>2</v>
      </c>
      <c r="E92" s="36"/>
      <c r="F92" s="31" t="s">
        <v>260</v>
      </c>
      <c r="G92" s="56" t="s">
        <v>337</v>
      </c>
      <c r="H92" s="33">
        <v>9966191.8</v>
      </c>
      <c r="I92" s="33">
        <v>8602502.99</v>
      </c>
      <c r="J92" s="33">
        <v>3478234.21</v>
      </c>
      <c r="K92" s="33">
        <v>302849.33</v>
      </c>
      <c r="L92" s="33">
        <v>22212.99</v>
      </c>
      <c r="M92" s="33">
        <v>0</v>
      </c>
      <c r="N92" s="33">
        <v>4799206.46</v>
      </c>
      <c r="O92" s="33">
        <v>1363688.81</v>
      </c>
      <c r="P92" s="33">
        <v>1363688.81</v>
      </c>
    </row>
    <row r="93" spans="1:16" ht="12.75">
      <c r="A93" s="34">
        <v>6</v>
      </c>
      <c r="B93" s="34">
        <v>3</v>
      </c>
      <c r="C93" s="34">
        <v>7</v>
      </c>
      <c r="D93" s="35">
        <v>2</v>
      </c>
      <c r="E93" s="36"/>
      <c r="F93" s="31" t="s">
        <v>260</v>
      </c>
      <c r="G93" s="56" t="s">
        <v>338</v>
      </c>
      <c r="H93" s="33">
        <v>8189401.35</v>
      </c>
      <c r="I93" s="33">
        <v>7535540.63</v>
      </c>
      <c r="J93" s="33">
        <v>1148007.75</v>
      </c>
      <c r="K93" s="33">
        <v>2163696.86</v>
      </c>
      <c r="L93" s="33">
        <v>27762.17</v>
      </c>
      <c r="M93" s="33">
        <v>0</v>
      </c>
      <c r="N93" s="33">
        <v>4196073.85</v>
      </c>
      <c r="O93" s="33">
        <v>653860.72</v>
      </c>
      <c r="P93" s="33">
        <v>653860.72</v>
      </c>
    </row>
    <row r="94" spans="1:16" ht="12.75">
      <c r="A94" s="34">
        <v>6</v>
      </c>
      <c r="B94" s="34">
        <v>8</v>
      </c>
      <c r="C94" s="34">
        <v>7</v>
      </c>
      <c r="D94" s="35">
        <v>2</v>
      </c>
      <c r="E94" s="36"/>
      <c r="F94" s="31" t="s">
        <v>260</v>
      </c>
      <c r="G94" s="56" t="s">
        <v>266</v>
      </c>
      <c r="H94" s="33">
        <v>21476132.98</v>
      </c>
      <c r="I94" s="33">
        <v>19534946.94</v>
      </c>
      <c r="J94" s="33">
        <v>7448453.12</v>
      </c>
      <c r="K94" s="33">
        <v>1691227.16</v>
      </c>
      <c r="L94" s="33">
        <v>251036.64</v>
      </c>
      <c r="M94" s="33">
        <v>0</v>
      </c>
      <c r="N94" s="33">
        <v>10144230.02</v>
      </c>
      <c r="O94" s="33">
        <v>1941186.04</v>
      </c>
      <c r="P94" s="33">
        <v>1941186.04</v>
      </c>
    </row>
    <row r="95" spans="1:16" ht="12.75">
      <c r="A95" s="34">
        <v>6</v>
      </c>
      <c r="B95" s="34">
        <v>10</v>
      </c>
      <c r="C95" s="34">
        <v>2</v>
      </c>
      <c r="D95" s="35">
        <v>2</v>
      </c>
      <c r="E95" s="36"/>
      <c r="F95" s="31" t="s">
        <v>260</v>
      </c>
      <c r="G95" s="56" t="s">
        <v>339</v>
      </c>
      <c r="H95" s="33">
        <v>12088578.55</v>
      </c>
      <c r="I95" s="33">
        <v>11869651</v>
      </c>
      <c r="J95" s="33">
        <v>5094824.69</v>
      </c>
      <c r="K95" s="33">
        <v>479000</v>
      </c>
      <c r="L95" s="33">
        <v>93885.25</v>
      </c>
      <c r="M95" s="33">
        <v>22918.93</v>
      </c>
      <c r="N95" s="33">
        <v>6179022.13</v>
      </c>
      <c r="O95" s="33">
        <v>218927.55</v>
      </c>
      <c r="P95" s="33">
        <v>168827.55</v>
      </c>
    </row>
    <row r="96" spans="1:16" ht="12.75">
      <c r="A96" s="34">
        <v>6</v>
      </c>
      <c r="B96" s="34">
        <v>20</v>
      </c>
      <c r="C96" s="34">
        <v>5</v>
      </c>
      <c r="D96" s="35">
        <v>2</v>
      </c>
      <c r="E96" s="36"/>
      <c r="F96" s="31" t="s">
        <v>260</v>
      </c>
      <c r="G96" s="56" t="s">
        <v>340</v>
      </c>
      <c r="H96" s="33">
        <v>11983803.75</v>
      </c>
      <c r="I96" s="33">
        <v>11934003.57</v>
      </c>
      <c r="J96" s="33">
        <v>5223732</v>
      </c>
      <c r="K96" s="33">
        <v>342607.6</v>
      </c>
      <c r="L96" s="33">
        <v>70006.23</v>
      </c>
      <c r="M96" s="33">
        <v>0</v>
      </c>
      <c r="N96" s="33">
        <v>6297657.74</v>
      </c>
      <c r="O96" s="33">
        <v>49800.18</v>
      </c>
      <c r="P96" s="33">
        <v>49800.18</v>
      </c>
    </row>
    <row r="97" spans="1:16" ht="12.75">
      <c r="A97" s="34">
        <v>6</v>
      </c>
      <c r="B97" s="34">
        <v>12</v>
      </c>
      <c r="C97" s="34">
        <v>4</v>
      </c>
      <c r="D97" s="35">
        <v>2</v>
      </c>
      <c r="E97" s="36"/>
      <c r="F97" s="31" t="s">
        <v>260</v>
      </c>
      <c r="G97" s="56" t="s">
        <v>341</v>
      </c>
      <c r="H97" s="33">
        <v>9446472.08</v>
      </c>
      <c r="I97" s="33">
        <v>8702578.21</v>
      </c>
      <c r="J97" s="33">
        <v>3363409.46</v>
      </c>
      <c r="K97" s="33">
        <v>431503.76</v>
      </c>
      <c r="L97" s="33">
        <v>5577.55</v>
      </c>
      <c r="M97" s="33">
        <v>0</v>
      </c>
      <c r="N97" s="33">
        <v>4902087.44</v>
      </c>
      <c r="O97" s="33">
        <v>743893.87</v>
      </c>
      <c r="P97" s="33">
        <v>743893.87</v>
      </c>
    </row>
    <row r="98" spans="1:16" ht="12.75">
      <c r="A98" s="34">
        <v>6</v>
      </c>
      <c r="B98" s="34">
        <v>1</v>
      </c>
      <c r="C98" s="34">
        <v>9</v>
      </c>
      <c r="D98" s="35">
        <v>2</v>
      </c>
      <c r="E98" s="36"/>
      <c r="F98" s="31" t="s">
        <v>260</v>
      </c>
      <c r="G98" s="56" t="s">
        <v>342</v>
      </c>
      <c r="H98" s="33">
        <v>9759875.4</v>
      </c>
      <c r="I98" s="33">
        <v>9731263</v>
      </c>
      <c r="J98" s="33">
        <v>3879102.45</v>
      </c>
      <c r="K98" s="33">
        <v>254800</v>
      </c>
      <c r="L98" s="33">
        <v>62836.01</v>
      </c>
      <c r="M98" s="33">
        <v>0</v>
      </c>
      <c r="N98" s="33">
        <v>5534524.54</v>
      </c>
      <c r="O98" s="33">
        <v>28612.4</v>
      </c>
      <c r="P98" s="33">
        <v>28612.4</v>
      </c>
    </row>
    <row r="99" spans="1:16" ht="12.75">
      <c r="A99" s="34">
        <v>6</v>
      </c>
      <c r="B99" s="34">
        <v>6</v>
      </c>
      <c r="C99" s="34">
        <v>7</v>
      </c>
      <c r="D99" s="35">
        <v>2</v>
      </c>
      <c r="E99" s="36"/>
      <c r="F99" s="31" t="s">
        <v>260</v>
      </c>
      <c r="G99" s="56" t="s">
        <v>343</v>
      </c>
      <c r="H99" s="33">
        <v>7109111.18</v>
      </c>
      <c r="I99" s="33">
        <v>6751299.48</v>
      </c>
      <c r="J99" s="33">
        <v>2696499.42</v>
      </c>
      <c r="K99" s="33">
        <v>451681.21</v>
      </c>
      <c r="L99" s="33">
        <v>45056.3</v>
      </c>
      <c r="M99" s="33">
        <v>0</v>
      </c>
      <c r="N99" s="33">
        <v>3558062.55</v>
      </c>
      <c r="O99" s="33">
        <v>357811.7</v>
      </c>
      <c r="P99" s="33">
        <v>357811.7</v>
      </c>
    </row>
    <row r="100" spans="1:16" ht="12.75">
      <c r="A100" s="34">
        <v>6</v>
      </c>
      <c r="B100" s="34">
        <v>2</v>
      </c>
      <c r="C100" s="34">
        <v>9</v>
      </c>
      <c r="D100" s="35">
        <v>2</v>
      </c>
      <c r="E100" s="36"/>
      <c r="F100" s="31" t="s">
        <v>260</v>
      </c>
      <c r="G100" s="56" t="s">
        <v>344</v>
      </c>
      <c r="H100" s="33">
        <v>7527962.03</v>
      </c>
      <c r="I100" s="33">
        <v>7241652.97</v>
      </c>
      <c r="J100" s="33">
        <v>3084538.95</v>
      </c>
      <c r="K100" s="33">
        <v>346927</v>
      </c>
      <c r="L100" s="33">
        <v>17844.09</v>
      </c>
      <c r="M100" s="33">
        <v>0</v>
      </c>
      <c r="N100" s="33">
        <v>3792342.93</v>
      </c>
      <c r="O100" s="33">
        <v>286309.06</v>
      </c>
      <c r="P100" s="33">
        <v>286309.06</v>
      </c>
    </row>
    <row r="101" spans="1:16" ht="12.75">
      <c r="A101" s="34">
        <v>6</v>
      </c>
      <c r="B101" s="34">
        <v>11</v>
      </c>
      <c r="C101" s="34">
        <v>5</v>
      </c>
      <c r="D101" s="35">
        <v>2</v>
      </c>
      <c r="E101" s="36"/>
      <c r="F101" s="31" t="s">
        <v>260</v>
      </c>
      <c r="G101" s="56" t="s">
        <v>267</v>
      </c>
      <c r="H101" s="33">
        <v>37071436.89</v>
      </c>
      <c r="I101" s="33">
        <v>34664647.71</v>
      </c>
      <c r="J101" s="33">
        <v>13961083.32</v>
      </c>
      <c r="K101" s="33">
        <v>1608831.24</v>
      </c>
      <c r="L101" s="33">
        <v>22932.58</v>
      </c>
      <c r="M101" s="33">
        <v>0</v>
      </c>
      <c r="N101" s="33">
        <v>19071800.57</v>
      </c>
      <c r="O101" s="33">
        <v>2406789.18</v>
      </c>
      <c r="P101" s="33">
        <v>2406789.18</v>
      </c>
    </row>
    <row r="102" spans="1:16" ht="12.75">
      <c r="A102" s="34">
        <v>6</v>
      </c>
      <c r="B102" s="34">
        <v>14</v>
      </c>
      <c r="C102" s="34">
        <v>7</v>
      </c>
      <c r="D102" s="35">
        <v>2</v>
      </c>
      <c r="E102" s="36"/>
      <c r="F102" s="31" t="s">
        <v>260</v>
      </c>
      <c r="G102" s="56" t="s">
        <v>345</v>
      </c>
      <c r="H102" s="33">
        <v>7248486.84</v>
      </c>
      <c r="I102" s="33">
        <v>5655055.46</v>
      </c>
      <c r="J102" s="33">
        <v>2484550.51</v>
      </c>
      <c r="K102" s="33">
        <v>85000</v>
      </c>
      <c r="L102" s="33">
        <v>28036.22</v>
      </c>
      <c r="M102" s="33">
        <v>0</v>
      </c>
      <c r="N102" s="33">
        <v>3057468.73</v>
      </c>
      <c r="O102" s="33">
        <v>1593431.38</v>
      </c>
      <c r="P102" s="33">
        <v>1593431.38</v>
      </c>
    </row>
    <row r="103" spans="1:16" ht="12.75">
      <c r="A103" s="34">
        <v>6</v>
      </c>
      <c r="B103" s="34">
        <v>17</v>
      </c>
      <c r="C103" s="34">
        <v>2</v>
      </c>
      <c r="D103" s="35">
        <v>2</v>
      </c>
      <c r="E103" s="36"/>
      <c r="F103" s="31" t="s">
        <v>260</v>
      </c>
      <c r="G103" s="56" t="s">
        <v>346</v>
      </c>
      <c r="H103" s="33">
        <v>17269068.3</v>
      </c>
      <c r="I103" s="33">
        <v>16473483.53</v>
      </c>
      <c r="J103" s="33">
        <v>6254210.34</v>
      </c>
      <c r="K103" s="33">
        <v>984144.4</v>
      </c>
      <c r="L103" s="33">
        <v>19641.89</v>
      </c>
      <c r="M103" s="33">
        <v>0</v>
      </c>
      <c r="N103" s="33">
        <v>9215486.9</v>
      </c>
      <c r="O103" s="33">
        <v>795584.77</v>
      </c>
      <c r="P103" s="33">
        <v>745484.77</v>
      </c>
    </row>
    <row r="104" spans="1:16" ht="12.75">
      <c r="A104" s="34">
        <v>6</v>
      </c>
      <c r="B104" s="34">
        <v>20</v>
      </c>
      <c r="C104" s="34">
        <v>6</v>
      </c>
      <c r="D104" s="35">
        <v>2</v>
      </c>
      <c r="E104" s="36"/>
      <c r="F104" s="31" t="s">
        <v>260</v>
      </c>
      <c r="G104" s="56" t="s">
        <v>347</v>
      </c>
      <c r="H104" s="33">
        <v>10946871.42</v>
      </c>
      <c r="I104" s="33">
        <v>10776583.34</v>
      </c>
      <c r="J104" s="33">
        <v>4229116.47</v>
      </c>
      <c r="K104" s="33">
        <v>711161.32</v>
      </c>
      <c r="L104" s="33">
        <v>49728.02</v>
      </c>
      <c r="M104" s="33">
        <v>0</v>
      </c>
      <c r="N104" s="33">
        <v>5786577.53</v>
      </c>
      <c r="O104" s="33">
        <v>170288.08</v>
      </c>
      <c r="P104" s="33">
        <v>170288.08</v>
      </c>
    </row>
    <row r="105" spans="1:16" ht="12.75">
      <c r="A105" s="34">
        <v>6</v>
      </c>
      <c r="B105" s="34">
        <v>8</v>
      </c>
      <c r="C105" s="34">
        <v>8</v>
      </c>
      <c r="D105" s="35">
        <v>2</v>
      </c>
      <c r="E105" s="36"/>
      <c r="F105" s="31" t="s">
        <v>260</v>
      </c>
      <c r="G105" s="56" t="s">
        <v>348</v>
      </c>
      <c r="H105" s="33">
        <v>12394165.01</v>
      </c>
      <c r="I105" s="33">
        <v>11608910.7</v>
      </c>
      <c r="J105" s="33">
        <v>5190966.45</v>
      </c>
      <c r="K105" s="33">
        <v>177137.02</v>
      </c>
      <c r="L105" s="33">
        <v>94542.31</v>
      </c>
      <c r="M105" s="33">
        <v>0</v>
      </c>
      <c r="N105" s="33">
        <v>6146264.92</v>
      </c>
      <c r="O105" s="33">
        <v>785254.31</v>
      </c>
      <c r="P105" s="33">
        <v>785254.31</v>
      </c>
    </row>
    <row r="106" spans="1:16" ht="12.75">
      <c r="A106" s="34">
        <v>6</v>
      </c>
      <c r="B106" s="34">
        <v>1</v>
      </c>
      <c r="C106" s="34">
        <v>10</v>
      </c>
      <c r="D106" s="35">
        <v>2</v>
      </c>
      <c r="E106" s="36"/>
      <c r="F106" s="31" t="s">
        <v>260</v>
      </c>
      <c r="G106" s="56" t="s">
        <v>268</v>
      </c>
      <c r="H106" s="33">
        <v>26715996.44</v>
      </c>
      <c r="I106" s="33">
        <v>21460251.02</v>
      </c>
      <c r="J106" s="33">
        <v>8052994.84</v>
      </c>
      <c r="K106" s="33">
        <v>1441449.8</v>
      </c>
      <c r="L106" s="33">
        <v>0</v>
      </c>
      <c r="M106" s="33">
        <v>0</v>
      </c>
      <c r="N106" s="33">
        <v>11965806.38</v>
      </c>
      <c r="O106" s="33">
        <v>5255745.42</v>
      </c>
      <c r="P106" s="33">
        <v>5255745.42</v>
      </c>
    </row>
    <row r="107" spans="1:16" ht="12.75">
      <c r="A107" s="34">
        <v>6</v>
      </c>
      <c r="B107" s="34">
        <v>13</v>
      </c>
      <c r="C107" s="34">
        <v>3</v>
      </c>
      <c r="D107" s="35">
        <v>2</v>
      </c>
      <c r="E107" s="36"/>
      <c r="F107" s="31" t="s">
        <v>260</v>
      </c>
      <c r="G107" s="56" t="s">
        <v>349</v>
      </c>
      <c r="H107" s="33">
        <v>9021733</v>
      </c>
      <c r="I107" s="33">
        <v>8673321.33</v>
      </c>
      <c r="J107" s="33">
        <v>3407584.93</v>
      </c>
      <c r="K107" s="33">
        <v>339406.9</v>
      </c>
      <c r="L107" s="33">
        <v>89710.4</v>
      </c>
      <c r="M107" s="33">
        <v>0</v>
      </c>
      <c r="N107" s="33">
        <v>4836619.1</v>
      </c>
      <c r="O107" s="33">
        <v>348411.67</v>
      </c>
      <c r="P107" s="33">
        <v>348411.67</v>
      </c>
    </row>
    <row r="108" spans="1:16" ht="12.75">
      <c r="A108" s="34">
        <v>6</v>
      </c>
      <c r="B108" s="34">
        <v>10</v>
      </c>
      <c r="C108" s="34">
        <v>4</v>
      </c>
      <c r="D108" s="35">
        <v>2</v>
      </c>
      <c r="E108" s="36"/>
      <c r="F108" s="31" t="s">
        <v>260</v>
      </c>
      <c r="G108" s="56" t="s">
        <v>350</v>
      </c>
      <c r="H108" s="33">
        <v>21126362.94</v>
      </c>
      <c r="I108" s="33">
        <v>17511721.93</v>
      </c>
      <c r="J108" s="33">
        <v>6975603.01</v>
      </c>
      <c r="K108" s="33">
        <v>1053575.23</v>
      </c>
      <c r="L108" s="33">
        <v>157537.5</v>
      </c>
      <c r="M108" s="33">
        <v>0</v>
      </c>
      <c r="N108" s="33">
        <v>9325006.19</v>
      </c>
      <c r="O108" s="33">
        <v>3614641.01</v>
      </c>
      <c r="P108" s="33">
        <v>3564541.01</v>
      </c>
    </row>
    <row r="109" spans="1:16" ht="12.75">
      <c r="A109" s="34">
        <v>6</v>
      </c>
      <c r="B109" s="34">
        <v>4</v>
      </c>
      <c r="C109" s="34">
        <v>5</v>
      </c>
      <c r="D109" s="35">
        <v>2</v>
      </c>
      <c r="E109" s="36"/>
      <c r="F109" s="31" t="s">
        <v>260</v>
      </c>
      <c r="G109" s="56" t="s">
        <v>351</v>
      </c>
      <c r="H109" s="33">
        <v>12424646.18</v>
      </c>
      <c r="I109" s="33">
        <v>12337207.72</v>
      </c>
      <c r="J109" s="33">
        <v>5196846.43</v>
      </c>
      <c r="K109" s="33">
        <v>622030.56</v>
      </c>
      <c r="L109" s="33">
        <v>108699.12</v>
      </c>
      <c r="M109" s="33">
        <v>0</v>
      </c>
      <c r="N109" s="33">
        <v>6409631.61</v>
      </c>
      <c r="O109" s="33">
        <v>87438.46</v>
      </c>
      <c r="P109" s="33">
        <v>83938.46</v>
      </c>
    </row>
    <row r="110" spans="1:16" ht="12.75">
      <c r="A110" s="34">
        <v>6</v>
      </c>
      <c r="B110" s="34">
        <v>9</v>
      </c>
      <c r="C110" s="34">
        <v>10</v>
      </c>
      <c r="D110" s="35">
        <v>2</v>
      </c>
      <c r="E110" s="36"/>
      <c r="F110" s="31" t="s">
        <v>260</v>
      </c>
      <c r="G110" s="56" t="s">
        <v>352</v>
      </c>
      <c r="H110" s="33">
        <v>28953434.72</v>
      </c>
      <c r="I110" s="33">
        <v>21946961.23</v>
      </c>
      <c r="J110" s="33">
        <v>8808348.71</v>
      </c>
      <c r="K110" s="33">
        <v>1569757.83</v>
      </c>
      <c r="L110" s="33">
        <v>70010.07</v>
      </c>
      <c r="M110" s="33">
        <v>0</v>
      </c>
      <c r="N110" s="33">
        <v>11498844.62</v>
      </c>
      <c r="O110" s="33">
        <v>7006473.49</v>
      </c>
      <c r="P110" s="33">
        <v>7006473.49</v>
      </c>
    </row>
    <row r="111" spans="1:16" ht="12.75">
      <c r="A111" s="34">
        <v>6</v>
      </c>
      <c r="B111" s="34">
        <v>8</v>
      </c>
      <c r="C111" s="34">
        <v>9</v>
      </c>
      <c r="D111" s="35">
        <v>2</v>
      </c>
      <c r="E111" s="36"/>
      <c r="F111" s="31" t="s">
        <v>260</v>
      </c>
      <c r="G111" s="56" t="s">
        <v>353</v>
      </c>
      <c r="H111" s="33">
        <v>13572952.68</v>
      </c>
      <c r="I111" s="33">
        <v>11703148.81</v>
      </c>
      <c r="J111" s="33">
        <v>4608228.95</v>
      </c>
      <c r="K111" s="33">
        <v>547171.43</v>
      </c>
      <c r="L111" s="33">
        <v>95878.49</v>
      </c>
      <c r="M111" s="33">
        <v>0</v>
      </c>
      <c r="N111" s="33">
        <v>6451869.94</v>
      </c>
      <c r="O111" s="33">
        <v>1869803.87</v>
      </c>
      <c r="P111" s="33">
        <v>1869803.87</v>
      </c>
    </row>
    <row r="112" spans="1:16" ht="12.75">
      <c r="A112" s="34">
        <v>6</v>
      </c>
      <c r="B112" s="34">
        <v>20</v>
      </c>
      <c r="C112" s="34">
        <v>7</v>
      </c>
      <c r="D112" s="35">
        <v>2</v>
      </c>
      <c r="E112" s="36"/>
      <c r="F112" s="31" t="s">
        <v>260</v>
      </c>
      <c r="G112" s="56" t="s">
        <v>354</v>
      </c>
      <c r="H112" s="33">
        <v>10964175.5</v>
      </c>
      <c r="I112" s="33">
        <v>10509158.13</v>
      </c>
      <c r="J112" s="33">
        <v>4002388.86</v>
      </c>
      <c r="K112" s="33">
        <v>495476.72</v>
      </c>
      <c r="L112" s="33">
        <v>146172.7</v>
      </c>
      <c r="M112" s="33">
        <v>0</v>
      </c>
      <c r="N112" s="33">
        <v>5865119.85</v>
      </c>
      <c r="O112" s="33">
        <v>455017.37</v>
      </c>
      <c r="P112" s="33">
        <v>455017.37</v>
      </c>
    </row>
    <row r="113" spans="1:16" ht="12.75">
      <c r="A113" s="34">
        <v>6</v>
      </c>
      <c r="B113" s="34">
        <v>9</v>
      </c>
      <c r="C113" s="34">
        <v>11</v>
      </c>
      <c r="D113" s="35">
        <v>2</v>
      </c>
      <c r="E113" s="36"/>
      <c r="F113" s="31" t="s">
        <v>260</v>
      </c>
      <c r="G113" s="56" t="s">
        <v>355</v>
      </c>
      <c r="H113" s="33">
        <v>41263138.51</v>
      </c>
      <c r="I113" s="33">
        <v>33565367.49</v>
      </c>
      <c r="J113" s="33">
        <v>13150484.5</v>
      </c>
      <c r="K113" s="33">
        <v>1009425.99</v>
      </c>
      <c r="L113" s="33">
        <v>375683.22</v>
      </c>
      <c r="M113" s="33">
        <v>0</v>
      </c>
      <c r="N113" s="33">
        <v>19029773.78</v>
      </c>
      <c r="O113" s="33">
        <v>7697771.02</v>
      </c>
      <c r="P113" s="33">
        <v>7697771.02</v>
      </c>
    </row>
    <row r="114" spans="1:16" ht="12.75">
      <c r="A114" s="34">
        <v>6</v>
      </c>
      <c r="B114" s="34">
        <v>16</v>
      </c>
      <c r="C114" s="34">
        <v>3</v>
      </c>
      <c r="D114" s="35">
        <v>2</v>
      </c>
      <c r="E114" s="36"/>
      <c r="F114" s="31" t="s">
        <v>260</v>
      </c>
      <c r="G114" s="56" t="s">
        <v>356</v>
      </c>
      <c r="H114" s="33">
        <v>9443642.82</v>
      </c>
      <c r="I114" s="33">
        <v>8083787.95</v>
      </c>
      <c r="J114" s="33">
        <v>3132724.23</v>
      </c>
      <c r="K114" s="33">
        <v>138875.8</v>
      </c>
      <c r="L114" s="33">
        <v>23679.63</v>
      </c>
      <c r="M114" s="33">
        <v>0</v>
      </c>
      <c r="N114" s="33">
        <v>4788508.29</v>
      </c>
      <c r="O114" s="33">
        <v>1359854.87</v>
      </c>
      <c r="P114" s="33">
        <v>1359854.87</v>
      </c>
    </row>
    <row r="115" spans="1:16" ht="12.75">
      <c r="A115" s="34">
        <v>6</v>
      </c>
      <c r="B115" s="34">
        <v>2</v>
      </c>
      <c r="C115" s="34">
        <v>10</v>
      </c>
      <c r="D115" s="35">
        <v>2</v>
      </c>
      <c r="E115" s="36"/>
      <c r="F115" s="31" t="s">
        <v>260</v>
      </c>
      <c r="G115" s="56" t="s">
        <v>357</v>
      </c>
      <c r="H115" s="33">
        <v>9246597.15</v>
      </c>
      <c r="I115" s="33">
        <v>9053746.81</v>
      </c>
      <c r="J115" s="33">
        <v>3684332.77</v>
      </c>
      <c r="K115" s="33">
        <v>379200</v>
      </c>
      <c r="L115" s="33">
        <v>83839.36</v>
      </c>
      <c r="M115" s="33">
        <v>0</v>
      </c>
      <c r="N115" s="33">
        <v>4906374.68</v>
      </c>
      <c r="O115" s="33">
        <v>192850.34</v>
      </c>
      <c r="P115" s="33">
        <v>192850.34</v>
      </c>
    </row>
    <row r="116" spans="1:16" ht="12.75">
      <c r="A116" s="34">
        <v>6</v>
      </c>
      <c r="B116" s="34">
        <v>8</v>
      </c>
      <c r="C116" s="34">
        <v>11</v>
      </c>
      <c r="D116" s="35">
        <v>2</v>
      </c>
      <c r="E116" s="36"/>
      <c r="F116" s="31" t="s">
        <v>260</v>
      </c>
      <c r="G116" s="56" t="s">
        <v>358</v>
      </c>
      <c r="H116" s="33">
        <v>9477835.27</v>
      </c>
      <c r="I116" s="33">
        <v>8345433.31</v>
      </c>
      <c r="J116" s="33">
        <v>3517774.54</v>
      </c>
      <c r="K116" s="33">
        <v>233056.76</v>
      </c>
      <c r="L116" s="33">
        <v>41963.42</v>
      </c>
      <c r="M116" s="33">
        <v>0</v>
      </c>
      <c r="N116" s="33">
        <v>4552638.59</v>
      </c>
      <c r="O116" s="33">
        <v>1132401.96</v>
      </c>
      <c r="P116" s="33">
        <v>1132401.96</v>
      </c>
    </row>
    <row r="117" spans="1:16" ht="12.75">
      <c r="A117" s="34">
        <v>6</v>
      </c>
      <c r="B117" s="34">
        <v>1</v>
      </c>
      <c r="C117" s="34">
        <v>11</v>
      </c>
      <c r="D117" s="35">
        <v>2</v>
      </c>
      <c r="E117" s="36"/>
      <c r="F117" s="31" t="s">
        <v>260</v>
      </c>
      <c r="G117" s="56" t="s">
        <v>359</v>
      </c>
      <c r="H117" s="33">
        <v>15901273.91</v>
      </c>
      <c r="I117" s="33">
        <v>15116636.77</v>
      </c>
      <c r="J117" s="33">
        <v>7039972.12</v>
      </c>
      <c r="K117" s="33">
        <v>438485.05</v>
      </c>
      <c r="L117" s="33">
        <v>115113.4</v>
      </c>
      <c r="M117" s="33">
        <v>0</v>
      </c>
      <c r="N117" s="33">
        <v>7523066.2</v>
      </c>
      <c r="O117" s="33">
        <v>784637.14</v>
      </c>
      <c r="P117" s="33">
        <v>784637.14</v>
      </c>
    </row>
    <row r="118" spans="1:16" ht="12.75">
      <c r="A118" s="34">
        <v>6</v>
      </c>
      <c r="B118" s="34">
        <v>13</v>
      </c>
      <c r="C118" s="34">
        <v>5</v>
      </c>
      <c r="D118" s="35">
        <v>2</v>
      </c>
      <c r="E118" s="36"/>
      <c r="F118" s="31" t="s">
        <v>260</v>
      </c>
      <c r="G118" s="56" t="s">
        <v>360</v>
      </c>
      <c r="H118" s="33">
        <v>3174758.76</v>
      </c>
      <c r="I118" s="33">
        <v>3052249.59</v>
      </c>
      <c r="J118" s="33">
        <v>1366727.95</v>
      </c>
      <c r="K118" s="33">
        <v>61921.34</v>
      </c>
      <c r="L118" s="33">
        <v>69487.9</v>
      </c>
      <c r="M118" s="33">
        <v>0</v>
      </c>
      <c r="N118" s="33">
        <v>1554112.4</v>
      </c>
      <c r="O118" s="33">
        <v>122509.17</v>
      </c>
      <c r="P118" s="33">
        <v>122509.17</v>
      </c>
    </row>
    <row r="119" spans="1:16" ht="12.75">
      <c r="A119" s="34">
        <v>6</v>
      </c>
      <c r="B119" s="34">
        <v>2</v>
      </c>
      <c r="C119" s="34">
        <v>11</v>
      </c>
      <c r="D119" s="35">
        <v>2</v>
      </c>
      <c r="E119" s="36"/>
      <c r="F119" s="31" t="s">
        <v>260</v>
      </c>
      <c r="G119" s="56" t="s">
        <v>361</v>
      </c>
      <c r="H119" s="33">
        <v>8896268.86</v>
      </c>
      <c r="I119" s="33">
        <v>8864198.86</v>
      </c>
      <c r="J119" s="33">
        <v>3980424.62</v>
      </c>
      <c r="K119" s="33">
        <v>358388.47</v>
      </c>
      <c r="L119" s="33">
        <v>33740.28</v>
      </c>
      <c r="M119" s="33">
        <v>0</v>
      </c>
      <c r="N119" s="33">
        <v>4491645.49</v>
      </c>
      <c r="O119" s="33">
        <v>32070</v>
      </c>
      <c r="P119" s="33">
        <v>32070</v>
      </c>
    </row>
    <row r="120" spans="1:16" ht="12.75">
      <c r="A120" s="34">
        <v>6</v>
      </c>
      <c r="B120" s="34">
        <v>5</v>
      </c>
      <c r="C120" s="34">
        <v>7</v>
      </c>
      <c r="D120" s="35">
        <v>2</v>
      </c>
      <c r="E120" s="36"/>
      <c r="F120" s="31" t="s">
        <v>260</v>
      </c>
      <c r="G120" s="56" t="s">
        <v>362</v>
      </c>
      <c r="H120" s="33">
        <v>8774861.75</v>
      </c>
      <c r="I120" s="33">
        <v>8524235.88</v>
      </c>
      <c r="J120" s="33">
        <v>3834178.04</v>
      </c>
      <c r="K120" s="33">
        <v>248454.61</v>
      </c>
      <c r="L120" s="33">
        <v>69699.03</v>
      </c>
      <c r="M120" s="33">
        <v>0</v>
      </c>
      <c r="N120" s="33">
        <v>4371904.2</v>
      </c>
      <c r="O120" s="33">
        <v>250625.87</v>
      </c>
      <c r="P120" s="33">
        <v>250625.87</v>
      </c>
    </row>
    <row r="121" spans="1:16" ht="12.75">
      <c r="A121" s="34">
        <v>6</v>
      </c>
      <c r="B121" s="34">
        <v>10</v>
      </c>
      <c r="C121" s="34">
        <v>5</v>
      </c>
      <c r="D121" s="35">
        <v>2</v>
      </c>
      <c r="E121" s="36"/>
      <c r="F121" s="31" t="s">
        <v>260</v>
      </c>
      <c r="G121" s="56" t="s">
        <v>363</v>
      </c>
      <c r="H121" s="33">
        <v>23478069.84</v>
      </c>
      <c r="I121" s="33">
        <v>18332719.65</v>
      </c>
      <c r="J121" s="33">
        <v>8758235.23</v>
      </c>
      <c r="K121" s="33">
        <v>1231000</v>
      </c>
      <c r="L121" s="33">
        <v>91239.95</v>
      </c>
      <c r="M121" s="33">
        <v>0</v>
      </c>
      <c r="N121" s="33">
        <v>8252244.47</v>
      </c>
      <c r="O121" s="33">
        <v>5145350.19</v>
      </c>
      <c r="P121" s="33">
        <v>5110350.19</v>
      </c>
    </row>
    <row r="122" spans="1:16" ht="12.75">
      <c r="A122" s="34">
        <v>6</v>
      </c>
      <c r="B122" s="34">
        <v>14</v>
      </c>
      <c r="C122" s="34">
        <v>9</v>
      </c>
      <c r="D122" s="35">
        <v>2</v>
      </c>
      <c r="E122" s="36"/>
      <c r="F122" s="31" t="s">
        <v>260</v>
      </c>
      <c r="G122" s="56" t="s">
        <v>269</v>
      </c>
      <c r="H122" s="33">
        <v>21717682.57</v>
      </c>
      <c r="I122" s="33">
        <v>20209093.84</v>
      </c>
      <c r="J122" s="33">
        <v>7930930.5</v>
      </c>
      <c r="K122" s="33">
        <v>1626801.12</v>
      </c>
      <c r="L122" s="33">
        <v>0</v>
      </c>
      <c r="M122" s="33">
        <v>0</v>
      </c>
      <c r="N122" s="33">
        <v>10651362.22</v>
      </c>
      <c r="O122" s="33">
        <v>1508588.73</v>
      </c>
      <c r="P122" s="33">
        <v>1508588.73</v>
      </c>
    </row>
    <row r="123" spans="1:16" ht="12.75">
      <c r="A123" s="34">
        <v>6</v>
      </c>
      <c r="B123" s="34">
        <v>18</v>
      </c>
      <c r="C123" s="34">
        <v>7</v>
      </c>
      <c r="D123" s="35">
        <v>2</v>
      </c>
      <c r="E123" s="36"/>
      <c r="F123" s="31" t="s">
        <v>260</v>
      </c>
      <c r="G123" s="56" t="s">
        <v>364</v>
      </c>
      <c r="H123" s="33">
        <v>9251777.33</v>
      </c>
      <c r="I123" s="33">
        <v>8811585.73</v>
      </c>
      <c r="J123" s="33">
        <v>3664637.32</v>
      </c>
      <c r="K123" s="33">
        <v>151128</v>
      </c>
      <c r="L123" s="33">
        <v>70644.56</v>
      </c>
      <c r="M123" s="33">
        <v>0</v>
      </c>
      <c r="N123" s="33">
        <v>4925175.85</v>
      </c>
      <c r="O123" s="33">
        <v>440191.6</v>
      </c>
      <c r="P123" s="33">
        <v>440191.6</v>
      </c>
    </row>
    <row r="124" spans="1:16" ht="12.75">
      <c r="A124" s="34">
        <v>6</v>
      </c>
      <c r="B124" s="34">
        <v>20</v>
      </c>
      <c r="C124" s="34">
        <v>8</v>
      </c>
      <c r="D124" s="35">
        <v>2</v>
      </c>
      <c r="E124" s="36"/>
      <c r="F124" s="31" t="s">
        <v>260</v>
      </c>
      <c r="G124" s="56" t="s">
        <v>365</v>
      </c>
      <c r="H124" s="33">
        <v>9430059.65</v>
      </c>
      <c r="I124" s="33">
        <v>9004296.93</v>
      </c>
      <c r="J124" s="33">
        <v>3870664.37</v>
      </c>
      <c r="K124" s="33">
        <v>284586.74</v>
      </c>
      <c r="L124" s="33">
        <v>6940.35</v>
      </c>
      <c r="M124" s="33">
        <v>0</v>
      </c>
      <c r="N124" s="33">
        <v>4842105.47</v>
      </c>
      <c r="O124" s="33">
        <v>425762.72</v>
      </c>
      <c r="P124" s="33">
        <v>425762.72</v>
      </c>
    </row>
    <row r="125" spans="1:16" ht="12.75">
      <c r="A125" s="34">
        <v>6</v>
      </c>
      <c r="B125" s="34">
        <v>15</v>
      </c>
      <c r="C125" s="34">
        <v>6</v>
      </c>
      <c r="D125" s="35">
        <v>2</v>
      </c>
      <c r="E125" s="36"/>
      <c r="F125" s="31" t="s">
        <v>260</v>
      </c>
      <c r="G125" s="56" t="s">
        <v>270</v>
      </c>
      <c r="H125" s="33">
        <v>20916942.47</v>
      </c>
      <c r="I125" s="33">
        <v>16574565.44</v>
      </c>
      <c r="J125" s="33">
        <v>6464942.18</v>
      </c>
      <c r="K125" s="33">
        <v>391662.6</v>
      </c>
      <c r="L125" s="33">
        <v>149760.39</v>
      </c>
      <c r="M125" s="33">
        <v>0</v>
      </c>
      <c r="N125" s="33">
        <v>9568200.27</v>
      </c>
      <c r="O125" s="33">
        <v>4342377.03</v>
      </c>
      <c r="P125" s="33">
        <v>4342377.03</v>
      </c>
    </row>
    <row r="126" spans="1:16" ht="12.75">
      <c r="A126" s="34">
        <v>6</v>
      </c>
      <c r="B126" s="34">
        <v>3</v>
      </c>
      <c r="C126" s="34">
        <v>8</v>
      </c>
      <c r="D126" s="35">
        <v>2</v>
      </c>
      <c r="E126" s="36"/>
      <c r="F126" s="31" t="s">
        <v>260</v>
      </c>
      <c r="G126" s="56" t="s">
        <v>271</v>
      </c>
      <c r="H126" s="33">
        <v>8874013.52</v>
      </c>
      <c r="I126" s="33">
        <v>8311350.16</v>
      </c>
      <c r="J126" s="33">
        <v>3130347</v>
      </c>
      <c r="K126" s="33">
        <v>570624.29</v>
      </c>
      <c r="L126" s="33">
        <v>101389.22</v>
      </c>
      <c r="M126" s="33">
        <v>0</v>
      </c>
      <c r="N126" s="33">
        <v>4508989.65</v>
      </c>
      <c r="O126" s="33">
        <v>562663.36</v>
      </c>
      <c r="P126" s="33">
        <v>562663.36</v>
      </c>
    </row>
    <row r="127" spans="1:16" ht="12.75">
      <c r="A127" s="34">
        <v>6</v>
      </c>
      <c r="B127" s="34">
        <v>1</v>
      </c>
      <c r="C127" s="34">
        <v>12</v>
      </c>
      <c r="D127" s="35">
        <v>2</v>
      </c>
      <c r="E127" s="36"/>
      <c r="F127" s="31" t="s">
        <v>260</v>
      </c>
      <c r="G127" s="56" t="s">
        <v>366</v>
      </c>
      <c r="H127" s="33">
        <v>6144045.07</v>
      </c>
      <c r="I127" s="33">
        <v>5923271.57</v>
      </c>
      <c r="J127" s="33">
        <v>2493256.9</v>
      </c>
      <c r="K127" s="33">
        <v>188470</v>
      </c>
      <c r="L127" s="33">
        <v>20656.53</v>
      </c>
      <c r="M127" s="33">
        <v>0</v>
      </c>
      <c r="N127" s="33">
        <v>3220888.14</v>
      </c>
      <c r="O127" s="33">
        <v>220773.5</v>
      </c>
      <c r="P127" s="33">
        <v>220773.5</v>
      </c>
    </row>
    <row r="128" spans="1:16" ht="12.75">
      <c r="A128" s="34">
        <v>6</v>
      </c>
      <c r="B128" s="34">
        <v>1</v>
      </c>
      <c r="C128" s="34">
        <v>13</v>
      </c>
      <c r="D128" s="35">
        <v>2</v>
      </c>
      <c r="E128" s="36"/>
      <c r="F128" s="31" t="s">
        <v>260</v>
      </c>
      <c r="G128" s="56" t="s">
        <v>367</v>
      </c>
      <c r="H128" s="33">
        <v>4630733.89</v>
      </c>
      <c r="I128" s="33">
        <v>4568718</v>
      </c>
      <c r="J128" s="33">
        <v>2022075.59</v>
      </c>
      <c r="K128" s="33">
        <v>188796.28</v>
      </c>
      <c r="L128" s="33">
        <v>8258.57</v>
      </c>
      <c r="M128" s="33">
        <v>0</v>
      </c>
      <c r="N128" s="33">
        <v>2349587.56</v>
      </c>
      <c r="O128" s="33">
        <v>62015.89</v>
      </c>
      <c r="P128" s="33">
        <v>62015.89</v>
      </c>
    </row>
    <row r="129" spans="1:16" ht="12.75">
      <c r="A129" s="34">
        <v>6</v>
      </c>
      <c r="B129" s="34">
        <v>3</v>
      </c>
      <c r="C129" s="34">
        <v>9</v>
      </c>
      <c r="D129" s="35">
        <v>2</v>
      </c>
      <c r="E129" s="36"/>
      <c r="F129" s="31" t="s">
        <v>260</v>
      </c>
      <c r="G129" s="56" t="s">
        <v>368</v>
      </c>
      <c r="H129" s="33">
        <v>8785884.67</v>
      </c>
      <c r="I129" s="33">
        <v>8315440.27</v>
      </c>
      <c r="J129" s="33">
        <v>2871921.22</v>
      </c>
      <c r="K129" s="33">
        <v>417485.72</v>
      </c>
      <c r="L129" s="33">
        <v>4940.9</v>
      </c>
      <c r="M129" s="33">
        <v>0</v>
      </c>
      <c r="N129" s="33">
        <v>5021092.43</v>
      </c>
      <c r="O129" s="33">
        <v>470444.4</v>
      </c>
      <c r="P129" s="33">
        <v>470444.4</v>
      </c>
    </row>
    <row r="130" spans="1:16" ht="12.75">
      <c r="A130" s="34">
        <v>6</v>
      </c>
      <c r="B130" s="34">
        <v>6</v>
      </c>
      <c r="C130" s="34">
        <v>9</v>
      </c>
      <c r="D130" s="35">
        <v>2</v>
      </c>
      <c r="E130" s="36"/>
      <c r="F130" s="31" t="s">
        <v>260</v>
      </c>
      <c r="G130" s="56" t="s">
        <v>369</v>
      </c>
      <c r="H130" s="33">
        <v>5878387.12</v>
      </c>
      <c r="I130" s="33">
        <v>5751563.76</v>
      </c>
      <c r="J130" s="33">
        <v>2445564.16</v>
      </c>
      <c r="K130" s="33">
        <v>98740</v>
      </c>
      <c r="L130" s="33">
        <v>7407.42</v>
      </c>
      <c r="M130" s="33">
        <v>0</v>
      </c>
      <c r="N130" s="33">
        <v>3199852.18</v>
      </c>
      <c r="O130" s="33">
        <v>126823.36</v>
      </c>
      <c r="P130" s="33">
        <v>126823.36</v>
      </c>
    </row>
    <row r="131" spans="1:16" ht="12.75">
      <c r="A131" s="34">
        <v>6</v>
      </c>
      <c r="B131" s="34">
        <v>17</v>
      </c>
      <c r="C131" s="34">
        <v>4</v>
      </c>
      <c r="D131" s="35">
        <v>2</v>
      </c>
      <c r="E131" s="36"/>
      <c r="F131" s="31" t="s">
        <v>260</v>
      </c>
      <c r="G131" s="56" t="s">
        <v>370</v>
      </c>
      <c r="H131" s="33">
        <v>6646013.52</v>
      </c>
      <c r="I131" s="33">
        <v>5746393.86</v>
      </c>
      <c r="J131" s="33">
        <v>2379964.93</v>
      </c>
      <c r="K131" s="33">
        <v>71434.49</v>
      </c>
      <c r="L131" s="33">
        <v>29109.78</v>
      </c>
      <c r="M131" s="33">
        <v>0</v>
      </c>
      <c r="N131" s="33">
        <v>3265884.66</v>
      </c>
      <c r="O131" s="33">
        <v>899619.66</v>
      </c>
      <c r="P131" s="33">
        <v>849619.66</v>
      </c>
    </row>
    <row r="132" spans="1:16" ht="12.75">
      <c r="A132" s="34">
        <v>6</v>
      </c>
      <c r="B132" s="34">
        <v>3</v>
      </c>
      <c r="C132" s="34">
        <v>10</v>
      </c>
      <c r="D132" s="35">
        <v>2</v>
      </c>
      <c r="E132" s="36"/>
      <c r="F132" s="31" t="s">
        <v>260</v>
      </c>
      <c r="G132" s="56" t="s">
        <v>371</v>
      </c>
      <c r="H132" s="33">
        <v>14103984.17</v>
      </c>
      <c r="I132" s="33">
        <v>13174713.58</v>
      </c>
      <c r="J132" s="33">
        <v>5065336.97</v>
      </c>
      <c r="K132" s="33">
        <v>243000</v>
      </c>
      <c r="L132" s="33">
        <v>226375.7</v>
      </c>
      <c r="M132" s="33">
        <v>0</v>
      </c>
      <c r="N132" s="33">
        <v>7640000.91</v>
      </c>
      <c r="O132" s="33">
        <v>929270.59</v>
      </c>
      <c r="P132" s="33">
        <v>929270.59</v>
      </c>
    </row>
    <row r="133" spans="1:16" ht="12.75">
      <c r="A133" s="34">
        <v>6</v>
      </c>
      <c r="B133" s="34">
        <v>8</v>
      </c>
      <c r="C133" s="34">
        <v>12</v>
      </c>
      <c r="D133" s="35">
        <v>2</v>
      </c>
      <c r="E133" s="36"/>
      <c r="F133" s="31" t="s">
        <v>260</v>
      </c>
      <c r="G133" s="56" t="s">
        <v>372</v>
      </c>
      <c r="H133" s="33">
        <v>11661301.48</v>
      </c>
      <c r="I133" s="33">
        <v>7976811.06</v>
      </c>
      <c r="J133" s="33">
        <v>2975855.47</v>
      </c>
      <c r="K133" s="33">
        <v>431028.03</v>
      </c>
      <c r="L133" s="33">
        <v>4598.73</v>
      </c>
      <c r="M133" s="33">
        <v>0</v>
      </c>
      <c r="N133" s="33">
        <v>4565328.83</v>
      </c>
      <c r="O133" s="33">
        <v>3684490.42</v>
      </c>
      <c r="P133" s="33">
        <v>3684490.42</v>
      </c>
    </row>
    <row r="134" spans="1:16" ht="12.75">
      <c r="A134" s="34">
        <v>6</v>
      </c>
      <c r="B134" s="34">
        <v>11</v>
      </c>
      <c r="C134" s="34">
        <v>6</v>
      </c>
      <c r="D134" s="35">
        <v>2</v>
      </c>
      <c r="E134" s="36"/>
      <c r="F134" s="31" t="s">
        <v>260</v>
      </c>
      <c r="G134" s="56" t="s">
        <v>373</v>
      </c>
      <c r="H134" s="33">
        <v>8806232.27</v>
      </c>
      <c r="I134" s="33">
        <v>8548104.09</v>
      </c>
      <c r="J134" s="33">
        <v>3457749.52</v>
      </c>
      <c r="K134" s="33">
        <v>129630</v>
      </c>
      <c r="L134" s="33">
        <v>36441.79</v>
      </c>
      <c r="M134" s="33">
        <v>0</v>
      </c>
      <c r="N134" s="33">
        <v>4924282.78</v>
      </c>
      <c r="O134" s="33">
        <v>258128.18</v>
      </c>
      <c r="P134" s="33">
        <v>258128.18</v>
      </c>
    </row>
    <row r="135" spans="1:16" ht="12.75">
      <c r="A135" s="34">
        <v>6</v>
      </c>
      <c r="B135" s="34">
        <v>13</v>
      </c>
      <c r="C135" s="34">
        <v>6</v>
      </c>
      <c r="D135" s="35">
        <v>2</v>
      </c>
      <c r="E135" s="36"/>
      <c r="F135" s="31" t="s">
        <v>260</v>
      </c>
      <c r="G135" s="56" t="s">
        <v>374</v>
      </c>
      <c r="H135" s="33">
        <v>8048023.67</v>
      </c>
      <c r="I135" s="33">
        <v>8026715.02</v>
      </c>
      <c r="J135" s="33">
        <v>3131889.84</v>
      </c>
      <c r="K135" s="33">
        <v>384121.7</v>
      </c>
      <c r="L135" s="33">
        <v>0</v>
      </c>
      <c r="M135" s="33">
        <v>0</v>
      </c>
      <c r="N135" s="33">
        <v>4510703.48</v>
      </c>
      <c r="O135" s="33">
        <v>21308.65</v>
      </c>
      <c r="P135" s="33">
        <v>21308.65</v>
      </c>
    </row>
    <row r="136" spans="1:16" ht="12.75">
      <c r="A136" s="34">
        <v>6</v>
      </c>
      <c r="B136" s="34">
        <v>6</v>
      </c>
      <c r="C136" s="34">
        <v>10</v>
      </c>
      <c r="D136" s="35">
        <v>2</v>
      </c>
      <c r="E136" s="36"/>
      <c r="F136" s="31" t="s">
        <v>260</v>
      </c>
      <c r="G136" s="56" t="s">
        <v>375</v>
      </c>
      <c r="H136" s="33">
        <v>6994162.32</v>
      </c>
      <c r="I136" s="33">
        <v>6298059.85</v>
      </c>
      <c r="J136" s="33">
        <v>2669865.43</v>
      </c>
      <c r="K136" s="33">
        <v>219367.96</v>
      </c>
      <c r="L136" s="33">
        <v>31009.46</v>
      </c>
      <c r="M136" s="33">
        <v>0</v>
      </c>
      <c r="N136" s="33">
        <v>3377817</v>
      </c>
      <c r="O136" s="33">
        <v>696102.47</v>
      </c>
      <c r="P136" s="33">
        <v>696102.47</v>
      </c>
    </row>
    <row r="137" spans="1:16" ht="12.75">
      <c r="A137" s="34">
        <v>6</v>
      </c>
      <c r="B137" s="34">
        <v>20</v>
      </c>
      <c r="C137" s="34">
        <v>9</v>
      </c>
      <c r="D137" s="35">
        <v>2</v>
      </c>
      <c r="E137" s="36"/>
      <c r="F137" s="31" t="s">
        <v>260</v>
      </c>
      <c r="G137" s="56" t="s">
        <v>376</v>
      </c>
      <c r="H137" s="33">
        <v>12911012.66</v>
      </c>
      <c r="I137" s="33">
        <v>12502061.54</v>
      </c>
      <c r="J137" s="33">
        <v>4457933.58</v>
      </c>
      <c r="K137" s="33">
        <v>2019288.01</v>
      </c>
      <c r="L137" s="33">
        <v>128051.01</v>
      </c>
      <c r="M137" s="33">
        <v>0</v>
      </c>
      <c r="N137" s="33">
        <v>5896788.94</v>
      </c>
      <c r="O137" s="33">
        <v>408951.12</v>
      </c>
      <c r="P137" s="33">
        <v>408951.12</v>
      </c>
    </row>
    <row r="138" spans="1:16" ht="12.75">
      <c r="A138" s="34">
        <v>6</v>
      </c>
      <c r="B138" s="34">
        <v>20</v>
      </c>
      <c r="C138" s="34">
        <v>10</v>
      </c>
      <c r="D138" s="35">
        <v>2</v>
      </c>
      <c r="E138" s="36"/>
      <c r="F138" s="31" t="s">
        <v>260</v>
      </c>
      <c r="G138" s="56" t="s">
        <v>377</v>
      </c>
      <c r="H138" s="33">
        <v>8825521.04</v>
      </c>
      <c r="I138" s="33">
        <v>8813116.61</v>
      </c>
      <c r="J138" s="33">
        <v>3293823.12</v>
      </c>
      <c r="K138" s="33">
        <v>927952.59</v>
      </c>
      <c r="L138" s="33">
        <v>48501.95</v>
      </c>
      <c r="M138" s="33">
        <v>0</v>
      </c>
      <c r="N138" s="33">
        <v>4542838.95</v>
      </c>
      <c r="O138" s="33">
        <v>12404.43</v>
      </c>
      <c r="P138" s="33">
        <v>12404.43</v>
      </c>
    </row>
    <row r="139" spans="1:16" ht="12.75">
      <c r="A139" s="34">
        <v>6</v>
      </c>
      <c r="B139" s="34">
        <v>1</v>
      </c>
      <c r="C139" s="34">
        <v>14</v>
      </c>
      <c r="D139" s="35">
        <v>2</v>
      </c>
      <c r="E139" s="36"/>
      <c r="F139" s="31" t="s">
        <v>260</v>
      </c>
      <c r="G139" s="56" t="s">
        <v>378</v>
      </c>
      <c r="H139" s="33">
        <v>5535184.28</v>
      </c>
      <c r="I139" s="33">
        <v>5444547.53</v>
      </c>
      <c r="J139" s="33">
        <v>2228726.92</v>
      </c>
      <c r="K139" s="33">
        <v>172500</v>
      </c>
      <c r="L139" s="33">
        <v>11180.41</v>
      </c>
      <c r="M139" s="33">
        <v>0</v>
      </c>
      <c r="N139" s="33">
        <v>3032140.2</v>
      </c>
      <c r="O139" s="33">
        <v>90636.75</v>
      </c>
      <c r="P139" s="33">
        <v>90636.75</v>
      </c>
    </row>
    <row r="140" spans="1:16" ht="12.75">
      <c r="A140" s="34">
        <v>6</v>
      </c>
      <c r="B140" s="34">
        <v>13</v>
      </c>
      <c r="C140" s="34">
        <v>7</v>
      </c>
      <c r="D140" s="35">
        <v>2</v>
      </c>
      <c r="E140" s="36"/>
      <c r="F140" s="31" t="s">
        <v>260</v>
      </c>
      <c r="G140" s="56" t="s">
        <v>379</v>
      </c>
      <c r="H140" s="33">
        <v>5090229.95</v>
      </c>
      <c r="I140" s="33">
        <v>4950943.31</v>
      </c>
      <c r="J140" s="33">
        <v>2177602.4</v>
      </c>
      <c r="K140" s="33">
        <v>139040.9</v>
      </c>
      <c r="L140" s="33">
        <v>20941.28</v>
      </c>
      <c r="M140" s="33">
        <v>0</v>
      </c>
      <c r="N140" s="33">
        <v>2613358.73</v>
      </c>
      <c r="O140" s="33">
        <v>139286.64</v>
      </c>
      <c r="P140" s="33">
        <v>139286.64</v>
      </c>
    </row>
    <row r="141" spans="1:16" ht="12.75">
      <c r="A141" s="34">
        <v>6</v>
      </c>
      <c r="B141" s="34">
        <v>1</v>
      </c>
      <c r="C141" s="34">
        <v>15</v>
      </c>
      <c r="D141" s="35">
        <v>2</v>
      </c>
      <c r="E141" s="36"/>
      <c r="F141" s="31" t="s">
        <v>260</v>
      </c>
      <c r="G141" s="56" t="s">
        <v>380</v>
      </c>
      <c r="H141" s="33">
        <v>4849917.24</v>
      </c>
      <c r="I141" s="33">
        <v>4792982.87</v>
      </c>
      <c r="J141" s="33">
        <v>1831924.46</v>
      </c>
      <c r="K141" s="33">
        <v>366028.81</v>
      </c>
      <c r="L141" s="33">
        <v>13007.1</v>
      </c>
      <c r="M141" s="33">
        <v>0</v>
      </c>
      <c r="N141" s="33">
        <v>2582022.5</v>
      </c>
      <c r="O141" s="33">
        <v>56934.37</v>
      </c>
      <c r="P141" s="33">
        <v>56934.37</v>
      </c>
    </row>
    <row r="142" spans="1:16" ht="12.75">
      <c r="A142" s="34">
        <v>6</v>
      </c>
      <c r="B142" s="34">
        <v>10</v>
      </c>
      <c r="C142" s="34">
        <v>6</v>
      </c>
      <c r="D142" s="35">
        <v>2</v>
      </c>
      <c r="E142" s="36"/>
      <c r="F142" s="31" t="s">
        <v>260</v>
      </c>
      <c r="G142" s="56" t="s">
        <v>381</v>
      </c>
      <c r="H142" s="33">
        <v>14159876.41</v>
      </c>
      <c r="I142" s="33">
        <v>10370558.1</v>
      </c>
      <c r="J142" s="33">
        <v>3406951.57</v>
      </c>
      <c r="K142" s="33">
        <v>1643645.26</v>
      </c>
      <c r="L142" s="33">
        <v>40613.48</v>
      </c>
      <c r="M142" s="33">
        <v>0</v>
      </c>
      <c r="N142" s="33">
        <v>5279347.79</v>
      </c>
      <c r="O142" s="33">
        <v>3789318.31</v>
      </c>
      <c r="P142" s="33">
        <v>3739218.31</v>
      </c>
    </row>
    <row r="143" spans="1:16" ht="12.75">
      <c r="A143" s="34">
        <v>6</v>
      </c>
      <c r="B143" s="34">
        <v>11</v>
      </c>
      <c r="C143" s="34">
        <v>7</v>
      </c>
      <c r="D143" s="35">
        <v>2</v>
      </c>
      <c r="E143" s="36"/>
      <c r="F143" s="31" t="s">
        <v>260</v>
      </c>
      <c r="G143" s="56" t="s">
        <v>382</v>
      </c>
      <c r="H143" s="33">
        <v>22837328.97</v>
      </c>
      <c r="I143" s="33">
        <v>21846259.09</v>
      </c>
      <c r="J143" s="33">
        <v>8987971.55</v>
      </c>
      <c r="K143" s="33">
        <v>454521.81</v>
      </c>
      <c r="L143" s="33">
        <v>168456.83</v>
      </c>
      <c r="M143" s="33">
        <v>0</v>
      </c>
      <c r="N143" s="33">
        <v>12235308.9</v>
      </c>
      <c r="O143" s="33">
        <v>991069.88</v>
      </c>
      <c r="P143" s="33">
        <v>991069.88</v>
      </c>
    </row>
    <row r="144" spans="1:16" ht="12.75">
      <c r="A144" s="34">
        <v>6</v>
      </c>
      <c r="B144" s="34">
        <v>19</v>
      </c>
      <c r="C144" s="34">
        <v>4</v>
      </c>
      <c r="D144" s="35">
        <v>2</v>
      </c>
      <c r="E144" s="36"/>
      <c r="F144" s="31" t="s">
        <v>260</v>
      </c>
      <c r="G144" s="56" t="s">
        <v>383</v>
      </c>
      <c r="H144" s="33">
        <v>4658526.42</v>
      </c>
      <c r="I144" s="33">
        <v>4466320.2</v>
      </c>
      <c r="J144" s="33">
        <v>1698329.79</v>
      </c>
      <c r="K144" s="33">
        <v>90500</v>
      </c>
      <c r="L144" s="33">
        <v>3523.42</v>
      </c>
      <c r="M144" s="33">
        <v>0</v>
      </c>
      <c r="N144" s="33">
        <v>2673966.99</v>
      </c>
      <c r="O144" s="33">
        <v>192206.22</v>
      </c>
      <c r="P144" s="33">
        <v>192206.22</v>
      </c>
    </row>
    <row r="145" spans="1:16" ht="12.75">
      <c r="A145" s="34">
        <v>6</v>
      </c>
      <c r="B145" s="34">
        <v>20</v>
      </c>
      <c r="C145" s="34">
        <v>11</v>
      </c>
      <c r="D145" s="35">
        <v>2</v>
      </c>
      <c r="E145" s="36"/>
      <c r="F145" s="31" t="s">
        <v>260</v>
      </c>
      <c r="G145" s="56" t="s">
        <v>384</v>
      </c>
      <c r="H145" s="33">
        <v>10671296.98</v>
      </c>
      <c r="I145" s="33">
        <v>9434803.67</v>
      </c>
      <c r="J145" s="33">
        <v>3910587.58</v>
      </c>
      <c r="K145" s="33">
        <v>307702</v>
      </c>
      <c r="L145" s="33">
        <v>59184.89</v>
      </c>
      <c r="M145" s="33">
        <v>0</v>
      </c>
      <c r="N145" s="33">
        <v>5157329.2</v>
      </c>
      <c r="O145" s="33">
        <v>1236493.31</v>
      </c>
      <c r="P145" s="33">
        <v>1236493.31</v>
      </c>
    </row>
    <row r="146" spans="1:16" ht="12.75">
      <c r="A146" s="34">
        <v>6</v>
      </c>
      <c r="B146" s="34">
        <v>16</v>
      </c>
      <c r="C146" s="34">
        <v>5</v>
      </c>
      <c r="D146" s="35">
        <v>2</v>
      </c>
      <c r="E146" s="36"/>
      <c r="F146" s="31" t="s">
        <v>260</v>
      </c>
      <c r="G146" s="56" t="s">
        <v>385</v>
      </c>
      <c r="H146" s="33">
        <v>12760257.77</v>
      </c>
      <c r="I146" s="33">
        <v>9842231.97</v>
      </c>
      <c r="J146" s="33">
        <v>4457813.98</v>
      </c>
      <c r="K146" s="33">
        <v>265940</v>
      </c>
      <c r="L146" s="33">
        <v>147175.82</v>
      </c>
      <c r="M146" s="33">
        <v>0</v>
      </c>
      <c r="N146" s="33">
        <v>4971302.17</v>
      </c>
      <c r="O146" s="33">
        <v>2918025.8</v>
      </c>
      <c r="P146" s="33">
        <v>2918025.8</v>
      </c>
    </row>
    <row r="147" spans="1:16" ht="12.75">
      <c r="A147" s="34">
        <v>6</v>
      </c>
      <c r="B147" s="34">
        <v>11</v>
      </c>
      <c r="C147" s="34">
        <v>8</v>
      </c>
      <c r="D147" s="35">
        <v>2</v>
      </c>
      <c r="E147" s="36"/>
      <c r="F147" s="31" t="s">
        <v>260</v>
      </c>
      <c r="G147" s="56" t="s">
        <v>272</v>
      </c>
      <c r="H147" s="33">
        <v>19636791.53</v>
      </c>
      <c r="I147" s="33">
        <v>14285713.41</v>
      </c>
      <c r="J147" s="33">
        <v>6218173.99</v>
      </c>
      <c r="K147" s="33">
        <v>274314.84</v>
      </c>
      <c r="L147" s="33">
        <v>58330.65</v>
      </c>
      <c r="M147" s="33">
        <v>0</v>
      </c>
      <c r="N147" s="33">
        <v>7734893.93</v>
      </c>
      <c r="O147" s="33">
        <v>5351078.12</v>
      </c>
      <c r="P147" s="33">
        <v>5351078.12</v>
      </c>
    </row>
    <row r="148" spans="1:16" ht="12.75">
      <c r="A148" s="34">
        <v>6</v>
      </c>
      <c r="B148" s="34">
        <v>9</v>
      </c>
      <c r="C148" s="34">
        <v>12</v>
      </c>
      <c r="D148" s="35">
        <v>2</v>
      </c>
      <c r="E148" s="36"/>
      <c r="F148" s="31" t="s">
        <v>260</v>
      </c>
      <c r="G148" s="56" t="s">
        <v>386</v>
      </c>
      <c r="H148" s="33">
        <v>13380946.5</v>
      </c>
      <c r="I148" s="33">
        <v>12830210.42</v>
      </c>
      <c r="J148" s="33">
        <v>5100842.83</v>
      </c>
      <c r="K148" s="33">
        <v>583298.18</v>
      </c>
      <c r="L148" s="33">
        <v>79711.39</v>
      </c>
      <c r="M148" s="33">
        <v>0</v>
      </c>
      <c r="N148" s="33">
        <v>7066358.02</v>
      </c>
      <c r="O148" s="33">
        <v>550736.08</v>
      </c>
      <c r="P148" s="33">
        <v>550736.08</v>
      </c>
    </row>
    <row r="149" spans="1:16" ht="12.75">
      <c r="A149" s="34">
        <v>6</v>
      </c>
      <c r="B149" s="34">
        <v>20</v>
      </c>
      <c r="C149" s="34">
        <v>12</v>
      </c>
      <c r="D149" s="35">
        <v>2</v>
      </c>
      <c r="E149" s="36"/>
      <c r="F149" s="31" t="s">
        <v>260</v>
      </c>
      <c r="G149" s="56" t="s">
        <v>387</v>
      </c>
      <c r="H149" s="33">
        <v>10443593.02</v>
      </c>
      <c r="I149" s="33">
        <v>7868204.58</v>
      </c>
      <c r="J149" s="33">
        <v>3375134.41</v>
      </c>
      <c r="K149" s="33">
        <v>139450</v>
      </c>
      <c r="L149" s="33">
        <v>12810.24</v>
      </c>
      <c r="M149" s="33">
        <v>0</v>
      </c>
      <c r="N149" s="33">
        <v>4340809.93</v>
      </c>
      <c r="O149" s="33">
        <v>2575388.44</v>
      </c>
      <c r="P149" s="33">
        <v>2575388.44</v>
      </c>
    </row>
    <row r="150" spans="1:16" ht="12.75">
      <c r="A150" s="34">
        <v>6</v>
      </c>
      <c r="B150" s="34">
        <v>18</v>
      </c>
      <c r="C150" s="34">
        <v>8</v>
      </c>
      <c r="D150" s="35">
        <v>2</v>
      </c>
      <c r="E150" s="36"/>
      <c r="F150" s="31" t="s">
        <v>260</v>
      </c>
      <c r="G150" s="56" t="s">
        <v>388</v>
      </c>
      <c r="H150" s="33">
        <v>14694139.84</v>
      </c>
      <c r="I150" s="33">
        <v>13475764.46</v>
      </c>
      <c r="J150" s="33">
        <v>5416359.23</v>
      </c>
      <c r="K150" s="33">
        <v>894513.59</v>
      </c>
      <c r="L150" s="33">
        <v>70685.86</v>
      </c>
      <c r="M150" s="33">
        <v>0</v>
      </c>
      <c r="N150" s="33">
        <v>7094205.78</v>
      </c>
      <c r="O150" s="33">
        <v>1218375.38</v>
      </c>
      <c r="P150" s="33">
        <v>1218375.38</v>
      </c>
    </row>
    <row r="151" spans="1:16" ht="12.75">
      <c r="A151" s="34">
        <v>6</v>
      </c>
      <c r="B151" s="34">
        <v>7</v>
      </c>
      <c r="C151" s="34">
        <v>6</v>
      </c>
      <c r="D151" s="35">
        <v>2</v>
      </c>
      <c r="E151" s="36"/>
      <c r="F151" s="31" t="s">
        <v>260</v>
      </c>
      <c r="G151" s="56" t="s">
        <v>389</v>
      </c>
      <c r="H151" s="33">
        <v>12785512.5</v>
      </c>
      <c r="I151" s="33">
        <v>11064797.81</v>
      </c>
      <c r="J151" s="33">
        <v>4341899.84</v>
      </c>
      <c r="K151" s="33">
        <v>1255698.55</v>
      </c>
      <c r="L151" s="33">
        <v>81734.53</v>
      </c>
      <c r="M151" s="33">
        <v>0</v>
      </c>
      <c r="N151" s="33">
        <v>5385464.89</v>
      </c>
      <c r="O151" s="33">
        <v>1720714.69</v>
      </c>
      <c r="P151" s="33">
        <v>1720714.69</v>
      </c>
    </row>
    <row r="152" spans="1:16" ht="12.75">
      <c r="A152" s="34">
        <v>6</v>
      </c>
      <c r="B152" s="34">
        <v>18</v>
      </c>
      <c r="C152" s="34">
        <v>9</v>
      </c>
      <c r="D152" s="35">
        <v>2</v>
      </c>
      <c r="E152" s="36"/>
      <c r="F152" s="31" t="s">
        <v>260</v>
      </c>
      <c r="G152" s="56" t="s">
        <v>390</v>
      </c>
      <c r="H152" s="33">
        <v>7910464.42</v>
      </c>
      <c r="I152" s="33">
        <v>7423703.59</v>
      </c>
      <c r="J152" s="33">
        <v>3138021.18</v>
      </c>
      <c r="K152" s="33">
        <v>186491.34</v>
      </c>
      <c r="L152" s="33">
        <v>41671.14</v>
      </c>
      <c r="M152" s="33">
        <v>0</v>
      </c>
      <c r="N152" s="33">
        <v>4057519.93</v>
      </c>
      <c r="O152" s="33">
        <v>486760.83</v>
      </c>
      <c r="P152" s="33">
        <v>486760.83</v>
      </c>
    </row>
    <row r="153" spans="1:16" ht="12.75">
      <c r="A153" s="34">
        <v>6</v>
      </c>
      <c r="B153" s="34">
        <v>18</v>
      </c>
      <c r="C153" s="34">
        <v>10</v>
      </c>
      <c r="D153" s="35">
        <v>2</v>
      </c>
      <c r="E153" s="36"/>
      <c r="F153" s="31" t="s">
        <v>260</v>
      </c>
      <c r="G153" s="56" t="s">
        <v>391</v>
      </c>
      <c r="H153" s="33">
        <v>7417215.93</v>
      </c>
      <c r="I153" s="33">
        <v>6458124.43</v>
      </c>
      <c r="J153" s="33">
        <v>2479188.76</v>
      </c>
      <c r="K153" s="33">
        <v>308200.65</v>
      </c>
      <c r="L153" s="33">
        <v>0</v>
      </c>
      <c r="M153" s="33">
        <v>0</v>
      </c>
      <c r="N153" s="33">
        <v>3670735.02</v>
      </c>
      <c r="O153" s="33">
        <v>959091.5</v>
      </c>
      <c r="P153" s="33">
        <v>959091.5</v>
      </c>
    </row>
    <row r="154" spans="1:16" ht="12.75">
      <c r="A154" s="34">
        <v>6</v>
      </c>
      <c r="B154" s="34">
        <v>1</v>
      </c>
      <c r="C154" s="34">
        <v>16</v>
      </c>
      <c r="D154" s="35">
        <v>2</v>
      </c>
      <c r="E154" s="36"/>
      <c r="F154" s="31" t="s">
        <v>260</v>
      </c>
      <c r="G154" s="56" t="s">
        <v>274</v>
      </c>
      <c r="H154" s="33">
        <v>14307423.37</v>
      </c>
      <c r="I154" s="33">
        <v>12082382.22</v>
      </c>
      <c r="J154" s="33">
        <v>4748692.45</v>
      </c>
      <c r="K154" s="33">
        <v>862141</v>
      </c>
      <c r="L154" s="33">
        <v>43197.88</v>
      </c>
      <c r="M154" s="33">
        <v>0</v>
      </c>
      <c r="N154" s="33">
        <v>6428350.89</v>
      </c>
      <c r="O154" s="33">
        <v>2225041.15</v>
      </c>
      <c r="P154" s="33">
        <v>2225041.15</v>
      </c>
    </row>
    <row r="155" spans="1:16" ht="12.75">
      <c r="A155" s="34">
        <v>6</v>
      </c>
      <c r="B155" s="34">
        <v>2</v>
      </c>
      <c r="C155" s="34">
        <v>13</v>
      </c>
      <c r="D155" s="35">
        <v>2</v>
      </c>
      <c r="E155" s="36"/>
      <c r="F155" s="31" t="s">
        <v>260</v>
      </c>
      <c r="G155" s="56" t="s">
        <v>392</v>
      </c>
      <c r="H155" s="33">
        <v>7089166.5</v>
      </c>
      <c r="I155" s="33">
        <v>6997439.5</v>
      </c>
      <c r="J155" s="33">
        <v>3056263.75</v>
      </c>
      <c r="K155" s="33">
        <v>283700</v>
      </c>
      <c r="L155" s="33">
        <v>39439.64</v>
      </c>
      <c r="M155" s="33">
        <v>0</v>
      </c>
      <c r="N155" s="33">
        <v>3618036.11</v>
      </c>
      <c r="O155" s="33">
        <v>91727</v>
      </c>
      <c r="P155" s="33">
        <v>91727</v>
      </c>
    </row>
    <row r="156" spans="1:16" ht="12.75">
      <c r="A156" s="34">
        <v>6</v>
      </c>
      <c r="B156" s="34">
        <v>18</v>
      </c>
      <c r="C156" s="34">
        <v>11</v>
      </c>
      <c r="D156" s="35">
        <v>2</v>
      </c>
      <c r="E156" s="36"/>
      <c r="F156" s="31" t="s">
        <v>260</v>
      </c>
      <c r="G156" s="56" t="s">
        <v>275</v>
      </c>
      <c r="H156" s="33">
        <v>21214542.77</v>
      </c>
      <c r="I156" s="33">
        <v>18951282.3</v>
      </c>
      <c r="J156" s="33">
        <v>7307391.27</v>
      </c>
      <c r="K156" s="33">
        <v>1343275.9</v>
      </c>
      <c r="L156" s="33">
        <v>94671.44</v>
      </c>
      <c r="M156" s="33">
        <v>0</v>
      </c>
      <c r="N156" s="33">
        <v>10205943.69</v>
      </c>
      <c r="O156" s="33">
        <v>2263260.47</v>
      </c>
      <c r="P156" s="33">
        <v>2263260.47</v>
      </c>
    </row>
    <row r="157" spans="1:16" ht="12.75">
      <c r="A157" s="34">
        <v>6</v>
      </c>
      <c r="B157" s="34">
        <v>17</v>
      </c>
      <c r="C157" s="34">
        <v>5</v>
      </c>
      <c r="D157" s="35">
        <v>2</v>
      </c>
      <c r="E157" s="36"/>
      <c r="F157" s="31" t="s">
        <v>260</v>
      </c>
      <c r="G157" s="56" t="s">
        <v>393</v>
      </c>
      <c r="H157" s="33">
        <v>15185957.32</v>
      </c>
      <c r="I157" s="33">
        <v>14681549.85</v>
      </c>
      <c r="J157" s="33">
        <v>6051741.15</v>
      </c>
      <c r="K157" s="33">
        <v>537500</v>
      </c>
      <c r="L157" s="33">
        <v>104115.31</v>
      </c>
      <c r="M157" s="33">
        <v>0</v>
      </c>
      <c r="N157" s="33">
        <v>7988193.39</v>
      </c>
      <c r="O157" s="33">
        <v>504407.47</v>
      </c>
      <c r="P157" s="33">
        <v>504407.47</v>
      </c>
    </row>
    <row r="158" spans="1:16" ht="12.75">
      <c r="A158" s="34">
        <v>6</v>
      </c>
      <c r="B158" s="34">
        <v>11</v>
      </c>
      <c r="C158" s="34">
        <v>9</v>
      </c>
      <c r="D158" s="35">
        <v>2</v>
      </c>
      <c r="E158" s="36"/>
      <c r="F158" s="31" t="s">
        <v>260</v>
      </c>
      <c r="G158" s="56" t="s">
        <v>394</v>
      </c>
      <c r="H158" s="33">
        <v>20470072.02</v>
      </c>
      <c r="I158" s="33">
        <v>15671136.22</v>
      </c>
      <c r="J158" s="33">
        <v>6398175.53</v>
      </c>
      <c r="K158" s="33">
        <v>446040.02</v>
      </c>
      <c r="L158" s="33">
        <v>59816.02</v>
      </c>
      <c r="M158" s="33">
        <v>0</v>
      </c>
      <c r="N158" s="33">
        <v>8767104.65</v>
      </c>
      <c r="O158" s="33">
        <v>4798935.8</v>
      </c>
      <c r="P158" s="33">
        <v>4798935.8</v>
      </c>
    </row>
    <row r="159" spans="1:16" ht="12.75">
      <c r="A159" s="34">
        <v>6</v>
      </c>
      <c r="B159" s="34">
        <v>4</v>
      </c>
      <c r="C159" s="34">
        <v>6</v>
      </c>
      <c r="D159" s="35">
        <v>2</v>
      </c>
      <c r="E159" s="36"/>
      <c r="F159" s="31" t="s">
        <v>260</v>
      </c>
      <c r="G159" s="56" t="s">
        <v>395</v>
      </c>
      <c r="H159" s="33">
        <v>7420784.64</v>
      </c>
      <c r="I159" s="33">
        <v>7273500.14</v>
      </c>
      <c r="J159" s="33">
        <v>2681357.7</v>
      </c>
      <c r="K159" s="33">
        <v>796866.56</v>
      </c>
      <c r="L159" s="33">
        <v>37879.44</v>
      </c>
      <c r="M159" s="33">
        <v>0</v>
      </c>
      <c r="N159" s="33">
        <v>3757396.44</v>
      </c>
      <c r="O159" s="33">
        <v>147284.5</v>
      </c>
      <c r="P159" s="33">
        <v>147284.5</v>
      </c>
    </row>
    <row r="160" spans="1:16" ht="12.75">
      <c r="A160" s="34">
        <v>6</v>
      </c>
      <c r="B160" s="34">
        <v>7</v>
      </c>
      <c r="C160" s="34">
        <v>7</v>
      </c>
      <c r="D160" s="35">
        <v>2</v>
      </c>
      <c r="E160" s="36"/>
      <c r="F160" s="31" t="s">
        <v>260</v>
      </c>
      <c r="G160" s="56" t="s">
        <v>396</v>
      </c>
      <c r="H160" s="33">
        <v>11981807.53</v>
      </c>
      <c r="I160" s="33">
        <v>11724093.43</v>
      </c>
      <c r="J160" s="33">
        <v>5231076.16</v>
      </c>
      <c r="K160" s="33">
        <v>474629</v>
      </c>
      <c r="L160" s="33">
        <v>73304</v>
      </c>
      <c r="M160" s="33">
        <v>0</v>
      </c>
      <c r="N160" s="33">
        <v>5945084.27</v>
      </c>
      <c r="O160" s="33">
        <v>257714.1</v>
      </c>
      <c r="P160" s="33">
        <v>257714.1</v>
      </c>
    </row>
    <row r="161" spans="1:16" ht="12.75">
      <c r="A161" s="34">
        <v>6</v>
      </c>
      <c r="B161" s="34">
        <v>1</v>
      </c>
      <c r="C161" s="34">
        <v>17</v>
      </c>
      <c r="D161" s="35">
        <v>2</v>
      </c>
      <c r="E161" s="36"/>
      <c r="F161" s="31" t="s">
        <v>260</v>
      </c>
      <c r="G161" s="56" t="s">
        <v>397</v>
      </c>
      <c r="H161" s="33">
        <v>7746801.38</v>
      </c>
      <c r="I161" s="33">
        <v>6914971.4</v>
      </c>
      <c r="J161" s="33">
        <v>2746165.14</v>
      </c>
      <c r="K161" s="33">
        <v>308490.73</v>
      </c>
      <c r="L161" s="33">
        <v>65024.52</v>
      </c>
      <c r="M161" s="33">
        <v>0</v>
      </c>
      <c r="N161" s="33">
        <v>3795291.01</v>
      </c>
      <c r="O161" s="33">
        <v>831829.98</v>
      </c>
      <c r="P161" s="33">
        <v>831829.98</v>
      </c>
    </row>
    <row r="162" spans="1:16" ht="12.75">
      <c r="A162" s="34">
        <v>6</v>
      </c>
      <c r="B162" s="34">
        <v>2</v>
      </c>
      <c r="C162" s="34">
        <v>14</v>
      </c>
      <c r="D162" s="35">
        <v>2</v>
      </c>
      <c r="E162" s="36"/>
      <c r="F162" s="31" t="s">
        <v>260</v>
      </c>
      <c r="G162" s="56" t="s">
        <v>398</v>
      </c>
      <c r="H162" s="33">
        <v>12103296.76</v>
      </c>
      <c r="I162" s="33">
        <v>10243604.76</v>
      </c>
      <c r="J162" s="33">
        <v>4124105.83</v>
      </c>
      <c r="K162" s="33">
        <v>163200</v>
      </c>
      <c r="L162" s="33">
        <v>64493.1</v>
      </c>
      <c r="M162" s="33">
        <v>0</v>
      </c>
      <c r="N162" s="33">
        <v>5891805.83</v>
      </c>
      <c r="O162" s="33">
        <v>1859692</v>
      </c>
      <c r="P162" s="33">
        <v>1859692</v>
      </c>
    </row>
    <row r="163" spans="1:16" ht="12.75">
      <c r="A163" s="34">
        <v>6</v>
      </c>
      <c r="B163" s="34">
        <v>4</v>
      </c>
      <c r="C163" s="34">
        <v>7</v>
      </c>
      <c r="D163" s="35">
        <v>2</v>
      </c>
      <c r="E163" s="36"/>
      <c r="F163" s="31" t="s">
        <v>260</v>
      </c>
      <c r="G163" s="56" t="s">
        <v>399</v>
      </c>
      <c r="H163" s="33">
        <v>7676914.51</v>
      </c>
      <c r="I163" s="33">
        <v>7650326.08</v>
      </c>
      <c r="J163" s="33">
        <v>3314417.25</v>
      </c>
      <c r="K163" s="33">
        <v>318747.69</v>
      </c>
      <c r="L163" s="33">
        <v>38792.6</v>
      </c>
      <c r="M163" s="33">
        <v>0</v>
      </c>
      <c r="N163" s="33">
        <v>3978368.54</v>
      </c>
      <c r="O163" s="33">
        <v>26588.43</v>
      </c>
      <c r="P163" s="33">
        <v>26588.43</v>
      </c>
    </row>
    <row r="164" spans="1:16" ht="12.75">
      <c r="A164" s="34">
        <v>6</v>
      </c>
      <c r="B164" s="34">
        <v>15</v>
      </c>
      <c r="C164" s="34">
        <v>7</v>
      </c>
      <c r="D164" s="35">
        <v>2</v>
      </c>
      <c r="E164" s="36"/>
      <c r="F164" s="31" t="s">
        <v>260</v>
      </c>
      <c r="G164" s="56" t="s">
        <v>400</v>
      </c>
      <c r="H164" s="33">
        <v>18718568.85</v>
      </c>
      <c r="I164" s="33">
        <v>12250671.04</v>
      </c>
      <c r="J164" s="33">
        <v>5377559.94</v>
      </c>
      <c r="K164" s="33">
        <v>176000</v>
      </c>
      <c r="L164" s="33">
        <v>599.18</v>
      </c>
      <c r="M164" s="33">
        <v>0</v>
      </c>
      <c r="N164" s="33">
        <v>6696511.92</v>
      </c>
      <c r="O164" s="33">
        <v>6467897.81</v>
      </c>
      <c r="P164" s="33">
        <v>6467897.81</v>
      </c>
    </row>
    <row r="165" spans="1:16" ht="12.75">
      <c r="A165" s="34">
        <v>6</v>
      </c>
      <c r="B165" s="34">
        <v>18</v>
      </c>
      <c r="C165" s="34">
        <v>13</v>
      </c>
      <c r="D165" s="35">
        <v>2</v>
      </c>
      <c r="E165" s="36"/>
      <c r="F165" s="31" t="s">
        <v>260</v>
      </c>
      <c r="G165" s="56" t="s">
        <v>401</v>
      </c>
      <c r="H165" s="33">
        <v>9063403.29</v>
      </c>
      <c r="I165" s="33">
        <v>7738109.13</v>
      </c>
      <c r="J165" s="33">
        <v>2779733.57</v>
      </c>
      <c r="K165" s="33">
        <v>69920</v>
      </c>
      <c r="L165" s="33">
        <v>105009.15</v>
      </c>
      <c r="M165" s="33">
        <v>0</v>
      </c>
      <c r="N165" s="33">
        <v>4783446.41</v>
      </c>
      <c r="O165" s="33">
        <v>1325294.16</v>
      </c>
      <c r="P165" s="33">
        <v>1325294.16</v>
      </c>
    </row>
    <row r="166" spans="1:16" ht="12.75">
      <c r="A166" s="34">
        <v>6</v>
      </c>
      <c r="B166" s="34">
        <v>16</v>
      </c>
      <c r="C166" s="34">
        <v>6</v>
      </c>
      <c r="D166" s="35">
        <v>2</v>
      </c>
      <c r="E166" s="36"/>
      <c r="F166" s="31" t="s">
        <v>260</v>
      </c>
      <c r="G166" s="56" t="s">
        <v>402</v>
      </c>
      <c r="H166" s="33">
        <v>6146066.47</v>
      </c>
      <c r="I166" s="33">
        <v>5625770.87</v>
      </c>
      <c r="J166" s="33">
        <v>2178863.8</v>
      </c>
      <c r="K166" s="33">
        <v>97000</v>
      </c>
      <c r="L166" s="33">
        <v>0</v>
      </c>
      <c r="M166" s="33">
        <v>0</v>
      </c>
      <c r="N166" s="33">
        <v>3349907.07</v>
      </c>
      <c r="O166" s="33">
        <v>520295.6</v>
      </c>
      <c r="P166" s="33">
        <v>520295.6</v>
      </c>
    </row>
    <row r="167" spans="1:16" ht="12.75">
      <c r="A167" s="34">
        <v>6</v>
      </c>
      <c r="B167" s="34">
        <v>19</v>
      </c>
      <c r="C167" s="34">
        <v>5</v>
      </c>
      <c r="D167" s="35">
        <v>2</v>
      </c>
      <c r="E167" s="36"/>
      <c r="F167" s="31" t="s">
        <v>260</v>
      </c>
      <c r="G167" s="56" t="s">
        <v>403</v>
      </c>
      <c r="H167" s="33">
        <v>12368436.89</v>
      </c>
      <c r="I167" s="33">
        <v>8648123.29</v>
      </c>
      <c r="J167" s="33">
        <v>3233478.11</v>
      </c>
      <c r="K167" s="33">
        <v>717110.82</v>
      </c>
      <c r="L167" s="33">
        <v>63413.75</v>
      </c>
      <c r="M167" s="33">
        <v>0</v>
      </c>
      <c r="N167" s="33">
        <v>4634120.61</v>
      </c>
      <c r="O167" s="33">
        <v>3720313.6</v>
      </c>
      <c r="P167" s="33">
        <v>3670213.6</v>
      </c>
    </row>
    <row r="168" spans="1:16" ht="12.75">
      <c r="A168" s="34">
        <v>6</v>
      </c>
      <c r="B168" s="34">
        <v>8</v>
      </c>
      <c r="C168" s="34">
        <v>13</v>
      </c>
      <c r="D168" s="35">
        <v>2</v>
      </c>
      <c r="E168" s="36"/>
      <c r="F168" s="31" t="s">
        <v>260</v>
      </c>
      <c r="G168" s="56" t="s">
        <v>404</v>
      </c>
      <c r="H168" s="33">
        <v>6988211.5</v>
      </c>
      <c r="I168" s="33">
        <v>5738811.07</v>
      </c>
      <c r="J168" s="33">
        <v>2190486.72</v>
      </c>
      <c r="K168" s="33">
        <v>273987.62</v>
      </c>
      <c r="L168" s="33">
        <v>46932.18</v>
      </c>
      <c r="M168" s="33">
        <v>0</v>
      </c>
      <c r="N168" s="33">
        <v>3227404.55</v>
      </c>
      <c r="O168" s="33">
        <v>1249400.43</v>
      </c>
      <c r="P168" s="33">
        <v>1249400.43</v>
      </c>
    </row>
    <row r="169" spans="1:16" ht="12.75">
      <c r="A169" s="34">
        <v>6</v>
      </c>
      <c r="B169" s="34">
        <v>14</v>
      </c>
      <c r="C169" s="34">
        <v>10</v>
      </c>
      <c r="D169" s="35">
        <v>2</v>
      </c>
      <c r="E169" s="36"/>
      <c r="F169" s="31" t="s">
        <v>260</v>
      </c>
      <c r="G169" s="56" t="s">
        <v>405</v>
      </c>
      <c r="H169" s="33">
        <v>8727707.06</v>
      </c>
      <c r="I169" s="33">
        <v>8632229.05</v>
      </c>
      <c r="J169" s="33">
        <v>3674145.49</v>
      </c>
      <c r="K169" s="33">
        <v>415986.26</v>
      </c>
      <c r="L169" s="33">
        <v>49843.09</v>
      </c>
      <c r="M169" s="33">
        <v>0</v>
      </c>
      <c r="N169" s="33">
        <v>4492254.21</v>
      </c>
      <c r="O169" s="33">
        <v>95478.01</v>
      </c>
      <c r="P169" s="33">
        <v>95478.01</v>
      </c>
    </row>
    <row r="170" spans="1:16" ht="12.75">
      <c r="A170" s="34">
        <v>6</v>
      </c>
      <c r="B170" s="34">
        <v>4</v>
      </c>
      <c r="C170" s="34">
        <v>8</v>
      </c>
      <c r="D170" s="35">
        <v>2</v>
      </c>
      <c r="E170" s="36"/>
      <c r="F170" s="31" t="s">
        <v>260</v>
      </c>
      <c r="G170" s="56" t="s">
        <v>406</v>
      </c>
      <c r="H170" s="33">
        <v>17219708.34</v>
      </c>
      <c r="I170" s="33">
        <v>16672725.16</v>
      </c>
      <c r="J170" s="33">
        <v>5624033.74</v>
      </c>
      <c r="K170" s="33">
        <v>2279939.95</v>
      </c>
      <c r="L170" s="33">
        <v>219027.64</v>
      </c>
      <c r="M170" s="33">
        <v>0</v>
      </c>
      <c r="N170" s="33">
        <v>8549723.83</v>
      </c>
      <c r="O170" s="33">
        <v>546983.18</v>
      </c>
      <c r="P170" s="33">
        <v>546983.18</v>
      </c>
    </row>
    <row r="171" spans="1:16" ht="12.75">
      <c r="A171" s="34">
        <v>6</v>
      </c>
      <c r="B171" s="34">
        <v>3</v>
      </c>
      <c r="C171" s="34">
        <v>12</v>
      </c>
      <c r="D171" s="35">
        <v>2</v>
      </c>
      <c r="E171" s="36"/>
      <c r="F171" s="31" t="s">
        <v>260</v>
      </c>
      <c r="G171" s="56" t="s">
        <v>407</v>
      </c>
      <c r="H171" s="33">
        <v>10883196.86</v>
      </c>
      <c r="I171" s="33">
        <v>10755665.36</v>
      </c>
      <c r="J171" s="33">
        <v>4729904.88</v>
      </c>
      <c r="K171" s="33">
        <v>156759</v>
      </c>
      <c r="L171" s="33">
        <v>86025.99</v>
      </c>
      <c r="M171" s="33">
        <v>0</v>
      </c>
      <c r="N171" s="33">
        <v>5782975.49</v>
      </c>
      <c r="O171" s="33">
        <v>127531.5</v>
      </c>
      <c r="P171" s="33">
        <v>127531.5</v>
      </c>
    </row>
    <row r="172" spans="1:16" ht="12.75">
      <c r="A172" s="34">
        <v>6</v>
      </c>
      <c r="B172" s="34">
        <v>7</v>
      </c>
      <c r="C172" s="34">
        <v>9</v>
      </c>
      <c r="D172" s="35">
        <v>2</v>
      </c>
      <c r="E172" s="36"/>
      <c r="F172" s="31" t="s">
        <v>260</v>
      </c>
      <c r="G172" s="56" t="s">
        <v>408</v>
      </c>
      <c r="H172" s="33">
        <v>11082357.39</v>
      </c>
      <c r="I172" s="33">
        <v>10188718.94</v>
      </c>
      <c r="J172" s="33">
        <v>4857753.46</v>
      </c>
      <c r="K172" s="33">
        <v>232546.87</v>
      </c>
      <c r="L172" s="33">
        <v>7788.71</v>
      </c>
      <c r="M172" s="33">
        <v>0</v>
      </c>
      <c r="N172" s="33">
        <v>5090629.9</v>
      </c>
      <c r="O172" s="33">
        <v>893638.45</v>
      </c>
      <c r="P172" s="33">
        <v>893638.45</v>
      </c>
    </row>
    <row r="173" spans="1:16" ht="12.75">
      <c r="A173" s="34">
        <v>6</v>
      </c>
      <c r="B173" s="34">
        <v>12</v>
      </c>
      <c r="C173" s="34">
        <v>7</v>
      </c>
      <c r="D173" s="35">
        <v>2</v>
      </c>
      <c r="E173" s="36"/>
      <c r="F173" s="31" t="s">
        <v>260</v>
      </c>
      <c r="G173" s="56" t="s">
        <v>409</v>
      </c>
      <c r="H173" s="33">
        <v>9121078.41</v>
      </c>
      <c r="I173" s="33">
        <v>8647167.73</v>
      </c>
      <c r="J173" s="33">
        <v>3455676.1</v>
      </c>
      <c r="K173" s="33">
        <v>463162.63</v>
      </c>
      <c r="L173" s="33">
        <v>40321.96</v>
      </c>
      <c r="M173" s="33">
        <v>0</v>
      </c>
      <c r="N173" s="33">
        <v>4688007.04</v>
      </c>
      <c r="O173" s="33">
        <v>473910.68</v>
      </c>
      <c r="P173" s="33">
        <v>473910.68</v>
      </c>
    </row>
    <row r="174" spans="1:16" ht="12.75">
      <c r="A174" s="34">
        <v>6</v>
      </c>
      <c r="B174" s="34">
        <v>1</v>
      </c>
      <c r="C174" s="34">
        <v>18</v>
      </c>
      <c r="D174" s="35">
        <v>2</v>
      </c>
      <c r="E174" s="36"/>
      <c r="F174" s="31" t="s">
        <v>260</v>
      </c>
      <c r="G174" s="56" t="s">
        <v>410</v>
      </c>
      <c r="H174" s="33">
        <v>10029992.18</v>
      </c>
      <c r="I174" s="33">
        <v>9486998.89</v>
      </c>
      <c r="J174" s="33">
        <v>3539402.32</v>
      </c>
      <c r="K174" s="33">
        <v>1066679.97</v>
      </c>
      <c r="L174" s="33">
        <v>105537.18</v>
      </c>
      <c r="M174" s="33">
        <v>0</v>
      </c>
      <c r="N174" s="33">
        <v>4775379.42</v>
      </c>
      <c r="O174" s="33">
        <v>542993.29</v>
      </c>
      <c r="P174" s="33">
        <v>542993.29</v>
      </c>
    </row>
    <row r="175" spans="1:16" ht="12.75">
      <c r="A175" s="34">
        <v>6</v>
      </c>
      <c r="B175" s="34">
        <v>19</v>
      </c>
      <c r="C175" s="34">
        <v>6</v>
      </c>
      <c r="D175" s="35">
        <v>2</v>
      </c>
      <c r="E175" s="36"/>
      <c r="F175" s="31" t="s">
        <v>260</v>
      </c>
      <c r="G175" s="56" t="s">
        <v>276</v>
      </c>
      <c r="H175" s="33">
        <v>12366521.15</v>
      </c>
      <c r="I175" s="33">
        <v>12155354.88</v>
      </c>
      <c r="J175" s="33">
        <v>5168776.56</v>
      </c>
      <c r="K175" s="33">
        <v>297274.44</v>
      </c>
      <c r="L175" s="33">
        <v>123188.78</v>
      </c>
      <c r="M175" s="33">
        <v>0</v>
      </c>
      <c r="N175" s="33">
        <v>6566115.1</v>
      </c>
      <c r="O175" s="33">
        <v>211166.27</v>
      </c>
      <c r="P175" s="33">
        <v>161066.27</v>
      </c>
    </row>
    <row r="176" spans="1:16" ht="12.75">
      <c r="A176" s="34">
        <v>6</v>
      </c>
      <c r="B176" s="34">
        <v>15</v>
      </c>
      <c r="C176" s="34">
        <v>8</v>
      </c>
      <c r="D176" s="35">
        <v>2</v>
      </c>
      <c r="E176" s="36"/>
      <c r="F176" s="31" t="s">
        <v>260</v>
      </c>
      <c r="G176" s="56" t="s">
        <v>411</v>
      </c>
      <c r="H176" s="33">
        <v>13812201.39</v>
      </c>
      <c r="I176" s="33">
        <v>13180678.1</v>
      </c>
      <c r="J176" s="33">
        <v>5673702.21</v>
      </c>
      <c r="K176" s="33">
        <v>104500</v>
      </c>
      <c r="L176" s="33">
        <v>0</v>
      </c>
      <c r="M176" s="33">
        <v>0</v>
      </c>
      <c r="N176" s="33">
        <v>7402475.89</v>
      </c>
      <c r="O176" s="33">
        <v>631523.29</v>
      </c>
      <c r="P176" s="33">
        <v>631523.29</v>
      </c>
    </row>
    <row r="177" spans="1:16" ht="12.75">
      <c r="A177" s="34">
        <v>6</v>
      </c>
      <c r="B177" s="34">
        <v>9</v>
      </c>
      <c r="C177" s="34">
        <v>13</v>
      </c>
      <c r="D177" s="35">
        <v>2</v>
      </c>
      <c r="E177" s="36"/>
      <c r="F177" s="31" t="s">
        <v>260</v>
      </c>
      <c r="G177" s="56" t="s">
        <v>412</v>
      </c>
      <c r="H177" s="33">
        <v>12251445.77</v>
      </c>
      <c r="I177" s="33">
        <v>11364451.67</v>
      </c>
      <c r="J177" s="33">
        <v>4075881.9</v>
      </c>
      <c r="K177" s="33">
        <v>818440.52</v>
      </c>
      <c r="L177" s="33">
        <v>39270.18</v>
      </c>
      <c r="M177" s="33">
        <v>0</v>
      </c>
      <c r="N177" s="33">
        <v>6430859.07</v>
      </c>
      <c r="O177" s="33">
        <v>886994.1</v>
      </c>
      <c r="P177" s="33">
        <v>886994.1</v>
      </c>
    </row>
    <row r="178" spans="1:16" ht="12.75">
      <c r="A178" s="34">
        <v>6</v>
      </c>
      <c r="B178" s="34">
        <v>11</v>
      </c>
      <c r="C178" s="34">
        <v>10</v>
      </c>
      <c r="D178" s="35">
        <v>2</v>
      </c>
      <c r="E178" s="36"/>
      <c r="F178" s="31" t="s">
        <v>260</v>
      </c>
      <c r="G178" s="56" t="s">
        <v>413</v>
      </c>
      <c r="H178" s="33">
        <v>14741982.38</v>
      </c>
      <c r="I178" s="33">
        <v>14623066.81</v>
      </c>
      <c r="J178" s="33">
        <v>5588881.3</v>
      </c>
      <c r="K178" s="33">
        <v>782503.74</v>
      </c>
      <c r="L178" s="33">
        <v>69269.91</v>
      </c>
      <c r="M178" s="33">
        <v>0</v>
      </c>
      <c r="N178" s="33">
        <v>8182411.86</v>
      </c>
      <c r="O178" s="33">
        <v>118915.57</v>
      </c>
      <c r="P178" s="33">
        <v>118915.57</v>
      </c>
    </row>
    <row r="179" spans="1:16" ht="12.75">
      <c r="A179" s="34">
        <v>6</v>
      </c>
      <c r="B179" s="34">
        <v>3</v>
      </c>
      <c r="C179" s="34">
        <v>13</v>
      </c>
      <c r="D179" s="35">
        <v>2</v>
      </c>
      <c r="E179" s="36"/>
      <c r="F179" s="31" t="s">
        <v>260</v>
      </c>
      <c r="G179" s="56" t="s">
        <v>414</v>
      </c>
      <c r="H179" s="33">
        <v>7081833.56</v>
      </c>
      <c r="I179" s="33">
        <v>6879020.32</v>
      </c>
      <c r="J179" s="33">
        <v>2609361.41</v>
      </c>
      <c r="K179" s="33">
        <v>262160</v>
      </c>
      <c r="L179" s="33">
        <v>58673.2</v>
      </c>
      <c r="M179" s="33">
        <v>0</v>
      </c>
      <c r="N179" s="33">
        <v>3948825.71</v>
      </c>
      <c r="O179" s="33">
        <v>202813.24</v>
      </c>
      <c r="P179" s="33">
        <v>202813.24</v>
      </c>
    </row>
    <row r="180" spans="1:16" ht="12.75">
      <c r="A180" s="34">
        <v>6</v>
      </c>
      <c r="B180" s="34">
        <v>11</v>
      </c>
      <c r="C180" s="34">
        <v>11</v>
      </c>
      <c r="D180" s="35">
        <v>2</v>
      </c>
      <c r="E180" s="36"/>
      <c r="F180" s="31" t="s">
        <v>260</v>
      </c>
      <c r="G180" s="56" t="s">
        <v>415</v>
      </c>
      <c r="H180" s="33">
        <v>9244866.11</v>
      </c>
      <c r="I180" s="33">
        <v>8567838.54</v>
      </c>
      <c r="J180" s="33">
        <v>3163949.77</v>
      </c>
      <c r="K180" s="33">
        <v>54496.4</v>
      </c>
      <c r="L180" s="33">
        <v>29682.72</v>
      </c>
      <c r="M180" s="33">
        <v>0</v>
      </c>
      <c r="N180" s="33">
        <v>5319709.65</v>
      </c>
      <c r="O180" s="33">
        <v>677027.57</v>
      </c>
      <c r="P180" s="33">
        <v>677027.57</v>
      </c>
    </row>
    <row r="181" spans="1:16" ht="12.75">
      <c r="A181" s="34">
        <v>6</v>
      </c>
      <c r="B181" s="34">
        <v>19</v>
      </c>
      <c r="C181" s="34">
        <v>7</v>
      </c>
      <c r="D181" s="35">
        <v>2</v>
      </c>
      <c r="E181" s="36"/>
      <c r="F181" s="31" t="s">
        <v>260</v>
      </c>
      <c r="G181" s="56" t="s">
        <v>416</v>
      </c>
      <c r="H181" s="33">
        <v>7517165.12</v>
      </c>
      <c r="I181" s="33">
        <v>7400606.12</v>
      </c>
      <c r="J181" s="33">
        <v>2593111.98</v>
      </c>
      <c r="K181" s="33">
        <v>540511</v>
      </c>
      <c r="L181" s="33">
        <v>76683.08</v>
      </c>
      <c r="M181" s="33">
        <v>0</v>
      </c>
      <c r="N181" s="33">
        <v>4190300.06</v>
      </c>
      <c r="O181" s="33">
        <v>116559</v>
      </c>
      <c r="P181" s="33">
        <v>66459</v>
      </c>
    </row>
    <row r="182" spans="1:16" ht="12.75">
      <c r="A182" s="34">
        <v>6</v>
      </c>
      <c r="B182" s="34">
        <v>9</v>
      </c>
      <c r="C182" s="34">
        <v>14</v>
      </c>
      <c r="D182" s="35">
        <v>2</v>
      </c>
      <c r="E182" s="36"/>
      <c r="F182" s="31" t="s">
        <v>260</v>
      </c>
      <c r="G182" s="56" t="s">
        <v>417</v>
      </c>
      <c r="H182" s="33">
        <v>20331344.85</v>
      </c>
      <c r="I182" s="33">
        <v>19803583.15</v>
      </c>
      <c r="J182" s="33">
        <v>6831459.71</v>
      </c>
      <c r="K182" s="33">
        <v>705661.91</v>
      </c>
      <c r="L182" s="33">
        <v>213654.8</v>
      </c>
      <c r="M182" s="33">
        <v>0</v>
      </c>
      <c r="N182" s="33">
        <v>12052806.73</v>
      </c>
      <c r="O182" s="33">
        <v>527761.7</v>
      </c>
      <c r="P182" s="33">
        <v>527761.7</v>
      </c>
    </row>
    <row r="183" spans="1:16" ht="12.75">
      <c r="A183" s="34">
        <v>6</v>
      </c>
      <c r="B183" s="34">
        <v>19</v>
      </c>
      <c r="C183" s="34">
        <v>8</v>
      </c>
      <c r="D183" s="35">
        <v>2</v>
      </c>
      <c r="E183" s="36"/>
      <c r="F183" s="31" t="s">
        <v>260</v>
      </c>
      <c r="G183" s="56" t="s">
        <v>418</v>
      </c>
      <c r="H183" s="33">
        <v>5257821.1</v>
      </c>
      <c r="I183" s="33">
        <v>5195913.1</v>
      </c>
      <c r="J183" s="33">
        <v>2203491.81</v>
      </c>
      <c r="K183" s="33">
        <v>107500</v>
      </c>
      <c r="L183" s="33">
        <v>22539.28</v>
      </c>
      <c r="M183" s="33">
        <v>0</v>
      </c>
      <c r="N183" s="33">
        <v>2862382.01</v>
      </c>
      <c r="O183" s="33">
        <v>61908</v>
      </c>
      <c r="P183" s="33">
        <v>11808</v>
      </c>
    </row>
    <row r="184" spans="1:16" ht="12.75">
      <c r="A184" s="34">
        <v>6</v>
      </c>
      <c r="B184" s="34">
        <v>9</v>
      </c>
      <c r="C184" s="34">
        <v>15</v>
      </c>
      <c r="D184" s="35">
        <v>2</v>
      </c>
      <c r="E184" s="36"/>
      <c r="F184" s="31" t="s">
        <v>260</v>
      </c>
      <c r="G184" s="56" t="s">
        <v>419</v>
      </c>
      <c r="H184" s="33">
        <v>7662066.44</v>
      </c>
      <c r="I184" s="33">
        <v>7209082.3</v>
      </c>
      <c r="J184" s="33">
        <v>2981673.9</v>
      </c>
      <c r="K184" s="33">
        <v>113537.73</v>
      </c>
      <c r="L184" s="33">
        <v>52552.69</v>
      </c>
      <c r="M184" s="33">
        <v>0</v>
      </c>
      <c r="N184" s="33">
        <v>4061317.98</v>
      </c>
      <c r="O184" s="33">
        <v>452984.14</v>
      </c>
      <c r="P184" s="33">
        <v>452984.14</v>
      </c>
    </row>
    <row r="185" spans="1:16" ht="12.75">
      <c r="A185" s="34">
        <v>6</v>
      </c>
      <c r="B185" s="34">
        <v>9</v>
      </c>
      <c r="C185" s="34">
        <v>16</v>
      </c>
      <c r="D185" s="35">
        <v>2</v>
      </c>
      <c r="E185" s="36"/>
      <c r="F185" s="31" t="s">
        <v>260</v>
      </c>
      <c r="G185" s="56" t="s">
        <v>420</v>
      </c>
      <c r="H185" s="33">
        <v>5857949.85</v>
      </c>
      <c r="I185" s="33">
        <v>4562242.85</v>
      </c>
      <c r="J185" s="33">
        <v>2023043.05</v>
      </c>
      <c r="K185" s="33">
        <v>45500</v>
      </c>
      <c r="L185" s="33">
        <v>22392.26</v>
      </c>
      <c r="M185" s="33">
        <v>0</v>
      </c>
      <c r="N185" s="33">
        <v>2471307.54</v>
      </c>
      <c r="O185" s="33">
        <v>1295707</v>
      </c>
      <c r="P185" s="33">
        <v>1295707</v>
      </c>
    </row>
    <row r="186" spans="1:16" ht="12.75">
      <c r="A186" s="34">
        <v>6</v>
      </c>
      <c r="B186" s="34">
        <v>7</v>
      </c>
      <c r="C186" s="34">
        <v>10</v>
      </c>
      <c r="D186" s="35">
        <v>2</v>
      </c>
      <c r="E186" s="36"/>
      <c r="F186" s="31" t="s">
        <v>260</v>
      </c>
      <c r="G186" s="56" t="s">
        <v>421</v>
      </c>
      <c r="H186" s="33">
        <v>12047491.53</v>
      </c>
      <c r="I186" s="33">
        <v>11910634.3</v>
      </c>
      <c r="J186" s="33">
        <v>5182868.42</v>
      </c>
      <c r="K186" s="33">
        <v>504071.18</v>
      </c>
      <c r="L186" s="33">
        <v>164631.66</v>
      </c>
      <c r="M186" s="33">
        <v>0</v>
      </c>
      <c r="N186" s="33">
        <v>6059063.04</v>
      </c>
      <c r="O186" s="33">
        <v>136857.23</v>
      </c>
      <c r="P186" s="33">
        <v>136857.23</v>
      </c>
    </row>
    <row r="187" spans="1:16" ht="12.75">
      <c r="A187" s="34">
        <v>6</v>
      </c>
      <c r="B187" s="34">
        <v>1</v>
      </c>
      <c r="C187" s="34">
        <v>19</v>
      </c>
      <c r="D187" s="35">
        <v>2</v>
      </c>
      <c r="E187" s="36"/>
      <c r="F187" s="31" t="s">
        <v>260</v>
      </c>
      <c r="G187" s="56" t="s">
        <v>422</v>
      </c>
      <c r="H187" s="33">
        <v>11948875.69</v>
      </c>
      <c r="I187" s="33">
        <v>9736335.2</v>
      </c>
      <c r="J187" s="33">
        <v>3706754.64</v>
      </c>
      <c r="K187" s="33">
        <v>850124.42</v>
      </c>
      <c r="L187" s="33">
        <v>20468.01</v>
      </c>
      <c r="M187" s="33">
        <v>0</v>
      </c>
      <c r="N187" s="33">
        <v>5158988.13</v>
      </c>
      <c r="O187" s="33">
        <v>2212540.49</v>
      </c>
      <c r="P187" s="33">
        <v>2212540.49</v>
      </c>
    </row>
    <row r="188" spans="1:16" ht="12.75">
      <c r="A188" s="34">
        <v>6</v>
      </c>
      <c r="B188" s="34">
        <v>20</v>
      </c>
      <c r="C188" s="34">
        <v>14</v>
      </c>
      <c r="D188" s="35">
        <v>2</v>
      </c>
      <c r="E188" s="36"/>
      <c r="F188" s="31" t="s">
        <v>260</v>
      </c>
      <c r="G188" s="56" t="s">
        <v>423</v>
      </c>
      <c r="H188" s="33">
        <v>43539108.82</v>
      </c>
      <c r="I188" s="33">
        <v>37438985.12</v>
      </c>
      <c r="J188" s="33">
        <v>12254115.92</v>
      </c>
      <c r="K188" s="33">
        <v>4435320.92</v>
      </c>
      <c r="L188" s="33">
        <v>280593.82</v>
      </c>
      <c r="M188" s="33">
        <v>0</v>
      </c>
      <c r="N188" s="33">
        <v>20468954.46</v>
      </c>
      <c r="O188" s="33">
        <v>6100123.7</v>
      </c>
      <c r="P188" s="33">
        <v>6100123.7</v>
      </c>
    </row>
    <row r="189" spans="1:16" ht="12.75">
      <c r="A189" s="34">
        <v>6</v>
      </c>
      <c r="B189" s="34">
        <v>3</v>
      </c>
      <c r="C189" s="34">
        <v>14</v>
      </c>
      <c r="D189" s="35">
        <v>2</v>
      </c>
      <c r="E189" s="36"/>
      <c r="F189" s="31" t="s">
        <v>260</v>
      </c>
      <c r="G189" s="56" t="s">
        <v>424</v>
      </c>
      <c r="H189" s="33">
        <v>6695420.44</v>
      </c>
      <c r="I189" s="33">
        <v>6455716.22</v>
      </c>
      <c r="J189" s="33">
        <v>2778647.22</v>
      </c>
      <c r="K189" s="33">
        <v>292670.79</v>
      </c>
      <c r="L189" s="33">
        <v>36763.7</v>
      </c>
      <c r="M189" s="33">
        <v>0</v>
      </c>
      <c r="N189" s="33">
        <v>3347634.51</v>
      </c>
      <c r="O189" s="33">
        <v>239704.22</v>
      </c>
      <c r="P189" s="33">
        <v>239704.22</v>
      </c>
    </row>
    <row r="190" spans="1:16" ht="12.75">
      <c r="A190" s="34">
        <v>6</v>
      </c>
      <c r="B190" s="34">
        <v>6</v>
      </c>
      <c r="C190" s="34">
        <v>11</v>
      </c>
      <c r="D190" s="35">
        <v>2</v>
      </c>
      <c r="E190" s="36"/>
      <c r="F190" s="31" t="s">
        <v>260</v>
      </c>
      <c r="G190" s="56" t="s">
        <v>425</v>
      </c>
      <c r="H190" s="33">
        <v>9073100.87</v>
      </c>
      <c r="I190" s="33">
        <v>8488820.3</v>
      </c>
      <c r="J190" s="33">
        <v>3695536.5</v>
      </c>
      <c r="K190" s="33">
        <v>324100</v>
      </c>
      <c r="L190" s="33">
        <v>72542.09</v>
      </c>
      <c r="M190" s="33">
        <v>0</v>
      </c>
      <c r="N190" s="33">
        <v>4396641.71</v>
      </c>
      <c r="O190" s="33">
        <v>584280.57</v>
      </c>
      <c r="P190" s="33">
        <v>584280.57</v>
      </c>
    </row>
    <row r="191" spans="1:16" ht="12.75">
      <c r="A191" s="34">
        <v>6</v>
      </c>
      <c r="B191" s="34">
        <v>14</v>
      </c>
      <c r="C191" s="34">
        <v>11</v>
      </c>
      <c r="D191" s="35">
        <v>2</v>
      </c>
      <c r="E191" s="36"/>
      <c r="F191" s="31" t="s">
        <v>260</v>
      </c>
      <c r="G191" s="56" t="s">
        <v>426</v>
      </c>
      <c r="H191" s="33">
        <v>13140061.38</v>
      </c>
      <c r="I191" s="33">
        <v>12032930.6</v>
      </c>
      <c r="J191" s="33">
        <v>5245089.8</v>
      </c>
      <c r="K191" s="33">
        <v>1111526.15</v>
      </c>
      <c r="L191" s="33">
        <v>61363.18</v>
      </c>
      <c r="M191" s="33">
        <v>0</v>
      </c>
      <c r="N191" s="33">
        <v>5614951.47</v>
      </c>
      <c r="O191" s="33">
        <v>1107130.78</v>
      </c>
      <c r="P191" s="33">
        <v>1107130.78</v>
      </c>
    </row>
    <row r="192" spans="1:16" ht="12.75">
      <c r="A192" s="34">
        <v>6</v>
      </c>
      <c r="B192" s="34">
        <v>7</v>
      </c>
      <c r="C192" s="34">
        <v>2</v>
      </c>
      <c r="D192" s="35">
        <v>3</v>
      </c>
      <c r="E192" s="36"/>
      <c r="F192" s="31" t="s">
        <v>260</v>
      </c>
      <c r="G192" s="56" t="s">
        <v>427</v>
      </c>
      <c r="H192" s="33">
        <v>18177678.02</v>
      </c>
      <c r="I192" s="33">
        <v>17668941.78</v>
      </c>
      <c r="J192" s="33">
        <v>7389520.78</v>
      </c>
      <c r="K192" s="33">
        <v>1296372.89</v>
      </c>
      <c r="L192" s="33">
        <v>60036.48</v>
      </c>
      <c r="M192" s="33">
        <v>0</v>
      </c>
      <c r="N192" s="33">
        <v>8923011.63</v>
      </c>
      <c r="O192" s="33">
        <v>508736.24</v>
      </c>
      <c r="P192" s="33">
        <v>507736.24</v>
      </c>
    </row>
    <row r="193" spans="1:16" ht="12.75">
      <c r="A193" s="34">
        <v>6</v>
      </c>
      <c r="B193" s="34">
        <v>9</v>
      </c>
      <c r="C193" s="34">
        <v>1</v>
      </c>
      <c r="D193" s="35">
        <v>3</v>
      </c>
      <c r="E193" s="36"/>
      <c r="F193" s="31" t="s">
        <v>260</v>
      </c>
      <c r="G193" s="56" t="s">
        <v>428</v>
      </c>
      <c r="H193" s="33">
        <v>24111298.38</v>
      </c>
      <c r="I193" s="33">
        <v>23806169.97</v>
      </c>
      <c r="J193" s="33">
        <v>9039363.5</v>
      </c>
      <c r="K193" s="33">
        <v>1850276.11</v>
      </c>
      <c r="L193" s="33">
        <v>294309</v>
      </c>
      <c r="M193" s="33">
        <v>0</v>
      </c>
      <c r="N193" s="33">
        <v>12622221.36</v>
      </c>
      <c r="O193" s="33">
        <v>305128.41</v>
      </c>
      <c r="P193" s="33">
        <v>305128.41</v>
      </c>
    </row>
    <row r="194" spans="1:16" ht="12.75">
      <c r="A194" s="34">
        <v>6</v>
      </c>
      <c r="B194" s="34">
        <v>9</v>
      </c>
      <c r="C194" s="34">
        <v>3</v>
      </c>
      <c r="D194" s="35">
        <v>3</v>
      </c>
      <c r="E194" s="36"/>
      <c r="F194" s="31" t="s">
        <v>260</v>
      </c>
      <c r="G194" s="56" t="s">
        <v>429</v>
      </c>
      <c r="H194" s="33">
        <v>20632915.9</v>
      </c>
      <c r="I194" s="33">
        <v>19265638.12</v>
      </c>
      <c r="J194" s="33">
        <v>7586470.32</v>
      </c>
      <c r="K194" s="33">
        <v>1662093.52</v>
      </c>
      <c r="L194" s="33">
        <v>186675.02</v>
      </c>
      <c r="M194" s="33">
        <v>0</v>
      </c>
      <c r="N194" s="33">
        <v>9830399.26</v>
      </c>
      <c r="O194" s="33">
        <v>1367277.78</v>
      </c>
      <c r="P194" s="33">
        <v>1367277.78</v>
      </c>
    </row>
    <row r="195" spans="1:16" ht="12.75">
      <c r="A195" s="34">
        <v>6</v>
      </c>
      <c r="B195" s="34">
        <v>2</v>
      </c>
      <c r="C195" s="34">
        <v>5</v>
      </c>
      <c r="D195" s="35">
        <v>3</v>
      </c>
      <c r="E195" s="36"/>
      <c r="F195" s="31" t="s">
        <v>260</v>
      </c>
      <c r="G195" s="56" t="s">
        <v>430</v>
      </c>
      <c r="H195" s="33">
        <v>10960892.61</v>
      </c>
      <c r="I195" s="33">
        <v>10858366.91</v>
      </c>
      <c r="J195" s="33">
        <v>4510285.87</v>
      </c>
      <c r="K195" s="33">
        <v>756143.63</v>
      </c>
      <c r="L195" s="33">
        <v>51514.3</v>
      </c>
      <c r="M195" s="33">
        <v>0</v>
      </c>
      <c r="N195" s="33">
        <v>5540423.11</v>
      </c>
      <c r="O195" s="33">
        <v>102525.7</v>
      </c>
      <c r="P195" s="33">
        <v>102525.7</v>
      </c>
    </row>
    <row r="196" spans="1:16" ht="12.75">
      <c r="A196" s="34">
        <v>6</v>
      </c>
      <c r="B196" s="34">
        <v>5</v>
      </c>
      <c r="C196" s="34">
        <v>5</v>
      </c>
      <c r="D196" s="35">
        <v>3</v>
      </c>
      <c r="E196" s="36"/>
      <c r="F196" s="31" t="s">
        <v>260</v>
      </c>
      <c r="G196" s="56" t="s">
        <v>431</v>
      </c>
      <c r="H196" s="33">
        <v>28361811.23</v>
      </c>
      <c r="I196" s="33">
        <v>25953166.12</v>
      </c>
      <c r="J196" s="33">
        <v>10542525.45</v>
      </c>
      <c r="K196" s="33">
        <v>2304154.02</v>
      </c>
      <c r="L196" s="33">
        <v>168586.98</v>
      </c>
      <c r="M196" s="33">
        <v>0</v>
      </c>
      <c r="N196" s="33">
        <v>12937899.67</v>
      </c>
      <c r="O196" s="33">
        <v>2408645.11</v>
      </c>
      <c r="P196" s="33">
        <v>2308645.11</v>
      </c>
    </row>
    <row r="197" spans="1:16" ht="12.75">
      <c r="A197" s="34">
        <v>6</v>
      </c>
      <c r="B197" s="34">
        <v>2</v>
      </c>
      <c r="C197" s="34">
        <v>7</v>
      </c>
      <c r="D197" s="35">
        <v>3</v>
      </c>
      <c r="E197" s="36"/>
      <c r="F197" s="31" t="s">
        <v>260</v>
      </c>
      <c r="G197" s="56" t="s">
        <v>432</v>
      </c>
      <c r="H197" s="33">
        <v>12796652.36</v>
      </c>
      <c r="I197" s="33">
        <v>12058043.73</v>
      </c>
      <c r="J197" s="33">
        <v>4854653.24</v>
      </c>
      <c r="K197" s="33">
        <v>1266837.56</v>
      </c>
      <c r="L197" s="33">
        <v>250998.69</v>
      </c>
      <c r="M197" s="33">
        <v>0</v>
      </c>
      <c r="N197" s="33">
        <v>5685554.24</v>
      </c>
      <c r="O197" s="33">
        <v>738608.63</v>
      </c>
      <c r="P197" s="33">
        <v>738608.63</v>
      </c>
    </row>
    <row r="198" spans="1:16" ht="12.75">
      <c r="A198" s="34">
        <v>6</v>
      </c>
      <c r="B198" s="34">
        <v>12</v>
      </c>
      <c r="C198" s="34">
        <v>2</v>
      </c>
      <c r="D198" s="35">
        <v>3</v>
      </c>
      <c r="E198" s="36"/>
      <c r="F198" s="31" t="s">
        <v>260</v>
      </c>
      <c r="G198" s="56" t="s">
        <v>433</v>
      </c>
      <c r="H198" s="33">
        <v>13735669.66</v>
      </c>
      <c r="I198" s="33">
        <v>12310055.32</v>
      </c>
      <c r="J198" s="33">
        <v>4654266.93</v>
      </c>
      <c r="K198" s="33">
        <v>630317.64</v>
      </c>
      <c r="L198" s="33">
        <v>721.62</v>
      </c>
      <c r="M198" s="33">
        <v>0</v>
      </c>
      <c r="N198" s="33">
        <v>7024749.13</v>
      </c>
      <c r="O198" s="33">
        <v>1425614.34</v>
      </c>
      <c r="P198" s="33">
        <v>1425614.34</v>
      </c>
    </row>
    <row r="199" spans="1:16" ht="12.75">
      <c r="A199" s="34">
        <v>6</v>
      </c>
      <c r="B199" s="34">
        <v>14</v>
      </c>
      <c r="C199" s="34">
        <v>4</v>
      </c>
      <c r="D199" s="35">
        <v>3</v>
      </c>
      <c r="E199" s="36"/>
      <c r="F199" s="31" t="s">
        <v>260</v>
      </c>
      <c r="G199" s="56" t="s">
        <v>434</v>
      </c>
      <c r="H199" s="33">
        <v>14055456.97</v>
      </c>
      <c r="I199" s="33">
        <v>12389834.01</v>
      </c>
      <c r="J199" s="33">
        <v>4831624.76</v>
      </c>
      <c r="K199" s="33">
        <v>809612.02</v>
      </c>
      <c r="L199" s="33">
        <v>165240.54</v>
      </c>
      <c r="M199" s="33">
        <v>0</v>
      </c>
      <c r="N199" s="33">
        <v>6583356.69</v>
      </c>
      <c r="O199" s="33">
        <v>1665622.96</v>
      </c>
      <c r="P199" s="33">
        <v>1665622.96</v>
      </c>
    </row>
    <row r="200" spans="1:16" ht="12.75">
      <c r="A200" s="34">
        <v>6</v>
      </c>
      <c r="B200" s="34">
        <v>8</v>
      </c>
      <c r="C200" s="34">
        <v>6</v>
      </c>
      <c r="D200" s="35">
        <v>3</v>
      </c>
      <c r="E200" s="36"/>
      <c r="F200" s="31" t="s">
        <v>260</v>
      </c>
      <c r="G200" s="56" t="s">
        <v>435</v>
      </c>
      <c r="H200" s="33">
        <v>14778155.09</v>
      </c>
      <c r="I200" s="33">
        <v>12739482.01</v>
      </c>
      <c r="J200" s="33">
        <v>3992989.27</v>
      </c>
      <c r="K200" s="33">
        <v>1103929.27</v>
      </c>
      <c r="L200" s="33">
        <v>54174.61</v>
      </c>
      <c r="M200" s="33">
        <v>0</v>
      </c>
      <c r="N200" s="33">
        <v>7588388.86</v>
      </c>
      <c r="O200" s="33">
        <v>2038673.08</v>
      </c>
      <c r="P200" s="33">
        <v>2038673.08</v>
      </c>
    </row>
    <row r="201" spans="1:16" ht="12.75">
      <c r="A201" s="34">
        <v>6</v>
      </c>
      <c r="B201" s="34">
        <v>20</v>
      </c>
      <c r="C201" s="34">
        <v>4</v>
      </c>
      <c r="D201" s="35">
        <v>3</v>
      </c>
      <c r="E201" s="36"/>
      <c r="F201" s="31" t="s">
        <v>260</v>
      </c>
      <c r="G201" s="56" t="s">
        <v>436</v>
      </c>
      <c r="H201" s="33">
        <v>14037554.26</v>
      </c>
      <c r="I201" s="33">
        <v>13821842.14</v>
      </c>
      <c r="J201" s="33">
        <v>6242152.22</v>
      </c>
      <c r="K201" s="33">
        <v>557489.19</v>
      </c>
      <c r="L201" s="33">
        <v>161429.85</v>
      </c>
      <c r="M201" s="33">
        <v>0</v>
      </c>
      <c r="N201" s="33">
        <v>6860770.88</v>
      </c>
      <c r="O201" s="33">
        <v>215712.12</v>
      </c>
      <c r="P201" s="33">
        <v>215362.12</v>
      </c>
    </row>
    <row r="202" spans="1:16" ht="12.75">
      <c r="A202" s="34">
        <v>6</v>
      </c>
      <c r="B202" s="34">
        <v>18</v>
      </c>
      <c r="C202" s="34">
        <v>5</v>
      </c>
      <c r="D202" s="35">
        <v>3</v>
      </c>
      <c r="E202" s="36"/>
      <c r="F202" s="31" t="s">
        <v>260</v>
      </c>
      <c r="G202" s="56" t="s">
        <v>437</v>
      </c>
      <c r="H202" s="33">
        <v>12613167.1</v>
      </c>
      <c r="I202" s="33">
        <v>11811020.68</v>
      </c>
      <c r="J202" s="33">
        <v>5287786.85</v>
      </c>
      <c r="K202" s="33">
        <v>293282</v>
      </c>
      <c r="L202" s="33">
        <v>386060.74</v>
      </c>
      <c r="M202" s="33">
        <v>0</v>
      </c>
      <c r="N202" s="33">
        <v>5843891.09</v>
      </c>
      <c r="O202" s="33">
        <v>802146.42</v>
      </c>
      <c r="P202" s="33">
        <v>802146.42</v>
      </c>
    </row>
    <row r="203" spans="1:16" ht="12.75">
      <c r="A203" s="34">
        <v>6</v>
      </c>
      <c r="B203" s="34">
        <v>18</v>
      </c>
      <c r="C203" s="34">
        <v>6</v>
      </c>
      <c r="D203" s="35">
        <v>3</v>
      </c>
      <c r="E203" s="36"/>
      <c r="F203" s="31" t="s">
        <v>260</v>
      </c>
      <c r="G203" s="56" t="s">
        <v>438</v>
      </c>
      <c r="H203" s="33">
        <v>12139410.91</v>
      </c>
      <c r="I203" s="33">
        <v>11935363.76</v>
      </c>
      <c r="J203" s="33">
        <v>5534629.59</v>
      </c>
      <c r="K203" s="33">
        <v>557000</v>
      </c>
      <c r="L203" s="33">
        <v>276669.37</v>
      </c>
      <c r="M203" s="33">
        <v>0</v>
      </c>
      <c r="N203" s="33">
        <v>5567064.8</v>
      </c>
      <c r="O203" s="33">
        <v>204047.15</v>
      </c>
      <c r="P203" s="33">
        <v>204047.15</v>
      </c>
    </row>
    <row r="204" spans="1:16" ht="12.75">
      <c r="A204" s="34">
        <v>6</v>
      </c>
      <c r="B204" s="34">
        <v>10</v>
      </c>
      <c r="C204" s="34">
        <v>3</v>
      </c>
      <c r="D204" s="35">
        <v>3</v>
      </c>
      <c r="E204" s="36"/>
      <c r="F204" s="31" t="s">
        <v>260</v>
      </c>
      <c r="G204" s="56" t="s">
        <v>439</v>
      </c>
      <c r="H204" s="33">
        <v>38787679.54</v>
      </c>
      <c r="I204" s="33">
        <v>37464339.05</v>
      </c>
      <c r="J204" s="33">
        <v>17169100.62</v>
      </c>
      <c r="K204" s="33">
        <v>3344183.3</v>
      </c>
      <c r="L204" s="33">
        <v>170164.11</v>
      </c>
      <c r="M204" s="33">
        <v>0</v>
      </c>
      <c r="N204" s="33">
        <v>16780891.02</v>
      </c>
      <c r="O204" s="33">
        <v>1323340.49</v>
      </c>
      <c r="P204" s="33">
        <v>1323340.49</v>
      </c>
    </row>
    <row r="205" spans="1:16" ht="12.75">
      <c r="A205" s="34">
        <v>6</v>
      </c>
      <c r="B205" s="34">
        <v>5</v>
      </c>
      <c r="C205" s="34">
        <v>6</v>
      </c>
      <c r="D205" s="35">
        <v>3</v>
      </c>
      <c r="E205" s="36"/>
      <c r="F205" s="31" t="s">
        <v>260</v>
      </c>
      <c r="G205" s="56" t="s">
        <v>440</v>
      </c>
      <c r="H205" s="33">
        <v>18209221.75</v>
      </c>
      <c r="I205" s="33">
        <v>12129910.27</v>
      </c>
      <c r="J205" s="33">
        <v>5125363.4</v>
      </c>
      <c r="K205" s="33">
        <v>499675.94</v>
      </c>
      <c r="L205" s="33">
        <v>159299.93</v>
      </c>
      <c r="M205" s="33">
        <v>0</v>
      </c>
      <c r="N205" s="33">
        <v>6345571</v>
      </c>
      <c r="O205" s="33">
        <v>6079311.48</v>
      </c>
      <c r="P205" s="33">
        <v>6079311.48</v>
      </c>
    </row>
    <row r="206" spans="1:16" ht="12.75">
      <c r="A206" s="34">
        <v>6</v>
      </c>
      <c r="B206" s="34">
        <v>14</v>
      </c>
      <c r="C206" s="34">
        <v>8</v>
      </c>
      <c r="D206" s="35">
        <v>3</v>
      </c>
      <c r="E206" s="36"/>
      <c r="F206" s="31" t="s">
        <v>260</v>
      </c>
      <c r="G206" s="56" t="s">
        <v>441</v>
      </c>
      <c r="H206" s="33">
        <v>17549247.02</v>
      </c>
      <c r="I206" s="33">
        <v>16935520.02</v>
      </c>
      <c r="J206" s="33">
        <v>7234234.55</v>
      </c>
      <c r="K206" s="33">
        <v>803232.84</v>
      </c>
      <c r="L206" s="33">
        <v>29816.92</v>
      </c>
      <c r="M206" s="33">
        <v>0</v>
      </c>
      <c r="N206" s="33">
        <v>8868235.71</v>
      </c>
      <c r="O206" s="33">
        <v>613727</v>
      </c>
      <c r="P206" s="33">
        <v>613727</v>
      </c>
    </row>
    <row r="207" spans="1:16" ht="12.75">
      <c r="A207" s="34">
        <v>6</v>
      </c>
      <c r="B207" s="34">
        <v>12</v>
      </c>
      <c r="C207" s="34">
        <v>5</v>
      </c>
      <c r="D207" s="35">
        <v>3</v>
      </c>
      <c r="E207" s="36"/>
      <c r="F207" s="31" t="s">
        <v>260</v>
      </c>
      <c r="G207" s="56" t="s">
        <v>442</v>
      </c>
      <c r="H207" s="33">
        <v>36500815.14</v>
      </c>
      <c r="I207" s="33">
        <v>32484146.36</v>
      </c>
      <c r="J207" s="33">
        <v>12422109.88</v>
      </c>
      <c r="K207" s="33">
        <v>2590339.58</v>
      </c>
      <c r="L207" s="33">
        <v>93997.9</v>
      </c>
      <c r="M207" s="33">
        <v>0</v>
      </c>
      <c r="N207" s="33">
        <v>17377699</v>
      </c>
      <c r="O207" s="33">
        <v>4016668.78</v>
      </c>
      <c r="P207" s="33">
        <v>4016668.78</v>
      </c>
    </row>
    <row r="208" spans="1:16" ht="12.75">
      <c r="A208" s="34">
        <v>6</v>
      </c>
      <c r="B208" s="34">
        <v>8</v>
      </c>
      <c r="C208" s="34">
        <v>10</v>
      </c>
      <c r="D208" s="35">
        <v>3</v>
      </c>
      <c r="E208" s="36"/>
      <c r="F208" s="31" t="s">
        <v>260</v>
      </c>
      <c r="G208" s="56" t="s">
        <v>443</v>
      </c>
      <c r="H208" s="33">
        <v>10322687.16</v>
      </c>
      <c r="I208" s="33">
        <v>9680452.54</v>
      </c>
      <c r="J208" s="33">
        <v>4229821.78</v>
      </c>
      <c r="K208" s="33">
        <v>570439.28</v>
      </c>
      <c r="L208" s="33">
        <v>52186.21</v>
      </c>
      <c r="M208" s="33">
        <v>0</v>
      </c>
      <c r="N208" s="33">
        <v>4828005.27</v>
      </c>
      <c r="O208" s="33">
        <v>642234.62</v>
      </c>
      <c r="P208" s="33">
        <v>642234.62</v>
      </c>
    </row>
    <row r="209" spans="1:16" ht="12.75">
      <c r="A209" s="34">
        <v>6</v>
      </c>
      <c r="B209" s="34">
        <v>13</v>
      </c>
      <c r="C209" s="34">
        <v>4</v>
      </c>
      <c r="D209" s="35">
        <v>3</v>
      </c>
      <c r="E209" s="36"/>
      <c r="F209" s="31" t="s">
        <v>260</v>
      </c>
      <c r="G209" s="56" t="s">
        <v>444</v>
      </c>
      <c r="H209" s="33">
        <v>29606630.77</v>
      </c>
      <c r="I209" s="33">
        <v>27159915.99</v>
      </c>
      <c r="J209" s="33">
        <v>11833921.42</v>
      </c>
      <c r="K209" s="33">
        <v>1373529.72</v>
      </c>
      <c r="L209" s="33">
        <v>132971.96</v>
      </c>
      <c r="M209" s="33">
        <v>0</v>
      </c>
      <c r="N209" s="33">
        <v>13819492.89</v>
      </c>
      <c r="O209" s="33">
        <v>2446714.78</v>
      </c>
      <c r="P209" s="33">
        <v>2446714.78</v>
      </c>
    </row>
    <row r="210" spans="1:16" ht="12.75">
      <c r="A210" s="34">
        <v>6</v>
      </c>
      <c r="B210" s="34">
        <v>17</v>
      </c>
      <c r="C210" s="34">
        <v>3</v>
      </c>
      <c r="D210" s="35">
        <v>3</v>
      </c>
      <c r="E210" s="36"/>
      <c r="F210" s="31" t="s">
        <v>260</v>
      </c>
      <c r="G210" s="56" t="s">
        <v>445</v>
      </c>
      <c r="H210" s="33">
        <v>22382890.58</v>
      </c>
      <c r="I210" s="33">
        <v>16564107.62</v>
      </c>
      <c r="J210" s="33">
        <v>5476210.12</v>
      </c>
      <c r="K210" s="33">
        <v>1160765.01</v>
      </c>
      <c r="L210" s="33">
        <v>89783.18</v>
      </c>
      <c r="M210" s="33">
        <v>0</v>
      </c>
      <c r="N210" s="33">
        <v>9837349.31</v>
      </c>
      <c r="O210" s="33">
        <v>5818782.96</v>
      </c>
      <c r="P210" s="33">
        <v>5768682.96</v>
      </c>
    </row>
    <row r="211" spans="1:16" ht="12.75">
      <c r="A211" s="34">
        <v>6</v>
      </c>
      <c r="B211" s="34">
        <v>12</v>
      </c>
      <c r="C211" s="34">
        <v>6</v>
      </c>
      <c r="D211" s="35">
        <v>3</v>
      </c>
      <c r="E211" s="36"/>
      <c r="F211" s="31" t="s">
        <v>260</v>
      </c>
      <c r="G211" s="56" t="s">
        <v>446</v>
      </c>
      <c r="H211" s="33">
        <v>25646824.75</v>
      </c>
      <c r="I211" s="33">
        <v>22905962.42</v>
      </c>
      <c r="J211" s="33">
        <v>9035330.77</v>
      </c>
      <c r="K211" s="33">
        <v>1394049.26</v>
      </c>
      <c r="L211" s="33">
        <v>101430.8</v>
      </c>
      <c r="M211" s="33">
        <v>0</v>
      </c>
      <c r="N211" s="33">
        <v>12375151.59</v>
      </c>
      <c r="O211" s="33">
        <v>2740862.33</v>
      </c>
      <c r="P211" s="33">
        <v>2740862.33</v>
      </c>
    </row>
    <row r="212" spans="1:16" ht="12.75">
      <c r="A212" s="34">
        <v>6</v>
      </c>
      <c r="B212" s="34">
        <v>3</v>
      </c>
      <c r="C212" s="34">
        <v>15</v>
      </c>
      <c r="D212" s="35">
        <v>3</v>
      </c>
      <c r="E212" s="36"/>
      <c r="F212" s="31" t="s">
        <v>260</v>
      </c>
      <c r="G212" s="56" t="s">
        <v>447</v>
      </c>
      <c r="H212" s="33">
        <v>12165700.88</v>
      </c>
      <c r="I212" s="33">
        <v>10603361.74</v>
      </c>
      <c r="J212" s="33">
        <v>3985608.24</v>
      </c>
      <c r="K212" s="33">
        <v>590278.09</v>
      </c>
      <c r="L212" s="33">
        <v>56830.29</v>
      </c>
      <c r="M212" s="33">
        <v>0</v>
      </c>
      <c r="N212" s="33">
        <v>5970645.12</v>
      </c>
      <c r="O212" s="33">
        <v>1562339.14</v>
      </c>
      <c r="P212" s="33">
        <v>1562339.14</v>
      </c>
    </row>
    <row r="213" spans="1:16" ht="12.75">
      <c r="A213" s="34">
        <v>6</v>
      </c>
      <c r="B213" s="34">
        <v>16</v>
      </c>
      <c r="C213" s="34">
        <v>4</v>
      </c>
      <c r="D213" s="35">
        <v>3</v>
      </c>
      <c r="E213" s="36"/>
      <c r="F213" s="31" t="s">
        <v>260</v>
      </c>
      <c r="G213" s="56" t="s">
        <v>448</v>
      </c>
      <c r="H213" s="33">
        <v>39352839.73</v>
      </c>
      <c r="I213" s="33">
        <v>35249596.63</v>
      </c>
      <c r="J213" s="33">
        <v>16327390.33</v>
      </c>
      <c r="K213" s="33">
        <v>1644399.49</v>
      </c>
      <c r="L213" s="33">
        <v>111635.8</v>
      </c>
      <c r="M213" s="33">
        <v>0</v>
      </c>
      <c r="N213" s="33">
        <v>17166171.01</v>
      </c>
      <c r="O213" s="33">
        <v>4103243.1</v>
      </c>
      <c r="P213" s="33">
        <v>4103243.1</v>
      </c>
    </row>
    <row r="214" spans="1:16" ht="12.75">
      <c r="A214" s="34">
        <v>6</v>
      </c>
      <c r="B214" s="34">
        <v>3</v>
      </c>
      <c r="C214" s="34">
        <v>11</v>
      </c>
      <c r="D214" s="35">
        <v>3</v>
      </c>
      <c r="E214" s="36"/>
      <c r="F214" s="31" t="s">
        <v>260</v>
      </c>
      <c r="G214" s="56" t="s">
        <v>449</v>
      </c>
      <c r="H214" s="33">
        <v>16999388.72</v>
      </c>
      <c r="I214" s="33">
        <v>13485116.8</v>
      </c>
      <c r="J214" s="33">
        <v>4959749.77</v>
      </c>
      <c r="K214" s="33">
        <v>424785.02</v>
      </c>
      <c r="L214" s="33">
        <v>62794.85</v>
      </c>
      <c r="M214" s="33">
        <v>0</v>
      </c>
      <c r="N214" s="33">
        <v>8037787.16</v>
      </c>
      <c r="O214" s="33">
        <v>3514271.92</v>
      </c>
      <c r="P214" s="33">
        <v>3514271.92</v>
      </c>
    </row>
    <row r="215" spans="1:16" ht="12.75">
      <c r="A215" s="34">
        <v>6</v>
      </c>
      <c r="B215" s="34">
        <v>20</v>
      </c>
      <c r="C215" s="34">
        <v>13</v>
      </c>
      <c r="D215" s="35">
        <v>3</v>
      </c>
      <c r="E215" s="36"/>
      <c r="F215" s="31" t="s">
        <v>260</v>
      </c>
      <c r="G215" s="56" t="s">
        <v>450</v>
      </c>
      <c r="H215" s="33">
        <v>18019748.31</v>
      </c>
      <c r="I215" s="33">
        <v>17726962.08</v>
      </c>
      <c r="J215" s="33">
        <v>6712257.98</v>
      </c>
      <c r="K215" s="33">
        <v>1805951.96</v>
      </c>
      <c r="L215" s="33">
        <v>50886.43</v>
      </c>
      <c r="M215" s="33">
        <v>0</v>
      </c>
      <c r="N215" s="33">
        <v>9157865.71</v>
      </c>
      <c r="O215" s="33">
        <v>292786.23</v>
      </c>
      <c r="P215" s="33">
        <v>292786.23</v>
      </c>
    </row>
    <row r="216" spans="1:16" ht="12.75">
      <c r="A216" s="34">
        <v>6</v>
      </c>
      <c r="B216" s="34">
        <v>2</v>
      </c>
      <c r="C216" s="34">
        <v>12</v>
      </c>
      <c r="D216" s="35">
        <v>3</v>
      </c>
      <c r="E216" s="36"/>
      <c r="F216" s="31" t="s">
        <v>260</v>
      </c>
      <c r="G216" s="56" t="s">
        <v>451</v>
      </c>
      <c r="H216" s="33">
        <v>15028744.87</v>
      </c>
      <c r="I216" s="33">
        <v>12306524.78</v>
      </c>
      <c r="J216" s="33">
        <v>5382627.4</v>
      </c>
      <c r="K216" s="33">
        <v>504680</v>
      </c>
      <c r="L216" s="33">
        <v>37775.81</v>
      </c>
      <c r="M216" s="33">
        <v>0</v>
      </c>
      <c r="N216" s="33">
        <v>6381441.57</v>
      </c>
      <c r="O216" s="33">
        <v>2722220.09</v>
      </c>
      <c r="P216" s="33">
        <v>2722220.09</v>
      </c>
    </row>
    <row r="217" spans="1:16" ht="12.75">
      <c r="A217" s="34">
        <v>6</v>
      </c>
      <c r="B217" s="34">
        <v>18</v>
      </c>
      <c r="C217" s="34">
        <v>12</v>
      </c>
      <c r="D217" s="35">
        <v>3</v>
      </c>
      <c r="E217" s="36"/>
      <c r="F217" s="31" t="s">
        <v>260</v>
      </c>
      <c r="G217" s="56" t="s">
        <v>452</v>
      </c>
      <c r="H217" s="33">
        <v>12892588.12</v>
      </c>
      <c r="I217" s="33">
        <v>11268876.79</v>
      </c>
      <c r="J217" s="33">
        <v>5393949.35</v>
      </c>
      <c r="K217" s="33">
        <v>353469.4</v>
      </c>
      <c r="L217" s="33">
        <v>114708.05</v>
      </c>
      <c r="M217" s="33">
        <v>0</v>
      </c>
      <c r="N217" s="33">
        <v>5406749.99</v>
      </c>
      <c r="O217" s="33">
        <v>1623711.33</v>
      </c>
      <c r="P217" s="33">
        <v>1623711.33</v>
      </c>
    </row>
    <row r="218" spans="1:16" ht="12.75">
      <c r="A218" s="34">
        <v>6</v>
      </c>
      <c r="B218" s="34">
        <v>7</v>
      </c>
      <c r="C218" s="34">
        <v>8</v>
      </c>
      <c r="D218" s="35">
        <v>3</v>
      </c>
      <c r="E218" s="36"/>
      <c r="F218" s="31" t="s">
        <v>260</v>
      </c>
      <c r="G218" s="56" t="s">
        <v>453</v>
      </c>
      <c r="H218" s="33">
        <v>16356850.72</v>
      </c>
      <c r="I218" s="33">
        <v>15348187.84</v>
      </c>
      <c r="J218" s="33">
        <v>6301993.59</v>
      </c>
      <c r="K218" s="33">
        <v>1160993.16</v>
      </c>
      <c r="L218" s="33">
        <v>98746.43</v>
      </c>
      <c r="M218" s="33">
        <v>0</v>
      </c>
      <c r="N218" s="33">
        <v>7786454.66</v>
      </c>
      <c r="O218" s="33">
        <v>1008662.88</v>
      </c>
      <c r="P218" s="33">
        <v>1008662.88</v>
      </c>
    </row>
    <row r="219" spans="1:16" ht="12.75">
      <c r="A219" s="34">
        <v>6</v>
      </c>
      <c r="B219" s="34">
        <v>20</v>
      </c>
      <c r="C219" s="34">
        <v>15</v>
      </c>
      <c r="D219" s="35">
        <v>3</v>
      </c>
      <c r="E219" s="36"/>
      <c r="F219" s="31" t="s">
        <v>260</v>
      </c>
      <c r="G219" s="56" t="s">
        <v>454</v>
      </c>
      <c r="H219" s="33">
        <v>11917692.26</v>
      </c>
      <c r="I219" s="33">
        <v>11287150.69</v>
      </c>
      <c r="J219" s="33">
        <v>4751498.12</v>
      </c>
      <c r="K219" s="33">
        <v>1007182.37</v>
      </c>
      <c r="L219" s="33">
        <v>174091.19</v>
      </c>
      <c r="M219" s="33">
        <v>0</v>
      </c>
      <c r="N219" s="33">
        <v>5354379.01</v>
      </c>
      <c r="O219" s="33">
        <v>630541.57</v>
      </c>
      <c r="P219" s="33">
        <v>630541.57</v>
      </c>
    </row>
    <row r="220" spans="1:16" ht="12.75">
      <c r="A220" s="34">
        <v>6</v>
      </c>
      <c r="B220" s="34">
        <v>61</v>
      </c>
      <c r="C220" s="34">
        <v>0</v>
      </c>
      <c r="D220" s="35">
        <v>0</v>
      </c>
      <c r="E220" s="36"/>
      <c r="F220" s="31" t="s">
        <v>455</v>
      </c>
      <c r="G220" s="56" t="s">
        <v>456</v>
      </c>
      <c r="H220" s="33">
        <v>146274912.35</v>
      </c>
      <c r="I220" s="33">
        <v>138464473.01</v>
      </c>
      <c r="J220" s="33">
        <v>63192582.67</v>
      </c>
      <c r="K220" s="33">
        <v>19471676.32</v>
      </c>
      <c r="L220" s="33">
        <v>909764.94</v>
      </c>
      <c r="M220" s="33">
        <v>0</v>
      </c>
      <c r="N220" s="33">
        <v>54890449.08</v>
      </c>
      <c r="O220" s="33">
        <v>7810439.34</v>
      </c>
      <c r="P220" s="33">
        <v>7810439.34</v>
      </c>
    </row>
    <row r="221" spans="1:16" ht="12.75">
      <c r="A221" s="34">
        <v>6</v>
      </c>
      <c r="B221" s="34">
        <v>62</v>
      </c>
      <c r="C221" s="34">
        <v>0</v>
      </c>
      <c r="D221" s="35">
        <v>0</v>
      </c>
      <c r="E221" s="36"/>
      <c r="F221" s="31" t="s">
        <v>455</v>
      </c>
      <c r="G221" s="56" t="s">
        <v>457</v>
      </c>
      <c r="H221" s="33">
        <v>173072690.31</v>
      </c>
      <c r="I221" s="33">
        <v>166320918.6</v>
      </c>
      <c r="J221" s="33">
        <v>79313519.03</v>
      </c>
      <c r="K221" s="33">
        <v>20305301.86</v>
      </c>
      <c r="L221" s="33">
        <v>2387150.82</v>
      </c>
      <c r="M221" s="33">
        <v>0</v>
      </c>
      <c r="N221" s="33">
        <v>64314946.89</v>
      </c>
      <c r="O221" s="33">
        <v>6751771.71</v>
      </c>
      <c r="P221" s="33">
        <v>6751771.71</v>
      </c>
    </row>
    <row r="222" spans="1:16" ht="12.75">
      <c r="A222" s="34">
        <v>6</v>
      </c>
      <c r="B222" s="34">
        <v>63</v>
      </c>
      <c r="C222" s="34">
        <v>0</v>
      </c>
      <c r="D222" s="35">
        <v>0</v>
      </c>
      <c r="E222" s="36"/>
      <c r="F222" s="31" t="s">
        <v>455</v>
      </c>
      <c r="G222" s="56" t="s">
        <v>458</v>
      </c>
      <c r="H222" s="33">
        <v>1147162859.24</v>
      </c>
      <c r="I222" s="33">
        <v>1000053921.13</v>
      </c>
      <c r="J222" s="33">
        <v>397624906.58</v>
      </c>
      <c r="K222" s="33">
        <v>115931857.96</v>
      </c>
      <c r="L222" s="33">
        <v>13854294.6</v>
      </c>
      <c r="M222" s="33">
        <v>0</v>
      </c>
      <c r="N222" s="33">
        <v>472642861.99</v>
      </c>
      <c r="O222" s="33">
        <v>147108938.11</v>
      </c>
      <c r="P222" s="33">
        <v>130648938.11</v>
      </c>
    </row>
    <row r="223" spans="1:16" ht="12.75">
      <c r="A223" s="34">
        <v>6</v>
      </c>
      <c r="B223" s="34">
        <v>64</v>
      </c>
      <c r="C223" s="34">
        <v>0</v>
      </c>
      <c r="D223" s="35">
        <v>0</v>
      </c>
      <c r="E223" s="36"/>
      <c r="F223" s="31" t="s">
        <v>455</v>
      </c>
      <c r="G223" s="56" t="s">
        <v>459</v>
      </c>
      <c r="H223" s="33">
        <v>184781745.45</v>
      </c>
      <c r="I223" s="33">
        <v>181006395.05</v>
      </c>
      <c r="J223" s="33">
        <v>82988168.46</v>
      </c>
      <c r="K223" s="33">
        <v>25937971.62</v>
      </c>
      <c r="L223" s="33">
        <v>1015607.1</v>
      </c>
      <c r="M223" s="33">
        <v>0</v>
      </c>
      <c r="N223" s="33">
        <v>71064647.87</v>
      </c>
      <c r="O223" s="33">
        <v>3775350.4</v>
      </c>
      <c r="P223" s="33">
        <v>3775350.4</v>
      </c>
    </row>
    <row r="224" spans="1:16" ht="12.75">
      <c r="A224" s="34">
        <v>6</v>
      </c>
      <c r="B224" s="34">
        <v>1</v>
      </c>
      <c r="C224" s="34">
        <v>0</v>
      </c>
      <c r="D224" s="35">
        <v>0</v>
      </c>
      <c r="E224" s="36"/>
      <c r="F224" s="31" t="s">
        <v>460</v>
      </c>
      <c r="G224" s="56" t="s">
        <v>461</v>
      </c>
      <c r="H224" s="33">
        <v>41114294.5</v>
      </c>
      <c r="I224" s="33">
        <v>38716087.65</v>
      </c>
      <c r="J224" s="33">
        <v>24050687.92</v>
      </c>
      <c r="K224" s="33">
        <v>1587812.03</v>
      </c>
      <c r="L224" s="33">
        <v>212528.41</v>
      </c>
      <c r="M224" s="33">
        <v>0</v>
      </c>
      <c r="N224" s="33">
        <v>12865059.29</v>
      </c>
      <c r="O224" s="33">
        <v>2398206.85</v>
      </c>
      <c r="P224" s="33">
        <v>2398206.85</v>
      </c>
    </row>
    <row r="225" spans="1:16" ht="12.75">
      <c r="A225" s="34">
        <v>6</v>
      </c>
      <c r="B225" s="34">
        <v>2</v>
      </c>
      <c r="C225" s="34">
        <v>0</v>
      </c>
      <c r="D225" s="35">
        <v>0</v>
      </c>
      <c r="E225" s="36"/>
      <c r="F225" s="31" t="s">
        <v>460</v>
      </c>
      <c r="G225" s="56" t="s">
        <v>462</v>
      </c>
      <c r="H225" s="33">
        <v>43939732.78</v>
      </c>
      <c r="I225" s="33">
        <v>43153461.06</v>
      </c>
      <c r="J225" s="33">
        <v>30178307.94</v>
      </c>
      <c r="K225" s="33">
        <v>3023360.92</v>
      </c>
      <c r="L225" s="33">
        <v>206223.75</v>
      </c>
      <c r="M225" s="33">
        <v>0</v>
      </c>
      <c r="N225" s="33">
        <v>9745568.45</v>
      </c>
      <c r="O225" s="33">
        <v>786271.72</v>
      </c>
      <c r="P225" s="33">
        <v>786271.72</v>
      </c>
    </row>
    <row r="226" spans="1:16" ht="12.75">
      <c r="A226" s="34">
        <v>6</v>
      </c>
      <c r="B226" s="34">
        <v>3</v>
      </c>
      <c r="C226" s="34">
        <v>0</v>
      </c>
      <c r="D226" s="35">
        <v>0</v>
      </c>
      <c r="E226" s="36"/>
      <c r="F226" s="31" t="s">
        <v>460</v>
      </c>
      <c r="G226" s="56" t="s">
        <v>463</v>
      </c>
      <c r="H226" s="33">
        <v>35521560.95</v>
      </c>
      <c r="I226" s="33">
        <v>26072786.03</v>
      </c>
      <c r="J226" s="33">
        <v>16543790.43</v>
      </c>
      <c r="K226" s="33">
        <v>454452.59</v>
      </c>
      <c r="L226" s="33">
        <v>185878.88</v>
      </c>
      <c r="M226" s="33">
        <v>0</v>
      </c>
      <c r="N226" s="33">
        <v>8888664.13</v>
      </c>
      <c r="O226" s="33">
        <v>9448774.92</v>
      </c>
      <c r="P226" s="33">
        <v>9448774.92</v>
      </c>
    </row>
    <row r="227" spans="1:16" ht="12.75">
      <c r="A227" s="34">
        <v>6</v>
      </c>
      <c r="B227" s="34">
        <v>4</v>
      </c>
      <c r="C227" s="34">
        <v>0</v>
      </c>
      <c r="D227" s="35">
        <v>0</v>
      </c>
      <c r="E227" s="36"/>
      <c r="F227" s="31" t="s">
        <v>460</v>
      </c>
      <c r="G227" s="56" t="s">
        <v>464</v>
      </c>
      <c r="H227" s="33">
        <v>26845903.3</v>
      </c>
      <c r="I227" s="33">
        <v>26532781.79</v>
      </c>
      <c r="J227" s="33">
        <v>16950817.94</v>
      </c>
      <c r="K227" s="33">
        <v>955798.97</v>
      </c>
      <c r="L227" s="33">
        <v>28001.94</v>
      </c>
      <c r="M227" s="33">
        <v>0</v>
      </c>
      <c r="N227" s="33">
        <v>8598162.94</v>
      </c>
      <c r="O227" s="33">
        <v>313121.51</v>
      </c>
      <c r="P227" s="33">
        <v>313121.51</v>
      </c>
    </row>
    <row r="228" spans="1:16" ht="12.75">
      <c r="A228" s="34">
        <v>6</v>
      </c>
      <c r="B228" s="34">
        <v>5</v>
      </c>
      <c r="C228" s="34">
        <v>0</v>
      </c>
      <c r="D228" s="35">
        <v>0</v>
      </c>
      <c r="E228" s="36"/>
      <c r="F228" s="31" t="s">
        <v>460</v>
      </c>
      <c r="G228" s="56" t="s">
        <v>465</v>
      </c>
      <c r="H228" s="33">
        <v>20985502.45</v>
      </c>
      <c r="I228" s="33">
        <v>20367203.39</v>
      </c>
      <c r="J228" s="33">
        <v>14858975.52</v>
      </c>
      <c r="K228" s="33">
        <v>217792.45</v>
      </c>
      <c r="L228" s="33">
        <v>145582.52</v>
      </c>
      <c r="M228" s="33">
        <v>0</v>
      </c>
      <c r="N228" s="33">
        <v>5144852.9</v>
      </c>
      <c r="O228" s="33">
        <v>618299.06</v>
      </c>
      <c r="P228" s="33">
        <v>618299.06</v>
      </c>
    </row>
    <row r="229" spans="1:16" ht="12.75">
      <c r="A229" s="34">
        <v>6</v>
      </c>
      <c r="B229" s="34">
        <v>6</v>
      </c>
      <c r="C229" s="34">
        <v>0</v>
      </c>
      <c r="D229" s="35">
        <v>0</v>
      </c>
      <c r="E229" s="36"/>
      <c r="F229" s="31" t="s">
        <v>460</v>
      </c>
      <c r="G229" s="56" t="s">
        <v>466</v>
      </c>
      <c r="H229" s="33">
        <v>35663322.58</v>
      </c>
      <c r="I229" s="33">
        <v>34492956.3</v>
      </c>
      <c r="J229" s="33">
        <v>23323243.09</v>
      </c>
      <c r="K229" s="33">
        <v>2304037.14</v>
      </c>
      <c r="L229" s="33">
        <v>222386.35</v>
      </c>
      <c r="M229" s="33">
        <v>0</v>
      </c>
      <c r="N229" s="33">
        <v>8643289.72</v>
      </c>
      <c r="O229" s="33">
        <v>1170366.28</v>
      </c>
      <c r="P229" s="33">
        <v>1170366.28</v>
      </c>
    </row>
    <row r="230" spans="1:16" ht="12.75">
      <c r="A230" s="34">
        <v>6</v>
      </c>
      <c r="B230" s="34">
        <v>7</v>
      </c>
      <c r="C230" s="34">
        <v>0</v>
      </c>
      <c r="D230" s="35">
        <v>0</v>
      </c>
      <c r="E230" s="36"/>
      <c r="F230" s="31" t="s">
        <v>460</v>
      </c>
      <c r="G230" s="56" t="s">
        <v>467</v>
      </c>
      <c r="H230" s="33">
        <v>49044306.56</v>
      </c>
      <c r="I230" s="33">
        <v>46487583.44</v>
      </c>
      <c r="J230" s="33">
        <v>30891825.7</v>
      </c>
      <c r="K230" s="33">
        <v>2697642.75</v>
      </c>
      <c r="L230" s="33">
        <v>185426.39</v>
      </c>
      <c r="M230" s="33">
        <v>0</v>
      </c>
      <c r="N230" s="33">
        <v>12712688.6</v>
      </c>
      <c r="O230" s="33">
        <v>2556723.12</v>
      </c>
      <c r="P230" s="33">
        <v>2556723.12</v>
      </c>
    </row>
    <row r="231" spans="1:16" ht="12.75">
      <c r="A231" s="34">
        <v>6</v>
      </c>
      <c r="B231" s="34">
        <v>8</v>
      </c>
      <c r="C231" s="34">
        <v>0</v>
      </c>
      <c r="D231" s="35">
        <v>0</v>
      </c>
      <c r="E231" s="36"/>
      <c r="F231" s="31" t="s">
        <v>460</v>
      </c>
      <c r="G231" s="56" t="s">
        <v>468</v>
      </c>
      <c r="H231" s="33">
        <v>31979967.1</v>
      </c>
      <c r="I231" s="33">
        <v>31347545.07</v>
      </c>
      <c r="J231" s="33">
        <v>20504303.26</v>
      </c>
      <c r="K231" s="33">
        <v>1624107.52</v>
      </c>
      <c r="L231" s="33">
        <v>537958.15</v>
      </c>
      <c r="M231" s="33">
        <v>0</v>
      </c>
      <c r="N231" s="33">
        <v>8681176.14</v>
      </c>
      <c r="O231" s="33">
        <v>632422.03</v>
      </c>
      <c r="P231" s="33">
        <v>632422.03</v>
      </c>
    </row>
    <row r="232" spans="1:16" ht="12.75">
      <c r="A232" s="34">
        <v>6</v>
      </c>
      <c r="B232" s="34">
        <v>9</v>
      </c>
      <c r="C232" s="34">
        <v>0</v>
      </c>
      <c r="D232" s="35">
        <v>0</v>
      </c>
      <c r="E232" s="36"/>
      <c r="F232" s="31" t="s">
        <v>460</v>
      </c>
      <c r="G232" s="56" t="s">
        <v>469</v>
      </c>
      <c r="H232" s="33">
        <v>57804494.07</v>
      </c>
      <c r="I232" s="33">
        <v>51084003.51</v>
      </c>
      <c r="J232" s="33">
        <v>30585961.53</v>
      </c>
      <c r="K232" s="33">
        <v>1425785.31</v>
      </c>
      <c r="L232" s="33">
        <v>644420.12</v>
      </c>
      <c r="M232" s="33">
        <v>0</v>
      </c>
      <c r="N232" s="33">
        <v>18427836.55</v>
      </c>
      <c r="O232" s="33">
        <v>6720490.56</v>
      </c>
      <c r="P232" s="33">
        <v>6720490.56</v>
      </c>
    </row>
    <row r="233" spans="1:16" ht="12.75">
      <c r="A233" s="34">
        <v>6</v>
      </c>
      <c r="B233" s="34">
        <v>10</v>
      </c>
      <c r="C233" s="34">
        <v>0</v>
      </c>
      <c r="D233" s="35">
        <v>0</v>
      </c>
      <c r="E233" s="36"/>
      <c r="F233" s="31" t="s">
        <v>460</v>
      </c>
      <c r="G233" s="56" t="s">
        <v>470</v>
      </c>
      <c r="H233" s="33">
        <v>24274989.11</v>
      </c>
      <c r="I233" s="33">
        <v>23970285.38</v>
      </c>
      <c r="J233" s="33">
        <v>16223549.41</v>
      </c>
      <c r="K233" s="33">
        <v>628317.14</v>
      </c>
      <c r="L233" s="33">
        <v>205778.68</v>
      </c>
      <c r="M233" s="33">
        <v>0</v>
      </c>
      <c r="N233" s="33">
        <v>6912640.15</v>
      </c>
      <c r="O233" s="33">
        <v>304703.73</v>
      </c>
      <c r="P233" s="33">
        <v>254603.73</v>
      </c>
    </row>
    <row r="234" spans="1:16" ht="12.75">
      <c r="A234" s="34">
        <v>6</v>
      </c>
      <c r="B234" s="34">
        <v>11</v>
      </c>
      <c r="C234" s="34">
        <v>0</v>
      </c>
      <c r="D234" s="35">
        <v>0</v>
      </c>
      <c r="E234" s="36"/>
      <c r="F234" s="31" t="s">
        <v>460</v>
      </c>
      <c r="G234" s="56" t="s">
        <v>471</v>
      </c>
      <c r="H234" s="33">
        <v>47819408.78</v>
      </c>
      <c r="I234" s="33">
        <v>42087767.17</v>
      </c>
      <c r="J234" s="33">
        <v>29190668.04</v>
      </c>
      <c r="K234" s="33">
        <v>2954426.1</v>
      </c>
      <c r="L234" s="33">
        <v>534207.78</v>
      </c>
      <c r="M234" s="33">
        <v>0</v>
      </c>
      <c r="N234" s="33">
        <v>9408465.25</v>
      </c>
      <c r="O234" s="33">
        <v>5731641.61</v>
      </c>
      <c r="P234" s="33">
        <v>5731641.61</v>
      </c>
    </row>
    <row r="235" spans="1:16" ht="12.75">
      <c r="A235" s="34">
        <v>6</v>
      </c>
      <c r="B235" s="34">
        <v>12</v>
      </c>
      <c r="C235" s="34">
        <v>0</v>
      </c>
      <c r="D235" s="35">
        <v>0</v>
      </c>
      <c r="E235" s="36"/>
      <c r="F235" s="31" t="s">
        <v>460</v>
      </c>
      <c r="G235" s="56" t="s">
        <v>472</v>
      </c>
      <c r="H235" s="33">
        <v>22407064.7</v>
      </c>
      <c r="I235" s="33">
        <v>21060745.7</v>
      </c>
      <c r="J235" s="33">
        <v>13435603.23</v>
      </c>
      <c r="K235" s="33">
        <v>1505179.17</v>
      </c>
      <c r="L235" s="33">
        <v>199827.01</v>
      </c>
      <c r="M235" s="33">
        <v>0</v>
      </c>
      <c r="N235" s="33">
        <v>5920136.29</v>
      </c>
      <c r="O235" s="33">
        <v>1346319</v>
      </c>
      <c r="P235" s="33">
        <v>1346319</v>
      </c>
    </row>
    <row r="236" spans="1:16" ht="12.75">
      <c r="A236" s="34">
        <v>6</v>
      </c>
      <c r="B236" s="34">
        <v>13</v>
      </c>
      <c r="C236" s="34">
        <v>0</v>
      </c>
      <c r="D236" s="35">
        <v>0</v>
      </c>
      <c r="E236" s="36"/>
      <c r="F236" s="31" t="s">
        <v>460</v>
      </c>
      <c r="G236" s="56" t="s">
        <v>473</v>
      </c>
      <c r="H236" s="33">
        <v>13546425.49</v>
      </c>
      <c r="I236" s="33">
        <v>12983630.71</v>
      </c>
      <c r="J236" s="33">
        <v>8688987.29</v>
      </c>
      <c r="K236" s="33">
        <v>319223.56</v>
      </c>
      <c r="L236" s="33">
        <v>138619.44</v>
      </c>
      <c r="M236" s="33">
        <v>0</v>
      </c>
      <c r="N236" s="33">
        <v>3836800.42</v>
      </c>
      <c r="O236" s="33">
        <v>562794.78</v>
      </c>
      <c r="P236" s="33">
        <v>562794.78</v>
      </c>
    </row>
    <row r="237" spans="1:16" ht="12.75">
      <c r="A237" s="34">
        <v>6</v>
      </c>
      <c r="B237" s="34">
        <v>14</v>
      </c>
      <c r="C237" s="34">
        <v>0</v>
      </c>
      <c r="D237" s="35">
        <v>0</v>
      </c>
      <c r="E237" s="36"/>
      <c r="F237" s="31" t="s">
        <v>460</v>
      </c>
      <c r="G237" s="56" t="s">
        <v>474</v>
      </c>
      <c r="H237" s="33">
        <v>56012736.88</v>
      </c>
      <c r="I237" s="33">
        <v>55406193.93</v>
      </c>
      <c r="J237" s="33">
        <v>37170560.27</v>
      </c>
      <c r="K237" s="33">
        <v>4346835.71</v>
      </c>
      <c r="L237" s="33">
        <v>29004.71</v>
      </c>
      <c r="M237" s="33">
        <v>0</v>
      </c>
      <c r="N237" s="33">
        <v>13859793.24</v>
      </c>
      <c r="O237" s="33">
        <v>606542.95</v>
      </c>
      <c r="P237" s="33">
        <v>606542.95</v>
      </c>
    </row>
    <row r="238" spans="1:16" ht="12.75">
      <c r="A238" s="34">
        <v>6</v>
      </c>
      <c r="B238" s="34">
        <v>15</v>
      </c>
      <c r="C238" s="34">
        <v>0</v>
      </c>
      <c r="D238" s="35">
        <v>0</v>
      </c>
      <c r="E238" s="36"/>
      <c r="F238" s="31" t="s">
        <v>460</v>
      </c>
      <c r="G238" s="56" t="s">
        <v>475</v>
      </c>
      <c r="H238" s="33">
        <v>22837964.07</v>
      </c>
      <c r="I238" s="33">
        <v>22589036.64</v>
      </c>
      <c r="J238" s="33">
        <v>16805713.94</v>
      </c>
      <c r="K238" s="33">
        <v>568050.48</v>
      </c>
      <c r="L238" s="33">
        <v>86116.91</v>
      </c>
      <c r="M238" s="33">
        <v>0</v>
      </c>
      <c r="N238" s="33">
        <v>5129155.31</v>
      </c>
      <c r="O238" s="33">
        <v>248927.43</v>
      </c>
      <c r="P238" s="33">
        <v>248927.43</v>
      </c>
    </row>
    <row r="239" spans="1:16" ht="12.75">
      <c r="A239" s="34">
        <v>6</v>
      </c>
      <c r="B239" s="34">
        <v>16</v>
      </c>
      <c r="C239" s="34">
        <v>0</v>
      </c>
      <c r="D239" s="35">
        <v>0</v>
      </c>
      <c r="E239" s="36"/>
      <c r="F239" s="31" t="s">
        <v>460</v>
      </c>
      <c r="G239" s="56" t="s">
        <v>476</v>
      </c>
      <c r="H239" s="33">
        <v>25992885.67</v>
      </c>
      <c r="I239" s="33">
        <v>25760849.46</v>
      </c>
      <c r="J239" s="33">
        <v>17523609.56</v>
      </c>
      <c r="K239" s="33">
        <v>1213558.61</v>
      </c>
      <c r="L239" s="33">
        <v>137214.01</v>
      </c>
      <c r="M239" s="33">
        <v>0</v>
      </c>
      <c r="N239" s="33">
        <v>6886467.28</v>
      </c>
      <c r="O239" s="33">
        <v>232036.21</v>
      </c>
      <c r="P239" s="33">
        <v>232036.21</v>
      </c>
    </row>
    <row r="240" spans="1:16" ht="12.75">
      <c r="A240" s="34">
        <v>6</v>
      </c>
      <c r="B240" s="34">
        <v>17</v>
      </c>
      <c r="C240" s="34">
        <v>0</v>
      </c>
      <c r="D240" s="35">
        <v>0</v>
      </c>
      <c r="E240" s="36"/>
      <c r="F240" s="31" t="s">
        <v>460</v>
      </c>
      <c r="G240" s="56" t="s">
        <v>477</v>
      </c>
      <c r="H240" s="33">
        <v>36493632.88</v>
      </c>
      <c r="I240" s="33">
        <v>32640910.96</v>
      </c>
      <c r="J240" s="33">
        <v>21194872.69</v>
      </c>
      <c r="K240" s="33">
        <v>1847868.42</v>
      </c>
      <c r="L240" s="33">
        <v>5025.28</v>
      </c>
      <c r="M240" s="33">
        <v>0</v>
      </c>
      <c r="N240" s="33">
        <v>9593144.57</v>
      </c>
      <c r="O240" s="33">
        <v>3852721.92</v>
      </c>
      <c r="P240" s="33">
        <v>3800121.92</v>
      </c>
    </row>
    <row r="241" spans="1:16" ht="12.75">
      <c r="A241" s="34">
        <v>6</v>
      </c>
      <c r="B241" s="34">
        <v>18</v>
      </c>
      <c r="C241" s="34">
        <v>0</v>
      </c>
      <c r="D241" s="35">
        <v>0</v>
      </c>
      <c r="E241" s="36"/>
      <c r="F241" s="31" t="s">
        <v>460</v>
      </c>
      <c r="G241" s="56" t="s">
        <v>478</v>
      </c>
      <c r="H241" s="33">
        <v>37662831.76</v>
      </c>
      <c r="I241" s="33">
        <v>35319185.36</v>
      </c>
      <c r="J241" s="33">
        <v>22803064.26</v>
      </c>
      <c r="K241" s="33">
        <v>2726317.25</v>
      </c>
      <c r="L241" s="33">
        <v>394907.01</v>
      </c>
      <c r="M241" s="33">
        <v>0</v>
      </c>
      <c r="N241" s="33">
        <v>9394896.84</v>
      </c>
      <c r="O241" s="33">
        <v>2343646.4</v>
      </c>
      <c r="P241" s="33">
        <v>2343646.4</v>
      </c>
    </row>
    <row r="242" spans="1:16" ht="12.75">
      <c r="A242" s="34">
        <v>6</v>
      </c>
      <c r="B242" s="34">
        <v>19</v>
      </c>
      <c r="C242" s="34">
        <v>0</v>
      </c>
      <c r="D242" s="35">
        <v>0</v>
      </c>
      <c r="E242" s="36"/>
      <c r="F242" s="31" t="s">
        <v>460</v>
      </c>
      <c r="G242" s="56" t="s">
        <v>479</v>
      </c>
      <c r="H242" s="33">
        <v>25244962.44</v>
      </c>
      <c r="I242" s="33">
        <v>24768650.15</v>
      </c>
      <c r="J242" s="33">
        <v>16982812.83</v>
      </c>
      <c r="K242" s="33">
        <v>896133.54</v>
      </c>
      <c r="L242" s="33">
        <v>191093.89</v>
      </c>
      <c r="M242" s="33">
        <v>0</v>
      </c>
      <c r="N242" s="33">
        <v>6698609.89</v>
      </c>
      <c r="O242" s="33">
        <v>476312.29</v>
      </c>
      <c r="P242" s="33">
        <v>426212.29</v>
      </c>
    </row>
    <row r="243" spans="1:16" ht="12.75">
      <c r="A243" s="34">
        <v>6</v>
      </c>
      <c r="B243" s="34">
        <v>20</v>
      </c>
      <c r="C243" s="34">
        <v>0</v>
      </c>
      <c r="D243" s="35">
        <v>0</v>
      </c>
      <c r="E243" s="36"/>
      <c r="F243" s="31" t="s">
        <v>460</v>
      </c>
      <c r="G243" s="56" t="s">
        <v>480</v>
      </c>
      <c r="H243" s="33">
        <v>29746706</v>
      </c>
      <c r="I243" s="33">
        <v>24921178.27</v>
      </c>
      <c r="J243" s="33">
        <v>15121013.01</v>
      </c>
      <c r="K243" s="33">
        <v>2133694.96</v>
      </c>
      <c r="L243" s="33">
        <v>96270.11</v>
      </c>
      <c r="M243" s="33">
        <v>0</v>
      </c>
      <c r="N243" s="33">
        <v>7570200.19</v>
      </c>
      <c r="O243" s="33">
        <v>4825527.73</v>
      </c>
      <c r="P243" s="33">
        <v>4825527.73</v>
      </c>
    </row>
    <row r="244" spans="1:16" ht="12.75">
      <c r="A244" s="34">
        <v>6</v>
      </c>
      <c r="B244" s="34">
        <v>0</v>
      </c>
      <c r="C244" s="34">
        <v>0</v>
      </c>
      <c r="D244" s="35">
        <v>0</v>
      </c>
      <c r="E244" s="36"/>
      <c r="F244" s="31" t="s">
        <v>481</v>
      </c>
      <c r="G244" s="56" t="s">
        <v>482</v>
      </c>
      <c r="H244" s="33">
        <v>314155111.4</v>
      </c>
      <c r="I244" s="33">
        <v>275653855.43</v>
      </c>
      <c r="J244" s="33">
        <v>93625762.23</v>
      </c>
      <c r="K244" s="33">
        <v>116996002.01</v>
      </c>
      <c r="L244" s="33">
        <v>8884003.79</v>
      </c>
      <c r="M244" s="33">
        <v>0</v>
      </c>
      <c r="N244" s="33">
        <v>56148087.4</v>
      </c>
      <c r="O244" s="33">
        <v>38501255.97</v>
      </c>
      <c r="P244" s="33">
        <v>30501255.97</v>
      </c>
    </row>
    <row r="245" spans="1:16" ht="12.75">
      <c r="A245" s="34">
        <v>6</v>
      </c>
      <c r="B245" s="34">
        <v>8</v>
      </c>
      <c r="C245" s="34">
        <v>1</v>
      </c>
      <c r="D245" s="35" t="s">
        <v>483</v>
      </c>
      <c r="E245" s="36">
        <v>271</v>
      </c>
      <c r="F245" s="31" t="s">
        <v>483</v>
      </c>
      <c r="G245" s="56" t="s">
        <v>484</v>
      </c>
      <c r="H245" s="33">
        <v>239205.07</v>
      </c>
      <c r="I245" s="33">
        <v>239205.07</v>
      </c>
      <c r="J245" s="33">
        <v>50284.19</v>
      </c>
      <c r="K245" s="33">
        <v>0</v>
      </c>
      <c r="L245" s="33">
        <v>30578.19</v>
      </c>
      <c r="M245" s="33">
        <v>0</v>
      </c>
      <c r="N245" s="33">
        <v>158342.69</v>
      </c>
      <c r="O245" s="33">
        <v>0</v>
      </c>
      <c r="P245" s="33">
        <v>0</v>
      </c>
    </row>
    <row r="246" spans="1:16" ht="25.5">
      <c r="A246" s="34">
        <v>6</v>
      </c>
      <c r="B246" s="34">
        <v>19</v>
      </c>
      <c r="C246" s="34">
        <v>1</v>
      </c>
      <c r="D246" s="35" t="s">
        <v>483</v>
      </c>
      <c r="E246" s="36">
        <v>270</v>
      </c>
      <c r="F246" s="31" t="s">
        <v>483</v>
      </c>
      <c r="G246" s="56" t="s">
        <v>485</v>
      </c>
      <c r="H246" s="33">
        <v>1769835.96</v>
      </c>
      <c r="I246" s="33">
        <v>1769835.96</v>
      </c>
      <c r="J246" s="33">
        <v>183183.79</v>
      </c>
      <c r="K246" s="33">
        <v>0</v>
      </c>
      <c r="L246" s="33">
        <v>40518.24</v>
      </c>
      <c r="M246" s="33">
        <v>0</v>
      </c>
      <c r="N246" s="33">
        <v>1546133.93</v>
      </c>
      <c r="O246" s="33">
        <v>0</v>
      </c>
      <c r="P246" s="33">
        <v>0</v>
      </c>
    </row>
    <row r="247" spans="1:16" ht="12.75">
      <c r="A247" s="34">
        <v>6</v>
      </c>
      <c r="B247" s="34">
        <v>7</v>
      </c>
      <c r="C247" s="34">
        <v>1</v>
      </c>
      <c r="D247" s="35" t="s">
        <v>483</v>
      </c>
      <c r="E247" s="36">
        <v>187</v>
      </c>
      <c r="F247" s="31" t="s">
        <v>483</v>
      </c>
      <c r="G247" s="56" t="s">
        <v>486</v>
      </c>
      <c r="H247" s="33">
        <v>421706.58</v>
      </c>
      <c r="I247" s="33">
        <v>421706.58</v>
      </c>
      <c r="J247" s="33">
        <v>48528.58</v>
      </c>
      <c r="K247" s="33">
        <v>0</v>
      </c>
      <c r="L247" s="33">
        <v>0</v>
      </c>
      <c r="M247" s="33">
        <v>0</v>
      </c>
      <c r="N247" s="33">
        <v>373178</v>
      </c>
      <c r="O247" s="33">
        <v>0</v>
      </c>
      <c r="P247" s="33">
        <v>0</v>
      </c>
    </row>
    <row r="248" spans="1:16" ht="12.75">
      <c r="A248" s="34">
        <v>6</v>
      </c>
      <c r="B248" s="34">
        <v>1</v>
      </c>
      <c r="C248" s="34">
        <v>1</v>
      </c>
      <c r="D248" s="35" t="s">
        <v>483</v>
      </c>
      <c r="E248" s="36">
        <v>188</v>
      </c>
      <c r="F248" s="31" t="s">
        <v>483</v>
      </c>
      <c r="G248" s="56" t="s">
        <v>486</v>
      </c>
      <c r="H248" s="33">
        <v>649456.92</v>
      </c>
      <c r="I248" s="33">
        <v>549456.92</v>
      </c>
      <c r="J248" s="33">
        <v>25125.94</v>
      </c>
      <c r="K248" s="33">
        <v>0</v>
      </c>
      <c r="L248" s="33">
        <v>0</v>
      </c>
      <c r="M248" s="33">
        <v>0</v>
      </c>
      <c r="N248" s="33">
        <v>524330.98</v>
      </c>
      <c r="O248" s="33">
        <v>100000</v>
      </c>
      <c r="P248" s="33">
        <v>0</v>
      </c>
    </row>
    <row r="249" spans="1:16" ht="25.5">
      <c r="A249" s="34">
        <v>6</v>
      </c>
      <c r="B249" s="34">
        <v>2</v>
      </c>
      <c r="C249" s="34">
        <v>1</v>
      </c>
      <c r="D249" s="35" t="s">
        <v>483</v>
      </c>
      <c r="E249" s="36">
        <v>221</v>
      </c>
      <c r="F249" s="31" t="s">
        <v>483</v>
      </c>
      <c r="G249" s="56" t="s">
        <v>487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</row>
    <row r="250" spans="1:16" ht="25.5">
      <c r="A250" s="34">
        <v>6</v>
      </c>
      <c r="B250" s="34">
        <v>13</v>
      </c>
      <c r="C250" s="34">
        <v>4</v>
      </c>
      <c r="D250" s="35" t="s">
        <v>483</v>
      </c>
      <c r="E250" s="36">
        <v>186</v>
      </c>
      <c r="F250" s="31" t="s">
        <v>483</v>
      </c>
      <c r="G250" s="56" t="s">
        <v>488</v>
      </c>
      <c r="H250" s="33">
        <v>360</v>
      </c>
      <c r="I250" s="33">
        <v>360</v>
      </c>
      <c r="J250" s="33">
        <v>0</v>
      </c>
      <c r="K250" s="33">
        <v>0</v>
      </c>
      <c r="L250" s="33">
        <v>0</v>
      </c>
      <c r="M250" s="33">
        <v>0</v>
      </c>
      <c r="N250" s="33">
        <v>360</v>
      </c>
      <c r="O250" s="33">
        <v>0</v>
      </c>
      <c r="P250" s="33">
        <v>0</v>
      </c>
    </row>
    <row r="251" spans="1:16" ht="25.5">
      <c r="A251" s="34">
        <v>6</v>
      </c>
      <c r="B251" s="34">
        <v>4</v>
      </c>
      <c r="C251" s="34">
        <v>3</v>
      </c>
      <c r="D251" s="35" t="s">
        <v>483</v>
      </c>
      <c r="E251" s="36">
        <v>218</v>
      </c>
      <c r="F251" s="31" t="s">
        <v>483</v>
      </c>
      <c r="G251" s="56" t="s">
        <v>489</v>
      </c>
      <c r="H251" s="33">
        <v>5671.94</v>
      </c>
      <c r="I251" s="33">
        <v>5671.94</v>
      </c>
      <c r="J251" s="33">
        <v>0</v>
      </c>
      <c r="K251" s="33">
        <v>0</v>
      </c>
      <c r="L251" s="33">
        <v>0</v>
      </c>
      <c r="M251" s="33">
        <v>0</v>
      </c>
      <c r="N251" s="33">
        <v>5671.94</v>
      </c>
      <c r="O251" s="33">
        <v>0</v>
      </c>
      <c r="P251" s="33">
        <v>0</v>
      </c>
    </row>
    <row r="252" spans="1:16" ht="12.75">
      <c r="A252" s="34">
        <v>6</v>
      </c>
      <c r="B252" s="34">
        <v>3</v>
      </c>
      <c r="C252" s="34">
        <v>3</v>
      </c>
      <c r="D252" s="35" t="s">
        <v>483</v>
      </c>
      <c r="E252" s="36">
        <v>122</v>
      </c>
      <c r="F252" s="31" t="s">
        <v>483</v>
      </c>
      <c r="G252" s="56" t="s">
        <v>490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</row>
    <row r="253" spans="1:16" ht="25.5">
      <c r="A253" s="34">
        <v>6</v>
      </c>
      <c r="B253" s="34">
        <v>15</v>
      </c>
      <c r="C253" s="34">
        <v>0</v>
      </c>
      <c r="D253" s="35" t="s">
        <v>483</v>
      </c>
      <c r="E253" s="36">
        <v>220</v>
      </c>
      <c r="F253" s="31" t="s">
        <v>483</v>
      </c>
      <c r="G253" s="56" t="s">
        <v>491</v>
      </c>
      <c r="H253" s="33">
        <v>42436.56</v>
      </c>
      <c r="I253" s="33">
        <v>42436.56</v>
      </c>
      <c r="J253" s="33">
        <v>25868.59</v>
      </c>
      <c r="K253" s="33">
        <v>0</v>
      </c>
      <c r="L253" s="33">
        <v>0</v>
      </c>
      <c r="M253" s="33">
        <v>0</v>
      </c>
      <c r="N253" s="33">
        <v>16567.97</v>
      </c>
      <c r="O253" s="33">
        <v>0</v>
      </c>
      <c r="P253" s="33">
        <v>0</v>
      </c>
    </row>
    <row r="254" spans="1:16" ht="12.75">
      <c r="A254" s="34">
        <v>6</v>
      </c>
      <c r="B254" s="34">
        <v>9</v>
      </c>
      <c r="C254" s="34">
        <v>1</v>
      </c>
      <c r="D254" s="35" t="s">
        <v>483</v>
      </c>
      <c r="E254" s="36">
        <v>140</v>
      </c>
      <c r="F254" s="31" t="s">
        <v>483</v>
      </c>
      <c r="G254" s="56" t="s">
        <v>492</v>
      </c>
      <c r="H254" s="33">
        <v>39373.29</v>
      </c>
      <c r="I254" s="33">
        <v>39373.29</v>
      </c>
      <c r="J254" s="33">
        <v>22110.71</v>
      </c>
      <c r="K254" s="33">
        <v>0</v>
      </c>
      <c r="L254" s="33">
        <v>0</v>
      </c>
      <c r="M254" s="33">
        <v>0</v>
      </c>
      <c r="N254" s="33">
        <v>17262.58</v>
      </c>
      <c r="O254" s="33">
        <v>0</v>
      </c>
      <c r="P254" s="33">
        <v>0</v>
      </c>
    </row>
    <row r="255" spans="1:16" ht="12.75">
      <c r="A255" s="34">
        <v>6</v>
      </c>
      <c r="B255" s="34">
        <v>62</v>
      </c>
      <c r="C255" s="34">
        <v>1</v>
      </c>
      <c r="D255" s="35" t="s">
        <v>483</v>
      </c>
      <c r="E255" s="36">
        <v>198</v>
      </c>
      <c r="F255" s="31" t="s">
        <v>483</v>
      </c>
      <c r="G255" s="56" t="s">
        <v>493</v>
      </c>
      <c r="H255" s="33">
        <v>12306.9</v>
      </c>
      <c r="I255" s="33">
        <v>12306.9</v>
      </c>
      <c r="J255" s="33">
        <v>5000</v>
      </c>
      <c r="K255" s="33">
        <v>0</v>
      </c>
      <c r="L255" s="33">
        <v>0</v>
      </c>
      <c r="M255" s="33">
        <v>0</v>
      </c>
      <c r="N255" s="33">
        <v>7306.9</v>
      </c>
      <c r="O255" s="33">
        <v>0</v>
      </c>
      <c r="P255" s="33">
        <v>0</v>
      </c>
    </row>
    <row r="256" spans="1:16" ht="12.75">
      <c r="A256" s="34">
        <v>6</v>
      </c>
      <c r="B256" s="34">
        <v>8</v>
      </c>
      <c r="C256" s="34">
        <v>1</v>
      </c>
      <c r="D256" s="35" t="s">
        <v>483</v>
      </c>
      <c r="E256" s="36">
        <v>265</v>
      </c>
      <c r="F256" s="31" t="s">
        <v>483</v>
      </c>
      <c r="G256" s="56" t="s">
        <v>494</v>
      </c>
      <c r="H256" s="33">
        <v>8103448.63</v>
      </c>
      <c r="I256" s="33">
        <v>8008151.45</v>
      </c>
      <c r="J256" s="33">
        <v>1693145.46</v>
      </c>
      <c r="K256" s="33">
        <v>0</v>
      </c>
      <c r="L256" s="33">
        <v>78897</v>
      </c>
      <c r="M256" s="33">
        <v>0</v>
      </c>
      <c r="N256" s="33">
        <v>6236108.99</v>
      </c>
      <c r="O256" s="33">
        <v>95297.18</v>
      </c>
      <c r="P256" s="33">
        <v>95297.18</v>
      </c>
    </row>
    <row r="257" spans="1:16" ht="12.75">
      <c r="A257" s="34">
        <v>6</v>
      </c>
      <c r="B257" s="34">
        <v>8</v>
      </c>
      <c r="C257" s="34">
        <v>7</v>
      </c>
      <c r="D257" s="35" t="s">
        <v>483</v>
      </c>
      <c r="E257" s="36">
        <v>244</v>
      </c>
      <c r="F257" s="31" t="s">
        <v>483</v>
      </c>
      <c r="G257" s="56" t="s">
        <v>495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</row>
  </sheetData>
  <sheetProtection/>
  <mergeCells count="20">
    <mergeCell ref="M6:M8"/>
    <mergeCell ref="N6:N8"/>
    <mergeCell ref="I5:I8"/>
    <mergeCell ref="A4:A8"/>
    <mergeCell ref="B4:B8"/>
    <mergeCell ref="C4:C8"/>
    <mergeCell ref="D4:D8"/>
    <mergeCell ref="E4:E8"/>
    <mergeCell ref="H4:H8"/>
    <mergeCell ref="F4:G8"/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8"/>
  <dimension ref="A1:Z254"/>
  <sheetViews>
    <sheetView zoomScale="75" zoomScaleNormal="75" zoomScalePageLayoutView="0" workbookViewId="0" topLeftCell="A1">
      <pane xSplit="7" ySplit="7" topLeftCell="T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X8" sqref="X8:X254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8:26" ht="12.75">
      <c r="H1" s="19"/>
      <c r="U1" s="19"/>
      <c r="V1" s="19"/>
      <c r="W1" s="19"/>
      <c r="X1" s="19"/>
      <c r="Y1" s="19"/>
      <c r="Z1" s="19"/>
    </row>
    <row r="2" spans="1:23" s="19" customFormat="1" ht="18">
      <c r="A2" s="18" t="str">
        <f>'Spis tabel'!B11</f>
        <v>Tabela 9. Planowane wydatki budżetowe jst wg ważniejszych działów klasyfikacji budżetowej wg stanu na koniec  2 kwartału 2018 roku.</v>
      </c>
      <c r="H2" s="23"/>
      <c r="O2" s="18"/>
      <c r="W2" s="23"/>
    </row>
    <row r="3" spans="1:26" ht="12.75">
      <c r="A3" s="20"/>
      <c r="B3" s="20"/>
      <c r="C3" s="20"/>
      <c r="D3" s="20"/>
      <c r="E3" s="20"/>
      <c r="F3" s="20"/>
      <c r="G3" s="20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19"/>
      <c r="V3" s="19"/>
      <c r="W3" s="19"/>
      <c r="X3" s="19"/>
      <c r="Y3" s="19"/>
      <c r="Z3" s="19"/>
    </row>
    <row r="4" spans="1:24" s="19" customFormat="1" ht="17.25" customHeight="1">
      <c r="A4" s="167" t="s">
        <v>0</v>
      </c>
      <c r="B4" s="167" t="s">
        <v>1</v>
      </c>
      <c r="C4" s="167" t="s">
        <v>2</v>
      </c>
      <c r="D4" s="167" t="s">
        <v>3</v>
      </c>
      <c r="E4" s="167" t="s">
        <v>53</v>
      </c>
      <c r="F4" s="167" t="s">
        <v>56</v>
      </c>
      <c r="G4" s="167"/>
      <c r="H4" s="166" t="s">
        <v>66</v>
      </c>
      <c r="I4" s="169" t="s">
        <v>44</v>
      </c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</row>
    <row r="5" spans="1:24" s="19" customFormat="1" ht="74.25" customHeight="1">
      <c r="A5" s="167"/>
      <c r="B5" s="167"/>
      <c r="C5" s="167"/>
      <c r="D5" s="167"/>
      <c r="E5" s="167"/>
      <c r="F5" s="167"/>
      <c r="G5" s="167"/>
      <c r="H5" s="166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76</v>
      </c>
      <c r="V5" s="52" t="s">
        <v>77</v>
      </c>
      <c r="W5" s="52" t="s">
        <v>248</v>
      </c>
      <c r="X5" s="52" t="s">
        <v>47</v>
      </c>
    </row>
    <row r="6" spans="1:24" s="19" customFormat="1" ht="15">
      <c r="A6" s="42"/>
      <c r="B6" s="42"/>
      <c r="C6" s="42"/>
      <c r="D6" s="42"/>
      <c r="E6" s="42"/>
      <c r="F6" s="167"/>
      <c r="G6" s="167"/>
      <c r="H6" s="168" t="s">
        <v>10</v>
      </c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</row>
    <row r="7" spans="1:24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2">
        <v>6</v>
      </c>
      <c r="G7" s="172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</row>
    <row r="8" spans="1:24" ht="12.75">
      <c r="A8" s="46">
        <v>6</v>
      </c>
      <c r="B8" s="46">
        <v>2</v>
      </c>
      <c r="C8" s="46">
        <v>1</v>
      </c>
      <c r="D8" s="41">
        <v>1</v>
      </c>
      <c r="E8" s="47"/>
      <c r="F8" s="48" t="s">
        <v>260</v>
      </c>
      <c r="G8" s="58" t="s">
        <v>261</v>
      </c>
      <c r="H8" s="49">
        <v>116275164.21</v>
      </c>
      <c r="I8" s="49">
        <v>7267.03</v>
      </c>
      <c r="J8" s="49">
        <v>0</v>
      </c>
      <c r="K8" s="49">
        <v>13541900</v>
      </c>
      <c r="L8" s="49">
        <v>0</v>
      </c>
      <c r="M8" s="49">
        <v>3357825.3</v>
      </c>
      <c r="N8" s="49">
        <v>8859759.87</v>
      </c>
      <c r="O8" s="49">
        <v>658300</v>
      </c>
      <c r="P8" s="49">
        <v>34714713</v>
      </c>
      <c r="Q8" s="49">
        <v>644000</v>
      </c>
      <c r="R8" s="49">
        <v>5693778</v>
      </c>
      <c r="S8" s="49">
        <v>0</v>
      </c>
      <c r="T8" s="49">
        <v>846878</v>
      </c>
      <c r="U8" s="49">
        <v>15055900</v>
      </c>
      <c r="V8" s="49">
        <v>3240000</v>
      </c>
      <c r="W8" s="49">
        <v>2993200</v>
      </c>
      <c r="X8" s="49">
        <v>26661643.01</v>
      </c>
    </row>
    <row r="9" spans="1:24" ht="12.75">
      <c r="A9" s="46">
        <v>6</v>
      </c>
      <c r="B9" s="46">
        <v>16</v>
      </c>
      <c r="C9" s="46">
        <v>1</v>
      </c>
      <c r="D9" s="41">
        <v>1</v>
      </c>
      <c r="E9" s="47"/>
      <c r="F9" s="48" t="s">
        <v>260</v>
      </c>
      <c r="G9" s="58" t="s">
        <v>262</v>
      </c>
      <c r="H9" s="49">
        <v>73598157</v>
      </c>
      <c r="I9" s="49">
        <v>4186.72</v>
      </c>
      <c r="J9" s="49">
        <v>0</v>
      </c>
      <c r="K9" s="49">
        <v>6700099</v>
      </c>
      <c r="L9" s="49">
        <v>6000</v>
      </c>
      <c r="M9" s="49">
        <v>1437841</v>
      </c>
      <c r="N9" s="49">
        <v>10021707.31</v>
      </c>
      <c r="O9" s="49">
        <v>259980</v>
      </c>
      <c r="P9" s="49">
        <v>21460255</v>
      </c>
      <c r="Q9" s="49">
        <v>333000</v>
      </c>
      <c r="R9" s="49">
        <v>3439400.97</v>
      </c>
      <c r="S9" s="49">
        <v>53935</v>
      </c>
      <c r="T9" s="49">
        <v>2611254</v>
      </c>
      <c r="U9" s="49">
        <v>10214352</v>
      </c>
      <c r="V9" s="49">
        <v>1845000</v>
      </c>
      <c r="W9" s="49">
        <v>283322</v>
      </c>
      <c r="X9" s="49">
        <v>14927824</v>
      </c>
    </row>
    <row r="10" spans="1:24" ht="12.75">
      <c r="A10" s="46">
        <v>6</v>
      </c>
      <c r="B10" s="46">
        <v>4</v>
      </c>
      <c r="C10" s="46">
        <v>1</v>
      </c>
      <c r="D10" s="41">
        <v>1</v>
      </c>
      <c r="E10" s="47"/>
      <c r="F10" s="48" t="s">
        <v>260</v>
      </c>
      <c r="G10" s="58" t="s">
        <v>263</v>
      </c>
      <c r="H10" s="49">
        <v>72411378.52</v>
      </c>
      <c r="I10" s="49">
        <v>56589.24</v>
      </c>
      <c r="J10" s="49">
        <v>150000</v>
      </c>
      <c r="K10" s="49">
        <v>3518635</v>
      </c>
      <c r="L10" s="49">
        <v>0</v>
      </c>
      <c r="M10" s="49">
        <v>4322030</v>
      </c>
      <c r="N10" s="49">
        <v>5428836.28</v>
      </c>
      <c r="O10" s="49">
        <v>192800</v>
      </c>
      <c r="P10" s="49">
        <v>19152595</v>
      </c>
      <c r="Q10" s="49">
        <v>409900</v>
      </c>
      <c r="R10" s="49">
        <v>5038362</v>
      </c>
      <c r="S10" s="49">
        <v>0</v>
      </c>
      <c r="T10" s="49">
        <v>900926</v>
      </c>
      <c r="U10" s="49">
        <v>10867255</v>
      </c>
      <c r="V10" s="49">
        <v>2501000</v>
      </c>
      <c r="W10" s="49">
        <v>3386385</v>
      </c>
      <c r="X10" s="49">
        <v>16486065</v>
      </c>
    </row>
    <row r="11" spans="1:24" ht="12.75">
      <c r="A11" s="46">
        <v>6</v>
      </c>
      <c r="B11" s="46">
        <v>6</v>
      </c>
      <c r="C11" s="46">
        <v>1</v>
      </c>
      <c r="D11" s="41">
        <v>1</v>
      </c>
      <c r="E11" s="47"/>
      <c r="F11" s="48" t="s">
        <v>260</v>
      </c>
      <c r="G11" s="58" t="s">
        <v>264</v>
      </c>
      <c r="H11" s="49">
        <v>79955386.22</v>
      </c>
      <c r="I11" s="49">
        <v>89662.12</v>
      </c>
      <c r="J11" s="49">
        <v>0</v>
      </c>
      <c r="K11" s="49">
        <v>8538592.6</v>
      </c>
      <c r="L11" s="49">
        <v>178000</v>
      </c>
      <c r="M11" s="49">
        <v>2190000</v>
      </c>
      <c r="N11" s="49">
        <v>4921963.97</v>
      </c>
      <c r="O11" s="49">
        <v>785744.6</v>
      </c>
      <c r="P11" s="49">
        <v>21831549.03</v>
      </c>
      <c r="Q11" s="49">
        <v>355300</v>
      </c>
      <c r="R11" s="49">
        <v>7926102.87</v>
      </c>
      <c r="S11" s="49">
        <v>45000</v>
      </c>
      <c r="T11" s="49">
        <v>740085</v>
      </c>
      <c r="U11" s="49">
        <v>10481902.87</v>
      </c>
      <c r="V11" s="49">
        <v>2366293.19</v>
      </c>
      <c r="W11" s="49">
        <v>2474816</v>
      </c>
      <c r="X11" s="49">
        <v>17030373.97</v>
      </c>
    </row>
    <row r="12" spans="1:24" ht="12.75">
      <c r="A12" s="46">
        <v>6</v>
      </c>
      <c r="B12" s="46">
        <v>7</v>
      </c>
      <c r="C12" s="46">
        <v>1</v>
      </c>
      <c r="D12" s="41">
        <v>1</v>
      </c>
      <c r="E12" s="47"/>
      <c r="F12" s="48" t="s">
        <v>260</v>
      </c>
      <c r="G12" s="58" t="s">
        <v>265</v>
      </c>
      <c r="H12" s="49">
        <v>151132266.74</v>
      </c>
      <c r="I12" s="49">
        <v>9080.44</v>
      </c>
      <c r="J12" s="49">
        <v>0</v>
      </c>
      <c r="K12" s="49">
        <v>8497202.32</v>
      </c>
      <c r="L12" s="49">
        <v>0</v>
      </c>
      <c r="M12" s="49">
        <v>5519000</v>
      </c>
      <c r="N12" s="49">
        <v>11285773.98</v>
      </c>
      <c r="O12" s="49">
        <v>1727600</v>
      </c>
      <c r="P12" s="49">
        <v>53486647</v>
      </c>
      <c r="Q12" s="49">
        <v>905000</v>
      </c>
      <c r="R12" s="49">
        <v>7186616</v>
      </c>
      <c r="S12" s="49">
        <v>284876</v>
      </c>
      <c r="T12" s="49">
        <v>1629752</v>
      </c>
      <c r="U12" s="49">
        <v>20932246</v>
      </c>
      <c r="V12" s="49">
        <v>3205000</v>
      </c>
      <c r="W12" s="49">
        <v>5886000</v>
      </c>
      <c r="X12" s="49">
        <v>30577473</v>
      </c>
    </row>
    <row r="13" spans="1:24" ht="12.75">
      <c r="A13" s="46">
        <v>6</v>
      </c>
      <c r="B13" s="46">
        <v>8</v>
      </c>
      <c r="C13" s="46">
        <v>1</v>
      </c>
      <c r="D13" s="41">
        <v>1</v>
      </c>
      <c r="E13" s="47"/>
      <c r="F13" s="48" t="s">
        <v>260</v>
      </c>
      <c r="G13" s="58" t="s">
        <v>266</v>
      </c>
      <c r="H13" s="49">
        <v>119806058.9</v>
      </c>
      <c r="I13" s="49">
        <v>9333.95</v>
      </c>
      <c r="J13" s="49">
        <v>0</v>
      </c>
      <c r="K13" s="49">
        <v>9530039</v>
      </c>
      <c r="L13" s="49">
        <v>0</v>
      </c>
      <c r="M13" s="49">
        <v>2603590</v>
      </c>
      <c r="N13" s="49">
        <v>8773382.98</v>
      </c>
      <c r="O13" s="49">
        <v>165000</v>
      </c>
      <c r="P13" s="49">
        <v>34559533.11</v>
      </c>
      <c r="Q13" s="49">
        <v>526200</v>
      </c>
      <c r="R13" s="49">
        <v>5495959.68</v>
      </c>
      <c r="S13" s="49">
        <v>261904.13</v>
      </c>
      <c r="T13" s="49">
        <v>195219</v>
      </c>
      <c r="U13" s="49">
        <v>29189702.05</v>
      </c>
      <c r="V13" s="49">
        <v>2784500</v>
      </c>
      <c r="W13" s="49">
        <v>6244602</v>
      </c>
      <c r="X13" s="49">
        <v>19467093</v>
      </c>
    </row>
    <row r="14" spans="1:24" ht="12.75">
      <c r="A14" s="46">
        <v>6</v>
      </c>
      <c r="B14" s="46">
        <v>11</v>
      </c>
      <c r="C14" s="46">
        <v>1</v>
      </c>
      <c r="D14" s="41">
        <v>1</v>
      </c>
      <c r="E14" s="47"/>
      <c r="F14" s="48" t="s">
        <v>260</v>
      </c>
      <c r="G14" s="58" t="s">
        <v>267</v>
      </c>
      <c r="H14" s="49">
        <v>126880734.36</v>
      </c>
      <c r="I14" s="49">
        <v>25908.43</v>
      </c>
      <c r="J14" s="49">
        <v>0</v>
      </c>
      <c r="K14" s="49">
        <v>10066293</v>
      </c>
      <c r="L14" s="49">
        <v>0</v>
      </c>
      <c r="M14" s="49">
        <v>1129456.27</v>
      </c>
      <c r="N14" s="49">
        <v>9095525.29</v>
      </c>
      <c r="O14" s="49">
        <v>344833.5</v>
      </c>
      <c r="P14" s="49">
        <v>41919574.71</v>
      </c>
      <c r="Q14" s="49">
        <v>659126</v>
      </c>
      <c r="R14" s="49">
        <v>2833622.31</v>
      </c>
      <c r="S14" s="49">
        <v>0</v>
      </c>
      <c r="T14" s="49">
        <v>1221268</v>
      </c>
      <c r="U14" s="49">
        <v>18758224.57</v>
      </c>
      <c r="V14" s="49">
        <v>1837000</v>
      </c>
      <c r="W14" s="49">
        <v>5085200</v>
      </c>
      <c r="X14" s="49">
        <v>33904702.28</v>
      </c>
    </row>
    <row r="15" spans="1:24" ht="12.75">
      <c r="A15" s="46">
        <v>6</v>
      </c>
      <c r="B15" s="46">
        <v>1</v>
      </c>
      <c r="C15" s="46">
        <v>1</v>
      </c>
      <c r="D15" s="41">
        <v>1</v>
      </c>
      <c r="E15" s="47"/>
      <c r="F15" s="48" t="s">
        <v>260</v>
      </c>
      <c r="G15" s="58" t="s">
        <v>268</v>
      </c>
      <c r="H15" s="49">
        <v>90640180.38</v>
      </c>
      <c r="I15" s="49">
        <v>7206.91</v>
      </c>
      <c r="J15" s="49">
        <v>0</v>
      </c>
      <c r="K15" s="49">
        <v>5405349.36</v>
      </c>
      <c r="L15" s="49">
        <v>0</v>
      </c>
      <c r="M15" s="49">
        <v>2140519.52</v>
      </c>
      <c r="N15" s="49">
        <v>6235935.15</v>
      </c>
      <c r="O15" s="49">
        <v>655828.3</v>
      </c>
      <c r="P15" s="49">
        <v>22670828</v>
      </c>
      <c r="Q15" s="49">
        <v>434000</v>
      </c>
      <c r="R15" s="49">
        <v>4264747</v>
      </c>
      <c r="S15" s="49">
        <v>0</v>
      </c>
      <c r="T15" s="49">
        <v>2347168</v>
      </c>
      <c r="U15" s="49">
        <v>12695655.39</v>
      </c>
      <c r="V15" s="49">
        <v>6994600.55</v>
      </c>
      <c r="W15" s="49">
        <v>5261097.68</v>
      </c>
      <c r="X15" s="49">
        <v>21527244.52</v>
      </c>
    </row>
    <row r="16" spans="1:24" ht="12.75">
      <c r="A16" s="46">
        <v>6</v>
      </c>
      <c r="B16" s="46">
        <v>14</v>
      </c>
      <c r="C16" s="46">
        <v>1</v>
      </c>
      <c r="D16" s="41">
        <v>1</v>
      </c>
      <c r="E16" s="47"/>
      <c r="F16" s="48" t="s">
        <v>260</v>
      </c>
      <c r="G16" s="58" t="s">
        <v>269</v>
      </c>
      <c r="H16" s="49">
        <v>292104329.71</v>
      </c>
      <c r="I16" s="49">
        <v>45261.39</v>
      </c>
      <c r="J16" s="49">
        <v>0</v>
      </c>
      <c r="K16" s="49">
        <v>25328690</v>
      </c>
      <c r="L16" s="49">
        <v>103000</v>
      </c>
      <c r="M16" s="49">
        <v>6202000</v>
      </c>
      <c r="N16" s="49">
        <v>18904560.32</v>
      </c>
      <c r="O16" s="49">
        <v>3071400</v>
      </c>
      <c r="P16" s="49">
        <v>78284490</v>
      </c>
      <c r="Q16" s="49">
        <v>1034340</v>
      </c>
      <c r="R16" s="49">
        <v>21565441</v>
      </c>
      <c r="S16" s="49">
        <v>4200</v>
      </c>
      <c r="T16" s="49">
        <v>2587555</v>
      </c>
      <c r="U16" s="49">
        <v>24154828</v>
      </c>
      <c r="V16" s="49">
        <v>33187700</v>
      </c>
      <c r="W16" s="49">
        <v>28411327</v>
      </c>
      <c r="X16" s="49">
        <v>49219537</v>
      </c>
    </row>
    <row r="17" spans="1:24" ht="12.75">
      <c r="A17" s="46">
        <v>6</v>
      </c>
      <c r="B17" s="46">
        <v>15</v>
      </c>
      <c r="C17" s="46">
        <v>1</v>
      </c>
      <c r="D17" s="41">
        <v>1</v>
      </c>
      <c r="E17" s="47"/>
      <c r="F17" s="48" t="s">
        <v>260</v>
      </c>
      <c r="G17" s="58" t="s">
        <v>270</v>
      </c>
      <c r="H17" s="49">
        <v>77441900.65</v>
      </c>
      <c r="I17" s="49">
        <v>33727.93</v>
      </c>
      <c r="J17" s="49">
        <v>0</v>
      </c>
      <c r="K17" s="49">
        <v>2923241</v>
      </c>
      <c r="L17" s="49">
        <v>0</v>
      </c>
      <c r="M17" s="49">
        <v>1476351</v>
      </c>
      <c r="N17" s="49">
        <v>5396191</v>
      </c>
      <c r="O17" s="49">
        <v>193670</v>
      </c>
      <c r="P17" s="49">
        <v>25735459.39</v>
      </c>
      <c r="Q17" s="49">
        <v>350000</v>
      </c>
      <c r="R17" s="49">
        <v>4565996</v>
      </c>
      <c r="S17" s="49">
        <v>0</v>
      </c>
      <c r="T17" s="49">
        <v>910700</v>
      </c>
      <c r="U17" s="49">
        <v>11741197.21</v>
      </c>
      <c r="V17" s="49">
        <v>4912330</v>
      </c>
      <c r="W17" s="49">
        <v>2808948</v>
      </c>
      <c r="X17" s="49">
        <v>16394089.12</v>
      </c>
    </row>
    <row r="18" spans="1:24" ht="12.75">
      <c r="A18" s="46">
        <v>6</v>
      </c>
      <c r="B18" s="46">
        <v>3</v>
      </c>
      <c r="C18" s="46">
        <v>1</v>
      </c>
      <c r="D18" s="41">
        <v>1</v>
      </c>
      <c r="E18" s="47"/>
      <c r="F18" s="48" t="s">
        <v>260</v>
      </c>
      <c r="G18" s="58" t="s">
        <v>271</v>
      </c>
      <c r="H18" s="49">
        <v>23592970.05</v>
      </c>
      <c r="I18" s="49">
        <v>17313.42</v>
      </c>
      <c r="J18" s="49">
        <v>9940</v>
      </c>
      <c r="K18" s="49">
        <v>963641.85</v>
      </c>
      <c r="L18" s="49">
        <v>0</v>
      </c>
      <c r="M18" s="49">
        <v>1546107.71</v>
      </c>
      <c r="N18" s="49">
        <v>2770966.07</v>
      </c>
      <c r="O18" s="49">
        <v>273476.3</v>
      </c>
      <c r="P18" s="49">
        <v>5033058.13</v>
      </c>
      <c r="Q18" s="49">
        <v>75000</v>
      </c>
      <c r="R18" s="49">
        <v>1843887</v>
      </c>
      <c r="S18" s="49">
        <v>53319.6</v>
      </c>
      <c r="T18" s="49">
        <v>179570</v>
      </c>
      <c r="U18" s="49">
        <v>5011610.69</v>
      </c>
      <c r="V18" s="49">
        <v>295000</v>
      </c>
      <c r="W18" s="49">
        <v>178000</v>
      </c>
      <c r="X18" s="49">
        <v>5342079.28</v>
      </c>
    </row>
    <row r="19" spans="1:24" ht="12.75">
      <c r="A19" s="46">
        <v>6</v>
      </c>
      <c r="B19" s="46">
        <v>11</v>
      </c>
      <c r="C19" s="46">
        <v>2</v>
      </c>
      <c r="D19" s="41">
        <v>1</v>
      </c>
      <c r="E19" s="47"/>
      <c r="F19" s="48" t="s">
        <v>260</v>
      </c>
      <c r="G19" s="58" t="s">
        <v>272</v>
      </c>
      <c r="H19" s="49">
        <v>11032969.73</v>
      </c>
      <c r="I19" s="49">
        <v>5641.72</v>
      </c>
      <c r="J19" s="49">
        <v>0</v>
      </c>
      <c r="K19" s="49">
        <v>316529.31</v>
      </c>
      <c r="L19" s="49">
        <v>0</v>
      </c>
      <c r="M19" s="49">
        <v>41116.3</v>
      </c>
      <c r="N19" s="49">
        <v>1535122.67</v>
      </c>
      <c r="O19" s="49">
        <v>102000</v>
      </c>
      <c r="P19" s="49">
        <v>3949306.73</v>
      </c>
      <c r="Q19" s="49">
        <v>100000</v>
      </c>
      <c r="R19" s="49">
        <v>468250</v>
      </c>
      <c r="S19" s="49">
        <v>79992</v>
      </c>
      <c r="T19" s="49">
        <v>47254</v>
      </c>
      <c r="U19" s="49">
        <v>914402</v>
      </c>
      <c r="V19" s="49">
        <v>247700</v>
      </c>
      <c r="W19" s="49">
        <v>118541</v>
      </c>
      <c r="X19" s="49">
        <v>3107114</v>
      </c>
    </row>
    <row r="20" spans="1:24" ht="12.75">
      <c r="A20" s="46">
        <v>6</v>
      </c>
      <c r="B20" s="46">
        <v>17</v>
      </c>
      <c r="C20" s="46">
        <v>1</v>
      </c>
      <c r="D20" s="41">
        <v>1</v>
      </c>
      <c r="E20" s="47"/>
      <c r="F20" s="48" t="s">
        <v>260</v>
      </c>
      <c r="G20" s="58" t="s">
        <v>273</v>
      </c>
      <c r="H20" s="49">
        <v>183320603.68</v>
      </c>
      <c r="I20" s="49">
        <v>123456.03</v>
      </c>
      <c r="J20" s="49">
        <v>0</v>
      </c>
      <c r="K20" s="49">
        <v>19910013.98</v>
      </c>
      <c r="L20" s="49">
        <v>0</v>
      </c>
      <c r="M20" s="49">
        <v>3116100</v>
      </c>
      <c r="N20" s="49">
        <v>15181382.68</v>
      </c>
      <c r="O20" s="49">
        <v>1888380</v>
      </c>
      <c r="P20" s="49">
        <v>46376433.94</v>
      </c>
      <c r="Q20" s="49">
        <v>880100</v>
      </c>
      <c r="R20" s="49">
        <v>9349025.8</v>
      </c>
      <c r="S20" s="49">
        <v>0</v>
      </c>
      <c r="T20" s="49">
        <v>2407929.36</v>
      </c>
      <c r="U20" s="49">
        <v>34917113.58</v>
      </c>
      <c r="V20" s="49">
        <v>4738300</v>
      </c>
      <c r="W20" s="49">
        <v>9696031.31</v>
      </c>
      <c r="X20" s="49">
        <v>34736337</v>
      </c>
    </row>
    <row r="21" spans="1:24" ht="12.75">
      <c r="A21" s="46">
        <v>6</v>
      </c>
      <c r="B21" s="46">
        <v>1</v>
      </c>
      <c r="C21" s="46">
        <v>2</v>
      </c>
      <c r="D21" s="41">
        <v>1</v>
      </c>
      <c r="E21" s="47"/>
      <c r="F21" s="48" t="s">
        <v>260</v>
      </c>
      <c r="G21" s="58" t="s">
        <v>274</v>
      </c>
      <c r="H21" s="49">
        <v>23703291.48</v>
      </c>
      <c r="I21" s="49">
        <v>2573.52</v>
      </c>
      <c r="J21" s="49">
        <v>0</v>
      </c>
      <c r="K21" s="49">
        <v>1209000</v>
      </c>
      <c r="L21" s="49">
        <v>0</v>
      </c>
      <c r="M21" s="49">
        <v>404600</v>
      </c>
      <c r="N21" s="49">
        <v>2298947.01</v>
      </c>
      <c r="O21" s="49">
        <v>444200</v>
      </c>
      <c r="P21" s="49">
        <v>6158172.43</v>
      </c>
      <c r="Q21" s="49">
        <v>170000</v>
      </c>
      <c r="R21" s="49">
        <v>1257407</v>
      </c>
      <c r="S21" s="49">
        <v>0</v>
      </c>
      <c r="T21" s="49">
        <v>164687.92</v>
      </c>
      <c r="U21" s="49">
        <v>4445801.63</v>
      </c>
      <c r="V21" s="49">
        <v>869450</v>
      </c>
      <c r="W21" s="49">
        <v>80000</v>
      </c>
      <c r="X21" s="49">
        <v>6198451.97</v>
      </c>
    </row>
    <row r="22" spans="1:24" ht="12.75">
      <c r="A22" s="46">
        <v>6</v>
      </c>
      <c r="B22" s="46">
        <v>18</v>
      </c>
      <c r="C22" s="46">
        <v>1</v>
      </c>
      <c r="D22" s="41">
        <v>1</v>
      </c>
      <c r="E22" s="47"/>
      <c r="F22" s="48" t="s">
        <v>260</v>
      </c>
      <c r="G22" s="58" t="s">
        <v>275</v>
      </c>
      <c r="H22" s="49">
        <v>87081257.01</v>
      </c>
      <c r="I22" s="49">
        <v>3348.42</v>
      </c>
      <c r="J22" s="49">
        <v>0</v>
      </c>
      <c r="K22" s="49">
        <v>8271330</v>
      </c>
      <c r="L22" s="49">
        <v>20000</v>
      </c>
      <c r="M22" s="49">
        <v>1914972</v>
      </c>
      <c r="N22" s="49">
        <v>6883164.59</v>
      </c>
      <c r="O22" s="49">
        <v>352018</v>
      </c>
      <c r="P22" s="49">
        <v>26165376</v>
      </c>
      <c r="Q22" s="49">
        <v>422957</v>
      </c>
      <c r="R22" s="49">
        <v>4062708</v>
      </c>
      <c r="S22" s="49">
        <v>526735</v>
      </c>
      <c r="T22" s="49">
        <v>793279</v>
      </c>
      <c r="U22" s="49">
        <v>14711061</v>
      </c>
      <c r="V22" s="49">
        <v>3047878</v>
      </c>
      <c r="W22" s="49">
        <v>2788652</v>
      </c>
      <c r="X22" s="49">
        <v>17117778</v>
      </c>
    </row>
    <row r="23" spans="1:24" ht="12.75">
      <c r="A23" s="46">
        <v>6</v>
      </c>
      <c r="B23" s="46">
        <v>19</v>
      </c>
      <c r="C23" s="46">
        <v>1</v>
      </c>
      <c r="D23" s="41">
        <v>1</v>
      </c>
      <c r="E23" s="47"/>
      <c r="F23" s="48" t="s">
        <v>260</v>
      </c>
      <c r="G23" s="58" t="s">
        <v>276</v>
      </c>
      <c r="H23" s="49">
        <v>56529583.72</v>
      </c>
      <c r="I23" s="49">
        <v>23926.05</v>
      </c>
      <c r="J23" s="49">
        <v>0</v>
      </c>
      <c r="K23" s="49">
        <v>2028158</v>
      </c>
      <c r="L23" s="49">
        <v>675070</v>
      </c>
      <c r="M23" s="49">
        <v>1657015</v>
      </c>
      <c r="N23" s="49">
        <v>3655828.92</v>
      </c>
      <c r="O23" s="49">
        <v>534515</v>
      </c>
      <c r="P23" s="49">
        <v>19261605</v>
      </c>
      <c r="Q23" s="49">
        <v>343810</v>
      </c>
      <c r="R23" s="49">
        <v>3447338.75</v>
      </c>
      <c r="S23" s="49">
        <v>117094</v>
      </c>
      <c r="T23" s="49">
        <v>544559</v>
      </c>
      <c r="U23" s="49">
        <v>6104246</v>
      </c>
      <c r="V23" s="49">
        <v>1669541</v>
      </c>
      <c r="W23" s="49">
        <v>2349032</v>
      </c>
      <c r="X23" s="49">
        <v>14117845</v>
      </c>
    </row>
    <row r="24" spans="1:24" ht="12.75">
      <c r="A24" s="46">
        <v>6</v>
      </c>
      <c r="B24" s="46">
        <v>8</v>
      </c>
      <c r="C24" s="46">
        <v>2</v>
      </c>
      <c r="D24" s="41">
        <v>2</v>
      </c>
      <c r="E24" s="47"/>
      <c r="F24" s="48" t="s">
        <v>260</v>
      </c>
      <c r="G24" s="58" t="s">
        <v>277</v>
      </c>
      <c r="H24" s="49">
        <v>20899609.04</v>
      </c>
      <c r="I24" s="49">
        <v>277159.19</v>
      </c>
      <c r="J24" s="49">
        <v>473607.03</v>
      </c>
      <c r="K24" s="49">
        <v>3731255.11</v>
      </c>
      <c r="L24" s="49">
        <v>0</v>
      </c>
      <c r="M24" s="49">
        <v>22000</v>
      </c>
      <c r="N24" s="49">
        <v>2972520.63</v>
      </c>
      <c r="O24" s="49">
        <v>424864</v>
      </c>
      <c r="P24" s="49">
        <v>5784118.42</v>
      </c>
      <c r="Q24" s="49">
        <v>54000</v>
      </c>
      <c r="R24" s="49">
        <v>466795</v>
      </c>
      <c r="S24" s="49">
        <v>0</v>
      </c>
      <c r="T24" s="49">
        <v>276881</v>
      </c>
      <c r="U24" s="49">
        <v>844414.94</v>
      </c>
      <c r="V24" s="49">
        <v>238584</v>
      </c>
      <c r="W24" s="49">
        <v>184753.02</v>
      </c>
      <c r="X24" s="49">
        <v>5148656.7</v>
      </c>
    </row>
    <row r="25" spans="1:24" ht="12.75">
      <c r="A25" s="46">
        <v>6</v>
      </c>
      <c r="B25" s="46">
        <v>11</v>
      </c>
      <c r="C25" s="46">
        <v>3</v>
      </c>
      <c r="D25" s="41">
        <v>2</v>
      </c>
      <c r="E25" s="47"/>
      <c r="F25" s="48" t="s">
        <v>260</v>
      </c>
      <c r="G25" s="58" t="s">
        <v>278</v>
      </c>
      <c r="H25" s="49">
        <v>28030203.33</v>
      </c>
      <c r="I25" s="49">
        <v>268406.26</v>
      </c>
      <c r="J25" s="49">
        <v>0</v>
      </c>
      <c r="K25" s="49">
        <v>1749410.23</v>
      </c>
      <c r="L25" s="49">
        <v>0</v>
      </c>
      <c r="M25" s="49">
        <v>96000</v>
      </c>
      <c r="N25" s="49">
        <v>2631678.88</v>
      </c>
      <c r="O25" s="49">
        <v>362400</v>
      </c>
      <c r="P25" s="49">
        <v>11825838.43</v>
      </c>
      <c r="Q25" s="49">
        <v>76528</v>
      </c>
      <c r="R25" s="49">
        <v>964299</v>
      </c>
      <c r="S25" s="49">
        <v>0</v>
      </c>
      <c r="T25" s="49">
        <v>73890</v>
      </c>
      <c r="U25" s="49">
        <v>962200</v>
      </c>
      <c r="V25" s="49">
        <v>774036.63</v>
      </c>
      <c r="W25" s="49">
        <v>124000</v>
      </c>
      <c r="X25" s="49">
        <v>8121515.9</v>
      </c>
    </row>
    <row r="26" spans="1:24" ht="12.75">
      <c r="A26" s="46">
        <v>6</v>
      </c>
      <c r="B26" s="46">
        <v>20</v>
      </c>
      <c r="C26" s="46">
        <v>1</v>
      </c>
      <c r="D26" s="41">
        <v>2</v>
      </c>
      <c r="E26" s="47"/>
      <c r="F26" s="48" t="s">
        <v>260</v>
      </c>
      <c r="G26" s="58" t="s">
        <v>278</v>
      </c>
      <c r="H26" s="49">
        <v>28720845.57</v>
      </c>
      <c r="I26" s="49">
        <v>2772413.79</v>
      </c>
      <c r="J26" s="49">
        <v>138300</v>
      </c>
      <c r="K26" s="49">
        <v>3651288</v>
      </c>
      <c r="L26" s="49">
        <v>1500</v>
      </c>
      <c r="M26" s="49">
        <v>188000</v>
      </c>
      <c r="N26" s="49">
        <v>2222933.46</v>
      </c>
      <c r="O26" s="49">
        <v>734076.32</v>
      </c>
      <c r="P26" s="49">
        <v>5448846</v>
      </c>
      <c r="Q26" s="49">
        <v>55000</v>
      </c>
      <c r="R26" s="49">
        <v>957862</v>
      </c>
      <c r="S26" s="49">
        <v>0</v>
      </c>
      <c r="T26" s="49">
        <v>132480</v>
      </c>
      <c r="U26" s="49">
        <v>6589725</v>
      </c>
      <c r="V26" s="49">
        <v>233000</v>
      </c>
      <c r="W26" s="49">
        <v>66000</v>
      </c>
      <c r="X26" s="49">
        <v>5529421</v>
      </c>
    </row>
    <row r="27" spans="1:24" ht="12.75">
      <c r="A27" s="46">
        <v>6</v>
      </c>
      <c r="B27" s="46">
        <v>2</v>
      </c>
      <c r="C27" s="46">
        <v>2</v>
      </c>
      <c r="D27" s="41">
        <v>2</v>
      </c>
      <c r="E27" s="47"/>
      <c r="F27" s="48" t="s">
        <v>260</v>
      </c>
      <c r="G27" s="58" t="s">
        <v>279</v>
      </c>
      <c r="H27" s="49">
        <v>18290731.72</v>
      </c>
      <c r="I27" s="49">
        <v>119146.23</v>
      </c>
      <c r="J27" s="49">
        <v>100000</v>
      </c>
      <c r="K27" s="49">
        <v>817000</v>
      </c>
      <c r="L27" s="49">
        <v>0</v>
      </c>
      <c r="M27" s="49">
        <v>200000</v>
      </c>
      <c r="N27" s="49">
        <v>1491043.49</v>
      </c>
      <c r="O27" s="49">
        <v>185500</v>
      </c>
      <c r="P27" s="49">
        <v>4034598</v>
      </c>
      <c r="Q27" s="49">
        <v>46000</v>
      </c>
      <c r="R27" s="49">
        <v>533858</v>
      </c>
      <c r="S27" s="49">
        <v>0</v>
      </c>
      <c r="T27" s="49">
        <v>53689</v>
      </c>
      <c r="U27" s="49">
        <v>5451697</v>
      </c>
      <c r="V27" s="49">
        <v>221486</v>
      </c>
      <c r="W27" s="49">
        <v>80000</v>
      </c>
      <c r="X27" s="49">
        <v>4956714</v>
      </c>
    </row>
    <row r="28" spans="1:24" ht="12.75">
      <c r="A28" s="46">
        <v>6</v>
      </c>
      <c r="B28" s="46">
        <v>14</v>
      </c>
      <c r="C28" s="46">
        <v>2</v>
      </c>
      <c r="D28" s="41">
        <v>2</v>
      </c>
      <c r="E28" s="47"/>
      <c r="F28" s="48" t="s">
        <v>260</v>
      </c>
      <c r="G28" s="58" t="s">
        <v>280</v>
      </c>
      <c r="H28" s="49">
        <v>20689036.21</v>
      </c>
      <c r="I28" s="49">
        <v>1147143.85</v>
      </c>
      <c r="J28" s="49">
        <v>133750</v>
      </c>
      <c r="K28" s="49">
        <v>1933105.35</v>
      </c>
      <c r="L28" s="49">
        <v>0</v>
      </c>
      <c r="M28" s="49">
        <v>76500</v>
      </c>
      <c r="N28" s="49">
        <v>1506102.48</v>
      </c>
      <c r="O28" s="49">
        <v>116740</v>
      </c>
      <c r="P28" s="49">
        <v>5130033</v>
      </c>
      <c r="Q28" s="49">
        <v>37800</v>
      </c>
      <c r="R28" s="49">
        <v>558460</v>
      </c>
      <c r="S28" s="49">
        <v>0</v>
      </c>
      <c r="T28" s="49">
        <v>18928</v>
      </c>
      <c r="U28" s="49">
        <v>4577300.53</v>
      </c>
      <c r="V28" s="49">
        <v>608778.2</v>
      </c>
      <c r="W28" s="49">
        <v>0</v>
      </c>
      <c r="X28" s="49">
        <v>4844394.8</v>
      </c>
    </row>
    <row r="29" spans="1:24" ht="12.75">
      <c r="A29" s="46">
        <v>6</v>
      </c>
      <c r="B29" s="46">
        <v>5</v>
      </c>
      <c r="C29" s="46">
        <v>1</v>
      </c>
      <c r="D29" s="41">
        <v>2</v>
      </c>
      <c r="E29" s="47"/>
      <c r="F29" s="48" t="s">
        <v>260</v>
      </c>
      <c r="G29" s="58" t="s">
        <v>281</v>
      </c>
      <c r="H29" s="49">
        <v>16437428.13</v>
      </c>
      <c r="I29" s="49">
        <v>231104.24</v>
      </c>
      <c r="J29" s="49">
        <v>205063</v>
      </c>
      <c r="K29" s="49">
        <v>992852.63</v>
      </c>
      <c r="L29" s="49">
        <v>0</v>
      </c>
      <c r="M29" s="49">
        <v>1120</v>
      </c>
      <c r="N29" s="49">
        <v>1957509.83</v>
      </c>
      <c r="O29" s="49">
        <v>142670</v>
      </c>
      <c r="P29" s="49">
        <v>3969920</v>
      </c>
      <c r="Q29" s="49">
        <v>48816</v>
      </c>
      <c r="R29" s="49">
        <v>406350</v>
      </c>
      <c r="S29" s="49">
        <v>0</v>
      </c>
      <c r="T29" s="49">
        <v>23867.5</v>
      </c>
      <c r="U29" s="49">
        <v>3659438.61</v>
      </c>
      <c r="V29" s="49">
        <v>363510</v>
      </c>
      <c r="W29" s="49">
        <v>62316.82</v>
      </c>
      <c r="X29" s="49">
        <v>4372889.5</v>
      </c>
    </row>
    <row r="30" spans="1:24" ht="12.75">
      <c r="A30" s="46">
        <v>6</v>
      </c>
      <c r="B30" s="46">
        <v>18</v>
      </c>
      <c r="C30" s="46">
        <v>2</v>
      </c>
      <c r="D30" s="41">
        <v>2</v>
      </c>
      <c r="E30" s="47"/>
      <c r="F30" s="48" t="s">
        <v>260</v>
      </c>
      <c r="G30" s="58" t="s">
        <v>282</v>
      </c>
      <c r="H30" s="49">
        <v>15584072.08</v>
      </c>
      <c r="I30" s="49">
        <v>2441265.85</v>
      </c>
      <c r="J30" s="49">
        <v>0</v>
      </c>
      <c r="K30" s="49">
        <v>603480.84</v>
      </c>
      <c r="L30" s="49">
        <v>5500</v>
      </c>
      <c r="M30" s="49">
        <v>105800</v>
      </c>
      <c r="N30" s="49">
        <v>1569155.41</v>
      </c>
      <c r="O30" s="49">
        <v>135920</v>
      </c>
      <c r="P30" s="49">
        <v>4585569.91</v>
      </c>
      <c r="Q30" s="49">
        <v>36000</v>
      </c>
      <c r="R30" s="49">
        <v>545373</v>
      </c>
      <c r="S30" s="49">
        <v>0</v>
      </c>
      <c r="T30" s="49">
        <v>24736</v>
      </c>
      <c r="U30" s="49">
        <v>858456.76</v>
      </c>
      <c r="V30" s="49">
        <v>482330.31</v>
      </c>
      <c r="W30" s="49">
        <v>141328</v>
      </c>
      <c r="X30" s="49">
        <v>4049156</v>
      </c>
    </row>
    <row r="31" spans="1:24" ht="12.75">
      <c r="A31" s="46">
        <v>6</v>
      </c>
      <c r="B31" s="46">
        <v>1</v>
      </c>
      <c r="C31" s="46">
        <v>3</v>
      </c>
      <c r="D31" s="41">
        <v>2</v>
      </c>
      <c r="E31" s="47"/>
      <c r="F31" s="48" t="s">
        <v>260</v>
      </c>
      <c r="G31" s="58" t="s">
        <v>283</v>
      </c>
      <c r="H31" s="49">
        <v>71088214.35</v>
      </c>
      <c r="I31" s="49">
        <v>8996392.72</v>
      </c>
      <c r="J31" s="49">
        <v>85000</v>
      </c>
      <c r="K31" s="49">
        <v>4790521.75</v>
      </c>
      <c r="L31" s="49">
        <v>0</v>
      </c>
      <c r="M31" s="49">
        <v>333810.83</v>
      </c>
      <c r="N31" s="49">
        <v>4567887.3</v>
      </c>
      <c r="O31" s="49">
        <v>472000</v>
      </c>
      <c r="P31" s="49">
        <v>18388531</v>
      </c>
      <c r="Q31" s="49">
        <v>130000</v>
      </c>
      <c r="R31" s="49">
        <v>2572996</v>
      </c>
      <c r="S31" s="49">
        <v>0</v>
      </c>
      <c r="T31" s="49">
        <v>401473</v>
      </c>
      <c r="U31" s="49">
        <v>7307972</v>
      </c>
      <c r="V31" s="49">
        <v>2404740.21</v>
      </c>
      <c r="W31" s="49">
        <v>278570.63</v>
      </c>
      <c r="X31" s="49">
        <v>20358318.91</v>
      </c>
    </row>
    <row r="32" spans="1:24" ht="12.75">
      <c r="A32" s="46">
        <v>6</v>
      </c>
      <c r="B32" s="46">
        <v>3</v>
      </c>
      <c r="C32" s="46">
        <v>2</v>
      </c>
      <c r="D32" s="41">
        <v>2</v>
      </c>
      <c r="E32" s="47"/>
      <c r="F32" s="48" t="s">
        <v>260</v>
      </c>
      <c r="G32" s="58" t="s">
        <v>284</v>
      </c>
      <c r="H32" s="49">
        <v>13574347.52</v>
      </c>
      <c r="I32" s="49">
        <v>296467.8</v>
      </c>
      <c r="J32" s="49">
        <v>232000</v>
      </c>
      <c r="K32" s="49">
        <v>360420</v>
      </c>
      <c r="L32" s="49">
        <v>0</v>
      </c>
      <c r="M32" s="49">
        <v>29400</v>
      </c>
      <c r="N32" s="49">
        <v>1506373.72</v>
      </c>
      <c r="O32" s="49">
        <v>211760</v>
      </c>
      <c r="P32" s="49">
        <v>3606896</v>
      </c>
      <c r="Q32" s="49">
        <v>35000</v>
      </c>
      <c r="R32" s="49">
        <v>878900</v>
      </c>
      <c r="S32" s="49">
        <v>2500</v>
      </c>
      <c r="T32" s="49">
        <v>44000</v>
      </c>
      <c r="U32" s="49">
        <v>2759762</v>
      </c>
      <c r="V32" s="49">
        <v>426600</v>
      </c>
      <c r="W32" s="49">
        <v>25000</v>
      </c>
      <c r="X32" s="49">
        <v>3159268</v>
      </c>
    </row>
    <row r="33" spans="1:24" ht="12.75">
      <c r="A33" s="46">
        <v>6</v>
      </c>
      <c r="B33" s="46">
        <v>2</v>
      </c>
      <c r="C33" s="46">
        <v>3</v>
      </c>
      <c r="D33" s="41">
        <v>2</v>
      </c>
      <c r="E33" s="47"/>
      <c r="F33" s="48" t="s">
        <v>260</v>
      </c>
      <c r="G33" s="58" t="s">
        <v>261</v>
      </c>
      <c r="H33" s="49">
        <v>70831123.31</v>
      </c>
      <c r="I33" s="49">
        <v>4751386.75</v>
      </c>
      <c r="J33" s="49">
        <v>622500</v>
      </c>
      <c r="K33" s="49">
        <v>2271147.28</v>
      </c>
      <c r="L33" s="49">
        <v>45000</v>
      </c>
      <c r="M33" s="49">
        <v>713876.07</v>
      </c>
      <c r="N33" s="49">
        <v>5988252.81</v>
      </c>
      <c r="O33" s="49">
        <v>2115110.85</v>
      </c>
      <c r="P33" s="49">
        <v>24007924.49</v>
      </c>
      <c r="Q33" s="49">
        <v>126000</v>
      </c>
      <c r="R33" s="49">
        <v>2341049.32</v>
      </c>
      <c r="S33" s="49">
        <v>0</v>
      </c>
      <c r="T33" s="49">
        <v>87735</v>
      </c>
      <c r="U33" s="49">
        <v>6818662.89</v>
      </c>
      <c r="V33" s="49">
        <v>1207890.98</v>
      </c>
      <c r="W33" s="49">
        <v>1048826.88</v>
      </c>
      <c r="X33" s="49">
        <v>18685759.99</v>
      </c>
    </row>
    <row r="34" spans="1:24" ht="12.75">
      <c r="A34" s="46">
        <v>6</v>
      </c>
      <c r="B34" s="46">
        <v>2</v>
      </c>
      <c r="C34" s="46">
        <v>4</v>
      </c>
      <c r="D34" s="41">
        <v>2</v>
      </c>
      <c r="E34" s="47"/>
      <c r="F34" s="48" t="s">
        <v>260</v>
      </c>
      <c r="G34" s="58" t="s">
        <v>285</v>
      </c>
      <c r="H34" s="49">
        <v>41075465.08</v>
      </c>
      <c r="I34" s="49">
        <v>3517299.38</v>
      </c>
      <c r="J34" s="49">
        <v>0</v>
      </c>
      <c r="K34" s="49">
        <v>6011507</v>
      </c>
      <c r="L34" s="49">
        <v>30135</v>
      </c>
      <c r="M34" s="49">
        <v>37000</v>
      </c>
      <c r="N34" s="49">
        <v>2004397.7</v>
      </c>
      <c r="O34" s="49">
        <v>228800</v>
      </c>
      <c r="P34" s="49">
        <v>4003364</v>
      </c>
      <c r="Q34" s="49">
        <v>9302110</v>
      </c>
      <c r="R34" s="49">
        <v>639778</v>
      </c>
      <c r="S34" s="49">
        <v>86100</v>
      </c>
      <c r="T34" s="49">
        <v>42513</v>
      </c>
      <c r="U34" s="49">
        <v>6196879</v>
      </c>
      <c r="V34" s="49">
        <v>3097950</v>
      </c>
      <c r="W34" s="49">
        <v>35000</v>
      </c>
      <c r="X34" s="49">
        <v>5842632</v>
      </c>
    </row>
    <row r="35" spans="1:24" ht="12.75">
      <c r="A35" s="46">
        <v>6</v>
      </c>
      <c r="B35" s="46">
        <v>15</v>
      </c>
      <c r="C35" s="46">
        <v>2</v>
      </c>
      <c r="D35" s="41">
        <v>2</v>
      </c>
      <c r="E35" s="47"/>
      <c r="F35" s="48" t="s">
        <v>260</v>
      </c>
      <c r="G35" s="58" t="s">
        <v>286</v>
      </c>
      <c r="H35" s="49">
        <v>31217241.88</v>
      </c>
      <c r="I35" s="49">
        <v>2162171.15</v>
      </c>
      <c r="J35" s="49">
        <v>0</v>
      </c>
      <c r="K35" s="49">
        <v>1859357</v>
      </c>
      <c r="L35" s="49">
        <v>7435</v>
      </c>
      <c r="M35" s="49">
        <v>295730</v>
      </c>
      <c r="N35" s="49">
        <v>2558395.97</v>
      </c>
      <c r="O35" s="49">
        <v>355317</v>
      </c>
      <c r="P35" s="49">
        <v>8496794</v>
      </c>
      <c r="Q35" s="49">
        <v>55500</v>
      </c>
      <c r="R35" s="49">
        <v>1435303.76</v>
      </c>
      <c r="S35" s="49">
        <v>0</v>
      </c>
      <c r="T35" s="49">
        <v>267201</v>
      </c>
      <c r="U35" s="49">
        <v>2763660</v>
      </c>
      <c r="V35" s="49">
        <v>597379</v>
      </c>
      <c r="W35" s="49">
        <v>159065</v>
      </c>
      <c r="X35" s="49">
        <v>10203933</v>
      </c>
    </row>
    <row r="36" spans="1:24" ht="12.75">
      <c r="A36" s="46">
        <v>6</v>
      </c>
      <c r="B36" s="46">
        <v>9</v>
      </c>
      <c r="C36" s="46">
        <v>2</v>
      </c>
      <c r="D36" s="41">
        <v>2</v>
      </c>
      <c r="E36" s="47"/>
      <c r="F36" s="48" t="s">
        <v>260</v>
      </c>
      <c r="G36" s="58" t="s">
        <v>287</v>
      </c>
      <c r="H36" s="49">
        <v>15608102.03</v>
      </c>
      <c r="I36" s="49">
        <v>332722.21</v>
      </c>
      <c r="J36" s="49">
        <v>21000</v>
      </c>
      <c r="K36" s="49">
        <v>2022000</v>
      </c>
      <c r="L36" s="49">
        <v>0</v>
      </c>
      <c r="M36" s="49">
        <v>0</v>
      </c>
      <c r="N36" s="49">
        <v>1930883.42</v>
      </c>
      <c r="O36" s="49">
        <v>252000</v>
      </c>
      <c r="P36" s="49">
        <v>4602490</v>
      </c>
      <c r="Q36" s="49">
        <v>134000</v>
      </c>
      <c r="R36" s="49">
        <v>361013</v>
      </c>
      <c r="S36" s="49">
        <v>222173.4</v>
      </c>
      <c r="T36" s="49">
        <v>50120</v>
      </c>
      <c r="U36" s="49">
        <v>620000</v>
      </c>
      <c r="V36" s="49">
        <v>249000</v>
      </c>
      <c r="W36" s="49">
        <v>343000</v>
      </c>
      <c r="X36" s="49">
        <v>4467700</v>
      </c>
    </row>
    <row r="37" spans="1:24" ht="12.75">
      <c r="A37" s="46">
        <v>6</v>
      </c>
      <c r="B37" s="46">
        <v>3</v>
      </c>
      <c r="C37" s="46">
        <v>3</v>
      </c>
      <c r="D37" s="41">
        <v>2</v>
      </c>
      <c r="E37" s="47"/>
      <c r="F37" s="48" t="s">
        <v>260</v>
      </c>
      <c r="G37" s="58" t="s">
        <v>288</v>
      </c>
      <c r="H37" s="49">
        <v>84594872.35</v>
      </c>
      <c r="I37" s="49">
        <v>4281206.32</v>
      </c>
      <c r="J37" s="49">
        <v>0</v>
      </c>
      <c r="K37" s="49">
        <v>11114302.61</v>
      </c>
      <c r="L37" s="49">
        <v>104000</v>
      </c>
      <c r="M37" s="49">
        <v>351000</v>
      </c>
      <c r="N37" s="49">
        <v>9748889.1</v>
      </c>
      <c r="O37" s="49">
        <v>546000</v>
      </c>
      <c r="P37" s="49">
        <v>18038779.32</v>
      </c>
      <c r="Q37" s="49">
        <v>115000</v>
      </c>
      <c r="R37" s="49">
        <v>2245620</v>
      </c>
      <c r="S37" s="49">
        <v>0</v>
      </c>
      <c r="T37" s="49">
        <v>167418</v>
      </c>
      <c r="U37" s="49">
        <v>17783606</v>
      </c>
      <c r="V37" s="49">
        <v>2539000</v>
      </c>
      <c r="W37" s="49">
        <v>396000</v>
      </c>
      <c r="X37" s="49">
        <v>17164051</v>
      </c>
    </row>
    <row r="38" spans="1:24" ht="12.75">
      <c r="A38" s="46">
        <v>6</v>
      </c>
      <c r="B38" s="46">
        <v>12</v>
      </c>
      <c r="C38" s="46">
        <v>1</v>
      </c>
      <c r="D38" s="41">
        <v>2</v>
      </c>
      <c r="E38" s="47"/>
      <c r="F38" s="48" t="s">
        <v>260</v>
      </c>
      <c r="G38" s="58" t="s">
        <v>289</v>
      </c>
      <c r="H38" s="49">
        <v>34287321.84</v>
      </c>
      <c r="I38" s="49">
        <v>272383.95</v>
      </c>
      <c r="J38" s="49">
        <v>0</v>
      </c>
      <c r="K38" s="49">
        <v>1587928.56</v>
      </c>
      <c r="L38" s="49">
        <v>300000</v>
      </c>
      <c r="M38" s="49">
        <v>27000</v>
      </c>
      <c r="N38" s="49">
        <v>3441761.57</v>
      </c>
      <c r="O38" s="49">
        <v>315868</v>
      </c>
      <c r="P38" s="49">
        <v>10815169.11</v>
      </c>
      <c r="Q38" s="49">
        <v>153750</v>
      </c>
      <c r="R38" s="49">
        <v>1331176.89</v>
      </c>
      <c r="S38" s="49">
        <v>0</v>
      </c>
      <c r="T38" s="49">
        <v>146765</v>
      </c>
      <c r="U38" s="49">
        <v>3183299.18</v>
      </c>
      <c r="V38" s="49">
        <v>433000</v>
      </c>
      <c r="W38" s="49">
        <v>2549344.75</v>
      </c>
      <c r="X38" s="49">
        <v>9729874.83</v>
      </c>
    </row>
    <row r="39" spans="1:24" ht="12.75">
      <c r="A39" s="46">
        <v>6</v>
      </c>
      <c r="B39" s="46">
        <v>5</v>
      </c>
      <c r="C39" s="46">
        <v>2</v>
      </c>
      <c r="D39" s="41">
        <v>2</v>
      </c>
      <c r="E39" s="47"/>
      <c r="F39" s="48" t="s">
        <v>260</v>
      </c>
      <c r="G39" s="58" t="s">
        <v>290</v>
      </c>
      <c r="H39" s="49">
        <v>11718629.93</v>
      </c>
      <c r="I39" s="49">
        <v>271538.93</v>
      </c>
      <c r="J39" s="49">
        <v>0</v>
      </c>
      <c r="K39" s="49">
        <v>627991.37</v>
      </c>
      <c r="L39" s="49">
        <v>0</v>
      </c>
      <c r="M39" s="49">
        <v>20000</v>
      </c>
      <c r="N39" s="49">
        <v>1809511.45</v>
      </c>
      <c r="O39" s="49">
        <v>158184</v>
      </c>
      <c r="P39" s="49">
        <v>3795309</v>
      </c>
      <c r="Q39" s="49">
        <v>35000</v>
      </c>
      <c r="R39" s="49">
        <v>320511.64</v>
      </c>
      <c r="S39" s="49">
        <v>0</v>
      </c>
      <c r="T39" s="49">
        <v>37259</v>
      </c>
      <c r="U39" s="49">
        <v>600377.54</v>
      </c>
      <c r="V39" s="49">
        <v>100000</v>
      </c>
      <c r="W39" s="49">
        <v>81430</v>
      </c>
      <c r="X39" s="49">
        <v>3861517</v>
      </c>
    </row>
    <row r="40" spans="1:24" ht="12.75">
      <c r="A40" s="46">
        <v>6</v>
      </c>
      <c r="B40" s="46">
        <v>10</v>
      </c>
      <c r="C40" s="46">
        <v>1</v>
      </c>
      <c r="D40" s="41">
        <v>2</v>
      </c>
      <c r="E40" s="47"/>
      <c r="F40" s="48" t="s">
        <v>260</v>
      </c>
      <c r="G40" s="58" t="s">
        <v>291</v>
      </c>
      <c r="H40" s="49">
        <v>49704031.2</v>
      </c>
      <c r="I40" s="49">
        <v>364026.28</v>
      </c>
      <c r="J40" s="49">
        <v>417000</v>
      </c>
      <c r="K40" s="49">
        <v>6222437.87</v>
      </c>
      <c r="L40" s="49">
        <v>0</v>
      </c>
      <c r="M40" s="49">
        <v>148176.51</v>
      </c>
      <c r="N40" s="49">
        <v>5112633.58</v>
      </c>
      <c r="O40" s="49">
        <v>388584.69</v>
      </c>
      <c r="P40" s="49">
        <v>20785033.73</v>
      </c>
      <c r="Q40" s="49">
        <v>100000</v>
      </c>
      <c r="R40" s="49">
        <v>1551508.4</v>
      </c>
      <c r="S40" s="49">
        <v>0</v>
      </c>
      <c r="T40" s="49">
        <v>420675</v>
      </c>
      <c r="U40" s="49">
        <v>3133193.59</v>
      </c>
      <c r="V40" s="49">
        <v>735660.15</v>
      </c>
      <c r="W40" s="49">
        <v>279895</v>
      </c>
      <c r="X40" s="49">
        <v>10045206.4</v>
      </c>
    </row>
    <row r="41" spans="1:24" ht="12.75">
      <c r="A41" s="46">
        <v>6</v>
      </c>
      <c r="B41" s="46">
        <v>15</v>
      </c>
      <c r="C41" s="46">
        <v>3</v>
      </c>
      <c r="D41" s="41">
        <v>2</v>
      </c>
      <c r="E41" s="47"/>
      <c r="F41" s="48" t="s">
        <v>260</v>
      </c>
      <c r="G41" s="58" t="s">
        <v>292</v>
      </c>
      <c r="H41" s="49">
        <v>22490822</v>
      </c>
      <c r="I41" s="49">
        <v>279976.63</v>
      </c>
      <c r="J41" s="49">
        <v>0</v>
      </c>
      <c r="K41" s="49">
        <v>1257516.93</v>
      </c>
      <c r="L41" s="49">
        <v>0</v>
      </c>
      <c r="M41" s="49">
        <v>35372</v>
      </c>
      <c r="N41" s="49">
        <v>2543829.42</v>
      </c>
      <c r="O41" s="49">
        <v>407420</v>
      </c>
      <c r="P41" s="49">
        <v>5643446</v>
      </c>
      <c r="Q41" s="49">
        <v>57180</v>
      </c>
      <c r="R41" s="49">
        <v>950184</v>
      </c>
      <c r="S41" s="49">
        <v>0</v>
      </c>
      <c r="T41" s="49">
        <v>263545</v>
      </c>
      <c r="U41" s="49">
        <v>2779806</v>
      </c>
      <c r="V41" s="49">
        <v>2393712.65</v>
      </c>
      <c r="W41" s="49">
        <v>205910</v>
      </c>
      <c r="X41" s="49">
        <v>5672923.37</v>
      </c>
    </row>
    <row r="42" spans="1:24" ht="12.75">
      <c r="A42" s="46">
        <v>6</v>
      </c>
      <c r="B42" s="46">
        <v>13</v>
      </c>
      <c r="C42" s="46">
        <v>1</v>
      </c>
      <c r="D42" s="41">
        <v>2</v>
      </c>
      <c r="E42" s="47"/>
      <c r="F42" s="48" t="s">
        <v>260</v>
      </c>
      <c r="G42" s="58" t="s">
        <v>293</v>
      </c>
      <c r="H42" s="49">
        <v>27641425.06</v>
      </c>
      <c r="I42" s="49">
        <v>2769450.75</v>
      </c>
      <c r="J42" s="49">
        <v>0</v>
      </c>
      <c r="K42" s="49">
        <v>330560.64</v>
      </c>
      <c r="L42" s="49">
        <v>202646</v>
      </c>
      <c r="M42" s="49">
        <v>43000</v>
      </c>
      <c r="N42" s="49">
        <v>3010891.6</v>
      </c>
      <c r="O42" s="49">
        <v>201101.44</v>
      </c>
      <c r="P42" s="49">
        <v>5033222.65</v>
      </c>
      <c r="Q42" s="49">
        <v>62000</v>
      </c>
      <c r="R42" s="49">
        <v>1526189</v>
      </c>
      <c r="S42" s="49">
        <v>0</v>
      </c>
      <c r="T42" s="49">
        <v>86286</v>
      </c>
      <c r="U42" s="49">
        <v>8103739.89</v>
      </c>
      <c r="V42" s="49">
        <v>506169.09</v>
      </c>
      <c r="W42" s="49">
        <v>103210</v>
      </c>
      <c r="X42" s="49">
        <v>5662958</v>
      </c>
    </row>
    <row r="43" spans="1:24" ht="12.75">
      <c r="A43" s="46">
        <v>6</v>
      </c>
      <c r="B43" s="46">
        <v>4</v>
      </c>
      <c r="C43" s="46">
        <v>2</v>
      </c>
      <c r="D43" s="41">
        <v>2</v>
      </c>
      <c r="E43" s="47"/>
      <c r="F43" s="48" t="s">
        <v>260</v>
      </c>
      <c r="G43" s="58" t="s">
        <v>294</v>
      </c>
      <c r="H43" s="49">
        <v>32176431.96</v>
      </c>
      <c r="I43" s="49">
        <v>1489126.48</v>
      </c>
      <c r="J43" s="49">
        <v>0</v>
      </c>
      <c r="K43" s="49">
        <v>3752759.85</v>
      </c>
      <c r="L43" s="49">
        <v>0</v>
      </c>
      <c r="M43" s="49">
        <v>161879</v>
      </c>
      <c r="N43" s="49">
        <v>2027453.01</v>
      </c>
      <c r="O43" s="49">
        <v>2316050</v>
      </c>
      <c r="P43" s="49">
        <v>8550026</v>
      </c>
      <c r="Q43" s="49">
        <v>70000</v>
      </c>
      <c r="R43" s="49">
        <v>1014702</v>
      </c>
      <c r="S43" s="49">
        <v>898351.78</v>
      </c>
      <c r="T43" s="49">
        <v>89285</v>
      </c>
      <c r="U43" s="49">
        <v>3819169.64</v>
      </c>
      <c r="V43" s="49">
        <v>2817199.25</v>
      </c>
      <c r="W43" s="49">
        <v>94481.95</v>
      </c>
      <c r="X43" s="49">
        <v>5075948</v>
      </c>
    </row>
    <row r="44" spans="1:24" ht="12.75">
      <c r="A44" s="46">
        <v>6</v>
      </c>
      <c r="B44" s="46">
        <v>3</v>
      </c>
      <c r="C44" s="46">
        <v>4</v>
      </c>
      <c r="D44" s="41">
        <v>2</v>
      </c>
      <c r="E44" s="47"/>
      <c r="F44" s="48" t="s">
        <v>260</v>
      </c>
      <c r="G44" s="58" t="s">
        <v>295</v>
      </c>
      <c r="H44" s="49">
        <v>31504249.91</v>
      </c>
      <c r="I44" s="49">
        <v>2703557.73</v>
      </c>
      <c r="J44" s="49">
        <v>182000</v>
      </c>
      <c r="K44" s="49">
        <v>1859691.09</v>
      </c>
      <c r="L44" s="49">
        <v>2513</v>
      </c>
      <c r="M44" s="49">
        <v>59546.66</v>
      </c>
      <c r="N44" s="49">
        <v>2709910.21</v>
      </c>
      <c r="O44" s="49">
        <v>320500</v>
      </c>
      <c r="P44" s="49">
        <v>7105125.97</v>
      </c>
      <c r="Q44" s="49">
        <v>91500</v>
      </c>
      <c r="R44" s="49">
        <v>2481420</v>
      </c>
      <c r="S44" s="49">
        <v>0</v>
      </c>
      <c r="T44" s="49">
        <v>218730</v>
      </c>
      <c r="U44" s="49">
        <v>1513622.3</v>
      </c>
      <c r="V44" s="49">
        <v>4677513.6</v>
      </c>
      <c r="W44" s="49">
        <v>125000</v>
      </c>
      <c r="X44" s="49">
        <v>7453619.35</v>
      </c>
    </row>
    <row r="45" spans="1:24" ht="12.75">
      <c r="A45" s="46">
        <v>6</v>
      </c>
      <c r="B45" s="46">
        <v>1</v>
      </c>
      <c r="C45" s="46">
        <v>4</v>
      </c>
      <c r="D45" s="41">
        <v>2</v>
      </c>
      <c r="E45" s="47"/>
      <c r="F45" s="48" t="s">
        <v>260</v>
      </c>
      <c r="G45" s="58" t="s">
        <v>296</v>
      </c>
      <c r="H45" s="49">
        <v>42260174.42</v>
      </c>
      <c r="I45" s="49">
        <v>9834705.63</v>
      </c>
      <c r="J45" s="49">
        <v>335000</v>
      </c>
      <c r="K45" s="49">
        <v>2656000</v>
      </c>
      <c r="L45" s="49">
        <v>0</v>
      </c>
      <c r="M45" s="49">
        <v>95000</v>
      </c>
      <c r="N45" s="49">
        <v>2237594</v>
      </c>
      <c r="O45" s="49">
        <v>472336.57</v>
      </c>
      <c r="P45" s="49">
        <v>8721000</v>
      </c>
      <c r="Q45" s="49">
        <v>45000</v>
      </c>
      <c r="R45" s="49">
        <v>576638</v>
      </c>
      <c r="S45" s="49">
        <v>0</v>
      </c>
      <c r="T45" s="49">
        <v>72522</v>
      </c>
      <c r="U45" s="49">
        <v>7146484.08</v>
      </c>
      <c r="V45" s="49">
        <v>1678115.51</v>
      </c>
      <c r="W45" s="49">
        <v>32800</v>
      </c>
      <c r="X45" s="49">
        <v>8356978.63</v>
      </c>
    </row>
    <row r="46" spans="1:24" ht="12.75">
      <c r="A46" s="46">
        <v>6</v>
      </c>
      <c r="B46" s="46">
        <v>3</v>
      </c>
      <c r="C46" s="46">
        <v>5</v>
      </c>
      <c r="D46" s="41">
        <v>2</v>
      </c>
      <c r="E46" s="47"/>
      <c r="F46" s="48" t="s">
        <v>260</v>
      </c>
      <c r="G46" s="58" t="s">
        <v>297</v>
      </c>
      <c r="H46" s="49">
        <v>9233756</v>
      </c>
      <c r="I46" s="49">
        <v>178708.41</v>
      </c>
      <c r="J46" s="49">
        <v>21000</v>
      </c>
      <c r="K46" s="49">
        <v>181287</v>
      </c>
      <c r="L46" s="49">
        <v>5000</v>
      </c>
      <c r="M46" s="49">
        <v>105160</v>
      </c>
      <c r="N46" s="49">
        <v>1579325.38</v>
      </c>
      <c r="O46" s="49">
        <v>151581</v>
      </c>
      <c r="P46" s="49">
        <v>2604848</v>
      </c>
      <c r="Q46" s="49">
        <v>18500</v>
      </c>
      <c r="R46" s="49">
        <v>745945</v>
      </c>
      <c r="S46" s="49">
        <v>0</v>
      </c>
      <c r="T46" s="49">
        <v>94314</v>
      </c>
      <c r="U46" s="49">
        <v>311548.21</v>
      </c>
      <c r="V46" s="49">
        <v>422360</v>
      </c>
      <c r="W46" s="49">
        <v>1800</v>
      </c>
      <c r="X46" s="49">
        <v>2812379</v>
      </c>
    </row>
    <row r="47" spans="1:24" ht="12.75">
      <c r="A47" s="46">
        <v>6</v>
      </c>
      <c r="B47" s="46">
        <v>7</v>
      </c>
      <c r="C47" s="46">
        <v>3</v>
      </c>
      <c r="D47" s="41">
        <v>2</v>
      </c>
      <c r="E47" s="47"/>
      <c r="F47" s="48" t="s">
        <v>260</v>
      </c>
      <c r="G47" s="58" t="s">
        <v>298</v>
      </c>
      <c r="H47" s="49">
        <v>32181644.34</v>
      </c>
      <c r="I47" s="49">
        <v>5590094.53</v>
      </c>
      <c r="J47" s="49">
        <v>0</v>
      </c>
      <c r="K47" s="49">
        <v>921500</v>
      </c>
      <c r="L47" s="49">
        <v>248792</v>
      </c>
      <c r="M47" s="49">
        <v>105500</v>
      </c>
      <c r="N47" s="49">
        <v>2210282.28</v>
      </c>
      <c r="O47" s="49">
        <v>197040</v>
      </c>
      <c r="P47" s="49">
        <v>7559161.26</v>
      </c>
      <c r="Q47" s="49">
        <v>89893.2</v>
      </c>
      <c r="R47" s="49">
        <v>746355</v>
      </c>
      <c r="S47" s="49">
        <v>0</v>
      </c>
      <c r="T47" s="49">
        <v>199902</v>
      </c>
      <c r="U47" s="49">
        <v>6404344.07</v>
      </c>
      <c r="V47" s="49">
        <v>460000</v>
      </c>
      <c r="W47" s="49">
        <v>1394500</v>
      </c>
      <c r="X47" s="49">
        <v>6054280</v>
      </c>
    </row>
    <row r="48" spans="1:24" ht="12.75">
      <c r="A48" s="46">
        <v>6</v>
      </c>
      <c r="B48" s="46">
        <v>5</v>
      </c>
      <c r="C48" s="46">
        <v>3</v>
      </c>
      <c r="D48" s="41">
        <v>2</v>
      </c>
      <c r="E48" s="47"/>
      <c r="F48" s="48" t="s">
        <v>260</v>
      </c>
      <c r="G48" s="58" t="s">
        <v>299</v>
      </c>
      <c r="H48" s="49">
        <v>34956560.26</v>
      </c>
      <c r="I48" s="49">
        <v>5064016.32</v>
      </c>
      <c r="J48" s="49">
        <v>147400</v>
      </c>
      <c r="K48" s="49">
        <v>2440338.6</v>
      </c>
      <c r="L48" s="49">
        <v>0</v>
      </c>
      <c r="M48" s="49">
        <v>3000</v>
      </c>
      <c r="N48" s="49">
        <v>2787532.24</v>
      </c>
      <c r="O48" s="49">
        <v>331117</v>
      </c>
      <c r="P48" s="49">
        <v>8356210.78</v>
      </c>
      <c r="Q48" s="49">
        <v>101200</v>
      </c>
      <c r="R48" s="49">
        <v>1011410</v>
      </c>
      <c r="S48" s="49">
        <v>0</v>
      </c>
      <c r="T48" s="49">
        <v>40000</v>
      </c>
      <c r="U48" s="49">
        <v>6166712.05</v>
      </c>
      <c r="V48" s="49">
        <v>572086.56</v>
      </c>
      <c r="W48" s="49">
        <v>145300</v>
      </c>
      <c r="X48" s="49">
        <v>7790236.71</v>
      </c>
    </row>
    <row r="49" spans="1:24" ht="12.75">
      <c r="A49" s="46">
        <v>6</v>
      </c>
      <c r="B49" s="46">
        <v>6</v>
      </c>
      <c r="C49" s="46">
        <v>2</v>
      </c>
      <c r="D49" s="41">
        <v>2</v>
      </c>
      <c r="E49" s="47"/>
      <c r="F49" s="48" t="s">
        <v>260</v>
      </c>
      <c r="G49" s="58" t="s">
        <v>300</v>
      </c>
      <c r="H49" s="49">
        <v>26469692.95</v>
      </c>
      <c r="I49" s="49">
        <v>1731372.41</v>
      </c>
      <c r="J49" s="49">
        <v>320575</v>
      </c>
      <c r="K49" s="49">
        <v>1305983.2</v>
      </c>
      <c r="L49" s="49">
        <v>0</v>
      </c>
      <c r="M49" s="49">
        <v>40729</v>
      </c>
      <c r="N49" s="49">
        <v>3042910.82</v>
      </c>
      <c r="O49" s="49">
        <v>267254</v>
      </c>
      <c r="P49" s="49">
        <v>6085852.08</v>
      </c>
      <c r="Q49" s="49">
        <v>79590</v>
      </c>
      <c r="R49" s="49">
        <v>638289.48</v>
      </c>
      <c r="S49" s="49">
        <v>0</v>
      </c>
      <c r="T49" s="49">
        <v>63117</v>
      </c>
      <c r="U49" s="49">
        <v>5262979.94</v>
      </c>
      <c r="V49" s="49">
        <v>1561281.29</v>
      </c>
      <c r="W49" s="49">
        <v>1323409.73</v>
      </c>
      <c r="X49" s="49">
        <v>4746349</v>
      </c>
    </row>
    <row r="50" spans="1:24" ht="12.75">
      <c r="A50" s="46">
        <v>6</v>
      </c>
      <c r="B50" s="46">
        <v>8</v>
      </c>
      <c r="C50" s="46">
        <v>3</v>
      </c>
      <c r="D50" s="41">
        <v>2</v>
      </c>
      <c r="E50" s="47"/>
      <c r="F50" s="48" t="s">
        <v>260</v>
      </c>
      <c r="G50" s="58" t="s">
        <v>301</v>
      </c>
      <c r="H50" s="49">
        <v>33436391.61</v>
      </c>
      <c r="I50" s="49">
        <v>1513914.37</v>
      </c>
      <c r="J50" s="49">
        <v>402000</v>
      </c>
      <c r="K50" s="49">
        <v>3434331</v>
      </c>
      <c r="L50" s="49">
        <v>0</v>
      </c>
      <c r="M50" s="49">
        <v>72000</v>
      </c>
      <c r="N50" s="49">
        <v>2993168.24</v>
      </c>
      <c r="O50" s="49">
        <v>538000</v>
      </c>
      <c r="P50" s="49">
        <v>6984848</v>
      </c>
      <c r="Q50" s="49">
        <v>103600</v>
      </c>
      <c r="R50" s="49">
        <v>1271900</v>
      </c>
      <c r="S50" s="49">
        <v>0</v>
      </c>
      <c r="T50" s="49">
        <v>303710</v>
      </c>
      <c r="U50" s="49">
        <v>6217400</v>
      </c>
      <c r="V50" s="49">
        <v>490000</v>
      </c>
      <c r="W50" s="49">
        <v>519200</v>
      </c>
      <c r="X50" s="49">
        <v>8592320</v>
      </c>
    </row>
    <row r="51" spans="1:24" ht="12.75">
      <c r="A51" s="46">
        <v>6</v>
      </c>
      <c r="B51" s="46">
        <v>9</v>
      </c>
      <c r="C51" s="46">
        <v>4</v>
      </c>
      <c r="D51" s="41">
        <v>2</v>
      </c>
      <c r="E51" s="47"/>
      <c r="F51" s="48" t="s">
        <v>260</v>
      </c>
      <c r="G51" s="58" t="s">
        <v>302</v>
      </c>
      <c r="H51" s="49">
        <v>46175992.92</v>
      </c>
      <c r="I51" s="49">
        <v>3304380.41</v>
      </c>
      <c r="J51" s="49">
        <v>212303.33</v>
      </c>
      <c r="K51" s="49">
        <v>4065342.9</v>
      </c>
      <c r="L51" s="49">
        <v>3000</v>
      </c>
      <c r="M51" s="49">
        <v>178052.28</v>
      </c>
      <c r="N51" s="49">
        <v>2618991.5</v>
      </c>
      <c r="O51" s="49">
        <v>587230</v>
      </c>
      <c r="P51" s="49">
        <v>15048237.19</v>
      </c>
      <c r="Q51" s="49">
        <v>186000</v>
      </c>
      <c r="R51" s="49">
        <v>1305323</v>
      </c>
      <c r="S51" s="49">
        <v>340458.75</v>
      </c>
      <c r="T51" s="49">
        <v>385014.17</v>
      </c>
      <c r="U51" s="49">
        <v>5691284.89</v>
      </c>
      <c r="V51" s="49">
        <v>534315</v>
      </c>
      <c r="W51" s="49">
        <v>178300</v>
      </c>
      <c r="X51" s="49">
        <v>11537759.5</v>
      </c>
    </row>
    <row r="52" spans="1:24" ht="12.75">
      <c r="A52" s="46">
        <v>6</v>
      </c>
      <c r="B52" s="46">
        <v>9</v>
      </c>
      <c r="C52" s="46">
        <v>5</v>
      </c>
      <c r="D52" s="41">
        <v>2</v>
      </c>
      <c r="E52" s="47"/>
      <c r="F52" s="48" t="s">
        <v>260</v>
      </c>
      <c r="G52" s="58" t="s">
        <v>303</v>
      </c>
      <c r="H52" s="49">
        <v>77672396.24</v>
      </c>
      <c r="I52" s="49">
        <v>10889893.34</v>
      </c>
      <c r="J52" s="49">
        <v>0</v>
      </c>
      <c r="K52" s="49">
        <v>11659015.94</v>
      </c>
      <c r="L52" s="49">
        <v>0</v>
      </c>
      <c r="M52" s="49">
        <v>464456</v>
      </c>
      <c r="N52" s="49">
        <v>5240324.62</v>
      </c>
      <c r="O52" s="49">
        <v>572279</v>
      </c>
      <c r="P52" s="49">
        <v>24189822</v>
      </c>
      <c r="Q52" s="49">
        <v>95000</v>
      </c>
      <c r="R52" s="49">
        <v>1486041</v>
      </c>
      <c r="S52" s="49">
        <v>0</v>
      </c>
      <c r="T52" s="49">
        <v>475516</v>
      </c>
      <c r="U52" s="49">
        <v>9228497.34</v>
      </c>
      <c r="V52" s="49">
        <v>810177</v>
      </c>
      <c r="W52" s="49">
        <v>99900</v>
      </c>
      <c r="X52" s="49">
        <v>12461474</v>
      </c>
    </row>
    <row r="53" spans="1:24" ht="12.75">
      <c r="A53" s="46">
        <v>6</v>
      </c>
      <c r="B53" s="46">
        <v>5</v>
      </c>
      <c r="C53" s="46">
        <v>4</v>
      </c>
      <c r="D53" s="41">
        <v>2</v>
      </c>
      <c r="E53" s="47"/>
      <c r="F53" s="48" t="s">
        <v>260</v>
      </c>
      <c r="G53" s="58" t="s">
        <v>304</v>
      </c>
      <c r="H53" s="49">
        <v>31382467.57</v>
      </c>
      <c r="I53" s="49">
        <v>361271.66</v>
      </c>
      <c r="J53" s="49">
        <v>202427.66</v>
      </c>
      <c r="K53" s="49">
        <v>4019098</v>
      </c>
      <c r="L53" s="49">
        <v>0</v>
      </c>
      <c r="M53" s="49">
        <v>80000</v>
      </c>
      <c r="N53" s="49">
        <v>2392147.27</v>
      </c>
      <c r="O53" s="49">
        <v>442830.62</v>
      </c>
      <c r="P53" s="49">
        <v>7477255.84</v>
      </c>
      <c r="Q53" s="49">
        <v>64000</v>
      </c>
      <c r="R53" s="49">
        <v>430701.2</v>
      </c>
      <c r="S53" s="49">
        <v>0</v>
      </c>
      <c r="T53" s="49">
        <v>38014</v>
      </c>
      <c r="U53" s="49">
        <v>7348034.49</v>
      </c>
      <c r="V53" s="49">
        <v>796138</v>
      </c>
      <c r="W53" s="49">
        <v>32336</v>
      </c>
      <c r="X53" s="49">
        <v>7698212.83</v>
      </c>
    </row>
    <row r="54" spans="1:24" ht="12.75">
      <c r="A54" s="46">
        <v>6</v>
      </c>
      <c r="B54" s="46">
        <v>2</v>
      </c>
      <c r="C54" s="46">
        <v>6</v>
      </c>
      <c r="D54" s="41">
        <v>2</v>
      </c>
      <c r="E54" s="47"/>
      <c r="F54" s="48" t="s">
        <v>260</v>
      </c>
      <c r="G54" s="58" t="s">
        <v>305</v>
      </c>
      <c r="H54" s="49">
        <v>19841009.04</v>
      </c>
      <c r="I54" s="49">
        <v>2898810.41</v>
      </c>
      <c r="J54" s="49">
        <v>210000</v>
      </c>
      <c r="K54" s="49">
        <v>912064</v>
      </c>
      <c r="L54" s="49">
        <v>0</v>
      </c>
      <c r="M54" s="49">
        <v>123220</v>
      </c>
      <c r="N54" s="49">
        <v>2586879.34</v>
      </c>
      <c r="O54" s="49">
        <v>202150</v>
      </c>
      <c r="P54" s="49">
        <v>3794126.29</v>
      </c>
      <c r="Q54" s="49">
        <v>49100</v>
      </c>
      <c r="R54" s="49">
        <v>701751</v>
      </c>
      <c r="S54" s="49">
        <v>0</v>
      </c>
      <c r="T54" s="49">
        <v>132500</v>
      </c>
      <c r="U54" s="49">
        <v>2557873</v>
      </c>
      <c r="V54" s="49">
        <v>728501</v>
      </c>
      <c r="W54" s="49">
        <v>62000</v>
      </c>
      <c r="X54" s="49">
        <v>4882034</v>
      </c>
    </row>
    <row r="55" spans="1:24" ht="12.75">
      <c r="A55" s="46">
        <v>6</v>
      </c>
      <c r="B55" s="46">
        <v>6</v>
      </c>
      <c r="C55" s="46">
        <v>3</v>
      </c>
      <c r="D55" s="41">
        <v>2</v>
      </c>
      <c r="E55" s="47"/>
      <c r="F55" s="48" t="s">
        <v>260</v>
      </c>
      <c r="G55" s="58" t="s">
        <v>306</v>
      </c>
      <c r="H55" s="49">
        <v>15550009.01</v>
      </c>
      <c r="I55" s="49">
        <v>1584816.66</v>
      </c>
      <c r="J55" s="49">
        <v>362163</v>
      </c>
      <c r="K55" s="49">
        <v>1055639.49</v>
      </c>
      <c r="L55" s="49">
        <v>0</v>
      </c>
      <c r="M55" s="49">
        <v>51000</v>
      </c>
      <c r="N55" s="49">
        <v>1815997.82</v>
      </c>
      <c r="O55" s="49">
        <v>102700</v>
      </c>
      <c r="P55" s="49">
        <v>2824486.05</v>
      </c>
      <c r="Q55" s="49">
        <v>44800</v>
      </c>
      <c r="R55" s="49">
        <v>502013</v>
      </c>
      <c r="S55" s="49">
        <v>0</v>
      </c>
      <c r="T55" s="49">
        <v>19160</v>
      </c>
      <c r="U55" s="49">
        <v>3379774.84</v>
      </c>
      <c r="V55" s="49">
        <v>578257.14</v>
      </c>
      <c r="W55" s="49">
        <v>45000</v>
      </c>
      <c r="X55" s="49">
        <v>3184201.01</v>
      </c>
    </row>
    <row r="56" spans="1:24" ht="12.75">
      <c r="A56" s="46">
        <v>6</v>
      </c>
      <c r="B56" s="46">
        <v>7</v>
      </c>
      <c r="C56" s="46">
        <v>4</v>
      </c>
      <c r="D56" s="41">
        <v>2</v>
      </c>
      <c r="E56" s="47"/>
      <c r="F56" s="48" t="s">
        <v>260</v>
      </c>
      <c r="G56" s="58" t="s">
        <v>307</v>
      </c>
      <c r="H56" s="49">
        <v>39852501.26</v>
      </c>
      <c r="I56" s="49">
        <v>302099.27</v>
      </c>
      <c r="J56" s="49">
        <v>336004.11</v>
      </c>
      <c r="K56" s="49">
        <v>2222113.84</v>
      </c>
      <c r="L56" s="49">
        <v>0</v>
      </c>
      <c r="M56" s="49">
        <v>50000</v>
      </c>
      <c r="N56" s="49">
        <v>3644413.81</v>
      </c>
      <c r="O56" s="49">
        <v>875243.66</v>
      </c>
      <c r="P56" s="49">
        <v>9714947.16</v>
      </c>
      <c r="Q56" s="49">
        <v>85893.2</v>
      </c>
      <c r="R56" s="49">
        <v>2626910</v>
      </c>
      <c r="S56" s="49">
        <v>0</v>
      </c>
      <c r="T56" s="49">
        <v>647828.17</v>
      </c>
      <c r="U56" s="49">
        <v>8656647</v>
      </c>
      <c r="V56" s="49">
        <v>594868.84</v>
      </c>
      <c r="W56" s="49">
        <v>384317.2</v>
      </c>
      <c r="X56" s="49">
        <v>9711215</v>
      </c>
    </row>
    <row r="57" spans="1:24" ht="12.75">
      <c r="A57" s="46">
        <v>6</v>
      </c>
      <c r="B57" s="46">
        <v>20</v>
      </c>
      <c r="C57" s="46">
        <v>2</v>
      </c>
      <c r="D57" s="41">
        <v>2</v>
      </c>
      <c r="E57" s="47"/>
      <c r="F57" s="48" t="s">
        <v>260</v>
      </c>
      <c r="G57" s="58" t="s">
        <v>308</v>
      </c>
      <c r="H57" s="49">
        <v>17334976.23</v>
      </c>
      <c r="I57" s="49">
        <v>502607.55</v>
      </c>
      <c r="J57" s="49">
        <v>417300</v>
      </c>
      <c r="K57" s="49">
        <v>2638317.35</v>
      </c>
      <c r="L57" s="49">
        <v>0</v>
      </c>
      <c r="M57" s="49">
        <v>59000</v>
      </c>
      <c r="N57" s="49">
        <v>1864885.4</v>
      </c>
      <c r="O57" s="49">
        <v>800196.93</v>
      </c>
      <c r="P57" s="49">
        <v>4617824</v>
      </c>
      <c r="Q57" s="49">
        <v>40000</v>
      </c>
      <c r="R57" s="49">
        <v>849860</v>
      </c>
      <c r="S57" s="49">
        <v>0</v>
      </c>
      <c r="T57" s="49">
        <v>458437</v>
      </c>
      <c r="U57" s="49">
        <v>467208</v>
      </c>
      <c r="V57" s="49">
        <v>638600</v>
      </c>
      <c r="W57" s="49">
        <v>5022</v>
      </c>
      <c r="X57" s="49">
        <v>3975718</v>
      </c>
    </row>
    <row r="58" spans="1:24" ht="12.75">
      <c r="A58" s="46">
        <v>6</v>
      </c>
      <c r="B58" s="46">
        <v>19</v>
      </c>
      <c r="C58" s="46">
        <v>2</v>
      </c>
      <c r="D58" s="41">
        <v>2</v>
      </c>
      <c r="E58" s="47"/>
      <c r="F58" s="48" t="s">
        <v>260</v>
      </c>
      <c r="G58" s="58" t="s">
        <v>309</v>
      </c>
      <c r="H58" s="49">
        <v>20820252.26</v>
      </c>
      <c r="I58" s="49">
        <v>1208983.58</v>
      </c>
      <c r="J58" s="49">
        <v>196145</v>
      </c>
      <c r="K58" s="49">
        <v>244000</v>
      </c>
      <c r="L58" s="49">
        <v>245000</v>
      </c>
      <c r="M58" s="49">
        <v>159630</v>
      </c>
      <c r="N58" s="49">
        <v>1596291.6</v>
      </c>
      <c r="O58" s="49">
        <v>221215.09</v>
      </c>
      <c r="P58" s="49">
        <v>3376111.32</v>
      </c>
      <c r="Q58" s="49">
        <v>25000</v>
      </c>
      <c r="R58" s="49">
        <v>591400</v>
      </c>
      <c r="S58" s="49">
        <v>0</v>
      </c>
      <c r="T58" s="49">
        <v>68000</v>
      </c>
      <c r="U58" s="49">
        <v>2318230.09</v>
      </c>
      <c r="V58" s="49">
        <v>6689775.83</v>
      </c>
      <c r="W58" s="49">
        <v>42600</v>
      </c>
      <c r="X58" s="49">
        <v>3837869.75</v>
      </c>
    </row>
    <row r="59" spans="1:24" ht="12.75">
      <c r="A59" s="46">
        <v>6</v>
      </c>
      <c r="B59" s="46">
        <v>19</v>
      </c>
      <c r="C59" s="46">
        <v>3</v>
      </c>
      <c r="D59" s="41">
        <v>2</v>
      </c>
      <c r="E59" s="47"/>
      <c r="F59" s="48" t="s">
        <v>260</v>
      </c>
      <c r="G59" s="58" t="s">
        <v>310</v>
      </c>
      <c r="H59" s="49">
        <v>23249717.76</v>
      </c>
      <c r="I59" s="49">
        <v>210054.09</v>
      </c>
      <c r="J59" s="49">
        <v>0</v>
      </c>
      <c r="K59" s="49">
        <v>5481099.18</v>
      </c>
      <c r="L59" s="49">
        <v>4000</v>
      </c>
      <c r="M59" s="49">
        <v>2978147.7</v>
      </c>
      <c r="N59" s="49">
        <v>1660442.59</v>
      </c>
      <c r="O59" s="49">
        <v>171282</v>
      </c>
      <c r="P59" s="49">
        <v>4217079.52</v>
      </c>
      <c r="Q59" s="49">
        <v>41969.84</v>
      </c>
      <c r="R59" s="49">
        <v>819570.49</v>
      </c>
      <c r="S59" s="49">
        <v>0</v>
      </c>
      <c r="T59" s="49">
        <v>61100</v>
      </c>
      <c r="U59" s="49">
        <v>277471.7</v>
      </c>
      <c r="V59" s="49">
        <v>1576955.91</v>
      </c>
      <c r="W59" s="49">
        <v>259906</v>
      </c>
      <c r="X59" s="49">
        <v>5490638.74</v>
      </c>
    </row>
    <row r="60" spans="1:24" ht="12.75">
      <c r="A60" s="46">
        <v>6</v>
      </c>
      <c r="B60" s="46">
        <v>4</v>
      </c>
      <c r="C60" s="46">
        <v>3</v>
      </c>
      <c r="D60" s="41">
        <v>2</v>
      </c>
      <c r="E60" s="47"/>
      <c r="F60" s="48" t="s">
        <v>260</v>
      </c>
      <c r="G60" s="58" t="s">
        <v>311</v>
      </c>
      <c r="H60" s="49">
        <v>27131961.47</v>
      </c>
      <c r="I60" s="49">
        <v>391569.13</v>
      </c>
      <c r="J60" s="49">
        <v>0</v>
      </c>
      <c r="K60" s="49">
        <v>3122805.41</v>
      </c>
      <c r="L60" s="49">
        <v>105000</v>
      </c>
      <c r="M60" s="49">
        <v>30000</v>
      </c>
      <c r="N60" s="49">
        <v>2330352.52</v>
      </c>
      <c r="O60" s="49">
        <v>483875</v>
      </c>
      <c r="P60" s="49">
        <v>9100917.49</v>
      </c>
      <c r="Q60" s="49">
        <v>37000</v>
      </c>
      <c r="R60" s="49">
        <v>1525364</v>
      </c>
      <c r="S60" s="49">
        <v>0</v>
      </c>
      <c r="T60" s="49">
        <v>487419</v>
      </c>
      <c r="U60" s="49">
        <v>757301.02</v>
      </c>
      <c r="V60" s="49">
        <v>1415771</v>
      </c>
      <c r="W60" s="49">
        <v>1500000</v>
      </c>
      <c r="X60" s="49">
        <v>5844586.9</v>
      </c>
    </row>
    <row r="61" spans="1:24" ht="12.75">
      <c r="A61" s="46">
        <v>6</v>
      </c>
      <c r="B61" s="46">
        <v>4</v>
      </c>
      <c r="C61" s="46">
        <v>4</v>
      </c>
      <c r="D61" s="41">
        <v>2</v>
      </c>
      <c r="E61" s="47"/>
      <c r="F61" s="48" t="s">
        <v>260</v>
      </c>
      <c r="G61" s="58" t="s">
        <v>263</v>
      </c>
      <c r="H61" s="49">
        <v>45587262.95</v>
      </c>
      <c r="I61" s="49">
        <v>4984073.25</v>
      </c>
      <c r="J61" s="49">
        <v>553200</v>
      </c>
      <c r="K61" s="49">
        <v>2619356.53</v>
      </c>
      <c r="L61" s="49">
        <v>0</v>
      </c>
      <c r="M61" s="49">
        <v>1048100</v>
      </c>
      <c r="N61" s="49">
        <v>3830642.7</v>
      </c>
      <c r="O61" s="49">
        <v>527749.5</v>
      </c>
      <c r="P61" s="49">
        <v>13082469</v>
      </c>
      <c r="Q61" s="49">
        <v>92830</v>
      </c>
      <c r="R61" s="49">
        <v>1981996</v>
      </c>
      <c r="S61" s="49">
        <v>250926</v>
      </c>
      <c r="T61" s="49">
        <v>213400</v>
      </c>
      <c r="U61" s="49">
        <v>2402951</v>
      </c>
      <c r="V61" s="49">
        <v>2093945.99</v>
      </c>
      <c r="W61" s="49">
        <v>171345.98</v>
      </c>
      <c r="X61" s="49">
        <v>11734277</v>
      </c>
    </row>
    <row r="62" spans="1:24" ht="12.75">
      <c r="A62" s="46">
        <v>6</v>
      </c>
      <c r="B62" s="46">
        <v>6</v>
      </c>
      <c r="C62" s="46">
        <v>4</v>
      </c>
      <c r="D62" s="41">
        <v>2</v>
      </c>
      <c r="E62" s="47"/>
      <c r="F62" s="48" t="s">
        <v>260</v>
      </c>
      <c r="G62" s="58" t="s">
        <v>312</v>
      </c>
      <c r="H62" s="49">
        <v>37686586.26</v>
      </c>
      <c r="I62" s="49">
        <v>1905107.36</v>
      </c>
      <c r="J62" s="49">
        <v>0</v>
      </c>
      <c r="K62" s="49">
        <v>1181124.15</v>
      </c>
      <c r="L62" s="49">
        <v>0</v>
      </c>
      <c r="M62" s="49">
        <v>32000</v>
      </c>
      <c r="N62" s="49">
        <v>3742626.3</v>
      </c>
      <c r="O62" s="49">
        <v>293264.89</v>
      </c>
      <c r="P62" s="49">
        <v>11625100.92</v>
      </c>
      <c r="Q62" s="49">
        <v>121750</v>
      </c>
      <c r="R62" s="49">
        <v>1967263</v>
      </c>
      <c r="S62" s="49">
        <v>0</v>
      </c>
      <c r="T62" s="49">
        <v>515232</v>
      </c>
      <c r="U62" s="49">
        <v>4877080</v>
      </c>
      <c r="V62" s="49">
        <v>946389.24</v>
      </c>
      <c r="W62" s="49">
        <v>258611.4</v>
      </c>
      <c r="X62" s="49">
        <v>10221037</v>
      </c>
    </row>
    <row r="63" spans="1:24" ht="12.75">
      <c r="A63" s="46">
        <v>6</v>
      </c>
      <c r="B63" s="46">
        <v>9</v>
      </c>
      <c r="C63" s="46">
        <v>6</v>
      </c>
      <c r="D63" s="41">
        <v>2</v>
      </c>
      <c r="E63" s="47"/>
      <c r="F63" s="48" t="s">
        <v>260</v>
      </c>
      <c r="G63" s="58" t="s">
        <v>313</v>
      </c>
      <c r="H63" s="49">
        <v>45599146.35</v>
      </c>
      <c r="I63" s="49">
        <v>3073383.4</v>
      </c>
      <c r="J63" s="49">
        <v>0</v>
      </c>
      <c r="K63" s="49">
        <v>2454422.01</v>
      </c>
      <c r="L63" s="49">
        <v>0</v>
      </c>
      <c r="M63" s="49">
        <v>158500</v>
      </c>
      <c r="N63" s="49">
        <v>5304544.92</v>
      </c>
      <c r="O63" s="49">
        <v>411048.14</v>
      </c>
      <c r="P63" s="49">
        <v>12526053.81</v>
      </c>
      <c r="Q63" s="49">
        <v>114000</v>
      </c>
      <c r="R63" s="49">
        <v>1106129</v>
      </c>
      <c r="S63" s="49">
        <v>0</v>
      </c>
      <c r="T63" s="49">
        <v>442203.67</v>
      </c>
      <c r="U63" s="49">
        <v>9296814.84</v>
      </c>
      <c r="V63" s="49">
        <v>1132955.27</v>
      </c>
      <c r="W63" s="49">
        <v>488655.03</v>
      </c>
      <c r="X63" s="49">
        <v>9090436.26</v>
      </c>
    </row>
    <row r="64" spans="1:24" ht="12.75">
      <c r="A64" s="46">
        <v>6</v>
      </c>
      <c r="B64" s="46">
        <v>13</v>
      </c>
      <c r="C64" s="46">
        <v>2</v>
      </c>
      <c r="D64" s="41">
        <v>2</v>
      </c>
      <c r="E64" s="47"/>
      <c r="F64" s="48" t="s">
        <v>260</v>
      </c>
      <c r="G64" s="58" t="s">
        <v>314</v>
      </c>
      <c r="H64" s="49">
        <v>21548779.91</v>
      </c>
      <c r="I64" s="49">
        <v>639146.37</v>
      </c>
      <c r="J64" s="49">
        <v>216000</v>
      </c>
      <c r="K64" s="49">
        <v>4779874.33</v>
      </c>
      <c r="L64" s="49">
        <v>0</v>
      </c>
      <c r="M64" s="49">
        <v>1450373</v>
      </c>
      <c r="N64" s="49">
        <v>1580693.98</v>
      </c>
      <c r="O64" s="49">
        <v>193950</v>
      </c>
      <c r="P64" s="49">
        <v>4660007.56</v>
      </c>
      <c r="Q64" s="49">
        <v>53000</v>
      </c>
      <c r="R64" s="49">
        <v>699874</v>
      </c>
      <c r="S64" s="49">
        <v>0</v>
      </c>
      <c r="T64" s="49">
        <v>88694</v>
      </c>
      <c r="U64" s="49">
        <v>1452125</v>
      </c>
      <c r="V64" s="49">
        <v>530000</v>
      </c>
      <c r="W64" s="49">
        <v>388241</v>
      </c>
      <c r="X64" s="49">
        <v>4816800.67</v>
      </c>
    </row>
    <row r="65" spans="1:24" ht="12.75">
      <c r="A65" s="46">
        <v>6</v>
      </c>
      <c r="B65" s="46">
        <v>14</v>
      </c>
      <c r="C65" s="46">
        <v>3</v>
      </c>
      <c r="D65" s="41">
        <v>2</v>
      </c>
      <c r="E65" s="47"/>
      <c r="F65" s="48" t="s">
        <v>260</v>
      </c>
      <c r="G65" s="58" t="s">
        <v>315</v>
      </c>
      <c r="H65" s="49">
        <v>16259333.63</v>
      </c>
      <c r="I65" s="49">
        <v>140311.78</v>
      </c>
      <c r="J65" s="49">
        <v>517200</v>
      </c>
      <c r="K65" s="49">
        <v>3028102</v>
      </c>
      <c r="L65" s="49">
        <v>0</v>
      </c>
      <c r="M65" s="49">
        <v>374200</v>
      </c>
      <c r="N65" s="49">
        <v>1490299.85</v>
      </c>
      <c r="O65" s="49">
        <v>167650</v>
      </c>
      <c r="P65" s="49">
        <v>4474617</v>
      </c>
      <c r="Q65" s="49">
        <v>42000</v>
      </c>
      <c r="R65" s="49">
        <v>557590</v>
      </c>
      <c r="S65" s="49">
        <v>0</v>
      </c>
      <c r="T65" s="49">
        <v>199136</v>
      </c>
      <c r="U65" s="49">
        <v>676633</v>
      </c>
      <c r="V65" s="49">
        <v>384000</v>
      </c>
      <c r="W65" s="49">
        <v>53000</v>
      </c>
      <c r="X65" s="49">
        <v>4154594</v>
      </c>
    </row>
    <row r="66" spans="1:24" ht="12.75">
      <c r="A66" s="46">
        <v>6</v>
      </c>
      <c r="B66" s="46">
        <v>1</v>
      </c>
      <c r="C66" s="46">
        <v>5</v>
      </c>
      <c r="D66" s="41">
        <v>2</v>
      </c>
      <c r="E66" s="47"/>
      <c r="F66" s="48" t="s">
        <v>260</v>
      </c>
      <c r="G66" s="58" t="s">
        <v>316</v>
      </c>
      <c r="H66" s="49">
        <v>33013256.41</v>
      </c>
      <c r="I66" s="49">
        <v>473365.87</v>
      </c>
      <c r="J66" s="49">
        <v>237500</v>
      </c>
      <c r="K66" s="49">
        <v>5076392.75</v>
      </c>
      <c r="L66" s="49">
        <v>0</v>
      </c>
      <c r="M66" s="49">
        <v>1834949.35</v>
      </c>
      <c r="N66" s="49">
        <v>2832488.04</v>
      </c>
      <c r="O66" s="49">
        <v>209500</v>
      </c>
      <c r="P66" s="49">
        <v>12948135.67</v>
      </c>
      <c r="Q66" s="49">
        <v>65000</v>
      </c>
      <c r="R66" s="49">
        <v>896281</v>
      </c>
      <c r="S66" s="49">
        <v>0</v>
      </c>
      <c r="T66" s="49">
        <v>155977.91</v>
      </c>
      <c r="U66" s="49">
        <v>515200</v>
      </c>
      <c r="V66" s="49">
        <v>1050007</v>
      </c>
      <c r="W66" s="49">
        <v>173000</v>
      </c>
      <c r="X66" s="49">
        <v>6545458.82</v>
      </c>
    </row>
    <row r="67" spans="1:24" ht="12.75">
      <c r="A67" s="46">
        <v>6</v>
      </c>
      <c r="B67" s="46">
        <v>18</v>
      </c>
      <c r="C67" s="46">
        <v>3</v>
      </c>
      <c r="D67" s="41">
        <v>2</v>
      </c>
      <c r="E67" s="47"/>
      <c r="F67" s="48" t="s">
        <v>260</v>
      </c>
      <c r="G67" s="58" t="s">
        <v>317</v>
      </c>
      <c r="H67" s="49">
        <v>15410562.73</v>
      </c>
      <c r="I67" s="49">
        <v>1124134.22</v>
      </c>
      <c r="J67" s="49">
        <v>251457</v>
      </c>
      <c r="K67" s="49">
        <v>1850400</v>
      </c>
      <c r="L67" s="49">
        <v>0</v>
      </c>
      <c r="M67" s="49">
        <v>19200</v>
      </c>
      <c r="N67" s="49">
        <v>1835316.57</v>
      </c>
      <c r="O67" s="49">
        <v>254645.62</v>
      </c>
      <c r="P67" s="49">
        <v>4348644</v>
      </c>
      <c r="Q67" s="49">
        <v>29500</v>
      </c>
      <c r="R67" s="49">
        <v>544316</v>
      </c>
      <c r="S67" s="49">
        <v>0</v>
      </c>
      <c r="T67" s="49">
        <v>14869</v>
      </c>
      <c r="U67" s="49">
        <v>696700</v>
      </c>
      <c r="V67" s="49">
        <v>377754</v>
      </c>
      <c r="W67" s="49">
        <v>55000</v>
      </c>
      <c r="X67" s="49">
        <v>4008626.32</v>
      </c>
    </row>
    <row r="68" spans="1:24" ht="12.75">
      <c r="A68" s="46">
        <v>6</v>
      </c>
      <c r="B68" s="46">
        <v>9</v>
      </c>
      <c r="C68" s="46">
        <v>7</v>
      </c>
      <c r="D68" s="41">
        <v>2</v>
      </c>
      <c r="E68" s="47"/>
      <c r="F68" s="48" t="s">
        <v>260</v>
      </c>
      <c r="G68" s="58" t="s">
        <v>318</v>
      </c>
      <c r="H68" s="49">
        <v>84604238.05</v>
      </c>
      <c r="I68" s="49">
        <v>5797566.52</v>
      </c>
      <c r="J68" s="49">
        <v>0</v>
      </c>
      <c r="K68" s="49">
        <v>12866832.82</v>
      </c>
      <c r="L68" s="49">
        <v>92113</v>
      </c>
      <c r="M68" s="49">
        <v>5714299.44</v>
      </c>
      <c r="N68" s="49">
        <v>5617783.41</v>
      </c>
      <c r="O68" s="49">
        <v>514642</v>
      </c>
      <c r="P68" s="49">
        <v>21173001.88</v>
      </c>
      <c r="Q68" s="49">
        <v>208190</v>
      </c>
      <c r="R68" s="49">
        <v>2320854.1</v>
      </c>
      <c r="S68" s="49">
        <v>872290</v>
      </c>
      <c r="T68" s="49">
        <v>638647.5</v>
      </c>
      <c r="U68" s="49">
        <v>8023780.07</v>
      </c>
      <c r="V68" s="49">
        <v>2203568.72</v>
      </c>
      <c r="W68" s="49">
        <v>168692.69</v>
      </c>
      <c r="X68" s="49">
        <v>18391975.9</v>
      </c>
    </row>
    <row r="69" spans="1:24" ht="12.75">
      <c r="A69" s="46">
        <v>6</v>
      </c>
      <c r="B69" s="46">
        <v>8</v>
      </c>
      <c r="C69" s="46">
        <v>4</v>
      </c>
      <c r="D69" s="41">
        <v>2</v>
      </c>
      <c r="E69" s="47"/>
      <c r="F69" s="48" t="s">
        <v>260</v>
      </c>
      <c r="G69" s="58" t="s">
        <v>319</v>
      </c>
      <c r="H69" s="49">
        <v>18798576.12</v>
      </c>
      <c r="I69" s="49">
        <v>7614840.08</v>
      </c>
      <c r="J69" s="49">
        <v>0</v>
      </c>
      <c r="K69" s="49">
        <v>347555</v>
      </c>
      <c r="L69" s="49">
        <v>0</v>
      </c>
      <c r="M69" s="49">
        <v>18000</v>
      </c>
      <c r="N69" s="49">
        <v>1493723.04</v>
      </c>
      <c r="O69" s="49">
        <v>170546</v>
      </c>
      <c r="P69" s="49">
        <v>2321836</v>
      </c>
      <c r="Q69" s="49">
        <v>35800</v>
      </c>
      <c r="R69" s="49">
        <v>725760</v>
      </c>
      <c r="S69" s="49">
        <v>0</v>
      </c>
      <c r="T69" s="49">
        <v>107229</v>
      </c>
      <c r="U69" s="49">
        <v>481960</v>
      </c>
      <c r="V69" s="49">
        <v>1681166</v>
      </c>
      <c r="W69" s="49">
        <v>20000</v>
      </c>
      <c r="X69" s="49">
        <v>3780161</v>
      </c>
    </row>
    <row r="70" spans="1:24" ht="12.75">
      <c r="A70" s="46">
        <v>6</v>
      </c>
      <c r="B70" s="46">
        <v>3</v>
      </c>
      <c r="C70" s="46">
        <v>6</v>
      </c>
      <c r="D70" s="41">
        <v>2</v>
      </c>
      <c r="E70" s="47"/>
      <c r="F70" s="48" t="s">
        <v>260</v>
      </c>
      <c r="G70" s="58" t="s">
        <v>320</v>
      </c>
      <c r="H70" s="49">
        <v>20905461</v>
      </c>
      <c r="I70" s="49">
        <v>300081.89</v>
      </c>
      <c r="J70" s="49">
        <v>21000</v>
      </c>
      <c r="K70" s="49">
        <v>3579976.91</v>
      </c>
      <c r="L70" s="49">
        <v>0</v>
      </c>
      <c r="M70" s="49">
        <v>48510</v>
      </c>
      <c r="N70" s="49">
        <v>1853976.33</v>
      </c>
      <c r="O70" s="49">
        <v>104800</v>
      </c>
      <c r="P70" s="49">
        <v>5855219.52</v>
      </c>
      <c r="Q70" s="49">
        <v>48000</v>
      </c>
      <c r="R70" s="49">
        <v>1142100</v>
      </c>
      <c r="S70" s="49">
        <v>0</v>
      </c>
      <c r="T70" s="49">
        <v>76650</v>
      </c>
      <c r="U70" s="49">
        <v>2011341</v>
      </c>
      <c r="V70" s="49">
        <v>704654.58</v>
      </c>
      <c r="W70" s="49">
        <v>50500</v>
      </c>
      <c r="X70" s="49">
        <v>5108650.77</v>
      </c>
    </row>
    <row r="71" spans="1:24" ht="12.75">
      <c r="A71" s="46">
        <v>6</v>
      </c>
      <c r="B71" s="46">
        <v>8</v>
      </c>
      <c r="C71" s="46">
        <v>5</v>
      </c>
      <c r="D71" s="41">
        <v>2</v>
      </c>
      <c r="E71" s="47"/>
      <c r="F71" s="48" t="s">
        <v>260</v>
      </c>
      <c r="G71" s="58" t="s">
        <v>321</v>
      </c>
      <c r="H71" s="49">
        <v>46054339.13</v>
      </c>
      <c r="I71" s="49">
        <v>6493546.06</v>
      </c>
      <c r="J71" s="49">
        <v>385700</v>
      </c>
      <c r="K71" s="49">
        <v>2470456.16</v>
      </c>
      <c r="L71" s="49">
        <v>0</v>
      </c>
      <c r="M71" s="49">
        <v>54300</v>
      </c>
      <c r="N71" s="49">
        <v>3182853.09</v>
      </c>
      <c r="O71" s="49">
        <v>253256</v>
      </c>
      <c r="P71" s="49">
        <v>15247834.1</v>
      </c>
      <c r="Q71" s="49">
        <v>97500</v>
      </c>
      <c r="R71" s="49">
        <v>939018</v>
      </c>
      <c r="S71" s="49">
        <v>0</v>
      </c>
      <c r="T71" s="49">
        <v>1183710.2</v>
      </c>
      <c r="U71" s="49">
        <v>6653375.04</v>
      </c>
      <c r="V71" s="49">
        <v>615901</v>
      </c>
      <c r="W71" s="49">
        <v>209473</v>
      </c>
      <c r="X71" s="49">
        <v>8267416.48</v>
      </c>
    </row>
    <row r="72" spans="1:24" ht="12.75">
      <c r="A72" s="46">
        <v>6</v>
      </c>
      <c r="B72" s="46">
        <v>12</v>
      </c>
      <c r="C72" s="46">
        <v>3</v>
      </c>
      <c r="D72" s="41">
        <v>2</v>
      </c>
      <c r="E72" s="47"/>
      <c r="F72" s="48" t="s">
        <v>260</v>
      </c>
      <c r="G72" s="58" t="s">
        <v>322</v>
      </c>
      <c r="H72" s="49">
        <v>30508528.4</v>
      </c>
      <c r="I72" s="49">
        <v>616374.98</v>
      </c>
      <c r="J72" s="49">
        <v>4519479</v>
      </c>
      <c r="K72" s="49">
        <v>793451.31</v>
      </c>
      <c r="L72" s="49">
        <v>0</v>
      </c>
      <c r="M72" s="49">
        <v>132367</v>
      </c>
      <c r="N72" s="49">
        <v>2335383.23</v>
      </c>
      <c r="O72" s="49">
        <v>279506.67</v>
      </c>
      <c r="P72" s="49">
        <v>8452202.81</v>
      </c>
      <c r="Q72" s="49">
        <v>106000</v>
      </c>
      <c r="R72" s="49">
        <v>1086010</v>
      </c>
      <c r="S72" s="49">
        <v>0</v>
      </c>
      <c r="T72" s="49">
        <v>579723.89</v>
      </c>
      <c r="U72" s="49">
        <v>3285667.51</v>
      </c>
      <c r="V72" s="49">
        <v>575500</v>
      </c>
      <c r="W72" s="49">
        <v>77000</v>
      </c>
      <c r="X72" s="49">
        <v>7669862</v>
      </c>
    </row>
    <row r="73" spans="1:24" ht="12.75">
      <c r="A73" s="46">
        <v>6</v>
      </c>
      <c r="B73" s="46">
        <v>15</v>
      </c>
      <c r="C73" s="46">
        <v>4</v>
      </c>
      <c r="D73" s="41">
        <v>2</v>
      </c>
      <c r="E73" s="47"/>
      <c r="F73" s="48" t="s">
        <v>260</v>
      </c>
      <c r="G73" s="58" t="s">
        <v>323</v>
      </c>
      <c r="H73" s="49">
        <v>39945670.51</v>
      </c>
      <c r="I73" s="49">
        <v>677039.92</v>
      </c>
      <c r="J73" s="49">
        <v>372000</v>
      </c>
      <c r="K73" s="49">
        <v>2235800</v>
      </c>
      <c r="L73" s="49">
        <v>0</v>
      </c>
      <c r="M73" s="49">
        <v>67500</v>
      </c>
      <c r="N73" s="49">
        <v>3052895.59</v>
      </c>
      <c r="O73" s="49">
        <v>220409.83</v>
      </c>
      <c r="P73" s="49">
        <v>13294960</v>
      </c>
      <c r="Q73" s="49">
        <v>55000</v>
      </c>
      <c r="R73" s="49">
        <v>1843610</v>
      </c>
      <c r="S73" s="49">
        <v>0</v>
      </c>
      <c r="T73" s="49">
        <v>110000</v>
      </c>
      <c r="U73" s="49">
        <v>3863300</v>
      </c>
      <c r="V73" s="49">
        <v>1446880</v>
      </c>
      <c r="W73" s="49">
        <v>126657</v>
      </c>
      <c r="X73" s="49">
        <v>12579618.17</v>
      </c>
    </row>
    <row r="74" spans="1:24" ht="12.75">
      <c r="A74" s="46">
        <v>6</v>
      </c>
      <c r="B74" s="46">
        <v>16</v>
      </c>
      <c r="C74" s="46">
        <v>2</v>
      </c>
      <c r="D74" s="41">
        <v>2</v>
      </c>
      <c r="E74" s="47"/>
      <c r="F74" s="48" t="s">
        <v>260</v>
      </c>
      <c r="G74" s="58" t="s">
        <v>324</v>
      </c>
      <c r="H74" s="49">
        <v>39129938.29</v>
      </c>
      <c r="I74" s="49">
        <v>5571655.98</v>
      </c>
      <c r="J74" s="49">
        <v>0</v>
      </c>
      <c r="K74" s="49">
        <v>1497300</v>
      </c>
      <c r="L74" s="49">
        <v>0</v>
      </c>
      <c r="M74" s="49">
        <v>45000</v>
      </c>
      <c r="N74" s="49">
        <v>3154601.51</v>
      </c>
      <c r="O74" s="49">
        <v>403312</v>
      </c>
      <c r="P74" s="49">
        <v>12326603</v>
      </c>
      <c r="Q74" s="49">
        <v>80000</v>
      </c>
      <c r="R74" s="49">
        <v>1024780.8</v>
      </c>
      <c r="S74" s="49">
        <v>175000</v>
      </c>
      <c r="T74" s="49">
        <v>232293</v>
      </c>
      <c r="U74" s="49">
        <v>992300</v>
      </c>
      <c r="V74" s="49">
        <v>1290000</v>
      </c>
      <c r="W74" s="49">
        <v>262540</v>
      </c>
      <c r="X74" s="49">
        <v>12074552</v>
      </c>
    </row>
    <row r="75" spans="1:24" ht="12.75">
      <c r="A75" s="46">
        <v>6</v>
      </c>
      <c r="B75" s="46">
        <v>1</v>
      </c>
      <c r="C75" s="46">
        <v>6</v>
      </c>
      <c r="D75" s="41">
        <v>2</v>
      </c>
      <c r="E75" s="47"/>
      <c r="F75" s="48" t="s">
        <v>260</v>
      </c>
      <c r="G75" s="58" t="s">
        <v>325</v>
      </c>
      <c r="H75" s="49">
        <v>23070240.59</v>
      </c>
      <c r="I75" s="49">
        <v>252045.5</v>
      </c>
      <c r="J75" s="49">
        <v>238300</v>
      </c>
      <c r="K75" s="49">
        <v>962200.62</v>
      </c>
      <c r="L75" s="49">
        <v>0</v>
      </c>
      <c r="M75" s="49">
        <v>46100</v>
      </c>
      <c r="N75" s="49">
        <v>2355961.87</v>
      </c>
      <c r="O75" s="49">
        <v>241101</v>
      </c>
      <c r="P75" s="49">
        <v>8658159.7</v>
      </c>
      <c r="Q75" s="49">
        <v>42000</v>
      </c>
      <c r="R75" s="49">
        <v>1933163.17</v>
      </c>
      <c r="S75" s="49">
        <v>53320</v>
      </c>
      <c r="T75" s="49">
        <v>131362</v>
      </c>
      <c r="U75" s="49">
        <v>3852447.72</v>
      </c>
      <c r="V75" s="49">
        <v>637773</v>
      </c>
      <c r="W75" s="49">
        <v>52192</v>
      </c>
      <c r="X75" s="49">
        <v>3614114.01</v>
      </c>
    </row>
    <row r="76" spans="1:24" ht="12.75">
      <c r="A76" s="46">
        <v>6</v>
      </c>
      <c r="B76" s="46">
        <v>15</v>
      </c>
      <c r="C76" s="46">
        <v>5</v>
      </c>
      <c r="D76" s="41">
        <v>2</v>
      </c>
      <c r="E76" s="47"/>
      <c r="F76" s="48" t="s">
        <v>260</v>
      </c>
      <c r="G76" s="58" t="s">
        <v>326</v>
      </c>
      <c r="H76" s="49">
        <v>22272881.74</v>
      </c>
      <c r="I76" s="49">
        <v>927465.43</v>
      </c>
      <c r="J76" s="49">
        <v>0</v>
      </c>
      <c r="K76" s="49">
        <v>2145794.27</v>
      </c>
      <c r="L76" s="49">
        <v>7000</v>
      </c>
      <c r="M76" s="49">
        <v>369680</v>
      </c>
      <c r="N76" s="49">
        <v>1786802.15</v>
      </c>
      <c r="O76" s="49">
        <v>378320</v>
      </c>
      <c r="P76" s="49">
        <v>6349094.81</v>
      </c>
      <c r="Q76" s="49">
        <v>36000</v>
      </c>
      <c r="R76" s="49">
        <v>1040576</v>
      </c>
      <c r="S76" s="49">
        <v>49766</v>
      </c>
      <c r="T76" s="49">
        <v>302115</v>
      </c>
      <c r="U76" s="49">
        <v>3122209</v>
      </c>
      <c r="V76" s="49">
        <v>383747.08</v>
      </c>
      <c r="W76" s="49">
        <v>49130</v>
      </c>
      <c r="X76" s="49">
        <v>5325182</v>
      </c>
    </row>
    <row r="77" spans="1:24" ht="12.75">
      <c r="A77" s="46">
        <v>6</v>
      </c>
      <c r="B77" s="46">
        <v>20</v>
      </c>
      <c r="C77" s="46">
        <v>3</v>
      </c>
      <c r="D77" s="41">
        <v>2</v>
      </c>
      <c r="E77" s="47"/>
      <c r="F77" s="48" t="s">
        <v>260</v>
      </c>
      <c r="G77" s="58" t="s">
        <v>327</v>
      </c>
      <c r="H77" s="49">
        <v>20792876.77</v>
      </c>
      <c r="I77" s="49">
        <v>439575.81</v>
      </c>
      <c r="J77" s="49">
        <v>123900</v>
      </c>
      <c r="K77" s="49">
        <v>1111324.95</v>
      </c>
      <c r="L77" s="49">
        <v>50000</v>
      </c>
      <c r="M77" s="49">
        <v>17500</v>
      </c>
      <c r="N77" s="49">
        <v>2748287.26</v>
      </c>
      <c r="O77" s="49">
        <v>525327.49</v>
      </c>
      <c r="P77" s="49">
        <v>5432296.27</v>
      </c>
      <c r="Q77" s="49">
        <v>32100</v>
      </c>
      <c r="R77" s="49">
        <v>1019391</v>
      </c>
      <c r="S77" s="49">
        <v>184076.6</v>
      </c>
      <c r="T77" s="49">
        <v>66066.05</v>
      </c>
      <c r="U77" s="49">
        <v>2298611.41</v>
      </c>
      <c r="V77" s="49">
        <v>499473.43</v>
      </c>
      <c r="W77" s="49">
        <v>28652.5</v>
      </c>
      <c r="X77" s="49">
        <v>6216294</v>
      </c>
    </row>
    <row r="78" spans="1:24" ht="12.75">
      <c r="A78" s="46">
        <v>6</v>
      </c>
      <c r="B78" s="46">
        <v>9</v>
      </c>
      <c r="C78" s="46">
        <v>8</v>
      </c>
      <c r="D78" s="41">
        <v>2</v>
      </c>
      <c r="E78" s="47"/>
      <c r="F78" s="48" t="s">
        <v>260</v>
      </c>
      <c r="G78" s="58" t="s">
        <v>328</v>
      </c>
      <c r="H78" s="49">
        <v>65251371.35</v>
      </c>
      <c r="I78" s="49">
        <v>2314819.83</v>
      </c>
      <c r="J78" s="49">
        <v>630801.48</v>
      </c>
      <c r="K78" s="49">
        <v>9993730</v>
      </c>
      <c r="L78" s="49">
        <v>0</v>
      </c>
      <c r="M78" s="49">
        <v>2055618.71</v>
      </c>
      <c r="N78" s="49">
        <v>4716800.22</v>
      </c>
      <c r="O78" s="49">
        <v>739083.06</v>
      </c>
      <c r="P78" s="49">
        <v>16453960.87</v>
      </c>
      <c r="Q78" s="49">
        <v>246214</v>
      </c>
      <c r="R78" s="49">
        <v>1562772.8</v>
      </c>
      <c r="S78" s="49">
        <v>0</v>
      </c>
      <c r="T78" s="49">
        <v>895156</v>
      </c>
      <c r="U78" s="49">
        <v>9485501.01</v>
      </c>
      <c r="V78" s="49">
        <v>756722.95</v>
      </c>
      <c r="W78" s="49">
        <v>315634.95</v>
      </c>
      <c r="X78" s="49">
        <v>15084555.47</v>
      </c>
    </row>
    <row r="79" spans="1:24" ht="12.75">
      <c r="A79" s="46">
        <v>6</v>
      </c>
      <c r="B79" s="46">
        <v>1</v>
      </c>
      <c r="C79" s="46">
        <v>7</v>
      </c>
      <c r="D79" s="41">
        <v>2</v>
      </c>
      <c r="E79" s="47"/>
      <c r="F79" s="48" t="s">
        <v>260</v>
      </c>
      <c r="G79" s="58" t="s">
        <v>329</v>
      </c>
      <c r="H79" s="49">
        <v>25870619.3</v>
      </c>
      <c r="I79" s="49">
        <v>2502525.37</v>
      </c>
      <c r="J79" s="49">
        <v>0</v>
      </c>
      <c r="K79" s="49">
        <v>1463032.54</v>
      </c>
      <c r="L79" s="49">
        <v>32130</v>
      </c>
      <c r="M79" s="49">
        <v>250927.08</v>
      </c>
      <c r="N79" s="49">
        <v>2149796.31</v>
      </c>
      <c r="O79" s="49">
        <v>162818</v>
      </c>
      <c r="P79" s="49">
        <v>6237363</v>
      </c>
      <c r="Q79" s="49">
        <v>44000</v>
      </c>
      <c r="R79" s="49">
        <v>831494</v>
      </c>
      <c r="S79" s="49">
        <v>1406456</v>
      </c>
      <c r="T79" s="49">
        <v>209357</v>
      </c>
      <c r="U79" s="49">
        <v>4018095</v>
      </c>
      <c r="V79" s="49">
        <v>561622</v>
      </c>
      <c r="W79" s="49">
        <v>104634</v>
      </c>
      <c r="X79" s="49">
        <v>5896369</v>
      </c>
    </row>
    <row r="80" spans="1:24" ht="12.75">
      <c r="A80" s="46">
        <v>6</v>
      </c>
      <c r="B80" s="46">
        <v>14</v>
      </c>
      <c r="C80" s="46">
        <v>5</v>
      </c>
      <c r="D80" s="41">
        <v>2</v>
      </c>
      <c r="E80" s="47"/>
      <c r="F80" s="48" t="s">
        <v>260</v>
      </c>
      <c r="G80" s="58" t="s">
        <v>330</v>
      </c>
      <c r="H80" s="49">
        <v>48986975.56</v>
      </c>
      <c r="I80" s="49">
        <v>2237316.09</v>
      </c>
      <c r="J80" s="49">
        <v>12014</v>
      </c>
      <c r="K80" s="49">
        <v>3151570</v>
      </c>
      <c r="L80" s="49">
        <v>0</v>
      </c>
      <c r="M80" s="49">
        <v>446173.5</v>
      </c>
      <c r="N80" s="49">
        <v>3929623.69</v>
      </c>
      <c r="O80" s="49">
        <v>280846</v>
      </c>
      <c r="P80" s="49">
        <v>12561904.91</v>
      </c>
      <c r="Q80" s="49">
        <v>135200</v>
      </c>
      <c r="R80" s="49">
        <v>2454074</v>
      </c>
      <c r="S80" s="49">
        <v>15000</v>
      </c>
      <c r="T80" s="49">
        <v>530028</v>
      </c>
      <c r="U80" s="49">
        <v>11350014.06</v>
      </c>
      <c r="V80" s="49">
        <v>852000</v>
      </c>
      <c r="W80" s="49">
        <v>336300</v>
      </c>
      <c r="X80" s="49">
        <v>10694911.31</v>
      </c>
    </row>
    <row r="81" spans="1:24" ht="12.75">
      <c r="A81" s="46">
        <v>6</v>
      </c>
      <c r="B81" s="46">
        <v>6</v>
      </c>
      <c r="C81" s="46">
        <v>5</v>
      </c>
      <c r="D81" s="41">
        <v>2</v>
      </c>
      <c r="E81" s="47"/>
      <c r="F81" s="48" t="s">
        <v>260</v>
      </c>
      <c r="G81" s="58" t="s">
        <v>264</v>
      </c>
      <c r="H81" s="49">
        <v>38959578.1</v>
      </c>
      <c r="I81" s="49">
        <v>877079.41</v>
      </c>
      <c r="J81" s="49">
        <v>151960</v>
      </c>
      <c r="K81" s="49">
        <v>2402939</v>
      </c>
      <c r="L81" s="49">
        <v>0</v>
      </c>
      <c r="M81" s="49">
        <v>760689</v>
      </c>
      <c r="N81" s="49">
        <v>3116335.19</v>
      </c>
      <c r="O81" s="49">
        <v>337600</v>
      </c>
      <c r="P81" s="49">
        <v>12854684.5</v>
      </c>
      <c r="Q81" s="49">
        <v>158000</v>
      </c>
      <c r="R81" s="49">
        <v>1817858</v>
      </c>
      <c r="S81" s="49">
        <v>0</v>
      </c>
      <c r="T81" s="49">
        <v>209400</v>
      </c>
      <c r="U81" s="49">
        <v>3526030</v>
      </c>
      <c r="V81" s="49">
        <v>4149314</v>
      </c>
      <c r="W81" s="49">
        <v>63500</v>
      </c>
      <c r="X81" s="49">
        <v>8534189</v>
      </c>
    </row>
    <row r="82" spans="1:24" ht="12.75">
      <c r="A82" s="46">
        <v>6</v>
      </c>
      <c r="B82" s="46">
        <v>6</v>
      </c>
      <c r="C82" s="46">
        <v>6</v>
      </c>
      <c r="D82" s="41">
        <v>2</v>
      </c>
      <c r="E82" s="47"/>
      <c r="F82" s="48" t="s">
        <v>260</v>
      </c>
      <c r="G82" s="58" t="s">
        <v>331</v>
      </c>
      <c r="H82" s="49">
        <v>12600441.71</v>
      </c>
      <c r="I82" s="49">
        <v>1175470.98</v>
      </c>
      <c r="J82" s="49">
        <v>385645</v>
      </c>
      <c r="K82" s="49">
        <v>60000</v>
      </c>
      <c r="L82" s="49">
        <v>0</v>
      </c>
      <c r="M82" s="49">
        <v>33000</v>
      </c>
      <c r="N82" s="49">
        <v>1768585.86</v>
      </c>
      <c r="O82" s="49">
        <v>105477.67</v>
      </c>
      <c r="P82" s="49">
        <v>3568932</v>
      </c>
      <c r="Q82" s="49">
        <v>35500</v>
      </c>
      <c r="R82" s="49">
        <v>728084</v>
      </c>
      <c r="S82" s="49">
        <v>0</v>
      </c>
      <c r="T82" s="49">
        <v>81775</v>
      </c>
      <c r="U82" s="49">
        <v>690779.19</v>
      </c>
      <c r="V82" s="49">
        <v>169100</v>
      </c>
      <c r="W82" s="49">
        <v>370730.01</v>
      </c>
      <c r="X82" s="49">
        <v>3427362</v>
      </c>
    </row>
    <row r="83" spans="1:24" ht="12.75">
      <c r="A83" s="46">
        <v>6</v>
      </c>
      <c r="B83" s="46">
        <v>7</v>
      </c>
      <c r="C83" s="46">
        <v>5</v>
      </c>
      <c r="D83" s="41">
        <v>2</v>
      </c>
      <c r="E83" s="47"/>
      <c r="F83" s="48" t="s">
        <v>260</v>
      </c>
      <c r="G83" s="58" t="s">
        <v>265</v>
      </c>
      <c r="H83" s="49">
        <v>37561497.53</v>
      </c>
      <c r="I83" s="49">
        <v>5574309.53</v>
      </c>
      <c r="J83" s="49">
        <v>290000</v>
      </c>
      <c r="K83" s="49">
        <v>4036679.83</v>
      </c>
      <c r="L83" s="49">
        <v>0</v>
      </c>
      <c r="M83" s="49">
        <v>324071.16</v>
      </c>
      <c r="N83" s="49">
        <v>2869250.83</v>
      </c>
      <c r="O83" s="49">
        <v>150400</v>
      </c>
      <c r="P83" s="49">
        <v>10377408</v>
      </c>
      <c r="Q83" s="49">
        <v>69170</v>
      </c>
      <c r="R83" s="49">
        <v>1189449</v>
      </c>
      <c r="S83" s="49">
        <v>0</v>
      </c>
      <c r="T83" s="49">
        <v>557961</v>
      </c>
      <c r="U83" s="49">
        <v>3398795</v>
      </c>
      <c r="V83" s="49">
        <v>280433.29</v>
      </c>
      <c r="W83" s="49">
        <v>369789.89</v>
      </c>
      <c r="X83" s="49">
        <v>8073780</v>
      </c>
    </row>
    <row r="84" spans="1:24" ht="12.75">
      <c r="A84" s="46">
        <v>6</v>
      </c>
      <c r="B84" s="46">
        <v>18</v>
      </c>
      <c r="C84" s="46">
        <v>4</v>
      </c>
      <c r="D84" s="41">
        <v>2</v>
      </c>
      <c r="E84" s="47"/>
      <c r="F84" s="48" t="s">
        <v>260</v>
      </c>
      <c r="G84" s="58" t="s">
        <v>332</v>
      </c>
      <c r="H84" s="49">
        <v>16326937.44</v>
      </c>
      <c r="I84" s="49">
        <v>1160837.93</v>
      </c>
      <c r="J84" s="49">
        <v>359692.32</v>
      </c>
      <c r="K84" s="49">
        <v>1141000</v>
      </c>
      <c r="L84" s="49">
        <v>338000</v>
      </c>
      <c r="M84" s="49">
        <v>169000</v>
      </c>
      <c r="N84" s="49">
        <v>1894334.91</v>
      </c>
      <c r="O84" s="49">
        <v>295300</v>
      </c>
      <c r="P84" s="49">
        <v>4405138.96</v>
      </c>
      <c r="Q84" s="49">
        <v>43975.68</v>
      </c>
      <c r="R84" s="49">
        <v>723117</v>
      </c>
      <c r="S84" s="49">
        <v>0</v>
      </c>
      <c r="T84" s="49">
        <v>96550</v>
      </c>
      <c r="U84" s="49">
        <v>1431075.49</v>
      </c>
      <c r="V84" s="49">
        <v>621504.64</v>
      </c>
      <c r="W84" s="49">
        <v>79146.51</v>
      </c>
      <c r="X84" s="49">
        <v>3568264</v>
      </c>
    </row>
    <row r="85" spans="1:24" ht="12.75">
      <c r="A85" s="46">
        <v>6</v>
      </c>
      <c r="B85" s="46">
        <v>9</v>
      </c>
      <c r="C85" s="46">
        <v>9</v>
      </c>
      <c r="D85" s="41">
        <v>2</v>
      </c>
      <c r="E85" s="47"/>
      <c r="F85" s="48" t="s">
        <v>260</v>
      </c>
      <c r="G85" s="58" t="s">
        <v>333</v>
      </c>
      <c r="H85" s="49">
        <v>25444982.98</v>
      </c>
      <c r="I85" s="49">
        <v>482686.27</v>
      </c>
      <c r="J85" s="49">
        <v>305600</v>
      </c>
      <c r="K85" s="49">
        <v>1897439.97</v>
      </c>
      <c r="L85" s="49">
        <v>0</v>
      </c>
      <c r="M85" s="49">
        <v>45500</v>
      </c>
      <c r="N85" s="49">
        <v>2165752.01</v>
      </c>
      <c r="O85" s="49">
        <v>256000</v>
      </c>
      <c r="P85" s="49">
        <v>5567119.64</v>
      </c>
      <c r="Q85" s="49">
        <v>50000</v>
      </c>
      <c r="R85" s="49">
        <v>852030</v>
      </c>
      <c r="S85" s="49">
        <v>0</v>
      </c>
      <c r="T85" s="49">
        <v>439840</v>
      </c>
      <c r="U85" s="49">
        <v>8311003.34</v>
      </c>
      <c r="V85" s="49">
        <v>422016.27</v>
      </c>
      <c r="W85" s="49">
        <v>11000</v>
      </c>
      <c r="X85" s="49">
        <v>4638995.48</v>
      </c>
    </row>
    <row r="86" spans="1:24" ht="12.75">
      <c r="A86" s="46">
        <v>6</v>
      </c>
      <c r="B86" s="46">
        <v>11</v>
      </c>
      <c r="C86" s="46">
        <v>4</v>
      </c>
      <c r="D86" s="41">
        <v>2</v>
      </c>
      <c r="E86" s="47"/>
      <c r="F86" s="48" t="s">
        <v>260</v>
      </c>
      <c r="G86" s="58" t="s">
        <v>334</v>
      </c>
      <c r="H86" s="49">
        <v>52912540.7</v>
      </c>
      <c r="I86" s="49">
        <v>532618.43</v>
      </c>
      <c r="J86" s="49">
        <v>0</v>
      </c>
      <c r="K86" s="49">
        <v>2495335</v>
      </c>
      <c r="L86" s="49">
        <v>0</v>
      </c>
      <c r="M86" s="49">
        <v>801931.77</v>
      </c>
      <c r="N86" s="49">
        <v>4414727.62</v>
      </c>
      <c r="O86" s="49">
        <v>784280</v>
      </c>
      <c r="P86" s="49">
        <v>18969330.13</v>
      </c>
      <c r="Q86" s="49">
        <v>160622</v>
      </c>
      <c r="R86" s="49">
        <v>3150081.7</v>
      </c>
      <c r="S86" s="49">
        <v>3000</v>
      </c>
      <c r="T86" s="49">
        <v>1099671</v>
      </c>
      <c r="U86" s="49">
        <v>916621</v>
      </c>
      <c r="V86" s="49">
        <v>1382950</v>
      </c>
      <c r="W86" s="49">
        <v>374400</v>
      </c>
      <c r="X86" s="49">
        <v>17826972.05</v>
      </c>
    </row>
    <row r="87" spans="1:24" ht="12.75">
      <c r="A87" s="46">
        <v>6</v>
      </c>
      <c r="B87" s="46">
        <v>2</v>
      </c>
      <c r="C87" s="46">
        <v>8</v>
      </c>
      <c r="D87" s="41">
        <v>2</v>
      </c>
      <c r="E87" s="47"/>
      <c r="F87" s="48" t="s">
        <v>260</v>
      </c>
      <c r="G87" s="58" t="s">
        <v>335</v>
      </c>
      <c r="H87" s="49">
        <v>37885976.47</v>
      </c>
      <c r="I87" s="49">
        <v>405280.62</v>
      </c>
      <c r="J87" s="49">
        <v>0</v>
      </c>
      <c r="K87" s="49">
        <v>2101427</v>
      </c>
      <c r="L87" s="49">
        <v>0</v>
      </c>
      <c r="M87" s="49">
        <v>0</v>
      </c>
      <c r="N87" s="49">
        <v>2160835.3</v>
      </c>
      <c r="O87" s="49">
        <v>371408</v>
      </c>
      <c r="P87" s="49">
        <v>10410409.45</v>
      </c>
      <c r="Q87" s="49">
        <v>75000</v>
      </c>
      <c r="R87" s="49">
        <v>755821</v>
      </c>
      <c r="S87" s="49">
        <v>0</v>
      </c>
      <c r="T87" s="49">
        <v>269275</v>
      </c>
      <c r="U87" s="49">
        <v>8621990.1</v>
      </c>
      <c r="V87" s="49">
        <v>2290500</v>
      </c>
      <c r="W87" s="49">
        <v>463100</v>
      </c>
      <c r="X87" s="49">
        <v>9960930</v>
      </c>
    </row>
    <row r="88" spans="1:24" ht="12.75">
      <c r="A88" s="46">
        <v>6</v>
      </c>
      <c r="B88" s="46">
        <v>14</v>
      </c>
      <c r="C88" s="46">
        <v>6</v>
      </c>
      <c r="D88" s="41">
        <v>2</v>
      </c>
      <c r="E88" s="47"/>
      <c r="F88" s="48" t="s">
        <v>260</v>
      </c>
      <c r="G88" s="58" t="s">
        <v>336</v>
      </c>
      <c r="H88" s="49">
        <v>41281098.45</v>
      </c>
      <c r="I88" s="49">
        <v>1778844.59</v>
      </c>
      <c r="J88" s="49">
        <v>0</v>
      </c>
      <c r="K88" s="49">
        <v>3164313.99</v>
      </c>
      <c r="L88" s="49">
        <v>7000</v>
      </c>
      <c r="M88" s="49">
        <v>999000</v>
      </c>
      <c r="N88" s="49">
        <v>2589153.51</v>
      </c>
      <c r="O88" s="49">
        <v>346400</v>
      </c>
      <c r="P88" s="49">
        <v>11839892.38</v>
      </c>
      <c r="Q88" s="49">
        <v>103500</v>
      </c>
      <c r="R88" s="49">
        <v>1102238.5</v>
      </c>
      <c r="S88" s="49">
        <v>10000</v>
      </c>
      <c r="T88" s="49">
        <v>637150</v>
      </c>
      <c r="U88" s="49">
        <v>6758115.48</v>
      </c>
      <c r="V88" s="49">
        <v>2051204</v>
      </c>
      <c r="W88" s="49">
        <v>88500</v>
      </c>
      <c r="X88" s="49">
        <v>9805786</v>
      </c>
    </row>
    <row r="89" spans="1:24" ht="12.75">
      <c r="A89" s="46">
        <v>6</v>
      </c>
      <c r="B89" s="46">
        <v>1</v>
      </c>
      <c r="C89" s="46">
        <v>8</v>
      </c>
      <c r="D89" s="41">
        <v>2</v>
      </c>
      <c r="E89" s="47"/>
      <c r="F89" s="48" t="s">
        <v>260</v>
      </c>
      <c r="G89" s="58" t="s">
        <v>337</v>
      </c>
      <c r="H89" s="49">
        <v>25279929.39</v>
      </c>
      <c r="I89" s="49">
        <v>1538234.19</v>
      </c>
      <c r="J89" s="49">
        <v>411190</v>
      </c>
      <c r="K89" s="49">
        <v>2382392.49</v>
      </c>
      <c r="L89" s="49">
        <v>0</v>
      </c>
      <c r="M89" s="49">
        <v>183086</v>
      </c>
      <c r="N89" s="49">
        <v>2258066.64</v>
      </c>
      <c r="O89" s="49">
        <v>367336</v>
      </c>
      <c r="P89" s="49">
        <v>6436494.66</v>
      </c>
      <c r="Q89" s="49">
        <v>41450</v>
      </c>
      <c r="R89" s="49">
        <v>1077547</v>
      </c>
      <c r="S89" s="49">
        <v>0</v>
      </c>
      <c r="T89" s="49">
        <v>138380</v>
      </c>
      <c r="U89" s="49">
        <v>3925435.45</v>
      </c>
      <c r="V89" s="49">
        <v>691094.63</v>
      </c>
      <c r="W89" s="49">
        <v>55500</v>
      </c>
      <c r="X89" s="49">
        <v>5773722.33</v>
      </c>
    </row>
    <row r="90" spans="1:24" ht="12.75">
      <c r="A90" s="46">
        <v>6</v>
      </c>
      <c r="B90" s="46">
        <v>3</v>
      </c>
      <c r="C90" s="46">
        <v>7</v>
      </c>
      <c r="D90" s="41">
        <v>2</v>
      </c>
      <c r="E90" s="47"/>
      <c r="F90" s="48" t="s">
        <v>260</v>
      </c>
      <c r="G90" s="58" t="s">
        <v>338</v>
      </c>
      <c r="H90" s="49">
        <v>22265085.13</v>
      </c>
      <c r="I90" s="49">
        <v>430347.2</v>
      </c>
      <c r="J90" s="49">
        <v>259488</v>
      </c>
      <c r="K90" s="49">
        <v>3194620</v>
      </c>
      <c r="L90" s="49">
        <v>550000</v>
      </c>
      <c r="M90" s="49">
        <v>186605</v>
      </c>
      <c r="N90" s="49">
        <v>1812135.93</v>
      </c>
      <c r="O90" s="49">
        <v>160347</v>
      </c>
      <c r="P90" s="49">
        <v>3883383</v>
      </c>
      <c r="Q90" s="49">
        <v>24000</v>
      </c>
      <c r="R90" s="49">
        <v>1549325</v>
      </c>
      <c r="S90" s="49">
        <v>0</v>
      </c>
      <c r="T90" s="49">
        <v>115082</v>
      </c>
      <c r="U90" s="49">
        <v>3653125</v>
      </c>
      <c r="V90" s="49">
        <v>411670</v>
      </c>
      <c r="W90" s="49">
        <v>56300</v>
      </c>
      <c r="X90" s="49">
        <v>5978657</v>
      </c>
    </row>
    <row r="91" spans="1:24" ht="12.75">
      <c r="A91" s="46">
        <v>6</v>
      </c>
      <c r="B91" s="46">
        <v>8</v>
      </c>
      <c r="C91" s="46">
        <v>7</v>
      </c>
      <c r="D91" s="41">
        <v>2</v>
      </c>
      <c r="E91" s="47"/>
      <c r="F91" s="48" t="s">
        <v>260</v>
      </c>
      <c r="G91" s="58" t="s">
        <v>266</v>
      </c>
      <c r="H91" s="49">
        <v>77241329.67</v>
      </c>
      <c r="I91" s="49">
        <v>2493778.16</v>
      </c>
      <c r="J91" s="49">
        <v>0</v>
      </c>
      <c r="K91" s="49">
        <v>6584734.74</v>
      </c>
      <c r="L91" s="49">
        <v>0</v>
      </c>
      <c r="M91" s="49">
        <v>2108644.11</v>
      </c>
      <c r="N91" s="49">
        <v>4970835.59</v>
      </c>
      <c r="O91" s="49">
        <v>369800</v>
      </c>
      <c r="P91" s="49">
        <v>19274087</v>
      </c>
      <c r="Q91" s="49">
        <v>120000</v>
      </c>
      <c r="R91" s="49">
        <v>1929018</v>
      </c>
      <c r="S91" s="49">
        <v>0</v>
      </c>
      <c r="T91" s="49">
        <v>207854.58</v>
      </c>
      <c r="U91" s="49">
        <v>14385126.49</v>
      </c>
      <c r="V91" s="49">
        <v>908000</v>
      </c>
      <c r="W91" s="49">
        <v>8767863</v>
      </c>
      <c r="X91" s="49">
        <v>15121588</v>
      </c>
    </row>
    <row r="92" spans="1:24" ht="12.75">
      <c r="A92" s="46">
        <v>6</v>
      </c>
      <c r="B92" s="46">
        <v>10</v>
      </c>
      <c r="C92" s="46">
        <v>2</v>
      </c>
      <c r="D92" s="41">
        <v>2</v>
      </c>
      <c r="E92" s="47"/>
      <c r="F92" s="48" t="s">
        <v>260</v>
      </c>
      <c r="G92" s="58" t="s">
        <v>339</v>
      </c>
      <c r="H92" s="49">
        <v>25249311.78</v>
      </c>
      <c r="I92" s="49">
        <v>378179.52</v>
      </c>
      <c r="J92" s="49">
        <v>281578.7</v>
      </c>
      <c r="K92" s="49">
        <v>1063605.84</v>
      </c>
      <c r="L92" s="49">
        <v>3000</v>
      </c>
      <c r="M92" s="49">
        <v>120996.39</v>
      </c>
      <c r="N92" s="49">
        <v>2973509.14</v>
      </c>
      <c r="O92" s="49">
        <v>351387.41</v>
      </c>
      <c r="P92" s="49">
        <v>8087692.16</v>
      </c>
      <c r="Q92" s="49">
        <v>94000</v>
      </c>
      <c r="R92" s="49">
        <v>1092802.56</v>
      </c>
      <c r="S92" s="49">
        <v>0</v>
      </c>
      <c r="T92" s="49">
        <v>166075.87</v>
      </c>
      <c r="U92" s="49">
        <v>1680901.2</v>
      </c>
      <c r="V92" s="49">
        <v>1611582.12</v>
      </c>
      <c r="W92" s="49">
        <v>76100</v>
      </c>
      <c r="X92" s="49">
        <v>7267900.87</v>
      </c>
    </row>
    <row r="93" spans="1:24" ht="12.75">
      <c r="A93" s="46">
        <v>6</v>
      </c>
      <c r="B93" s="46">
        <v>20</v>
      </c>
      <c r="C93" s="46">
        <v>5</v>
      </c>
      <c r="D93" s="41">
        <v>2</v>
      </c>
      <c r="E93" s="47"/>
      <c r="F93" s="48" t="s">
        <v>260</v>
      </c>
      <c r="G93" s="58" t="s">
        <v>340</v>
      </c>
      <c r="H93" s="49">
        <v>32537851.42</v>
      </c>
      <c r="I93" s="49">
        <v>274712.36</v>
      </c>
      <c r="J93" s="49">
        <v>67993</v>
      </c>
      <c r="K93" s="49">
        <v>1128423.94</v>
      </c>
      <c r="L93" s="49">
        <v>55899.77</v>
      </c>
      <c r="M93" s="49">
        <v>3000</v>
      </c>
      <c r="N93" s="49">
        <v>2539860</v>
      </c>
      <c r="O93" s="49">
        <v>730579</v>
      </c>
      <c r="P93" s="49">
        <v>7811313.46</v>
      </c>
      <c r="Q93" s="49">
        <v>67437</v>
      </c>
      <c r="R93" s="49">
        <v>1011292</v>
      </c>
      <c r="S93" s="49">
        <v>5332.2</v>
      </c>
      <c r="T93" s="49">
        <v>440248</v>
      </c>
      <c r="U93" s="49">
        <v>10271328.26</v>
      </c>
      <c r="V93" s="49">
        <v>475569</v>
      </c>
      <c r="W93" s="49">
        <v>101700</v>
      </c>
      <c r="X93" s="49">
        <v>7553163.43</v>
      </c>
    </row>
    <row r="94" spans="1:24" ht="12.75">
      <c r="A94" s="46">
        <v>6</v>
      </c>
      <c r="B94" s="46">
        <v>12</v>
      </c>
      <c r="C94" s="46">
        <v>4</v>
      </c>
      <c r="D94" s="41">
        <v>2</v>
      </c>
      <c r="E94" s="47"/>
      <c r="F94" s="48" t="s">
        <v>260</v>
      </c>
      <c r="G94" s="58" t="s">
        <v>341</v>
      </c>
      <c r="H94" s="49">
        <v>24950611.57</v>
      </c>
      <c r="I94" s="49">
        <v>340685.57</v>
      </c>
      <c r="J94" s="49">
        <v>425935</v>
      </c>
      <c r="K94" s="49">
        <v>867112</v>
      </c>
      <c r="L94" s="49">
        <v>0</v>
      </c>
      <c r="M94" s="49">
        <v>52522</v>
      </c>
      <c r="N94" s="49">
        <v>2430486</v>
      </c>
      <c r="O94" s="49">
        <v>570860</v>
      </c>
      <c r="P94" s="49">
        <v>7637268</v>
      </c>
      <c r="Q94" s="49">
        <v>70100</v>
      </c>
      <c r="R94" s="49">
        <v>954870</v>
      </c>
      <c r="S94" s="49">
        <v>0</v>
      </c>
      <c r="T94" s="49">
        <v>36609</v>
      </c>
      <c r="U94" s="49">
        <v>3646756</v>
      </c>
      <c r="V94" s="49">
        <v>788453</v>
      </c>
      <c r="W94" s="49">
        <v>113592</v>
      </c>
      <c r="X94" s="49">
        <v>7015363</v>
      </c>
    </row>
    <row r="95" spans="1:24" ht="12.75">
      <c r="A95" s="46">
        <v>6</v>
      </c>
      <c r="B95" s="46">
        <v>1</v>
      </c>
      <c r="C95" s="46">
        <v>9</v>
      </c>
      <c r="D95" s="41">
        <v>2</v>
      </c>
      <c r="E95" s="47"/>
      <c r="F95" s="48" t="s">
        <v>260</v>
      </c>
      <c r="G95" s="58" t="s">
        <v>342</v>
      </c>
      <c r="H95" s="49">
        <v>26891317.69</v>
      </c>
      <c r="I95" s="49">
        <v>1583916.68</v>
      </c>
      <c r="J95" s="49">
        <v>286000</v>
      </c>
      <c r="K95" s="49">
        <v>1440466</v>
      </c>
      <c r="L95" s="49">
        <v>0</v>
      </c>
      <c r="M95" s="49">
        <v>78968</v>
      </c>
      <c r="N95" s="49">
        <v>2075158.33</v>
      </c>
      <c r="O95" s="49">
        <v>322658</v>
      </c>
      <c r="P95" s="49">
        <v>7037450.29</v>
      </c>
      <c r="Q95" s="49">
        <v>48150</v>
      </c>
      <c r="R95" s="49">
        <v>792529</v>
      </c>
      <c r="S95" s="49">
        <v>0</v>
      </c>
      <c r="T95" s="49">
        <v>73497</v>
      </c>
      <c r="U95" s="49">
        <v>4503186</v>
      </c>
      <c r="V95" s="49">
        <v>2137164</v>
      </c>
      <c r="W95" s="49">
        <v>212141</v>
      </c>
      <c r="X95" s="49">
        <v>6300033.39</v>
      </c>
    </row>
    <row r="96" spans="1:24" ht="12.75">
      <c r="A96" s="46">
        <v>6</v>
      </c>
      <c r="B96" s="46">
        <v>6</v>
      </c>
      <c r="C96" s="46">
        <v>7</v>
      </c>
      <c r="D96" s="41">
        <v>2</v>
      </c>
      <c r="E96" s="47"/>
      <c r="F96" s="48" t="s">
        <v>260</v>
      </c>
      <c r="G96" s="58" t="s">
        <v>343</v>
      </c>
      <c r="H96" s="49">
        <v>18393463.53</v>
      </c>
      <c r="I96" s="49">
        <v>486894.84</v>
      </c>
      <c r="J96" s="49">
        <v>315447</v>
      </c>
      <c r="K96" s="49">
        <v>2075290</v>
      </c>
      <c r="L96" s="49">
        <v>0</v>
      </c>
      <c r="M96" s="49">
        <v>1942722</v>
      </c>
      <c r="N96" s="49">
        <v>1754801.74</v>
      </c>
      <c r="O96" s="49">
        <v>247309</v>
      </c>
      <c r="P96" s="49">
        <v>3954291.48</v>
      </c>
      <c r="Q96" s="49">
        <v>30500</v>
      </c>
      <c r="R96" s="49">
        <v>656628</v>
      </c>
      <c r="S96" s="49">
        <v>0</v>
      </c>
      <c r="T96" s="49">
        <v>38881</v>
      </c>
      <c r="U96" s="49">
        <v>528081.37</v>
      </c>
      <c r="V96" s="49">
        <v>584786</v>
      </c>
      <c r="W96" s="49">
        <v>96200</v>
      </c>
      <c r="X96" s="49">
        <v>5681631.1</v>
      </c>
    </row>
    <row r="97" spans="1:24" ht="12.75">
      <c r="A97" s="46">
        <v>6</v>
      </c>
      <c r="B97" s="46">
        <v>2</v>
      </c>
      <c r="C97" s="46">
        <v>9</v>
      </c>
      <c r="D97" s="41">
        <v>2</v>
      </c>
      <c r="E97" s="47"/>
      <c r="F97" s="48" t="s">
        <v>260</v>
      </c>
      <c r="G97" s="58" t="s">
        <v>344</v>
      </c>
      <c r="H97" s="49">
        <v>22934731.74</v>
      </c>
      <c r="I97" s="49">
        <v>1203437.38</v>
      </c>
      <c r="J97" s="49">
        <v>0</v>
      </c>
      <c r="K97" s="49">
        <v>2287419.92</v>
      </c>
      <c r="L97" s="49">
        <v>0</v>
      </c>
      <c r="M97" s="49">
        <v>6000</v>
      </c>
      <c r="N97" s="49">
        <v>1654312.3</v>
      </c>
      <c r="O97" s="49">
        <v>217382.21</v>
      </c>
      <c r="P97" s="49">
        <v>5414431.88</v>
      </c>
      <c r="Q97" s="49">
        <v>79200</v>
      </c>
      <c r="R97" s="49">
        <v>618800</v>
      </c>
      <c r="S97" s="49">
        <v>2000</v>
      </c>
      <c r="T97" s="49">
        <v>15000</v>
      </c>
      <c r="U97" s="49">
        <v>5410754.12</v>
      </c>
      <c r="V97" s="49">
        <v>616238.87</v>
      </c>
      <c r="W97" s="49">
        <v>184000</v>
      </c>
      <c r="X97" s="49">
        <v>5225755.06</v>
      </c>
    </row>
    <row r="98" spans="1:24" ht="12.75">
      <c r="A98" s="46">
        <v>6</v>
      </c>
      <c r="B98" s="46">
        <v>11</v>
      </c>
      <c r="C98" s="46">
        <v>5</v>
      </c>
      <c r="D98" s="41">
        <v>2</v>
      </c>
      <c r="E98" s="47"/>
      <c r="F98" s="48" t="s">
        <v>260</v>
      </c>
      <c r="G98" s="58" t="s">
        <v>267</v>
      </c>
      <c r="H98" s="49">
        <v>88615436.76</v>
      </c>
      <c r="I98" s="49">
        <v>1126499.38</v>
      </c>
      <c r="J98" s="49">
        <v>0</v>
      </c>
      <c r="K98" s="49">
        <v>6285900</v>
      </c>
      <c r="L98" s="49">
        <v>202000</v>
      </c>
      <c r="M98" s="49">
        <v>790518.59</v>
      </c>
      <c r="N98" s="49">
        <v>6385032.92</v>
      </c>
      <c r="O98" s="49">
        <v>1047548.4</v>
      </c>
      <c r="P98" s="49">
        <v>29777362.65</v>
      </c>
      <c r="Q98" s="49">
        <v>166108</v>
      </c>
      <c r="R98" s="49">
        <v>2246579.35</v>
      </c>
      <c r="S98" s="49">
        <v>464646.4</v>
      </c>
      <c r="T98" s="49">
        <v>940493</v>
      </c>
      <c r="U98" s="49">
        <v>8637844.81</v>
      </c>
      <c r="V98" s="49">
        <v>2319899.36</v>
      </c>
      <c r="W98" s="49">
        <v>483709.32</v>
      </c>
      <c r="X98" s="49">
        <v>27741294.58</v>
      </c>
    </row>
    <row r="99" spans="1:24" ht="12.75">
      <c r="A99" s="46">
        <v>6</v>
      </c>
      <c r="B99" s="46">
        <v>14</v>
      </c>
      <c r="C99" s="46">
        <v>7</v>
      </c>
      <c r="D99" s="41">
        <v>2</v>
      </c>
      <c r="E99" s="47"/>
      <c r="F99" s="48" t="s">
        <v>260</v>
      </c>
      <c r="G99" s="58" t="s">
        <v>345</v>
      </c>
      <c r="H99" s="49">
        <v>18567212.19</v>
      </c>
      <c r="I99" s="49">
        <v>5098535.07</v>
      </c>
      <c r="J99" s="49">
        <v>158090</v>
      </c>
      <c r="K99" s="49">
        <v>435040.78</v>
      </c>
      <c r="L99" s="49">
        <v>411</v>
      </c>
      <c r="M99" s="49">
        <v>23489</v>
      </c>
      <c r="N99" s="49">
        <v>1346229.12</v>
      </c>
      <c r="O99" s="49">
        <v>64697</v>
      </c>
      <c r="P99" s="49">
        <v>3838266</v>
      </c>
      <c r="Q99" s="49">
        <v>83500</v>
      </c>
      <c r="R99" s="49">
        <v>644915</v>
      </c>
      <c r="S99" s="49">
        <v>0</v>
      </c>
      <c r="T99" s="49">
        <v>155624</v>
      </c>
      <c r="U99" s="49">
        <v>2604904</v>
      </c>
      <c r="V99" s="49">
        <v>258946.72</v>
      </c>
      <c r="W99" s="49">
        <v>33300.5</v>
      </c>
      <c r="X99" s="49">
        <v>3821264</v>
      </c>
    </row>
    <row r="100" spans="1:24" ht="12.75">
      <c r="A100" s="46">
        <v>6</v>
      </c>
      <c r="B100" s="46">
        <v>17</v>
      </c>
      <c r="C100" s="46">
        <v>2</v>
      </c>
      <c r="D100" s="41">
        <v>2</v>
      </c>
      <c r="E100" s="47"/>
      <c r="F100" s="48" t="s">
        <v>260</v>
      </c>
      <c r="G100" s="58" t="s">
        <v>346</v>
      </c>
      <c r="H100" s="49">
        <v>43732504.75</v>
      </c>
      <c r="I100" s="49">
        <v>304556.27</v>
      </c>
      <c r="J100" s="49">
        <v>1763155</v>
      </c>
      <c r="K100" s="49">
        <v>6079654.47</v>
      </c>
      <c r="L100" s="49">
        <v>0</v>
      </c>
      <c r="M100" s="49">
        <v>1538466.31</v>
      </c>
      <c r="N100" s="49">
        <v>3639287.11</v>
      </c>
      <c r="O100" s="49">
        <v>302500</v>
      </c>
      <c r="P100" s="49">
        <v>12068937.2</v>
      </c>
      <c r="Q100" s="49">
        <v>60000</v>
      </c>
      <c r="R100" s="49">
        <v>1532650.44</v>
      </c>
      <c r="S100" s="49">
        <v>21996</v>
      </c>
      <c r="T100" s="49">
        <v>436983.91</v>
      </c>
      <c r="U100" s="49">
        <v>4510433.6</v>
      </c>
      <c r="V100" s="49">
        <v>810618.72</v>
      </c>
      <c r="W100" s="49">
        <v>93000</v>
      </c>
      <c r="X100" s="49">
        <v>10570265.72</v>
      </c>
    </row>
    <row r="101" spans="1:24" ht="12.75">
      <c r="A101" s="46">
        <v>6</v>
      </c>
      <c r="B101" s="46">
        <v>20</v>
      </c>
      <c r="C101" s="46">
        <v>6</v>
      </c>
      <c r="D101" s="41">
        <v>2</v>
      </c>
      <c r="E101" s="47"/>
      <c r="F101" s="48" t="s">
        <v>260</v>
      </c>
      <c r="G101" s="58" t="s">
        <v>347</v>
      </c>
      <c r="H101" s="49">
        <v>24308484.56</v>
      </c>
      <c r="I101" s="49">
        <v>610067.1</v>
      </c>
      <c r="J101" s="49">
        <v>0</v>
      </c>
      <c r="K101" s="49">
        <v>886561.81</v>
      </c>
      <c r="L101" s="49">
        <v>0</v>
      </c>
      <c r="M101" s="49">
        <v>5000</v>
      </c>
      <c r="N101" s="49">
        <v>1874144.25</v>
      </c>
      <c r="O101" s="49">
        <v>408189.47</v>
      </c>
      <c r="P101" s="49">
        <v>8224124.97</v>
      </c>
      <c r="Q101" s="49">
        <v>41100</v>
      </c>
      <c r="R101" s="49">
        <v>1158757.79</v>
      </c>
      <c r="S101" s="49">
        <v>6398.64</v>
      </c>
      <c r="T101" s="49">
        <v>298737.51</v>
      </c>
      <c r="U101" s="49">
        <v>3695669.4</v>
      </c>
      <c r="V101" s="49">
        <v>275483.46</v>
      </c>
      <c r="W101" s="49">
        <v>87000</v>
      </c>
      <c r="X101" s="49">
        <v>6737250.16</v>
      </c>
    </row>
    <row r="102" spans="1:24" ht="12.75">
      <c r="A102" s="46">
        <v>6</v>
      </c>
      <c r="B102" s="46">
        <v>8</v>
      </c>
      <c r="C102" s="46">
        <v>8</v>
      </c>
      <c r="D102" s="41">
        <v>2</v>
      </c>
      <c r="E102" s="47"/>
      <c r="F102" s="48" t="s">
        <v>260</v>
      </c>
      <c r="G102" s="58" t="s">
        <v>348</v>
      </c>
      <c r="H102" s="49">
        <v>33945741.89</v>
      </c>
      <c r="I102" s="49">
        <v>634217.46</v>
      </c>
      <c r="J102" s="49">
        <v>635225</v>
      </c>
      <c r="K102" s="49">
        <v>3189644.82</v>
      </c>
      <c r="L102" s="49">
        <v>0</v>
      </c>
      <c r="M102" s="49">
        <v>60686.85</v>
      </c>
      <c r="N102" s="49">
        <v>5513644.8</v>
      </c>
      <c r="O102" s="49">
        <v>466117.62</v>
      </c>
      <c r="P102" s="49">
        <v>8038860</v>
      </c>
      <c r="Q102" s="49">
        <v>90000</v>
      </c>
      <c r="R102" s="49">
        <v>1445900</v>
      </c>
      <c r="S102" s="49">
        <v>0</v>
      </c>
      <c r="T102" s="49">
        <v>832250</v>
      </c>
      <c r="U102" s="49">
        <v>4797087.43</v>
      </c>
      <c r="V102" s="49">
        <v>346234.66</v>
      </c>
      <c r="W102" s="49">
        <v>119000</v>
      </c>
      <c r="X102" s="49">
        <v>7776873.25</v>
      </c>
    </row>
    <row r="103" spans="1:24" ht="12.75">
      <c r="A103" s="46">
        <v>6</v>
      </c>
      <c r="B103" s="46">
        <v>1</v>
      </c>
      <c r="C103" s="46">
        <v>10</v>
      </c>
      <c r="D103" s="41">
        <v>2</v>
      </c>
      <c r="E103" s="47"/>
      <c r="F103" s="48" t="s">
        <v>260</v>
      </c>
      <c r="G103" s="58" t="s">
        <v>268</v>
      </c>
      <c r="H103" s="49">
        <v>71970973.73</v>
      </c>
      <c r="I103" s="49">
        <v>6660876.7</v>
      </c>
      <c r="J103" s="49">
        <v>953719.87</v>
      </c>
      <c r="K103" s="49">
        <v>4526693.24</v>
      </c>
      <c r="L103" s="49">
        <v>0</v>
      </c>
      <c r="M103" s="49">
        <v>291125.72</v>
      </c>
      <c r="N103" s="49">
        <v>5100375.39</v>
      </c>
      <c r="O103" s="49">
        <v>680402.43</v>
      </c>
      <c r="P103" s="49">
        <v>20266548.03</v>
      </c>
      <c r="Q103" s="49">
        <v>78000</v>
      </c>
      <c r="R103" s="49">
        <v>2396180.2</v>
      </c>
      <c r="S103" s="49">
        <v>0</v>
      </c>
      <c r="T103" s="49">
        <v>200392</v>
      </c>
      <c r="U103" s="49">
        <v>11078090.59</v>
      </c>
      <c r="V103" s="49">
        <v>2861841.55</v>
      </c>
      <c r="W103" s="49">
        <v>440000</v>
      </c>
      <c r="X103" s="49">
        <v>16436728.01</v>
      </c>
    </row>
    <row r="104" spans="1:24" ht="12.75">
      <c r="A104" s="46">
        <v>6</v>
      </c>
      <c r="B104" s="46">
        <v>13</v>
      </c>
      <c r="C104" s="46">
        <v>3</v>
      </c>
      <c r="D104" s="41">
        <v>2</v>
      </c>
      <c r="E104" s="47"/>
      <c r="F104" s="48" t="s">
        <v>260</v>
      </c>
      <c r="G104" s="58" t="s">
        <v>349</v>
      </c>
      <c r="H104" s="49">
        <v>22152709.53</v>
      </c>
      <c r="I104" s="49">
        <v>377317.42</v>
      </c>
      <c r="J104" s="49">
        <v>0</v>
      </c>
      <c r="K104" s="49">
        <v>1475237</v>
      </c>
      <c r="L104" s="49">
        <v>0</v>
      </c>
      <c r="M104" s="49">
        <v>53455</v>
      </c>
      <c r="N104" s="49">
        <v>2935758.31</v>
      </c>
      <c r="O104" s="49">
        <v>253106</v>
      </c>
      <c r="P104" s="49">
        <v>8100735.96</v>
      </c>
      <c r="Q104" s="49">
        <v>32740</v>
      </c>
      <c r="R104" s="49">
        <v>900200</v>
      </c>
      <c r="S104" s="49">
        <v>0</v>
      </c>
      <c r="T104" s="49">
        <v>172479</v>
      </c>
      <c r="U104" s="49">
        <v>1515755</v>
      </c>
      <c r="V104" s="49">
        <v>382300</v>
      </c>
      <c r="W104" s="49">
        <v>162510</v>
      </c>
      <c r="X104" s="49">
        <v>5791115.84</v>
      </c>
    </row>
    <row r="105" spans="1:24" ht="12.75">
      <c r="A105" s="46">
        <v>6</v>
      </c>
      <c r="B105" s="46">
        <v>10</v>
      </c>
      <c r="C105" s="46">
        <v>4</v>
      </c>
      <c r="D105" s="41">
        <v>2</v>
      </c>
      <c r="E105" s="47"/>
      <c r="F105" s="48" t="s">
        <v>260</v>
      </c>
      <c r="G105" s="58" t="s">
        <v>350</v>
      </c>
      <c r="H105" s="49">
        <v>55033862.24</v>
      </c>
      <c r="I105" s="49">
        <v>3802017.5</v>
      </c>
      <c r="J105" s="49">
        <v>764528</v>
      </c>
      <c r="K105" s="49">
        <v>2863396</v>
      </c>
      <c r="L105" s="49">
        <v>0</v>
      </c>
      <c r="M105" s="49">
        <v>228868</v>
      </c>
      <c r="N105" s="49">
        <v>6451655.74</v>
      </c>
      <c r="O105" s="49">
        <v>471332</v>
      </c>
      <c r="P105" s="49">
        <v>12659825</v>
      </c>
      <c r="Q105" s="49">
        <v>105000</v>
      </c>
      <c r="R105" s="49">
        <v>2514946</v>
      </c>
      <c r="S105" s="49">
        <v>0</v>
      </c>
      <c r="T105" s="49">
        <v>86300</v>
      </c>
      <c r="U105" s="49">
        <v>13159237</v>
      </c>
      <c r="V105" s="49">
        <v>1302115</v>
      </c>
      <c r="W105" s="49">
        <v>267500</v>
      </c>
      <c r="X105" s="49">
        <v>10357142</v>
      </c>
    </row>
    <row r="106" spans="1:24" ht="12.75">
      <c r="A106" s="46">
        <v>6</v>
      </c>
      <c r="B106" s="46">
        <v>4</v>
      </c>
      <c r="C106" s="46">
        <v>5</v>
      </c>
      <c r="D106" s="41">
        <v>2</v>
      </c>
      <c r="E106" s="47"/>
      <c r="F106" s="48" t="s">
        <v>260</v>
      </c>
      <c r="G106" s="58" t="s">
        <v>351</v>
      </c>
      <c r="H106" s="49">
        <v>28726531.56</v>
      </c>
      <c r="I106" s="49">
        <v>1350700.2</v>
      </c>
      <c r="J106" s="49">
        <v>0</v>
      </c>
      <c r="K106" s="49">
        <v>2000366.9</v>
      </c>
      <c r="L106" s="49">
        <v>2800</v>
      </c>
      <c r="M106" s="49">
        <v>120800.98</v>
      </c>
      <c r="N106" s="49">
        <v>3139108.89</v>
      </c>
      <c r="O106" s="49">
        <v>263400</v>
      </c>
      <c r="P106" s="49">
        <v>9441543.36</v>
      </c>
      <c r="Q106" s="49">
        <v>73550</v>
      </c>
      <c r="R106" s="49">
        <v>2110791</v>
      </c>
      <c r="S106" s="49">
        <v>0</v>
      </c>
      <c r="T106" s="49">
        <v>221674</v>
      </c>
      <c r="U106" s="49">
        <v>1219140.18</v>
      </c>
      <c r="V106" s="49">
        <v>1632854.05</v>
      </c>
      <c r="W106" s="49">
        <v>128600</v>
      </c>
      <c r="X106" s="49">
        <v>7021202</v>
      </c>
    </row>
    <row r="107" spans="1:24" ht="12.75">
      <c r="A107" s="46">
        <v>6</v>
      </c>
      <c r="B107" s="46">
        <v>9</v>
      </c>
      <c r="C107" s="46">
        <v>10</v>
      </c>
      <c r="D107" s="41">
        <v>2</v>
      </c>
      <c r="E107" s="47"/>
      <c r="F107" s="48" t="s">
        <v>260</v>
      </c>
      <c r="G107" s="58" t="s">
        <v>352</v>
      </c>
      <c r="H107" s="49">
        <v>77178205.29</v>
      </c>
      <c r="I107" s="49">
        <v>8825439.42</v>
      </c>
      <c r="J107" s="49">
        <v>0</v>
      </c>
      <c r="K107" s="49">
        <v>7050644.81</v>
      </c>
      <c r="L107" s="49">
        <v>0</v>
      </c>
      <c r="M107" s="49">
        <v>4356949.4</v>
      </c>
      <c r="N107" s="49">
        <v>4595511.5</v>
      </c>
      <c r="O107" s="49">
        <v>470741.35</v>
      </c>
      <c r="P107" s="49">
        <v>16669260.26</v>
      </c>
      <c r="Q107" s="49">
        <v>216119</v>
      </c>
      <c r="R107" s="49">
        <v>2022266.19</v>
      </c>
      <c r="S107" s="49">
        <v>0</v>
      </c>
      <c r="T107" s="49">
        <v>112699</v>
      </c>
      <c r="U107" s="49">
        <v>16949579.36</v>
      </c>
      <c r="V107" s="49">
        <v>815000</v>
      </c>
      <c r="W107" s="49">
        <v>244300</v>
      </c>
      <c r="X107" s="49">
        <v>14849695</v>
      </c>
    </row>
    <row r="108" spans="1:24" ht="12.75">
      <c r="A108" s="46">
        <v>6</v>
      </c>
      <c r="B108" s="46">
        <v>8</v>
      </c>
      <c r="C108" s="46">
        <v>9</v>
      </c>
      <c r="D108" s="41">
        <v>2</v>
      </c>
      <c r="E108" s="47"/>
      <c r="F108" s="48" t="s">
        <v>260</v>
      </c>
      <c r="G108" s="58" t="s">
        <v>353</v>
      </c>
      <c r="H108" s="49">
        <v>27953715.59</v>
      </c>
      <c r="I108" s="49">
        <v>3025609.27</v>
      </c>
      <c r="J108" s="49">
        <v>532907</v>
      </c>
      <c r="K108" s="49">
        <v>898265</v>
      </c>
      <c r="L108" s="49">
        <v>3000</v>
      </c>
      <c r="M108" s="49">
        <v>45241.2</v>
      </c>
      <c r="N108" s="49">
        <v>2719154.12</v>
      </c>
      <c r="O108" s="49">
        <v>285798</v>
      </c>
      <c r="P108" s="49">
        <v>9096235</v>
      </c>
      <c r="Q108" s="49">
        <v>84820</v>
      </c>
      <c r="R108" s="49">
        <v>1222380</v>
      </c>
      <c r="S108" s="49">
        <v>12500</v>
      </c>
      <c r="T108" s="49">
        <v>99600</v>
      </c>
      <c r="U108" s="49">
        <v>1093700</v>
      </c>
      <c r="V108" s="49">
        <v>752200</v>
      </c>
      <c r="W108" s="49">
        <v>124500</v>
      </c>
      <c r="X108" s="49">
        <v>7957806</v>
      </c>
    </row>
    <row r="109" spans="1:24" ht="12.75">
      <c r="A109" s="46">
        <v>6</v>
      </c>
      <c r="B109" s="46">
        <v>20</v>
      </c>
      <c r="C109" s="46">
        <v>7</v>
      </c>
      <c r="D109" s="41">
        <v>2</v>
      </c>
      <c r="E109" s="47"/>
      <c r="F109" s="48" t="s">
        <v>260</v>
      </c>
      <c r="G109" s="58" t="s">
        <v>354</v>
      </c>
      <c r="H109" s="49">
        <v>27869375.39</v>
      </c>
      <c r="I109" s="49">
        <v>390238.54</v>
      </c>
      <c r="J109" s="49">
        <v>366500</v>
      </c>
      <c r="K109" s="49">
        <v>2302926.5</v>
      </c>
      <c r="L109" s="49">
        <v>123000</v>
      </c>
      <c r="M109" s="49">
        <v>1022494.61</v>
      </c>
      <c r="N109" s="49">
        <v>2115083.97</v>
      </c>
      <c r="O109" s="49">
        <v>193000</v>
      </c>
      <c r="P109" s="49">
        <v>5713690</v>
      </c>
      <c r="Q109" s="49">
        <v>65000</v>
      </c>
      <c r="R109" s="49">
        <v>1173600</v>
      </c>
      <c r="S109" s="49">
        <v>7300</v>
      </c>
      <c r="T109" s="49">
        <v>303000</v>
      </c>
      <c r="U109" s="49">
        <v>6355175.77</v>
      </c>
      <c r="V109" s="49">
        <v>605000</v>
      </c>
      <c r="W109" s="49">
        <v>225000</v>
      </c>
      <c r="X109" s="49">
        <v>6908366</v>
      </c>
    </row>
    <row r="110" spans="1:24" ht="12.75">
      <c r="A110" s="46">
        <v>6</v>
      </c>
      <c r="B110" s="46">
        <v>9</v>
      </c>
      <c r="C110" s="46">
        <v>11</v>
      </c>
      <c r="D110" s="41">
        <v>2</v>
      </c>
      <c r="E110" s="47"/>
      <c r="F110" s="48" t="s">
        <v>260</v>
      </c>
      <c r="G110" s="58" t="s">
        <v>355</v>
      </c>
      <c r="H110" s="49">
        <v>88437521</v>
      </c>
      <c r="I110" s="49">
        <v>2792050.21</v>
      </c>
      <c r="J110" s="49">
        <v>0</v>
      </c>
      <c r="K110" s="49">
        <v>10506987.72</v>
      </c>
      <c r="L110" s="49">
        <v>0</v>
      </c>
      <c r="M110" s="49">
        <v>224975</v>
      </c>
      <c r="N110" s="49">
        <v>6718037.69</v>
      </c>
      <c r="O110" s="49">
        <v>673297.83</v>
      </c>
      <c r="P110" s="49">
        <v>26312919.02</v>
      </c>
      <c r="Q110" s="49">
        <v>386800</v>
      </c>
      <c r="R110" s="49">
        <v>2997935.39</v>
      </c>
      <c r="S110" s="49">
        <v>0</v>
      </c>
      <c r="T110" s="49">
        <v>353233</v>
      </c>
      <c r="U110" s="49">
        <v>9040247.94</v>
      </c>
      <c r="V110" s="49">
        <v>1983552.38</v>
      </c>
      <c r="W110" s="49">
        <v>2849505.21</v>
      </c>
      <c r="X110" s="49">
        <v>23597979.61</v>
      </c>
    </row>
    <row r="111" spans="1:24" ht="12.75">
      <c r="A111" s="46">
        <v>6</v>
      </c>
      <c r="B111" s="46">
        <v>16</v>
      </c>
      <c r="C111" s="46">
        <v>3</v>
      </c>
      <c r="D111" s="41">
        <v>2</v>
      </c>
      <c r="E111" s="47"/>
      <c r="F111" s="48" t="s">
        <v>260</v>
      </c>
      <c r="G111" s="58" t="s">
        <v>356</v>
      </c>
      <c r="H111" s="49">
        <v>24568280.38</v>
      </c>
      <c r="I111" s="49">
        <v>2023746.3</v>
      </c>
      <c r="J111" s="49">
        <v>0</v>
      </c>
      <c r="K111" s="49">
        <v>1714323.16</v>
      </c>
      <c r="L111" s="49">
        <v>0</v>
      </c>
      <c r="M111" s="49">
        <v>0</v>
      </c>
      <c r="N111" s="49">
        <v>2180322.27</v>
      </c>
      <c r="O111" s="49">
        <v>375173.38</v>
      </c>
      <c r="P111" s="49">
        <v>5100540.55</v>
      </c>
      <c r="Q111" s="49">
        <v>31000</v>
      </c>
      <c r="R111" s="49">
        <v>720093</v>
      </c>
      <c r="S111" s="49">
        <v>5000</v>
      </c>
      <c r="T111" s="49">
        <v>25000</v>
      </c>
      <c r="U111" s="49">
        <v>4569958.2</v>
      </c>
      <c r="V111" s="49">
        <v>504560.52</v>
      </c>
      <c r="W111" s="49">
        <v>291449</v>
      </c>
      <c r="X111" s="49">
        <v>7027114</v>
      </c>
    </row>
    <row r="112" spans="1:24" ht="12.75">
      <c r="A112" s="46">
        <v>6</v>
      </c>
      <c r="B112" s="46">
        <v>2</v>
      </c>
      <c r="C112" s="46">
        <v>10</v>
      </c>
      <c r="D112" s="41">
        <v>2</v>
      </c>
      <c r="E112" s="47"/>
      <c r="F112" s="48" t="s">
        <v>260</v>
      </c>
      <c r="G112" s="58" t="s">
        <v>357</v>
      </c>
      <c r="H112" s="49">
        <v>22297759.9</v>
      </c>
      <c r="I112" s="49">
        <v>2072628.7</v>
      </c>
      <c r="J112" s="49">
        <v>0</v>
      </c>
      <c r="K112" s="49">
        <v>2557789</v>
      </c>
      <c r="L112" s="49">
        <v>0</v>
      </c>
      <c r="M112" s="49">
        <v>150500</v>
      </c>
      <c r="N112" s="49">
        <v>2242313.2</v>
      </c>
      <c r="O112" s="49">
        <v>317800</v>
      </c>
      <c r="P112" s="49">
        <v>6301356</v>
      </c>
      <c r="Q112" s="49">
        <v>70000</v>
      </c>
      <c r="R112" s="49">
        <v>740551</v>
      </c>
      <c r="S112" s="49">
        <v>0</v>
      </c>
      <c r="T112" s="49">
        <v>16910</v>
      </c>
      <c r="U112" s="49">
        <v>1092370</v>
      </c>
      <c r="V112" s="49">
        <v>609900</v>
      </c>
      <c r="W112" s="49">
        <v>104400</v>
      </c>
      <c r="X112" s="49">
        <v>6021242</v>
      </c>
    </row>
    <row r="113" spans="1:24" ht="12.75">
      <c r="A113" s="46">
        <v>6</v>
      </c>
      <c r="B113" s="46">
        <v>8</v>
      </c>
      <c r="C113" s="46">
        <v>11</v>
      </c>
      <c r="D113" s="41">
        <v>2</v>
      </c>
      <c r="E113" s="47"/>
      <c r="F113" s="48" t="s">
        <v>260</v>
      </c>
      <c r="G113" s="58" t="s">
        <v>358</v>
      </c>
      <c r="H113" s="49">
        <v>20510510.97</v>
      </c>
      <c r="I113" s="49">
        <v>208166.52</v>
      </c>
      <c r="J113" s="49">
        <v>382993.52</v>
      </c>
      <c r="K113" s="49">
        <v>1560775.46</v>
      </c>
      <c r="L113" s="49">
        <v>0</v>
      </c>
      <c r="M113" s="49">
        <v>416169.54</v>
      </c>
      <c r="N113" s="49">
        <v>1960930.17</v>
      </c>
      <c r="O113" s="49">
        <v>222895.58</v>
      </c>
      <c r="P113" s="49">
        <v>6179015.19</v>
      </c>
      <c r="Q113" s="49">
        <v>32100</v>
      </c>
      <c r="R113" s="49">
        <v>1219220</v>
      </c>
      <c r="S113" s="49">
        <v>0</v>
      </c>
      <c r="T113" s="49">
        <v>168700</v>
      </c>
      <c r="U113" s="49">
        <v>1967714.99</v>
      </c>
      <c r="V113" s="49">
        <v>259750</v>
      </c>
      <c r="W113" s="49">
        <v>36269</v>
      </c>
      <c r="X113" s="49">
        <v>5895811</v>
      </c>
    </row>
    <row r="114" spans="1:24" ht="12.75">
      <c r="A114" s="46">
        <v>6</v>
      </c>
      <c r="B114" s="46">
        <v>1</v>
      </c>
      <c r="C114" s="46">
        <v>11</v>
      </c>
      <c r="D114" s="41">
        <v>2</v>
      </c>
      <c r="E114" s="47"/>
      <c r="F114" s="48" t="s">
        <v>260</v>
      </c>
      <c r="G114" s="58" t="s">
        <v>359</v>
      </c>
      <c r="H114" s="49">
        <v>45909768.1</v>
      </c>
      <c r="I114" s="49">
        <v>242937.54</v>
      </c>
      <c r="J114" s="49">
        <v>0</v>
      </c>
      <c r="K114" s="49">
        <v>7876276.2</v>
      </c>
      <c r="L114" s="49">
        <v>35500</v>
      </c>
      <c r="M114" s="49">
        <v>160100</v>
      </c>
      <c r="N114" s="49">
        <v>3645787.3</v>
      </c>
      <c r="O114" s="49">
        <v>470653.66</v>
      </c>
      <c r="P114" s="49">
        <v>11246142.5</v>
      </c>
      <c r="Q114" s="49">
        <v>73000</v>
      </c>
      <c r="R114" s="49">
        <v>858435</v>
      </c>
      <c r="S114" s="49">
        <v>0</v>
      </c>
      <c r="T114" s="49">
        <v>1514897</v>
      </c>
      <c r="U114" s="49">
        <v>8615593.64</v>
      </c>
      <c r="V114" s="49">
        <v>869000</v>
      </c>
      <c r="W114" s="49">
        <v>114400</v>
      </c>
      <c r="X114" s="49">
        <v>10187045.26</v>
      </c>
    </row>
    <row r="115" spans="1:24" ht="12.75">
      <c r="A115" s="46">
        <v>6</v>
      </c>
      <c r="B115" s="46">
        <v>13</v>
      </c>
      <c r="C115" s="46">
        <v>5</v>
      </c>
      <c r="D115" s="41">
        <v>2</v>
      </c>
      <c r="E115" s="47"/>
      <c r="F115" s="48" t="s">
        <v>260</v>
      </c>
      <c r="G115" s="58" t="s">
        <v>360</v>
      </c>
      <c r="H115" s="49">
        <v>7130016.78</v>
      </c>
      <c r="I115" s="49">
        <v>1533252.23</v>
      </c>
      <c r="J115" s="49">
        <v>0</v>
      </c>
      <c r="K115" s="49">
        <v>22000</v>
      </c>
      <c r="L115" s="49">
        <v>0</v>
      </c>
      <c r="M115" s="49">
        <v>33542</v>
      </c>
      <c r="N115" s="49">
        <v>1230579.3</v>
      </c>
      <c r="O115" s="49">
        <v>134322.41</v>
      </c>
      <c r="P115" s="49">
        <v>1511749</v>
      </c>
      <c r="Q115" s="49">
        <v>15225</v>
      </c>
      <c r="R115" s="49">
        <v>427761</v>
      </c>
      <c r="S115" s="49">
        <v>8200</v>
      </c>
      <c r="T115" s="49">
        <v>58506</v>
      </c>
      <c r="U115" s="49">
        <v>125510.5</v>
      </c>
      <c r="V115" s="49">
        <v>134700</v>
      </c>
      <c r="W115" s="49">
        <v>500</v>
      </c>
      <c r="X115" s="49">
        <v>1894169.34</v>
      </c>
    </row>
    <row r="116" spans="1:24" ht="12.75">
      <c r="A116" s="46">
        <v>6</v>
      </c>
      <c r="B116" s="46">
        <v>2</v>
      </c>
      <c r="C116" s="46">
        <v>11</v>
      </c>
      <c r="D116" s="41">
        <v>2</v>
      </c>
      <c r="E116" s="47"/>
      <c r="F116" s="48" t="s">
        <v>260</v>
      </c>
      <c r="G116" s="58" t="s">
        <v>361</v>
      </c>
      <c r="H116" s="49">
        <v>25811419.79</v>
      </c>
      <c r="I116" s="49">
        <v>284170.51</v>
      </c>
      <c r="J116" s="49">
        <v>0</v>
      </c>
      <c r="K116" s="49">
        <v>1225108.45</v>
      </c>
      <c r="L116" s="49">
        <v>0</v>
      </c>
      <c r="M116" s="49">
        <v>30000</v>
      </c>
      <c r="N116" s="49">
        <v>2369627.96</v>
      </c>
      <c r="O116" s="49">
        <v>634390.22</v>
      </c>
      <c r="P116" s="49">
        <v>6571209</v>
      </c>
      <c r="Q116" s="49">
        <v>58000</v>
      </c>
      <c r="R116" s="49">
        <v>663245</v>
      </c>
      <c r="S116" s="49">
        <v>3000</v>
      </c>
      <c r="T116" s="49">
        <v>84250</v>
      </c>
      <c r="U116" s="49">
        <v>7057244.48</v>
      </c>
      <c r="V116" s="49">
        <v>491970.17</v>
      </c>
      <c r="W116" s="49">
        <v>72000</v>
      </c>
      <c r="X116" s="49">
        <v>6267204</v>
      </c>
    </row>
    <row r="117" spans="1:24" ht="12.75">
      <c r="A117" s="46">
        <v>6</v>
      </c>
      <c r="B117" s="46">
        <v>5</v>
      </c>
      <c r="C117" s="46">
        <v>7</v>
      </c>
      <c r="D117" s="41">
        <v>2</v>
      </c>
      <c r="E117" s="47"/>
      <c r="F117" s="48" t="s">
        <v>260</v>
      </c>
      <c r="G117" s="58" t="s">
        <v>362</v>
      </c>
      <c r="H117" s="49">
        <v>24542586.8</v>
      </c>
      <c r="I117" s="49">
        <v>261583.36</v>
      </c>
      <c r="J117" s="49">
        <v>361281</v>
      </c>
      <c r="K117" s="49">
        <v>2499642</v>
      </c>
      <c r="L117" s="49">
        <v>412834</v>
      </c>
      <c r="M117" s="49">
        <v>117600</v>
      </c>
      <c r="N117" s="49">
        <v>2393264.48</v>
      </c>
      <c r="O117" s="49">
        <v>655600</v>
      </c>
      <c r="P117" s="49">
        <v>5914177.96</v>
      </c>
      <c r="Q117" s="49">
        <v>51500</v>
      </c>
      <c r="R117" s="49">
        <v>1009554</v>
      </c>
      <c r="S117" s="49">
        <v>0</v>
      </c>
      <c r="T117" s="49">
        <v>179193</v>
      </c>
      <c r="U117" s="49">
        <v>5040571</v>
      </c>
      <c r="V117" s="49">
        <v>346000</v>
      </c>
      <c r="W117" s="49">
        <v>100000</v>
      </c>
      <c r="X117" s="49">
        <v>5199786</v>
      </c>
    </row>
    <row r="118" spans="1:24" ht="12.75">
      <c r="A118" s="46">
        <v>6</v>
      </c>
      <c r="B118" s="46">
        <v>10</v>
      </c>
      <c r="C118" s="46">
        <v>5</v>
      </c>
      <c r="D118" s="41">
        <v>2</v>
      </c>
      <c r="E118" s="47"/>
      <c r="F118" s="48" t="s">
        <v>260</v>
      </c>
      <c r="G118" s="58" t="s">
        <v>363</v>
      </c>
      <c r="H118" s="49">
        <v>52895584.96</v>
      </c>
      <c r="I118" s="49">
        <v>7289044.17</v>
      </c>
      <c r="J118" s="49">
        <v>0</v>
      </c>
      <c r="K118" s="49">
        <v>2587862.72</v>
      </c>
      <c r="L118" s="49">
        <v>93900</v>
      </c>
      <c r="M118" s="49">
        <v>2476762.66</v>
      </c>
      <c r="N118" s="49">
        <v>4928106.22</v>
      </c>
      <c r="O118" s="49">
        <v>1209134.59</v>
      </c>
      <c r="P118" s="49">
        <v>15317863</v>
      </c>
      <c r="Q118" s="49">
        <v>271198</v>
      </c>
      <c r="R118" s="49">
        <v>1060908.72</v>
      </c>
      <c r="S118" s="49">
        <v>0</v>
      </c>
      <c r="T118" s="49">
        <v>366116</v>
      </c>
      <c r="U118" s="49">
        <v>6431321.52</v>
      </c>
      <c r="V118" s="49">
        <v>1697469.38</v>
      </c>
      <c r="W118" s="49">
        <v>373262.31</v>
      </c>
      <c r="X118" s="49">
        <v>8792635.67</v>
      </c>
    </row>
    <row r="119" spans="1:24" ht="12.75">
      <c r="A119" s="46">
        <v>6</v>
      </c>
      <c r="B119" s="46">
        <v>14</v>
      </c>
      <c r="C119" s="46">
        <v>9</v>
      </c>
      <c r="D119" s="41">
        <v>2</v>
      </c>
      <c r="E119" s="47"/>
      <c r="F119" s="48" t="s">
        <v>260</v>
      </c>
      <c r="G119" s="58" t="s">
        <v>269</v>
      </c>
      <c r="H119" s="49">
        <v>58344294.36</v>
      </c>
      <c r="I119" s="49">
        <v>331730.69</v>
      </c>
      <c r="J119" s="49">
        <v>1423241.69</v>
      </c>
      <c r="K119" s="49">
        <v>6039360.78</v>
      </c>
      <c r="L119" s="49">
        <v>5500</v>
      </c>
      <c r="M119" s="49">
        <v>142500</v>
      </c>
      <c r="N119" s="49">
        <v>4245334.61</v>
      </c>
      <c r="O119" s="49">
        <v>833429.58</v>
      </c>
      <c r="P119" s="49">
        <v>17621438.45</v>
      </c>
      <c r="Q119" s="49">
        <v>130100</v>
      </c>
      <c r="R119" s="49">
        <v>2002530</v>
      </c>
      <c r="S119" s="49">
        <v>355860</v>
      </c>
      <c r="T119" s="49">
        <v>344189</v>
      </c>
      <c r="U119" s="49">
        <v>10480543.12</v>
      </c>
      <c r="V119" s="49">
        <v>1193677.57</v>
      </c>
      <c r="W119" s="49">
        <v>816357.87</v>
      </c>
      <c r="X119" s="49">
        <v>12378501</v>
      </c>
    </row>
    <row r="120" spans="1:24" ht="12.75">
      <c r="A120" s="46">
        <v>6</v>
      </c>
      <c r="B120" s="46">
        <v>18</v>
      </c>
      <c r="C120" s="46">
        <v>7</v>
      </c>
      <c r="D120" s="41">
        <v>2</v>
      </c>
      <c r="E120" s="47"/>
      <c r="F120" s="48" t="s">
        <v>260</v>
      </c>
      <c r="G120" s="58" t="s">
        <v>364</v>
      </c>
      <c r="H120" s="49">
        <v>21811664.78</v>
      </c>
      <c r="I120" s="49">
        <v>403818.95</v>
      </c>
      <c r="J120" s="49">
        <v>343731</v>
      </c>
      <c r="K120" s="49">
        <v>2056868</v>
      </c>
      <c r="L120" s="49">
        <v>0</v>
      </c>
      <c r="M120" s="49">
        <v>81303</v>
      </c>
      <c r="N120" s="49">
        <v>2270851.27</v>
      </c>
      <c r="O120" s="49">
        <v>274435</v>
      </c>
      <c r="P120" s="49">
        <v>7388544.56</v>
      </c>
      <c r="Q120" s="49">
        <v>50000</v>
      </c>
      <c r="R120" s="49">
        <v>831482</v>
      </c>
      <c r="S120" s="49">
        <v>0</v>
      </c>
      <c r="T120" s="49">
        <v>118000</v>
      </c>
      <c r="U120" s="49">
        <v>1003379</v>
      </c>
      <c r="V120" s="49">
        <v>379930</v>
      </c>
      <c r="W120" s="49">
        <v>277643</v>
      </c>
      <c r="X120" s="49">
        <v>6331679</v>
      </c>
    </row>
    <row r="121" spans="1:24" ht="12.75">
      <c r="A121" s="46">
        <v>6</v>
      </c>
      <c r="B121" s="46">
        <v>20</v>
      </c>
      <c r="C121" s="46">
        <v>8</v>
      </c>
      <c r="D121" s="41">
        <v>2</v>
      </c>
      <c r="E121" s="47"/>
      <c r="F121" s="48" t="s">
        <v>260</v>
      </c>
      <c r="G121" s="58" t="s">
        <v>365</v>
      </c>
      <c r="H121" s="49">
        <v>31869332.81</v>
      </c>
      <c r="I121" s="49">
        <v>463599.73</v>
      </c>
      <c r="J121" s="49">
        <v>531953</v>
      </c>
      <c r="K121" s="49">
        <v>2557248.61</v>
      </c>
      <c r="L121" s="49">
        <v>0</v>
      </c>
      <c r="M121" s="49">
        <v>17000</v>
      </c>
      <c r="N121" s="49">
        <v>2494206</v>
      </c>
      <c r="O121" s="49">
        <v>509800</v>
      </c>
      <c r="P121" s="49">
        <v>6910303</v>
      </c>
      <c r="Q121" s="49">
        <v>83000</v>
      </c>
      <c r="R121" s="49">
        <v>1310848</v>
      </c>
      <c r="S121" s="49">
        <v>22395</v>
      </c>
      <c r="T121" s="49">
        <v>41194</v>
      </c>
      <c r="U121" s="49">
        <v>10757673.47</v>
      </c>
      <c r="V121" s="49">
        <v>523864</v>
      </c>
      <c r="W121" s="49">
        <v>25000</v>
      </c>
      <c r="X121" s="49">
        <v>5621248</v>
      </c>
    </row>
    <row r="122" spans="1:24" ht="12.75">
      <c r="A122" s="46">
        <v>6</v>
      </c>
      <c r="B122" s="46">
        <v>15</v>
      </c>
      <c r="C122" s="46">
        <v>6</v>
      </c>
      <c r="D122" s="41">
        <v>2</v>
      </c>
      <c r="E122" s="47"/>
      <c r="F122" s="48" t="s">
        <v>260</v>
      </c>
      <c r="G122" s="58" t="s">
        <v>270</v>
      </c>
      <c r="H122" s="49">
        <v>40934229.72</v>
      </c>
      <c r="I122" s="49">
        <v>1616413.45</v>
      </c>
      <c r="J122" s="49">
        <v>655154</v>
      </c>
      <c r="K122" s="49">
        <v>1085341.69</v>
      </c>
      <c r="L122" s="49">
        <v>65000</v>
      </c>
      <c r="M122" s="49">
        <v>34100</v>
      </c>
      <c r="N122" s="49">
        <v>2685158.31</v>
      </c>
      <c r="O122" s="49">
        <v>1232834.03</v>
      </c>
      <c r="P122" s="49">
        <v>12478109.06</v>
      </c>
      <c r="Q122" s="49">
        <v>70000</v>
      </c>
      <c r="R122" s="49">
        <v>1349795</v>
      </c>
      <c r="S122" s="49">
        <v>0</v>
      </c>
      <c r="T122" s="49">
        <v>136170</v>
      </c>
      <c r="U122" s="49">
        <v>5476816.38</v>
      </c>
      <c r="V122" s="49">
        <v>2134768.06</v>
      </c>
      <c r="W122" s="49">
        <v>138505.83</v>
      </c>
      <c r="X122" s="49">
        <v>11776063.91</v>
      </c>
    </row>
    <row r="123" spans="1:24" ht="12.75">
      <c r="A123" s="46">
        <v>6</v>
      </c>
      <c r="B123" s="46">
        <v>3</v>
      </c>
      <c r="C123" s="46">
        <v>8</v>
      </c>
      <c r="D123" s="41">
        <v>2</v>
      </c>
      <c r="E123" s="47"/>
      <c r="F123" s="48" t="s">
        <v>260</v>
      </c>
      <c r="G123" s="58" t="s">
        <v>271</v>
      </c>
      <c r="H123" s="49">
        <v>22316249.65</v>
      </c>
      <c r="I123" s="49">
        <v>163348.9</v>
      </c>
      <c r="J123" s="49">
        <v>280580</v>
      </c>
      <c r="K123" s="49">
        <v>1849884.8</v>
      </c>
      <c r="L123" s="49">
        <v>0</v>
      </c>
      <c r="M123" s="49">
        <v>131035.24</v>
      </c>
      <c r="N123" s="49">
        <v>1616173.34</v>
      </c>
      <c r="O123" s="49">
        <v>123093</v>
      </c>
      <c r="P123" s="49">
        <v>5079525.72</v>
      </c>
      <c r="Q123" s="49">
        <v>47000</v>
      </c>
      <c r="R123" s="49">
        <v>1171909</v>
      </c>
      <c r="S123" s="49">
        <v>0</v>
      </c>
      <c r="T123" s="49">
        <v>112101</v>
      </c>
      <c r="U123" s="49">
        <v>2865957</v>
      </c>
      <c r="V123" s="49">
        <v>3043152.65</v>
      </c>
      <c r="W123" s="49">
        <v>46451</v>
      </c>
      <c r="X123" s="49">
        <v>5786038</v>
      </c>
    </row>
    <row r="124" spans="1:24" ht="12.75">
      <c r="A124" s="46">
        <v>6</v>
      </c>
      <c r="B124" s="46">
        <v>1</v>
      </c>
      <c r="C124" s="46">
        <v>12</v>
      </c>
      <c r="D124" s="41">
        <v>2</v>
      </c>
      <c r="E124" s="47"/>
      <c r="F124" s="48" t="s">
        <v>260</v>
      </c>
      <c r="G124" s="58" t="s">
        <v>366</v>
      </c>
      <c r="H124" s="49">
        <v>15635724.15</v>
      </c>
      <c r="I124" s="49">
        <v>354216.97</v>
      </c>
      <c r="J124" s="49">
        <v>0</v>
      </c>
      <c r="K124" s="49">
        <v>1208482.13</v>
      </c>
      <c r="L124" s="49">
        <v>4000</v>
      </c>
      <c r="M124" s="49">
        <v>171025.41</v>
      </c>
      <c r="N124" s="49">
        <v>1524719.49</v>
      </c>
      <c r="O124" s="49">
        <v>202069</v>
      </c>
      <c r="P124" s="49">
        <v>3847087.56</v>
      </c>
      <c r="Q124" s="49">
        <v>31500</v>
      </c>
      <c r="R124" s="49">
        <v>651441.24</v>
      </c>
      <c r="S124" s="49">
        <v>0</v>
      </c>
      <c r="T124" s="49">
        <v>190534.68</v>
      </c>
      <c r="U124" s="49">
        <v>2619059.4</v>
      </c>
      <c r="V124" s="49">
        <v>669872.54</v>
      </c>
      <c r="W124" s="49">
        <v>96950</v>
      </c>
      <c r="X124" s="49">
        <v>4064765.73</v>
      </c>
    </row>
    <row r="125" spans="1:24" ht="12.75">
      <c r="A125" s="46">
        <v>6</v>
      </c>
      <c r="B125" s="46">
        <v>1</v>
      </c>
      <c r="C125" s="46">
        <v>13</v>
      </c>
      <c r="D125" s="41">
        <v>2</v>
      </c>
      <c r="E125" s="47"/>
      <c r="F125" s="48" t="s">
        <v>260</v>
      </c>
      <c r="G125" s="58" t="s">
        <v>367</v>
      </c>
      <c r="H125" s="49">
        <v>14092152.22</v>
      </c>
      <c r="I125" s="49">
        <v>2050130.74</v>
      </c>
      <c r="J125" s="49">
        <v>0</v>
      </c>
      <c r="K125" s="49">
        <v>848324</v>
      </c>
      <c r="L125" s="49">
        <v>0</v>
      </c>
      <c r="M125" s="49">
        <v>183000</v>
      </c>
      <c r="N125" s="49">
        <v>1524812.11</v>
      </c>
      <c r="O125" s="49">
        <v>216913</v>
      </c>
      <c r="P125" s="49">
        <v>2851900.8</v>
      </c>
      <c r="Q125" s="49">
        <v>22570</v>
      </c>
      <c r="R125" s="49">
        <v>580706.91</v>
      </c>
      <c r="S125" s="49">
        <v>372492.42</v>
      </c>
      <c r="T125" s="49">
        <v>51108</v>
      </c>
      <c r="U125" s="49">
        <v>1867575</v>
      </c>
      <c r="V125" s="49">
        <v>476892</v>
      </c>
      <c r="W125" s="49">
        <v>28375</v>
      </c>
      <c r="X125" s="49">
        <v>3017352.24</v>
      </c>
    </row>
    <row r="126" spans="1:24" ht="12.75">
      <c r="A126" s="46">
        <v>6</v>
      </c>
      <c r="B126" s="46">
        <v>3</v>
      </c>
      <c r="C126" s="46">
        <v>9</v>
      </c>
      <c r="D126" s="41">
        <v>2</v>
      </c>
      <c r="E126" s="47"/>
      <c r="F126" s="48" t="s">
        <v>260</v>
      </c>
      <c r="G126" s="58" t="s">
        <v>368</v>
      </c>
      <c r="H126" s="49">
        <v>27064521.37</v>
      </c>
      <c r="I126" s="49">
        <v>1617448.17</v>
      </c>
      <c r="J126" s="49">
        <v>0</v>
      </c>
      <c r="K126" s="49">
        <v>728823.7</v>
      </c>
      <c r="L126" s="49">
        <v>0</v>
      </c>
      <c r="M126" s="49">
        <v>134970</v>
      </c>
      <c r="N126" s="49">
        <v>4764486.3</v>
      </c>
      <c r="O126" s="49">
        <v>141970</v>
      </c>
      <c r="P126" s="49">
        <v>4255547</v>
      </c>
      <c r="Q126" s="49">
        <v>35000</v>
      </c>
      <c r="R126" s="49">
        <v>1956049.2</v>
      </c>
      <c r="S126" s="49">
        <v>0</v>
      </c>
      <c r="T126" s="49">
        <v>370940</v>
      </c>
      <c r="U126" s="49">
        <v>3609116</v>
      </c>
      <c r="V126" s="49">
        <v>2978962</v>
      </c>
      <c r="W126" s="49">
        <v>119338</v>
      </c>
      <c r="X126" s="49">
        <v>6351871</v>
      </c>
    </row>
    <row r="127" spans="1:24" ht="12.75">
      <c r="A127" s="46">
        <v>6</v>
      </c>
      <c r="B127" s="46">
        <v>6</v>
      </c>
      <c r="C127" s="46">
        <v>9</v>
      </c>
      <c r="D127" s="41">
        <v>2</v>
      </c>
      <c r="E127" s="47"/>
      <c r="F127" s="48" t="s">
        <v>260</v>
      </c>
      <c r="G127" s="58" t="s">
        <v>369</v>
      </c>
      <c r="H127" s="49">
        <v>13747776.11</v>
      </c>
      <c r="I127" s="49">
        <v>295035.79</v>
      </c>
      <c r="J127" s="49">
        <v>423914</v>
      </c>
      <c r="K127" s="49">
        <v>1283172.54</v>
      </c>
      <c r="L127" s="49">
        <v>0</v>
      </c>
      <c r="M127" s="49">
        <v>930002.42</v>
      </c>
      <c r="N127" s="49">
        <v>1272510.76</v>
      </c>
      <c r="O127" s="49">
        <v>184850.98</v>
      </c>
      <c r="P127" s="49">
        <v>3936696.58</v>
      </c>
      <c r="Q127" s="49">
        <v>30000</v>
      </c>
      <c r="R127" s="49">
        <v>1198326.44</v>
      </c>
      <c r="S127" s="49">
        <v>0</v>
      </c>
      <c r="T127" s="49">
        <v>81863.97</v>
      </c>
      <c r="U127" s="49">
        <v>271413.53</v>
      </c>
      <c r="V127" s="49">
        <v>545101.1</v>
      </c>
      <c r="W127" s="49">
        <v>50952</v>
      </c>
      <c r="X127" s="49">
        <v>3243936</v>
      </c>
    </row>
    <row r="128" spans="1:24" ht="12.75">
      <c r="A128" s="46">
        <v>6</v>
      </c>
      <c r="B128" s="46">
        <v>17</v>
      </c>
      <c r="C128" s="46">
        <v>4</v>
      </c>
      <c r="D128" s="41">
        <v>2</v>
      </c>
      <c r="E128" s="47"/>
      <c r="F128" s="48" t="s">
        <v>260</v>
      </c>
      <c r="G128" s="58" t="s">
        <v>370</v>
      </c>
      <c r="H128" s="49">
        <v>19262234.26</v>
      </c>
      <c r="I128" s="49">
        <v>2286693.54</v>
      </c>
      <c r="J128" s="49">
        <v>270360</v>
      </c>
      <c r="K128" s="49">
        <v>1145912.29</v>
      </c>
      <c r="L128" s="49">
        <v>0</v>
      </c>
      <c r="M128" s="49">
        <v>1427245</v>
      </c>
      <c r="N128" s="49">
        <v>1883538.43</v>
      </c>
      <c r="O128" s="49">
        <v>178832</v>
      </c>
      <c r="P128" s="49">
        <v>3007309</v>
      </c>
      <c r="Q128" s="49">
        <v>43508</v>
      </c>
      <c r="R128" s="49">
        <v>457712</v>
      </c>
      <c r="S128" s="49">
        <v>0</v>
      </c>
      <c r="T128" s="49">
        <v>29338</v>
      </c>
      <c r="U128" s="49">
        <v>3409933</v>
      </c>
      <c r="V128" s="49">
        <v>316048</v>
      </c>
      <c r="W128" s="49">
        <v>1115359</v>
      </c>
      <c r="X128" s="49">
        <v>3690446</v>
      </c>
    </row>
    <row r="129" spans="1:24" ht="12.75">
      <c r="A129" s="46">
        <v>6</v>
      </c>
      <c r="B129" s="46">
        <v>3</v>
      </c>
      <c r="C129" s="46">
        <v>10</v>
      </c>
      <c r="D129" s="41">
        <v>2</v>
      </c>
      <c r="E129" s="47"/>
      <c r="F129" s="48" t="s">
        <v>260</v>
      </c>
      <c r="G129" s="58" t="s">
        <v>371</v>
      </c>
      <c r="H129" s="49">
        <v>29890440.09</v>
      </c>
      <c r="I129" s="49">
        <v>3790864.53</v>
      </c>
      <c r="J129" s="49">
        <v>250480.58</v>
      </c>
      <c r="K129" s="49">
        <v>3235730.21</v>
      </c>
      <c r="L129" s="49">
        <v>0</v>
      </c>
      <c r="M129" s="49">
        <v>199050</v>
      </c>
      <c r="N129" s="49">
        <v>2692315.76</v>
      </c>
      <c r="O129" s="49">
        <v>241042.83</v>
      </c>
      <c r="P129" s="49">
        <v>7662465.66</v>
      </c>
      <c r="Q129" s="49">
        <v>75142.61</v>
      </c>
      <c r="R129" s="49">
        <v>2055927.78</v>
      </c>
      <c r="S129" s="49">
        <v>95319.6</v>
      </c>
      <c r="T129" s="49">
        <v>117554</v>
      </c>
      <c r="U129" s="49">
        <v>1112134.53</v>
      </c>
      <c r="V129" s="49">
        <v>539381.46</v>
      </c>
      <c r="W129" s="49">
        <v>115712.94</v>
      </c>
      <c r="X129" s="49">
        <v>7707317.6</v>
      </c>
    </row>
    <row r="130" spans="1:24" ht="12.75">
      <c r="A130" s="46">
        <v>6</v>
      </c>
      <c r="B130" s="46">
        <v>8</v>
      </c>
      <c r="C130" s="46">
        <v>12</v>
      </c>
      <c r="D130" s="41">
        <v>2</v>
      </c>
      <c r="E130" s="47"/>
      <c r="F130" s="48" t="s">
        <v>260</v>
      </c>
      <c r="G130" s="58" t="s">
        <v>372</v>
      </c>
      <c r="H130" s="49">
        <v>26108202.5</v>
      </c>
      <c r="I130" s="49">
        <v>3582276.37</v>
      </c>
      <c r="J130" s="49">
        <v>374622</v>
      </c>
      <c r="K130" s="49">
        <v>1056500</v>
      </c>
      <c r="L130" s="49">
        <v>0</v>
      </c>
      <c r="M130" s="49">
        <v>233440</v>
      </c>
      <c r="N130" s="49">
        <v>2309685.13</v>
      </c>
      <c r="O130" s="49">
        <v>235817</v>
      </c>
      <c r="P130" s="49">
        <v>5993130</v>
      </c>
      <c r="Q130" s="49">
        <v>38416</v>
      </c>
      <c r="R130" s="49">
        <v>702190</v>
      </c>
      <c r="S130" s="49">
        <v>0</v>
      </c>
      <c r="T130" s="49">
        <v>88457</v>
      </c>
      <c r="U130" s="49">
        <v>4949816</v>
      </c>
      <c r="V130" s="49">
        <v>548350</v>
      </c>
      <c r="W130" s="49">
        <v>39000</v>
      </c>
      <c r="X130" s="49">
        <v>5956503</v>
      </c>
    </row>
    <row r="131" spans="1:24" ht="12.75">
      <c r="A131" s="46">
        <v>6</v>
      </c>
      <c r="B131" s="46">
        <v>11</v>
      </c>
      <c r="C131" s="46">
        <v>6</v>
      </c>
      <c r="D131" s="41">
        <v>2</v>
      </c>
      <c r="E131" s="47"/>
      <c r="F131" s="48" t="s">
        <v>260</v>
      </c>
      <c r="G131" s="58" t="s">
        <v>373</v>
      </c>
      <c r="H131" s="49">
        <v>22250302.55</v>
      </c>
      <c r="I131" s="49">
        <v>356276.66</v>
      </c>
      <c r="J131" s="49">
        <v>378620</v>
      </c>
      <c r="K131" s="49">
        <v>771556</v>
      </c>
      <c r="L131" s="49">
        <v>0</v>
      </c>
      <c r="M131" s="49">
        <v>14057.8</v>
      </c>
      <c r="N131" s="49">
        <v>1774847.42</v>
      </c>
      <c r="O131" s="49">
        <v>216685</v>
      </c>
      <c r="P131" s="49">
        <v>6904828.89</v>
      </c>
      <c r="Q131" s="49">
        <v>48504</v>
      </c>
      <c r="R131" s="49">
        <v>961498</v>
      </c>
      <c r="S131" s="49">
        <v>0</v>
      </c>
      <c r="T131" s="49">
        <v>157900</v>
      </c>
      <c r="U131" s="49">
        <v>3173330</v>
      </c>
      <c r="V131" s="49">
        <v>1329768</v>
      </c>
      <c r="W131" s="49">
        <v>94191.26</v>
      </c>
      <c r="X131" s="49">
        <v>6068239.52</v>
      </c>
    </row>
    <row r="132" spans="1:24" ht="12.75">
      <c r="A132" s="46">
        <v>6</v>
      </c>
      <c r="B132" s="46">
        <v>13</v>
      </c>
      <c r="C132" s="46">
        <v>6</v>
      </c>
      <c r="D132" s="41">
        <v>2</v>
      </c>
      <c r="E132" s="47"/>
      <c r="F132" s="48" t="s">
        <v>260</v>
      </c>
      <c r="G132" s="58" t="s">
        <v>374</v>
      </c>
      <c r="H132" s="49">
        <v>19637073.86</v>
      </c>
      <c r="I132" s="49">
        <v>1244995.89</v>
      </c>
      <c r="J132" s="49">
        <v>0</v>
      </c>
      <c r="K132" s="49">
        <v>1341344.43</v>
      </c>
      <c r="L132" s="49">
        <v>0</v>
      </c>
      <c r="M132" s="49">
        <v>102249.98</v>
      </c>
      <c r="N132" s="49">
        <v>2103838.63</v>
      </c>
      <c r="O132" s="49">
        <v>284778.72</v>
      </c>
      <c r="P132" s="49">
        <v>6299565</v>
      </c>
      <c r="Q132" s="49">
        <v>38780.34</v>
      </c>
      <c r="R132" s="49">
        <v>1370861</v>
      </c>
      <c r="S132" s="49">
        <v>0</v>
      </c>
      <c r="T132" s="49">
        <v>131600</v>
      </c>
      <c r="U132" s="49">
        <v>623620.78</v>
      </c>
      <c r="V132" s="49">
        <v>822778.44</v>
      </c>
      <c r="W132" s="49">
        <v>10000</v>
      </c>
      <c r="X132" s="49">
        <v>5262660.65</v>
      </c>
    </row>
    <row r="133" spans="1:24" ht="12.75">
      <c r="A133" s="46">
        <v>6</v>
      </c>
      <c r="B133" s="46">
        <v>6</v>
      </c>
      <c r="C133" s="46">
        <v>10</v>
      </c>
      <c r="D133" s="41">
        <v>2</v>
      </c>
      <c r="E133" s="47"/>
      <c r="F133" s="48" t="s">
        <v>260</v>
      </c>
      <c r="G133" s="58" t="s">
        <v>375</v>
      </c>
      <c r="H133" s="49">
        <v>19466878.69</v>
      </c>
      <c r="I133" s="49">
        <v>2067014.35</v>
      </c>
      <c r="J133" s="49">
        <v>1345364.61</v>
      </c>
      <c r="K133" s="49">
        <v>1567992.23</v>
      </c>
      <c r="L133" s="49">
        <v>5000</v>
      </c>
      <c r="M133" s="49">
        <v>1215369</v>
      </c>
      <c r="N133" s="49">
        <v>2122926.88</v>
      </c>
      <c r="O133" s="49">
        <v>155136</v>
      </c>
      <c r="P133" s="49">
        <v>3554357</v>
      </c>
      <c r="Q133" s="49">
        <v>53640</v>
      </c>
      <c r="R133" s="49">
        <v>661776.72</v>
      </c>
      <c r="S133" s="49">
        <v>0</v>
      </c>
      <c r="T133" s="49">
        <v>115011</v>
      </c>
      <c r="U133" s="49">
        <v>1144536.52</v>
      </c>
      <c r="V133" s="49">
        <v>1451144</v>
      </c>
      <c r="W133" s="49">
        <v>116562</v>
      </c>
      <c r="X133" s="49">
        <v>3891048.38</v>
      </c>
    </row>
    <row r="134" spans="1:24" ht="12.75">
      <c r="A134" s="46">
        <v>6</v>
      </c>
      <c r="B134" s="46">
        <v>20</v>
      </c>
      <c r="C134" s="46">
        <v>9</v>
      </c>
      <c r="D134" s="41">
        <v>2</v>
      </c>
      <c r="E134" s="47"/>
      <c r="F134" s="48" t="s">
        <v>260</v>
      </c>
      <c r="G134" s="58" t="s">
        <v>376</v>
      </c>
      <c r="H134" s="49">
        <v>31672098.92</v>
      </c>
      <c r="I134" s="49">
        <v>387440.82</v>
      </c>
      <c r="J134" s="49">
        <v>294085.66</v>
      </c>
      <c r="K134" s="49">
        <v>1573630.95</v>
      </c>
      <c r="L134" s="49">
        <v>24889</v>
      </c>
      <c r="M134" s="49">
        <v>94766.77</v>
      </c>
      <c r="N134" s="49">
        <v>2948424.9</v>
      </c>
      <c r="O134" s="49">
        <v>488446.56</v>
      </c>
      <c r="P134" s="49">
        <v>9339458.08</v>
      </c>
      <c r="Q134" s="49">
        <v>66205.92</v>
      </c>
      <c r="R134" s="49">
        <v>1491876.61</v>
      </c>
      <c r="S134" s="49">
        <v>10000</v>
      </c>
      <c r="T134" s="49">
        <v>79900</v>
      </c>
      <c r="U134" s="49">
        <v>6601508.04</v>
      </c>
      <c r="V134" s="49">
        <v>810943.99</v>
      </c>
      <c r="W134" s="49">
        <v>130000</v>
      </c>
      <c r="X134" s="49">
        <v>7330521.62</v>
      </c>
    </row>
    <row r="135" spans="1:24" ht="12.75">
      <c r="A135" s="46">
        <v>6</v>
      </c>
      <c r="B135" s="46">
        <v>20</v>
      </c>
      <c r="C135" s="46">
        <v>10</v>
      </c>
      <c r="D135" s="41">
        <v>2</v>
      </c>
      <c r="E135" s="47"/>
      <c r="F135" s="48" t="s">
        <v>260</v>
      </c>
      <c r="G135" s="58" t="s">
        <v>377</v>
      </c>
      <c r="H135" s="49">
        <v>22718223</v>
      </c>
      <c r="I135" s="49">
        <v>2573877.15</v>
      </c>
      <c r="J135" s="49">
        <v>0</v>
      </c>
      <c r="K135" s="49">
        <v>1434690</v>
      </c>
      <c r="L135" s="49">
        <v>0</v>
      </c>
      <c r="M135" s="49">
        <v>23000</v>
      </c>
      <c r="N135" s="49">
        <v>2183183.35</v>
      </c>
      <c r="O135" s="49">
        <v>545034</v>
      </c>
      <c r="P135" s="49">
        <v>5311883</v>
      </c>
      <c r="Q135" s="49">
        <v>48000</v>
      </c>
      <c r="R135" s="49">
        <v>850178</v>
      </c>
      <c r="S135" s="49">
        <v>133096</v>
      </c>
      <c r="T135" s="49">
        <v>47372</v>
      </c>
      <c r="U135" s="49">
        <v>2934406.06</v>
      </c>
      <c r="V135" s="49">
        <v>578865.01</v>
      </c>
      <c r="W135" s="49">
        <v>73700</v>
      </c>
      <c r="X135" s="49">
        <v>5980938.43</v>
      </c>
    </row>
    <row r="136" spans="1:24" ht="12.75">
      <c r="A136" s="46">
        <v>6</v>
      </c>
      <c r="B136" s="46">
        <v>1</v>
      </c>
      <c r="C136" s="46">
        <v>14</v>
      </c>
      <c r="D136" s="41">
        <v>2</v>
      </c>
      <c r="E136" s="47"/>
      <c r="F136" s="48" t="s">
        <v>260</v>
      </c>
      <c r="G136" s="58" t="s">
        <v>378</v>
      </c>
      <c r="H136" s="49">
        <v>12866397.95</v>
      </c>
      <c r="I136" s="49">
        <v>168834.4</v>
      </c>
      <c r="J136" s="49">
        <v>200002.08</v>
      </c>
      <c r="K136" s="49">
        <v>164000</v>
      </c>
      <c r="L136" s="49">
        <v>1000</v>
      </c>
      <c r="M136" s="49">
        <v>20450</v>
      </c>
      <c r="N136" s="49">
        <v>1350773.82</v>
      </c>
      <c r="O136" s="49">
        <v>164846</v>
      </c>
      <c r="P136" s="49">
        <v>3536712.74</v>
      </c>
      <c r="Q136" s="49">
        <v>32540.95</v>
      </c>
      <c r="R136" s="49">
        <v>1939246.92</v>
      </c>
      <c r="S136" s="49">
        <v>0</v>
      </c>
      <c r="T136" s="49">
        <v>145463</v>
      </c>
      <c r="U136" s="49">
        <v>1910479.6</v>
      </c>
      <c r="V136" s="49">
        <v>356540</v>
      </c>
      <c r="W136" s="49">
        <v>83900</v>
      </c>
      <c r="X136" s="49">
        <v>2791608.44</v>
      </c>
    </row>
    <row r="137" spans="1:24" ht="12.75">
      <c r="A137" s="46">
        <v>6</v>
      </c>
      <c r="B137" s="46">
        <v>13</v>
      </c>
      <c r="C137" s="46">
        <v>7</v>
      </c>
      <c r="D137" s="41">
        <v>2</v>
      </c>
      <c r="E137" s="47"/>
      <c r="F137" s="48" t="s">
        <v>260</v>
      </c>
      <c r="G137" s="58" t="s">
        <v>379</v>
      </c>
      <c r="H137" s="49">
        <v>15587642.93</v>
      </c>
      <c r="I137" s="49">
        <v>437410.54</v>
      </c>
      <c r="J137" s="49">
        <v>192200</v>
      </c>
      <c r="K137" s="49">
        <v>120000</v>
      </c>
      <c r="L137" s="49">
        <v>0</v>
      </c>
      <c r="M137" s="49">
        <v>1534154.51</v>
      </c>
      <c r="N137" s="49">
        <v>1872056.82</v>
      </c>
      <c r="O137" s="49">
        <v>118130</v>
      </c>
      <c r="P137" s="49">
        <v>4625862.01</v>
      </c>
      <c r="Q137" s="49">
        <v>45000</v>
      </c>
      <c r="R137" s="49">
        <v>801681</v>
      </c>
      <c r="S137" s="49">
        <v>0</v>
      </c>
      <c r="T137" s="49">
        <v>44658</v>
      </c>
      <c r="U137" s="49">
        <v>2155611.33</v>
      </c>
      <c r="V137" s="49">
        <v>423000</v>
      </c>
      <c r="W137" s="49">
        <v>1000</v>
      </c>
      <c r="X137" s="49">
        <v>3216878.72</v>
      </c>
    </row>
    <row r="138" spans="1:24" ht="12.75">
      <c r="A138" s="46">
        <v>6</v>
      </c>
      <c r="B138" s="46">
        <v>1</v>
      </c>
      <c r="C138" s="46">
        <v>15</v>
      </c>
      <c r="D138" s="41">
        <v>2</v>
      </c>
      <c r="E138" s="47"/>
      <c r="F138" s="48" t="s">
        <v>260</v>
      </c>
      <c r="G138" s="58" t="s">
        <v>380</v>
      </c>
      <c r="H138" s="49">
        <v>10893274.27</v>
      </c>
      <c r="I138" s="49">
        <v>440610.6</v>
      </c>
      <c r="J138" s="49">
        <v>79810</v>
      </c>
      <c r="K138" s="49">
        <v>792874.84</v>
      </c>
      <c r="L138" s="49">
        <v>1500</v>
      </c>
      <c r="M138" s="49">
        <v>81020.98</v>
      </c>
      <c r="N138" s="49">
        <v>1399349.35</v>
      </c>
      <c r="O138" s="49">
        <v>164572.67</v>
      </c>
      <c r="P138" s="49">
        <v>2444441.55</v>
      </c>
      <c r="Q138" s="49">
        <v>21840</v>
      </c>
      <c r="R138" s="49">
        <v>720825</v>
      </c>
      <c r="S138" s="49">
        <v>0</v>
      </c>
      <c r="T138" s="49">
        <v>99630.68</v>
      </c>
      <c r="U138" s="49">
        <v>1540584.37</v>
      </c>
      <c r="V138" s="49">
        <v>233000.11</v>
      </c>
      <c r="W138" s="49">
        <v>10000</v>
      </c>
      <c r="X138" s="49">
        <v>2863214.12</v>
      </c>
    </row>
    <row r="139" spans="1:24" ht="12.75">
      <c r="A139" s="46">
        <v>6</v>
      </c>
      <c r="B139" s="46">
        <v>10</v>
      </c>
      <c r="C139" s="46">
        <v>6</v>
      </c>
      <c r="D139" s="41">
        <v>2</v>
      </c>
      <c r="E139" s="47"/>
      <c r="F139" s="48" t="s">
        <v>260</v>
      </c>
      <c r="G139" s="58" t="s">
        <v>381</v>
      </c>
      <c r="H139" s="49">
        <v>28507082.21</v>
      </c>
      <c r="I139" s="49">
        <v>3534399.17</v>
      </c>
      <c r="J139" s="49">
        <v>0</v>
      </c>
      <c r="K139" s="49">
        <v>1399000</v>
      </c>
      <c r="L139" s="49">
        <v>0</v>
      </c>
      <c r="M139" s="49">
        <v>82000</v>
      </c>
      <c r="N139" s="49">
        <v>2145812.14</v>
      </c>
      <c r="O139" s="49">
        <v>1287418</v>
      </c>
      <c r="P139" s="49">
        <v>9425907</v>
      </c>
      <c r="Q139" s="49">
        <v>83000</v>
      </c>
      <c r="R139" s="49">
        <v>1000973</v>
      </c>
      <c r="S139" s="49">
        <v>724932.64</v>
      </c>
      <c r="T139" s="49">
        <v>77800</v>
      </c>
      <c r="U139" s="49">
        <v>1149903.26</v>
      </c>
      <c r="V139" s="49">
        <v>498965</v>
      </c>
      <c r="W139" s="49">
        <v>177999</v>
      </c>
      <c r="X139" s="49">
        <v>6918973</v>
      </c>
    </row>
    <row r="140" spans="1:24" ht="12.75">
      <c r="A140" s="46">
        <v>6</v>
      </c>
      <c r="B140" s="46">
        <v>11</v>
      </c>
      <c r="C140" s="46">
        <v>7</v>
      </c>
      <c r="D140" s="41">
        <v>2</v>
      </c>
      <c r="E140" s="47"/>
      <c r="F140" s="48" t="s">
        <v>260</v>
      </c>
      <c r="G140" s="58" t="s">
        <v>382</v>
      </c>
      <c r="H140" s="49">
        <v>50641961.34</v>
      </c>
      <c r="I140" s="49">
        <v>509291.1</v>
      </c>
      <c r="J140" s="49">
        <v>410409.66</v>
      </c>
      <c r="K140" s="49">
        <v>813885.44</v>
      </c>
      <c r="L140" s="49">
        <v>419997.03</v>
      </c>
      <c r="M140" s="49">
        <v>215555.27</v>
      </c>
      <c r="N140" s="49">
        <v>3978367.35</v>
      </c>
      <c r="O140" s="49">
        <v>239800</v>
      </c>
      <c r="P140" s="49">
        <v>16281855.32</v>
      </c>
      <c r="Q140" s="49">
        <v>104848</v>
      </c>
      <c r="R140" s="49">
        <v>1548831</v>
      </c>
      <c r="S140" s="49">
        <v>0</v>
      </c>
      <c r="T140" s="49">
        <v>328910</v>
      </c>
      <c r="U140" s="49">
        <v>7094618.62</v>
      </c>
      <c r="V140" s="49">
        <v>869047.25</v>
      </c>
      <c r="W140" s="49">
        <v>531280.3</v>
      </c>
      <c r="X140" s="49">
        <v>17295265</v>
      </c>
    </row>
    <row r="141" spans="1:24" ht="12.75">
      <c r="A141" s="46">
        <v>6</v>
      </c>
      <c r="B141" s="46">
        <v>19</v>
      </c>
      <c r="C141" s="46">
        <v>4</v>
      </c>
      <c r="D141" s="41">
        <v>2</v>
      </c>
      <c r="E141" s="47"/>
      <c r="F141" s="48" t="s">
        <v>260</v>
      </c>
      <c r="G141" s="58" t="s">
        <v>383</v>
      </c>
      <c r="H141" s="49">
        <v>11085638.89</v>
      </c>
      <c r="I141" s="49">
        <v>154678.46</v>
      </c>
      <c r="J141" s="49">
        <v>126500</v>
      </c>
      <c r="K141" s="49">
        <v>55000</v>
      </c>
      <c r="L141" s="49">
        <v>0</v>
      </c>
      <c r="M141" s="49">
        <v>42800</v>
      </c>
      <c r="N141" s="49">
        <v>1516297.15</v>
      </c>
      <c r="O141" s="49">
        <v>173300</v>
      </c>
      <c r="P141" s="49">
        <v>2513404</v>
      </c>
      <c r="Q141" s="49">
        <v>25000</v>
      </c>
      <c r="R141" s="49">
        <v>915663</v>
      </c>
      <c r="S141" s="49">
        <v>0</v>
      </c>
      <c r="T141" s="49">
        <v>86000</v>
      </c>
      <c r="U141" s="49">
        <v>1894629.28</v>
      </c>
      <c r="V141" s="49">
        <v>217000</v>
      </c>
      <c r="W141" s="49">
        <v>3000</v>
      </c>
      <c r="X141" s="49">
        <v>3362367</v>
      </c>
    </row>
    <row r="142" spans="1:24" ht="12.75">
      <c r="A142" s="46">
        <v>6</v>
      </c>
      <c r="B142" s="46">
        <v>20</v>
      </c>
      <c r="C142" s="46">
        <v>11</v>
      </c>
      <c r="D142" s="41">
        <v>2</v>
      </c>
      <c r="E142" s="47"/>
      <c r="F142" s="48" t="s">
        <v>260</v>
      </c>
      <c r="G142" s="58" t="s">
        <v>384</v>
      </c>
      <c r="H142" s="49">
        <v>24695256.6</v>
      </c>
      <c r="I142" s="49">
        <v>388137.81</v>
      </c>
      <c r="J142" s="49">
        <v>481230</v>
      </c>
      <c r="K142" s="49">
        <v>2211496.6</v>
      </c>
      <c r="L142" s="49">
        <v>0</v>
      </c>
      <c r="M142" s="49">
        <v>673400</v>
      </c>
      <c r="N142" s="49">
        <v>2081342.29</v>
      </c>
      <c r="O142" s="49">
        <v>316837</v>
      </c>
      <c r="P142" s="49">
        <v>5395840.6</v>
      </c>
      <c r="Q142" s="49">
        <v>30000</v>
      </c>
      <c r="R142" s="49">
        <v>1365963</v>
      </c>
      <c r="S142" s="49">
        <v>0</v>
      </c>
      <c r="T142" s="49">
        <v>80000</v>
      </c>
      <c r="U142" s="49">
        <v>4427033.31</v>
      </c>
      <c r="V142" s="49">
        <v>958077.84</v>
      </c>
      <c r="W142" s="49">
        <v>151000</v>
      </c>
      <c r="X142" s="49">
        <v>6134898.15</v>
      </c>
    </row>
    <row r="143" spans="1:24" ht="12.75">
      <c r="A143" s="46">
        <v>6</v>
      </c>
      <c r="B143" s="46">
        <v>16</v>
      </c>
      <c r="C143" s="46">
        <v>5</v>
      </c>
      <c r="D143" s="41">
        <v>2</v>
      </c>
      <c r="E143" s="47"/>
      <c r="F143" s="48" t="s">
        <v>260</v>
      </c>
      <c r="G143" s="58" t="s">
        <v>385</v>
      </c>
      <c r="H143" s="49">
        <v>23946393.45</v>
      </c>
      <c r="I143" s="49">
        <v>4549958.16</v>
      </c>
      <c r="J143" s="49">
        <v>15000</v>
      </c>
      <c r="K143" s="49">
        <v>358215</v>
      </c>
      <c r="L143" s="49">
        <v>0</v>
      </c>
      <c r="M143" s="49">
        <v>25000</v>
      </c>
      <c r="N143" s="49">
        <v>1757263.29</v>
      </c>
      <c r="O143" s="49">
        <v>197680</v>
      </c>
      <c r="P143" s="49">
        <v>7734815</v>
      </c>
      <c r="Q143" s="49">
        <v>60000</v>
      </c>
      <c r="R143" s="49">
        <v>745514</v>
      </c>
      <c r="S143" s="49">
        <v>0</v>
      </c>
      <c r="T143" s="49">
        <v>47212</v>
      </c>
      <c r="U143" s="49">
        <v>1828995</v>
      </c>
      <c r="V143" s="49">
        <v>750265</v>
      </c>
      <c r="W143" s="49">
        <v>116000</v>
      </c>
      <c r="X143" s="49">
        <v>5760476</v>
      </c>
    </row>
    <row r="144" spans="1:24" ht="12.75">
      <c r="A144" s="46">
        <v>6</v>
      </c>
      <c r="B144" s="46">
        <v>11</v>
      </c>
      <c r="C144" s="46">
        <v>8</v>
      </c>
      <c r="D144" s="41">
        <v>2</v>
      </c>
      <c r="E144" s="47"/>
      <c r="F144" s="48" t="s">
        <v>260</v>
      </c>
      <c r="G144" s="58" t="s">
        <v>272</v>
      </c>
      <c r="H144" s="49">
        <v>42309149.22</v>
      </c>
      <c r="I144" s="49">
        <v>8190351.05</v>
      </c>
      <c r="J144" s="49">
        <v>0</v>
      </c>
      <c r="K144" s="49">
        <v>2416803.95</v>
      </c>
      <c r="L144" s="49">
        <v>0</v>
      </c>
      <c r="M144" s="49">
        <v>155570.47</v>
      </c>
      <c r="N144" s="49">
        <v>2299568.76</v>
      </c>
      <c r="O144" s="49">
        <v>285315.07</v>
      </c>
      <c r="P144" s="49">
        <v>13633218.73</v>
      </c>
      <c r="Q144" s="49">
        <v>66064</v>
      </c>
      <c r="R144" s="49">
        <v>861380</v>
      </c>
      <c r="S144" s="49">
        <v>0</v>
      </c>
      <c r="T144" s="49">
        <v>104448</v>
      </c>
      <c r="U144" s="49">
        <v>817706.09</v>
      </c>
      <c r="V144" s="49">
        <v>2382357.65</v>
      </c>
      <c r="W144" s="49">
        <v>190000</v>
      </c>
      <c r="X144" s="49">
        <v>10906365.45</v>
      </c>
    </row>
    <row r="145" spans="1:24" ht="12.75">
      <c r="A145" s="46">
        <v>6</v>
      </c>
      <c r="B145" s="46">
        <v>9</v>
      </c>
      <c r="C145" s="46">
        <v>12</v>
      </c>
      <c r="D145" s="41">
        <v>2</v>
      </c>
      <c r="E145" s="47"/>
      <c r="F145" s="48" t="s">
        <v>260</v>
      </c>
      <c r="G145" s="58" t="s">
        <v>386</v>
      </c>
      <c r="H145" s="49">
        <v>46099914.32</v>
      </c>
      <c r="I145" s="49">
        <v>630853.78</v>
      </c>
      <c r="J145" s="49">
        <v>0</v>
      </c>
      <c r="K145" s="49">
        <v>2812513.2</v>
      </c>
      <c r="L145" s="49">
        <v>0</v>
      </c>
      <c r="M145" s="49">
        <v>250000</v>
      </c>
      <c r="N145" s="49">
        <v>3546485.07</v>
      </c>
      <c r="O145" s="49">
        <v>316500</v>
      </c>
      <c r="P145" s="49">
        <v>9363834</v>
      </c>
      <c r="Q145" s="49">
        <v>90000</v>
      </c>
      <c r="R145" s="49">
        <v>1199362</v>
      </c>
      <c r="S145" s="49">
        <v>0</v>
      </c>
      <c r="T145" s="49">
        <v>131530</v>
      </c>
      <c r="U145" s="49">
        <v>16903792.48</v>
      </c>
      <c r="V145" s="49">
        <v>870150</v>
      </c>
      <c r="W145" s="49">
        <v>104650</v>
      </c>
      <c r="X145" s="49">
        <v>9880243.79</v>
      </c>
    </row>
    <row r="146" spans="1:24" ht="12.75">
      <c r="A146" s="46">
        <v>6</v>
      </c>
      <c r="B146" s="46">
        <v>20</v>
      </c>
      <c r="C146" s="46">
        <v>12</v>
      </c>
      <c r="D146" s="41">
        <v>2</v>
      </c>
      <c r="E146" s="47"/>
      <c r="F146" s="48" t="s">
        <v>260</v>
      </c>
      <c r="G146" s="58" t="s">
        <v>387</v>
      </c>
      <c r="H146" s="49">
        <v>27044984.74</v>
      </c>
      <c r="I146" s="49">
        <v>304899.92</v>
      </c>
      <c r="J146" s="49">
        <v>361000</v>
      </c>
      <c r="K146" s="49">
        <v>6824973.18</v>
      </c>
      <c r="L146" s="49">
        <v>17080</v>
      </c>
      <c r="M146" s="49">
        <v>2099571.51</v>
      </c>
      <c r="N146" s="49">
        <v>1931900</v>
      </c>
      <c r="O146" s="49">
        <v>236500</v>
      </c>
      <c r="P146" s="49">
        <v>5229988</v>
      </c>
      <c r="Q146" s="49">
        <v>42500</v>
      </c>
      <c r="R146" s="49">
        <v>1105309</v>
      </c>
      <c r="S146" s="49">
        <v>131041.2</v>
      </c>
      <c r="T146" s="49">
        <v>66000</v>
      </c>
      <c r="U146" s="49">
        <v>1202304</v>
      </c>
      <c r="V146" s="49">
        <v>2275061.93</v>
      </c>
      <c r="W146" s="49">
        <v>41000</v>
      </c>
      <c r="X146" s="49">
        <v>5175856</v>
      </c>
    </row>
    <row r="147" spans="1:24" ht="12.75">
      <c r="A147" s="46">
        <v>6</v>
      </c>
      <c r="B147" s="46">
        <v>18</v>
      </c>
      <c r="C147" s="46">
        <v>8</v>
      </c>
      <c r="D147" s="41">
        <v>2</v>
      </c>
      <c r="E147" s="47"/>
      <c r="F147" s="48" t="s">
        <v>260</v>
      </c>
      <c r="G147" s="58" t="s">
        <v>388</v>
      </c>
      <c r="H147" s="49">
        <v>38972652.13</v>
      </c>
      <c r="I147" s="49">
        <v>2488269.03</v>
      </c>
      <c r="J147" s="49">
        <v>318996</v>
      </c>
      <c r="K147" s="49">
        <v>3191568</v>
      </c>
      <c r="L147" s="49">
        <v>132700</v>
      </c>
      <c r="M147" s="49">
        <v>497309</v>
      </c>
      <c r="N147" s="49">
        <v>2879311.67</v>
      </c>
      <c r="O147" s="49">
        <v>521294.49</v>
      </c>
      <c r="P147" s="49">
        <v>8815591</v>
      </c>
      <c r="Q147" s="49">
        <v>78000</v>
      </c>
      <c r="R147" s="49">
        <v>1665346</v>
      </c>
      <c r="S147" s="49">
        <v>820276.75</v>
      </c>
      <c r="T147" s="49">
        <v>531149</v>
      </c>
      <c r="U147" s="49">
        <v>5657872.94</v>
      </c>
      <c r="V147" s="49">
        <v>861463.73</v>
      </c>
      <c r="W147" s="49">
        <v>835590.52</v>
      </c>
      <c r="X147" s="49">
        <v>9677914</v>
      </c>
    </row>
    <row r="148" spans="1:24" ht="12.75">
      <c r="A148" s="46">
        <v>6</v>
      </c>
      <c r="B148" s="46">
        <v>7</v>
      </c>
      <c r="C148" s="46">
        <v>6</v>
      </c>
      <c r="D148" s="41">
        <v>2</v>
      </c>
      <c r="E148" s="47"/>
      <c r="F148" s="48" t="s">
        <v>260</v>
      </c>
      <c r="G148" s="58" t="s">
        <v>389</v>
      </c>
      <c r="H148" s="49">
        <v>27549623.09</v>
      </c>
      <c r="I148" s="49">
        <v>2233796.01</v>
      </c>
      <c r="J148" s="49">
        <v>343112</v>
      </c>
      <c r="K148" s="49">
        <v>1682736.95</v>
      </c>
      <c r="L148" s="49">
        <v>0</v>
      </c>
      <c r="M148" s="49">
        <v>73913.3</v>
      </c>
      <c r="N148" s="49">
        <v>2333634.91</v>
      </c>
      <c r="O148" s="49">
        <v>319775.73</v>
      </c>
      <c r="P148" s="49">
        <v>8335361.37</v>
      </c>
      <c r="Q148" s="49">
        <v>70333.01</v>
      </c>
      <c r="R148" s="49">
        <v>1276022</v>
      </c>
      <c r="S148" s="49">
        <v>0</v>
      </c>
      <c r="T148" s="49">
        <v>469614</v>
      </c>
      <c r="U148" s="49">
        <v>2690455.12</v>
      </c>
      <c r="V148" s="49">
        <v>584258.69</v>
      </c>
      <c r="W148" s="49">
        <v>73000</v>
      </c>
      <c r="X148" s="49">
        <v>7063610</v>
      </c>
    </row>
    <row r="149" spans="1:24" ht="12.75">
      <c r="A149" s="46">
        <v>6</v>
      </c>
      <c r="B149" s="46">
        <v>18</v>
      </c>
      <c r="C149" s="46">
        <v>9</v>
      </c>
      <c r="D149" s="41">
        <v>2</v>
      </c>
      <c r="E149" s="47"/>
      <c r="F149" s="48" t="s">
        <v>260</v>
      </c>
      <c r="G149" s="58" t="s">
        <v>390</v>
      </c>
      <c r="H149" s="49">
        <v>21723987.08</v>
      </c>
      <c r="I149" s="49">
        <v>639493.36</v>
      </c>
      <c r="J149" s="49">
        <v>404307.64</v>
      </c>
      <c r="K149" s="49">
        <v>2012720</v>
      </c>
      <c r="L149" s="49">
        <v>0</v>
      </c>
      <c r="M149" s="49">
        <v>50000</v>
      </c>
      <c r="N149" s="49">
        <v>2268824.67</v>
      </c>
      <c r="O149" s="49">
        <v>126604.19</v>
      </c>
      <c r="P149" s="49">
        <v>8458781.11</v>
      </c>
      <c r="Q149" s="49">
        <v>25000</v>
      </c>
      <c r="R149" s="49">
        <v>1039115.47</v>
      </c>
      <c r="S149" s="49">
        <v>0</v>
      </c>
      <c r="T149" s="49">
        <v>87000</v>
      </c>
      <c r="U149" s="49">
        <v>687350.54</v>
      </c>
      <c r="V149" s="49">
        <v>424484.27</v>
      </c>
      <c r="W149" s="49">
        <v>61200</v>
      </c>
      <c r="X149" s="49">
        <v>5439105.83</v>
      </c>
    </row>
    <row r="150" spans="1:24" ht="12.75">
      <c r="A150" s="46">
        <v>6</v>
      </c>
      <c r="B150" s="46">
        <v>18</v>
      </c>
      <c r="C150" s="46">
        <v>10</v>
      </c>
      <c r="D150" s="41">
        <v>2</v>
      </c>
      <c r="E150" s="47"/>
      <c r="F150" s="48" t="s">
        <v>260</v>
      </c>
      <c r="G150" s="58" t="s">
        <v>391</v>
      </c>
      <c r="H150" s="49">
        <v>18287224.41</v>
      </c>
      <c r="I150" s="49">
        <v>668300.85</v>
      </c>
      <c r="J150" s="49">
        <v>291344</v>
      </c>
      <c r="K150" s="49">
        <v>3023509</v>
      </c>
      <c r="L150" s="49">
        <v>0</v>
      </c>
      <c r="M150" s="49">
        <v>219246</v>
      </c>
      <c r="N150" s="49">
        <v>2091209.58</v>
      </c>
      <c r="O150" s="49">
        <v>160377.78</v>
      </c>
      <c r="P150" s="49">
        <v>3469226</v>
      </c>
      <c r="Q150" s="49">
        <v>34000</v>
      </c>
      <c r="R150" s="49">
        <v>666444</v>
      </c>
      <c r="S150" s="49">
        <v>0</v>
      </c>
      <c r="T150" s="49">
        <v>35300</v>
      </c>
      <c r="U150" s="49">
        <v>2569972.74</v>
      </c>
      <c r="V150" s="49">
        <v>894500</v>
      </c>
      <c r="W150" s="49">
        <v>53400</v>
      </c>
      <c r="X150" s="49">
        <v>4110394.46</v>
      </c>
    </row>
    <row r="151" spans="1:24" ht="12.75">
      <c r="A151" s="46">
        <v>6</v>
      </c>
      <c r="B151" s="46">
        <v>1</v>
      </c>
      <c r="C151" s="46">
        <v>16</v>
      </c>
      <c r="D151" s="41">
        <v>2</v>
      </c>
      <c r="E151" s="47"/>
      <c r="F151" s="48" t="s">
        <v>260</v>
      </c>
      <c r="G151" s="58" t="s">
        <v>274</v>
      </c>
      <c r="H151" s="49">
        <v>44079307.71</v>
      </c>
      <c r="I151" s="49">
        <v>289121.97</v>
      </c>
      <c r="J151" s="49">
        <v>0</v>
      </c>
      <c r="K151" s="49">
        <v>6044567.13</v>
      </c>
      <c r="L151" s="49">
        <v>7032000</v>
      </c>
      <c r="M151" s="49">
        <v>629300</v>
      </c>
      <c r="N151" s="49">
        <v>3977252.45</v>
      </c>
      <c r="O151" s="49">
        <v>333500</v>
      </c>
      <c r="P151" s="49">
        <v>9145844.74</v>
      </c>
      <c r="Q151" s="49">
        <v>87000</v>
      </c>
      <c r="R151" s="49">
        <v>1486625</v>
      </c>
      <c r="S151" s="49">
        <v>0</v>
      </c>
      <c r="T151" s="49">
        <v>122440</v>
      </c>
      <c r="U151" s="49">
        <v>3312690</v>
      </c>
      <c r="V151" s="49">
        <v>2541366.63</v>
      </c>
      <c r="W151" s="49">
        <v>230174</v>
      </c>
      <c r="X151" s="49">
        <v>8847425.79</v>
      </c>
    </row>
    <row r="152" spans="1:24" ht="12.75">
      <c r="A152" s="46">
        <v>6</v>
      </c>
      <c r="B152" s="46">
        <v>2</v>
      </c>
      <c r="C152" s="46">
        <v>13</v>
      </c>
      <c r="D152" s="41">
        <v>2</v>
      </c>
      <c r="E152" s="47"/>
      <c r="F152" s="48" t="s">
        <v>260</v>
      </c>
      <c r="G152" s="58" t="s">
        <v>392</v>
      </c>
      <c r="H152" s="49">
        <v>21046463.05</v>
      </c>
      <c r="I152" s="49">
        <v>204866.56</v>
      </c>
      <c r="J152" s="49">
        <v>260064</v>
      </c>
      <c r="K152" s="49">
        <v>1499595.22</v>
      </c>
      <c r="L152" s="49">
        <v>0</v>
      </c>
      <c r="M152" s="49">
        <v>132533.77</v>
      </c>
      <c r="N152" s="49">
        <v>2199335.53</v>
      </c>
      <c r="O152" s="49">
        <v>209400</v>
      </c>
      <c r="P152" s="49">
        <v>7373664.28</v>
      </c>
      <c r="Q152" s="49">
        <v>45400</v>
      </c>
      <c r="R152" s="49">
        <v>645500</v>
      </c>
      <c r="S152" s="49">
        <v>0</v>
      </c>
      <c r="T152" s="49">
        <v>24550</v>
      </c>
      <c r="U152" s="49">
        <v>3244845.14</v>
      </c>
      <c r="V152" s="49">
        <v>234021.55</v>
      </c>
      <c r="W152" s="49">
        <v>92000</v>
      </c>
      <c r="X152" s="49">
        <v>4880687</v>
      </c>
    </row>
    <row r="153" spans="1:24" ht="12.75">
      <c r="A153" s="46">
        <v>6</v>
      </c>
      <c r="B153" s="46">
        <v>18</v>
      </c>
      <c r="C153" s="46">
        <v>11</v>
      </c>
      <c r="D153" s="41">
        <v>2</v>
      </c>
      <c r="E153" s="47"/>
      <c r="F153" s="48" t="s">
        <v>260</v>
      </c>
      <c r="G153" s="58" t="s">
        <v>275</v>
      </c>
      <c r="H153" s="49">
        <v>49066642.08</v>
      </c>
      <c r="I153" s="49">
        <v>3068280.23</v>
      </c>
      <c r="J153" s="49">
        <v>810035.86</v>
      </c>
      <c r="K153" s="49">
        <v>8731217.03</v>
      </c>
      <c r="L153" s="49">
        <v>0</v>
      </c>
      <c r="M153" s="49">
        <v>93500</v>
      </c>
      <c r="N153" s="49">
        <v>4456844.88</v>
      </c>
      <c r="O153" s="49">
        <v>355903.39</v>
      </c>
      <c r="P153" s="49">
        <v>12651617.38</v>
      </c>
      <c r="Q153" s="49">
        <v>62000</v>
      </c>
      <c r="R153" s="49">
        <v>2707565.07</v>
      </c>
      <c r="S153" s="49">
        <v>426490.62</v>
      </c>
      <c r="T153" s="49">
        <v>176715</v>
      </c>
      <c r="U153" s="49">
        <v>1839515.42</v>
      </c>
      <c r="V153" s="49">
        <v>716189.04</v>
      </c>
      <c r="W153" s="49">
        <v>189000</v>
      </c>
      <c r="X153" s="49">
        <v>12781768.16</v>
      </c>
    </row>
    <row r="154" spans="1:24" ht="12.75">
      <c r="A154" s="46">
        <v>6</v>
      </c>
      <c r="B154" s="46">
        <v>17</v>
      </c>
      <c r="C154" s="46">
        <v>5</v>
      </c>
      <c r="D154" s="41">
        <v>2</v>
      </c>
      <c r="E154" s="47"/>
      <c r="F154" s="48" t="s">
        <v>260</v>
      </c>
      <c r="G154" s="58" t="s">
        <v>393</v>
      </c>
      <c r="H154" s="49">
        <v>35628698.77</v>
      </c>
      <c r="I154" s="49">
        <v>2037832.21</v>
      </c>
      <c r="J154" s="49">
        <v>0</v>
      </c>
      <c r="K154" s="49">
        <v>960400</v>
      </c>
      <c r="L154" s="49">
        <v>0</v>
      </c>
      <c r="M154" s="49">
        <v>16630</v>
      </c>
      <c r="N154" s="49">
        <v>3979762.56</v>
      </c>
      <c r="O154" s="49">
        <v>392400</v>
      </c>
      <c r="P154" s="49">
        <v>10047290</v>
      </c>
      <c r="Q154" s="49">
        <v>521000</v>
      </c>
      <c r="R154" s="49">
        <v>1532800</v>
      </c>
      <c r="S154" s="49">
        <v>0</v>
      </c>
      <c r="T154" s="49">
        <v>280090</v>
      </c>
      <c r="U154" s="49">
        <v>3912470</v>
      </c>
      <c r="V154" s="49">
        <v>924000</v>
      </c>
      <c r="W154" s="49">
        <v>213795</v>
      </c>
      <c r="X154" s="49">
        <v>10810229</v>
      </c>
    </row>
    <row r="155" spans="1:24" ht="12.75">
      <c r="A155" s="46">
        <v>6</v>
      </c>
      <c r="B155" s="46">
        <v>11</v>
      </c>
      <c r="C155" s="46">
        <v>9</v>
      </c>
      <c r="D155" s="41">
        <v>2</v>
      </c>
      <c r="E155" s="47"/>
      <c r="F155" s="48" t="s">
        <v>260</v>
      </c>
      <c r="G155" s="58" t="s">
        <v>394</v>
      </c>
      <c r="H155" s="49">
        <v>39416986.01</v>
      </c>
      <c r="I155" s="49">
        <v>397060.77</v>
      </c>
      <c r="J155" s="49">
        <v>0</v>
      </c>
      <c r="K155" s="49">
        <v>1564251.46</v>
      </c>
      <c r="L155" s="49">
        <v>0</v>
      </c>
      <c r="M155" s="49">
        <v>380000</v>
      </c>
      <c r="N155" s="49">
        <v>2884877.43</v>
      </c>
      <c r="O155" s="49">
        <v>577404.04</v>
      </c>
      <c r="P155" s="49">
        <v>14895644.09</v>
      </c>
      <c r="Q155" s="49">
        <v>171308</v>
      </c>
      <c r="R155" s="49">
        <v>683357</v>
      </c>
      <c r="S155" s="49">
        <v>0</v>
      </c>
      <c r="T155" s="49">
        <v>147556</v>
      </c>
      <c r="U155" s="49">
        <v>5623826.54</v>
      </c>
      <c r="V155" s="49">
        <v>1180774.84</v>
      </c>
      <c r="W155" s="49">
        <v>74300</v>
      </c>
      <c r="X155" s="49">
        <v>10836625.84</v>
      </c>
    </row>
    <row r="156" spans="1:24" ht="12.75">
      <c r="A156" s="46">
        <v>6</v>
      </c>
      <c r="B156" s="46">
        <v>4</v>
      </c>
      <c r="C156" s="46">
        <v>6</v>
      </c>
      <c r="D156" s="41">
        <v>2</v>
      </c>
      <c r="E156" s="47"/>
      <c r="F156" s="48" t="s">
        <v>260</v>
      </c>
      <c r="G156" s="58" t="s">
        <v>395</v>
      </c>
      <c r="H156" s="49">
        <v>16487943.06</v>
      </c>
      <c r="I156" s="49">
        <v>339088.89</v>
      </c>
      <c r="J156" s="49">
        <v>91352</v>
      </c>
      <c r="K156" s="49">
        <v>751137</v>
      </c>
      <c r="L156" s="49">
        <v>0</v>
      </c>
      <c r="M156" s="49">
        <v>336318</v>
      </c>
      <c r="N156" s="49">
        <v>1829454.27</v>
      </c>
      <c r="O156" s="49">
        <v>154497.89</v>
      </c>
      <c r="P156" s="49">
        <v>5181670.49</v>
      </c>
      <c r="Q156" s="49">
        <v>32000</v>
      </c>
      <c r="R156" s="49">
        <v>1308846</v>
      </c>
      <c r="S156" s="49">
        <v>0</v>
      </c>
      <c r="T156" s="49">
        <v>28000</v>
      </c>
      <c r="U156" s="49">
        <v>1472072.52</v>
      </c>
      <c r="V156" s="49">
        <v>350000</v>
      </c>
      <c r="W156" s="49">
        <v>95800</v>
      </c>
      <c r="X156" s="49">
        <v>4517706</v>
      </c>
    </row>
    <row r="157" spans="1:24" ht="12.75">
      <c r="A157" s="46">
        <v>6</v>
      </c>
      <c r="B157" s="46">
        <v>7</v>
      </c>
      <c r="C157" s="46">
        <v>7</v>
      </c>
      <c r="D157" s="41">
        <v>2</v>
      </c>
      <c r="E157" s="47"/>
      <c r="F157" s="48" t="s">
        <v>260</v>
      </c>
      <c r="G157" s="58" t="s">
        <v>396</v>
      </c>
      <c r="H157" s="49">
        <v>28325765.72</v>
      </c>
      <c r="I157" s="49">
        <v>460727.8</v>
      </c>
      <c r="J157" s="49">
        <v>323317</v>
      </c>
      <c r="K157" s="49">
        <v>2561604.63</v>
      </c>
      <c r="L157" s="49">
        <v>220011.18</v>
      </c>
      <c r="M157" s="49">
        <v>46000</v>
      </c>
      <c r="N157" s="49">
        <v>2968646.19</v>
      </c>
      <c r="O157" s="49">
        <v>558744.96</v>
      </c>
      <c r="P157" s="49">
        <v>10295136.4</v>
      </c>
      <c r="Q157" s="49">
        <v>100000</v>
      </c>
      <c r="R157" s="49">
        <v>1104970</v>
      </c>
      <c r="S157" s="49">
        <v>0</v>
      </c>
      <c r="T157" s="49">
        <v>435061</v>
      </c>
      <c r="U157" s="49">
        <v>1224309.51</v>
      </c>
      <c r="V157" s="49">
        <v>796372.05</v>
      </c>
      <c r="W157" s="49">
        <v>226700</v>
      </c>
      <c r="X157" s="49">
        <v>7004165</v>
      </c>
    </row>
    <row r="158" spans="1:24" ht="12.75">
      <c r="A158" s="46">
        <v>6</v>
      </c>
      <c r="B158" s="46">
        <v>1</v>
      </c>
      <c r="C158" s="46">
        <v>17</v>
      </c>
      <c r="D158" s="41">
        <v>2</v>
      </c>
      <c r="E158" s="47"/>
      <c r="F158" s="48" t="s">
        <v>260</v>
      </c>
      <c r="G158" s="58" t="s">
        <v>397</v>
      </c>
      <c r="H158" s="49">
        <v>20737941.5</v>
      </c>
      <c r="I158" s="49">
        <v>1883251.79</v>
      </c>
      <c r="J158" s="49">
        <v>272000</v>
      </c>
      <c r="K158" s="49">
        <v>537160</v>
      </c>
      <c r="L158" s="49">
        <v>0</v>
      </c>
      <c r="M158" s="49">
        <v>85017</v>
      </c>
      <c r="N158" s="49">
        <v>2142112.21</v>
      </c>
      <c r="O158" s="49">
        <v>553667</v>
      </c>
      <c r="P158" s="49">
        <v>4957562.58</v>
      </c>
      <c r="Q158" s="49">
        <v>33500</v>
      </c>
      <c r="R158" s="49">
        <v>2097168</v>
      </c>
      <c r="S158" s="49">
        <v>0</v>
      </c>
      <c r="T158" s="49">
        <v>79154</v>
      </c>
      <c r="U158" s="49">
        <v>3100887.14</v>
      </c>
      <c r="V158" s="49">
        <v>588288.78</v>
      </c>
      <c r="W158" s="49">
        <v>131490</v>
      </c>
      <c r="X158" s="49">
        <v>4276683</v>
      </c>
    </row>
    <row r="159" spans="1:24" ht="12.75">
      <c r="A159" s="46">
        <v>6</v>
      </c>
      <c r="B159" s="46">
        <v>2</v>
      </c>
      <c r="C159" s="46">
        <v>14</v>
      </c>
      <c r="D159" s="41">
        <v>2</v>
      </c>
      <c r="E159" s="47"/>
      <c r="F159" s="48" t="s">
        <v>260</v>
      </c>
      <c r="G159" s="58" t="s">
        <v>398</v>
      </c>
      <c r="H159" s="49">
        <v>30093397.61</v>
      </c>
      <c r="I159" s="49">
        <v>553994.61</v>
      </c>
      <c r="J159" s="49">
        <v>415000</v>
      </c>
      <c r="K159" s="49">
        <v>3439532.4</v>
      </c>
      <c r="L159" s="49">
        <v>0</v>
      </c>
      <c r="M159" s="49">
        <v>28200</v>
      </c>
      <c r="N159" s="49">
        <v>2704906.45</v>
      </c>
      <c r="O159" s="49">
        <v>330804</v>
      </c>
      <c r="P159" s="49">
        <v>7487468</v>
      </c>
      <c r="Q159" s="49">
        <v>82490</v>
      </c>
      <c r="R159" s="49">
        <v>1047200</v>
      </c>
      <c r="S159" s="49">
        <v>0</v>
      </c>
      <c r="T159" s="49">
        <v>178006</v>
      </c>
      <c r="U159" s="49">
        <v>5815190.15</v>
      </c>
      <c r="V159" s="49">
        <v>685411</v>
      </c>
      <c r="W159" s="49">
        <v>99200</v>
      </c>
      <c r="X159" s="49">
        <v>7225995</v>
      </c>
    </row>
    <row r="160" spans="1:24" ht="12.75">
      <c r="A160" s="46">
        <v>6</v>
      </c>
      <c r="B160" s="46">
        <v>4</v>
      </c>
      <c r="C160" s="46">
        <v>7</v>
      </c>
      <c r="D160" s="41">
        <v>2</v>
      </c>
      <c r="E160" s="47"/>
      <c r="F160" s="48" t="s">
        <v>260</v>
      </c>
      <c r="G160" s="58" t="s">
        <v>399</v>
      </c>
      <c r="H160" s="49">
        <v>20285436.35</v>
      </c>
      <c r="I160" s="49">
        <v>1914363.48</v>
      </c>
      <c r="J160" s="49">
        <v>94000</v>
      </c>
      <c r="K160" s="49">
        <v>1338600</v>
      </c>
      <c r="L160" s="49">
        <v>0</v>
      </c>
      <c r="M160" s="49">
        <v>417930</v>
      </c>
      <c r="N160" s="49">
        <v>1853039.87</v>
      </c>
      <c r="O160" s="49">
        <v>241350</v>
      </c>
      <c r="P160" s="49">
        <v>6612121</v>
      </c>
      <c r="Q160" s="49">
        <v>34000</v>
      </c>
      <c r="R160" s="49">
        <v>1206226</v>
      </c>
      <c r="S160" s="49">
        <v>1500</v>
      </c>
      <c r="T160" s="49">
        <v>62500</v>
      </c>
      <c r="U160" s="49">
        <v>714116</v>
      </c>
      <c r="V160" s="49">
        <v>638441</v>
      </c>
      <c r="W160" s="49">
        <v>20000</v>
      </c>
      <c r="X160" s="49">
        <v>5137249</v>
      </c>
    </row>
    <row r="161" spans="1:24" ht="12.75">
      <c r="A161" s="46">
        <v>6</v>
      </c>
      <c r="B161" s="46">
        <v>15</v>
      </c>
      <c r="C161" s="46">
        <v>7</v>
      </c>
      <c r="D161" s="41">
        <v>2</v>
      </c>
      <c r="E161" s="47"/>
      <c r="F161" s="48" t="s">
        <v>260</v>
      </c>
      <c r="G161" s="58" t="s">
        <v>400</v>
      </c>
      <c r="H161" s="49">
        <v>37171757.85</v>
      </c>
      <c r="I161" s="49">
        <v>5048093.9</v>
      </c>
      <c r="J161" s="49">
        <v>0</v>
      </c>
      <c r="K161" s="49">
        <v>1943478.36</v>
      </c>
      <c r="L161" s="49">
        <v>0</v>
      </c>
      <c r="M161" s="49">
        <v>234700</v>
      </c>
      <c r="N161" s="49">
        <v>2924085.2</v>
      </c>
      <c r="O161" s="49">
        <v>413263.22</v>
      </c>
      <c r="P161" s="49">
        <v>8730089.76</v>
      </c>
      <c r="Q161" s="49">
        <v>39900</v>
      </c>
      <c r="R161" s="49">
        <v>638215</v>
      </c>
      <c r="S161" s="49">
        <v>0</v>
      </c>
      <c r="T161" s="49">
        <v>114722</v>
      </c>
      <c r="U161" s="49">
        <v>4681085</v>
      </c>
      <c r="V161" s="49">
        <v>1651702.91</v>
      </c>
      <c r="W161" s="49">
        <v>116255.26</v>
      </c>
      <c r="X161" s="49">
        <v>10636167.24</v>
      </c>
    </row>
    <row r="162" spans="1:24" ht="12.75">
      <c r="A162" s="46">
        <v>6</v>
      </c>
      <c r="B162" s="46">
        <v>18</v>
      </c>
      <c r="C162" s="46">
        <v>13</v>
      </c>
      <c r="D162" s="41">
        <v>2</v>
      </c>
      <c r="E162" s="47"/>
      <c r="F162" s="48" t="s">
        <v>260</v>
      </c>
      <c r="G162" s="58" t="s">
        <v>401</v>
      </c>
      <c r="H162" s="49">
        <v>20280737.81</v>
      </c>
      <c r="I162" s="49">
        <v>751996.61</v>
      </c>
      <c r="J162" s="49">
        <v>0</v>
      </c>
      <c r="K162" s="49">
        <v>4655726</v>
      </c>
      <c r="L162" s="49">
        <v>0</v>
      </c>
      <c r="M162" s="49">
        <v>35000</v>
      </c>
      <c r="N162" s="49">
        <v>2098062.3</v>
      </c>
      <c r="O162" s="49">
        <v>221350</v>
      </c>
      <c r="P162" s="49">
        <v>4653000</v>
      </c>
      <c r="Q162" s="49">
        <v>37000</v>
      </c>
      <c r="R162" s="49">
        <v>1374898.11</v>
      </c>
      <c r="S162" s="49">
        <v>0</v>
      </c>
      <c r="T162" s="49">
        <v>231500</v>
      </c>
      <c r="U162" s="49">
        <v>918737.79</v>
      </c>
      <c r="V162" s="49">
        <v>213000</v>
      </c>
      <c r="W162" s="49">
        <v>90000</v>
      </c>
      <c r="X162" s="49">
        <v>5000467</v>
      </c>
    </row>
    <row r="163" spans="1:24" ht="12.75">
      <c r="A163" s="46">
        <v>6</v>
      </c>
      <c r="B163" s="46">
        <v>16</v>
      </c>
      <c r="C163" s="46">
        <v>6</v>
      </c>
      <c r="D163" s="41">
        <v>2</v>
      </c>
      <c r="E163" s="47"/>
      <c r="F163" s="48" t="s">
        <v>260</v>
      </c>
      <c r="G163" s="58" t="s">
        <v>402</v>
      </c>
      <c r="H163" s="49">
        <v>20514796.58</v>
      </c>
      <c r="I163" s="49">
        <v>156997.65</v>
      </c>
      <c r="J163" s="49">
        <v>41500</v>
      </c>
      <c r="K163" s="49">
        <v>2345800</v>
      </c>
      <c r="L163" s="49">
        <v>229860</v>
      </c>
      <c r="M163" s="49">
        <v>25000</v>
      </c>
      <c r="N163" s="49">
        <v>1836016.93</v>
      </c>
      <c r="O163" s="49">
        <v>145020</v>
      </c>
      <c r="P163" s="49">
        <v>3218550</v>
      </c>
      <c r="Q163" s="49">
        <v>46000</v>
      </c>
      <c r="R163" s="49">
        <v>729390</v>
      </c>
      <c r="S163" s="49">
        <v>0</v>
      </c>
      <c r="T163" s="49">
        <v>80200</v>
      </c>
      <c r="U163" s="49">
        <v>4862058</v>
      </c>
      <c r="V163" s="49">
        <v>1759068</v>
      </c>
      <c r="W163" s="49">
        <v>30515</v>
      </c>
      <c r="X163" s="49">
        <v>5008821</v>
      </c>
    </row>
    <row r="164" spans="1:24" ht="12.75">
      <c r="A164" s="46">
        <v>6</v>
      </c>
      <c r="B164" s="46">
        <v>19</v>
      </c>
      <c r="C164" s="46">
        <v>5</v>
      </c>
      <c r="D164" s="41">
        <v>2</v>
      </c>
      <c r="E164" s="47"/>
      <c r="F164" s="48" t="s">
        <v>260</v>
      </c>
      <c r="G164" s="58" t="s">
        <v>403</v>
      </c>
      <c r="H164" s="49">
        <v>27149525.5</v>
      </c>
      <c r="I164" s="49">
        <v>292161.83</v>
      </c>
      <c r="J164" s="49">
        <v>0</v>
      </c>
      <c r="K164" s="49">
        <v>3705219</v>
      </c>
      <c r="L164" s="49">
        <v>92200</v>
      </c>
      <c r="M164" s="49">
        <v>560740</v>
      </c>
      <c r="N164" s="49">
        <v>2243439.42</v>
      </c>
      <c r="O164" s="49">
        <v>148266</v>
      </c>
      <c r="P164" s="49">
        <v>8510748.78</v>
      </c>
      <c r="Q164" s="49">
        <v>82000</v>
      </c>
      <c r="R164" s="49">
        <v>852074</v>
      </c>
      <c r="S164" s="49">
        <v>0</v>
      </c>
      <c r="T164" s="49">
        <v>62988</v>
      </c>
      <c r="U164" s="49">
        <v>2751019.76</v>
      </c>
      <c r="V164" s="49">
        <v>2009954.39</v>
      </c>
      <c r="W164" s="49">
        <v>42500</v>
      </c>
      <c r="X164" s="49">
        <v>5796214.32</v>
      </c>
    </row>
    <row r="165" spans="1:24" ht="12.75">
      <c r="A165" s="46">
        <v>6</v>
      </c>
      <c r="B165" s="46">
        <v>8</v>
      </c>
      <c r="C165" s="46">
        <v>13</v>
      </c>
      <c r="D165" s="41">
        <v>2</v>
      </c>
      <c r="E165" s="47"/>
      <c r="F165" s="48" t="s">
        <v>260</v>
      </c>
      <c r="G165" s="58" t="s">
        <v>404</v>
      </c>
      <c r="H165" s="49">
        <v>21086605.15</v>
      </c>
      <c r="I165" s="49">
        <v>2916643.01</v>
      </c>
      <c r="J165" s="49">
        <v>305531.25</v>
      </c>
      <c r="K165" s="49">
        <v>1001390.97</v>
      </c>
      <c r="L165" s="49">
        <v>127000</v>
      </c>
      <c r="M165" s="49">
        <v>28100</v>
      </c>
      <c r="N165" s="49">
        <v>2077121.88</v>
      </c>
      <c r="O165" s="49">
        <v>256065.86</v>
      </c>
      <c r="P165" s="49">
        <v>3069323</v>
      </c>
      <c r="Q165" s="49">
        <v>65000</v>
      </c>
      <c r="R165" s="49">
        <v>702892</v>
      </c>
      <c r="S165" s="49">
        <v>0</v>
      </c>
      <c r="T165" s="49">
        <v>29019</v>
      </c>
      <c r="U165" s="49">
        <v>6321580.86</v>
      </c>
      <c r="V165" s="49">
        <v>409211.32</v>
      </c>
      <c r="W165" s="49">
        <v>19500</v>
      </c>
      <c r="X165" s="49">
        <v>3758226</v>
      </c>
    </row>
    <row r="166" spans="1:24" ht="12.75">
      <c r="A166" s="46">
        <v>6</v>
      </c>
      <c r="B166" s="46">
        <v>14</v>
      </c>
      <c r="C166" s="46">
        <v>10</v>
      </c>
      <c r="D166" s="41">
        <v>2</v>
      </c>
      <c r="E166" s="47"/>
      <c r="F166" s="48" t="s">
        <v>260</v>
      </c>
      <c r="G166" s="58" t="s">
        <v>405</v>
      </c>
      <c r="H166" s="49">
        <v>21818184.01</v>
      </c>
      <c r="I166" s="49">
        <v>710063.08</v>
      </c>
      <c r="J166" s="49">
        <v>0</v>
      </c>
      <c r="K166" s="49">
        <v>1477624</v>
      </c>
      <c r="L166" s="49">
        <v>0</v>
      </c>
      <c r="M166" s="49">
        <v>55000</v>
      </c>
      <c r="N166" s="49">
        <v>2174686</v>
      </c>
      <c r="O166" s="49">
        <v>290500</v>
      </c>
      <c r="P166" s="49">
        <v>6286179.86</v>
      </c>
      <c r="Q166" s="49">
        <v>60000</v>
      </c>
      <c r="R166" s="49">
        <v>758620</v>
      </c>
      <c r="S166" s="49">
        <v>0</v>
      </c>
      <c r="T166" s="49">
        <v>114285</v>
      </c>
      <c r="U166" s="49">
        <v>3121000</v>
      </c>
      <c r="V166" s="49">
        <v>329000</v>
      </c>
      <c r="W166" s="49">
        <v>942161</v>
      </c>
      <c r="X166" s="49">
        <v>5499065.07</v>
      </c>
    </row>
    <row r="167" spans="1:24" ht="12.75">
      <c r="A167" s="46">
        <v>6</v>
      </c>
      <c r="B167" s="46">
        <v>4</v>
      </c>
      <c r="C167" s="46">
        <v>8</v>
      </c>
      <c r="D167" s="41">
        <v>2</v>
      </c>
      <c r="E167" s="47"/>
      <c r="F167" s="48" t="s">
        <v>260</v>
      </c>
      <c r="G167" s="58" t="s">
        <v>406</v>
      </c>
      <c r="H167" s="49">
        <v>40045707.44</v>
      </c>
      <c r="I167" s="49">
        <v>4132887.59</v>
      </c>
      <c r="J167" s="49">
        <v>0</v>
      </c>
      <c r="K167" s="49">
        <v>1564142</v>
      </c>
      <c r="L167" s="49">
        <v>0</v>
      </c>
      <c r="M167" s="49">
        <v>311044</v>
      </c>
      <c r="N167" s="49">
        <v>3193274.39</v>
      </c>
      <c r="O167" s="49">
        <v>365025</v>
      </c>
      <c r="P167" s="49">
        <v>12058096.83</v>
      </c>
      <c r="Q167" s="49">
        <v>126137.16</v>
      </c>
      <c r="R167" s="49">
        <v>1544508</v>
      </c>
      <c r="S167" s="49">
        <v>153880</v>
      </c>
      <c r="T167" s="49">
        <v>52997.91</v>
      </c>
      <c r="U167" s="49">
        <v>3501024.36</v>
      </c>
      <c r="V167" s="49">
        <v>1311110</v>
      </c>
      <c r="W167" s="49">
        <v>685071</v>
      </c>
      <c r="X167" s="49">
        <v>11046509.2</v>
      </c>
    </row>
    <row r="168" spans="1:24" ht="12.75">
      <c r="A168" s="46">
        <v>6</v>
      </c>
      <c r="B168" s="46">
        <v>3</v>
      </c>
      <c r="C168" s="46">
        <v>12</v>
      </c>
      <c r="D168" s="41">
        <v>2</v>
      </c>
      <c r="E168" s="47"/>
      <c r="F168" s="48" t="s">
        <v>260</v>
      </c>
      <c r="G168" s="58" t="s">
        <v>407</v>
      </c>
      <c r="H168" s="49">
        <v>29236294.88</v>
      </c>
      <c r="I168" s="49">
        <v>3325222.5</v>
      </c>
      <c r="J168" s="49">
        <v>240000</v>
      </c>
      <c r="K168" s="49">
        <v>1242204</v>
      </c>
      <c r="L168" s="49">
        <v>0</v>
      </c>
      <c r="M168" s="49">
        <v>840000</v>
      </c>
      <c r="N168" s="49">
        <v>2249594.63</v>
      </c>
      <c r="O168" s="49">
        <v>203300</v>
      </c>
      <c r="P168" s="49">
        <v>7400011.25</v>
      </c>
      <c r="Q168" s="49">
        <v>36400</v>
      </c>
      <c r="R168" s="49">
        <v>1377862.5</v>
      </c>
      <c r="S168" s="49">
        <v>0</v>
      </c>
      <c r="T168" s="49">
        <v>141618</v>
      </c>
      <c r="U168" s="49">
        <v>4918970</v>
      </c>
      <c r="V168" s="49">
        <v>346000</v>
      </c>
      <c r="W168" s="49">
        <v>84000</v>
      </c>
      <c r="X168" s="49">
        <v>6831112</v>
      </c>
    </row>
    <row r="169" spans="1:24" ht="12.75">
      <c r="A169" s="46">
        <v>6</v>
      </c>
      <c r="B169" s="46">
        <v>7</v>
      </c>
      <c r="C169" s="46">
        <v>9</v>
      </c>
      <c r="D169" s="41">
        <v>2</v>
      </c>
      <c r="E169" s="47"/>
      <c r="F169" s="48" t="s">
        <v>260</v>
      </c>
      <c r="G169" s="58" t="s">
        <v>408</v>
      </c>
      <c r="H169" s="49">
        <v>38603971.76</v>
      </c>
      <c r="I169" s="49">
        <v>2867808.06</v>
      </c>
      <c r="J169" s="49">
        <v>3380700</v>
      </c>
      <c r="K169" s="49">
        <v>6380509</v>
      </c>
      <c r="L169" s="49">
        <v>0</v>
      </c>
      <c r="M169" s="49">
        <v>517898</v>
      </c>
      <c r="N169" s="49">
        <v>2327805.7</v>
      </c>
      <c r="O169" s="49">
        <v>796545</v>
      </c>
      <c r="P169" s="49">
        <v>9521687</v>
      </c>
      <c r="Q169" s="49">
        <v>64900</v>
      </c>
      <c r="R169" s="49">
        <v>842524</v>
      </c>
      <c r="S169" s="49">
        <v>279257</v>
      </c>
      <c r="T169" s="49">
        <v>301118</v>
      </c>
      <c r="U169" s="49">
        <v>2477288</v>
      </c>
      <c r="V169" s="49">
        <v>1874879</v>
      </c>
      <c r="W169" s="49">
        <v>185710</v>
      </c>
      <c r="X169" s="49">
        <v>6785343</v>
      </c>
    </row>
    <row r="170" spans="1:24" ht="12.75">
      <c r="A170" s="46">
        <v>6</v>
      </c>
      <c r="B170" s="46">
        <v>12</v>
      </c>
      <c r="C170" s="46">
        <v>7</v>
      </c>
      <c r="D170" s="41">
        <v>2</v>
      </c>
      <c r="E170" s="47"/>
      <c r="F170" s="48" t="s">
        <v>260</v>
      </c>
      <c r="G170" s="58" t="s">
        <v>409</v>
      </c>
      <c r="H170" s="49">
        <v>20358121.57</v>
      </c>
      <c r="I170" s="49">
        <v>170280.74</v>
      </c>
      <c r="J170" s="49">
        <v>0</v>
      </c>
      <c r="K170" s="49">
        <v>1420317.54</v>
      </c>
      <c r="L170" s="49">
        <v>0</v>
      </c>
      <c r="M170" s="49">
        <v>75246</v>
      </c>
      <c r="N170" s="49">
        <v>2626408.26</v>
      </c>
      <c r="O170" s="49">
        <v>377960.84</v>
      </c>
      <c r="P170" s="49">
        <v>6193102.9</v>
      </c>
      <c r="Q170" s="49">
        <v>85000.1</v>
      </c>
      <c r="R170" s="49">
        <v>863347</v>
      </c>
      <c r="S170" s="49">
        <v>0</v>
      </c>
      <c r="T170" s="49">
        <v>56426</v>
      </c>
      <c r="U170" s="49">
        <v>915760.61</v>
      </c>
      <c r="V170" s="49">
        <v>268000</v>
      </c>
      <c r="W170" s="49">
        <v>1067799.5</v>
      </c>
      <c r="X170" s="49">
        <v>6238472.08</v>
      </c>
    </row>
    <row r="171" spans="1:24" ht="12.75">
      <c r="A171" s="46">
        <v>6</v>
      </c>
      <c r="B171" s="46">
        <v>1</v>
      </c>
      <c r="C171" s="46">
        <v>18</v>
      </c>
      <c r="D171" s="41">
        <v>2</v>
      </c>
      <c r="E171" s="47"/>
      <c r="F171" s="48" t="s">
        <v>260</v>
      </c>
      <c r="G171" s="58" t="s">
        <v>410</v>
      </c>
      <c r="H171" s="49">
        <v>24140493.68</v>
      </c>
      <c r="I171" s="49">
        <v>1882544.29</v>
      </c>
      <c r="J171" s="49">
        <v>140530</v>
      </c>
      <c r="K171" s="49">
        <v>870928.3</v>
      </c>
      <c r="L171" s="49">
        <v>0</v>
      </c>
      <c r="M171" s="49">
        <v>1405006</v>
      </c>
      <c r="N171" s="49">
        <v>2126424.99</v>
      </c>
      <c r="O171" s="49">
        <v>220783.78</v>
      </c>
      <c r="P171" s="49">
        <v>6898746.52</v>
      </c>
      <c r="Q171" s="49">
        <v>97700</v>
      </c>
      <c r="R171" s="49">
        <v>1670438.28</v>
      </c>
      <c r="S171" s="49">
        <v>62207</v>
      </c>
      <c r="T171" s="49">
        <v>89186</v>
      </c>
      <c r="U171" s="49">
        <v>1249229</v>
      </c>
      <c r="V171" s="49">
        <v>560554</v>
      </c>
      <c r="W171" s="49">
        <v>135588</v>
      </c>
      <c r="X171" s="49">
        <v>6730627.52</v>
      </c>
    </row>
    <row r="172" spans="1:24" ht="12.75">
      <c r="A172" s="46">
        <v>6</v>
      </c>
      <c r="B172" s="46">
        <v>19</v>
      </c>
      <c r="C172" s="46">
        <v>6</v>
      </c>
      <c r="D172" s="41">
        <v>2</v>
      </c>
      <c r="E172" s="47"/>
      <c r="F172" s="48" t="s">
        <v>260</v>
      </c>
      <c r="G172" s="58" t="s">
        <v>276</v>
      </c>
      <c r="H172" s="49">
        <v>30764918</v>
      </c>
      <c r="I172" s="49">
        <v>293370.1</v>
      </c>
      <c r="J172" s="49">
        <v>10000</v>
      </c>
      <c r="K172" s="49">
        <v>881446.28</v>
      </c>
      <c r="L172" s="49">
        <v>117824</v>
      </c>
      <c r="M172" s="49">
        <v>74619.92</v>
      </c>
      <c r="N172" s="49">
        <v>3069980.33</v>
      </c>
      <c r="O172" s="49">
        <v>3969320.19</v>
      </c>
      <c r="P172" s="49">
        <v>7952299.11</v>
      </c>
      <c r="Q172" s="49">
        <v>169000</v>
      </c>
      <c r="R172" s="49">
        <v>1569359</v>
      </c>
      <c r="S172" s="49">
        <v>0</v>
      </c>
      <c r="T172" s="49">
        <v>199115</v>
      </c>
      <c r="U172" s="49">
        <v>4712285.68</v>
      </c>
      <c r="V172" s="49">
        <v>724345.43</v>
      </c>
      <c r="W172" s="49">
        <v>30500</v>
      </c>
      <c r="X172" s="49">
        <v>6991452.96</v>
      </c>
    </row>
    <row r="173" spans="1:24" ht="12.75">
      <c r="A173" s="46">
        <v>6</v>
      </c>
      <c r="B173" s="46">
        <v>15</v>
      </c>
      <c r="C173" s="46">
        <v>8</v>
      </c>
      <c r="D173" s="41">
        <v>2</v>
      </c>
      <c r="E173" s="47"/>
      <c r="F173" s="48" t="s">
        <v>260</v>
      </c>
      <c r="G173" s="58" t="s">
        <v>411</v>
      </c>
      <c r="H173" s="49">
        <v>36893016.36</v>
      </c>
      <c r="I173" s="49">
        <v>503140.24</v>
      </c>
      <c r="J173" s="49">
        <v>0</v>
      </c>
      <c r="K173" s="49">
        <v>2801155.47</v>
      </c>
      <c r="L173" s="49">
        <v>90000</v>
      </c>
      <c r="M173" s="49">
        <v>184526.63</v>
      </c>
      <c r="N173" s="49">
        <v>2797133.95</v>
      </c>
      <c r="O173" s="49">
        <v>307439.68</v>
      </c>
      <c r="P173" s="49">
        <v>10396401.6</v>
      </c>
      <c r="Q173" s="49">
        <v>62000</v>
      </c>
      <c r="R173" s="49">
        <v>2192788</v>
      </c>
      <c r="S173" s="49">
        <v>0</v>
      </c>
      <c r="T173" s="49">
        <v>209931.12</v>
      </c>
      <c r="U173" s="49">
        <v>5445018.96</v>
      </c>
      <c r="V173" s="49">
        <v>3371520.72</v>
      </c>
      <c r="W173" s="49">
        <v>58161.18</v>
      </c>
      <c r="X173" s="49">
        <v>8473798.81</v>
      </c>
    </row>
    <row r="174" spans="1:24" ht="12.75">
      <c r="A174" s="46">
        <v>6</v>
      </c>
      <c r="B174" s="46">
        <v>9</v>
      </c>
      <c r="C174" s="46">
        <v>13</v>
      </c>
      <c r="D174" s="41">
        <v>2</v>
      </c>
      <c r="E174" s="47"/>
      <c r="F174" s="48" t="s">
        <v>260</v>
      </c>
      <c r="G174" s="58" t="s">
        <v>412</v>
      </c>
      <c r="H174" s="49">
        <v>35179893.67</v>
      </c>
      <c r="I174" s="49">
        <v>1971176.7</v>
      </c>
      <c r="J174" s="49">
        <v>7000</v>
      </c>
      <c r="K174" s="49">
        <v>4642010.18</v>
      </c>
      <c r="L174" s="49">
        <v>0</v>
      </c>
      <c r="M174" s="49">
        <v>182718.1</v>
      </c>
      <c r="N174" s="49">
        <v>2329125.45</v>
      </c>
      <c r="O174" s="49">
        <v>773541.24</v>
      </c>
      <c r="P174" s="49">
        <v>8643163</v>
      </c>
      <c r="Q174" s="49">
        <v>87020</v>
      </c>
      <c r="R174" s="49">
        <v>1582585</v>
      </c>
      <c r="S174" s="49">
        <v>0</v>
      </c>
      <c r="T174" s="49">
        <v>307069</v>
      </c>
      <c r="U174" s="49">
        <v>5748698</v>
      </c>
      <c r="V174" s="49">
        <v>1035754</v>
      </c>
      <c r="W174" s="49">
        <v>10000</v>
      </c>
      <c r="X174" s="49">
        <v>7860033</v>
      </c>
    </row>
    <row r="175" spans="1:24" ht="12.75">
      <c r="A175" s="46">
        <v>6</v>
      </c>
      <c r="B175" s="46">
        <v>11</v>
      </c>
      <c r="C175" s="46">
        <v>10</v>
      </c>
      <c r="D175" s="41">
        <v>2</v>
      </c>
      <c r="E175" s="47"/>
      <c r="F175" s="48" t="s">
        <v>260</v>
      </c>
      <c r="G175" s="58" t="s">
        <v>413</v>
      </c>
      <c r="H175" s="49">
        <v>30331119.57</v>
      </c>
      <c r="I175" s="49">
        <v>325299.98</v>
      </c>
      <c r="J175" s="49">
        <v>120000</v>
      </c>
      <c r="K175" s="49">
        <v>955000</v>
      </c>
      <c r="L175" s="49">
        <v>0</v>
      </c>
      <c r="M175" s="49">
        <v>228659.05</v>
      </c>
      <c r="N175" s="49">
        <v>3062651.57</v>
      </c>
      <c r="O175" s="49">
        <v>316558.75</v>
      </c>
      <c r="P175" s="49">
        <v>10139543.8</v>
      </c>
      <c r="Q175" s="49">
        <v>66542</v>
      </c>
      <c r="R175" s="49">
        <v>994915</v>
      </c>
      <c r="S175" s="49">
        <v>20010</v>
      </c>
      <c r="T175" s="49">
        <v>52851</v>
      </c>
      <c r="U175" s="49">
        <v>667546.5</v>
      </c>
      <c r="V175" s="49">
        <v>1027388.88</v>
      </c>
      <c r="W175" s="49">
        <v>128648.64</v>
      </c>
      <c r="X175" s="49">
        <v>12225504.4</v>
      </c>
    </row>
    <row r="176" spans="1:24" ht="12.75">
      <c r="A176" s="46">
        <v>6</v>
      </c>
      <c r="B176" s="46">
        <v>3</v>
      </c>
      <c r="C176" s="46">
        <v>13</v>
      </c>
      <c r="D176" s="41">
        <v>2</v>
      </c>
      <c r="E176" s="47"/>
      <c r="F176" s="48" t="s">
        <v>260</v>
      </c>
      <c r="G176" s="58" t="s">
        <v>414</v>
      </c>
      <c r="H176" s="49">
        <v>23436176.63</v>
      </c>
      <c r="I176" s="49">
        <v>330116.79</v>
      </c>
      <c r="J176" s="49">
        <v>0</v>
      </c>
      <c r="K176" s="49">
        <v>1665708.53</v>
      </c>
      <c r="L176" s="49">
        <v>40000</v>
      </c>
      <c r="M176" s="49">
        <v>2753350</v>
      </c>
      <c r="N176" s="49">
        <v>1993029.93</v>
      </c>
      <c r="O176" s="49">
        <v>179269.13</v>
      </c>
      <c r="P176" s="49">
        <v>3284599.66</v>
      </c>
      <c r="Q176" s="49">
        <v>33000</v>
      </c>
      <c r="R176" s="49">
        <v>1020917</v>
      </c>
      <c r="S176" s="49">
        <v>55933</v>
      </c>
      <c r="T176" s="49">
        <v>194155</v>
      </c>
      <c r="U176" s="49">
        <v>3580076.06</v>
      </c>
      <c r="V176" s="49">
        <v>3722063.53</v>
      </c>
      <c r="W176" s="49">
        <v>60000</v>
      </c>
      <c r="X176" s="49">
        <v>4523958</v>
      </c>
    </row>
    <row r="177" spans="1:24" ht="12.75">
      <c r="A177" s="46">
        <v>6</v>
      </c>
      <c r="B177" s="46">
        <v>11</v>
      </c>
      <c r="C177" s="46">
        <v>11</v>
      </c>
      <c r="D177" s="41">
        <v>2</v>
      </c>
      <c r="E177" s="47"/>
      <c r="F177" s="48" t="s">
        <v>260</v>
      </c>
      <c r="G177" s="58" t="s">
        <v>415</v>
      </c>
      <c r="H177" s="49">
        <v>21706968.5</v>
      </c>
      <c r="I177" s="49">
        <v>1044710.97</v>
      </c>
      <c r="J177" s="49">
        <v>0</v>
      </c>
      <c r="K177" s="49">
        <v>1313070</v>
      </c>
      <c r="L177" s="49">
        <v>0</v>
      </c>
      <c r="M177" s="49">
        <v>75000</v>
      </c>
      <c r="N177" s="49">
        <v>1834555.55</v>
      </c>
      <c r="O177" s="49">
        <v>221000</v>
      </c>
      <c r="P177" s="49">
        <v>7614383.98</v>
      </c>
      <c r="Q177" s="49">
        <v>51000</v>
      </c>
      <c r="R177" s="49">
        <v>825323</v>
      </c>
      <c r="S177" s="49">
        <v>5000</v>
      </c>
      <c r="T177" s="49">
        <v>58018</v>
      </c>
      <c r="U177" s="49">
        <v>435000</v>
      </c>
      <c r="V177" s="49">
        <v>1065553</v>
      </c>
      <c r="W177" s="49">
        <v>8000</v>
      </c>
      <c r="X177" s="49">
        <v>7156354</v>
      </c>
    </row>
    <row r="178" spans="1:24" ht="12.75">
      <c r="A178" s="46">
        <v>6</v>
      </c>
      <c r="B178" s="46">
        <v>19</v>
      </c>
      <c r="C178" s="46">
        <v>7</v>
      </c>
      <c r="D178" s="41">
        <v>2</v>
      </c>
      <c r="E178" s="47"/>
      <c r="F178" s="48" t="s">
        <v>260</v>
      </c>
      <c r="G178" s="58" t="s">
        <v>416</v>
      </c>
      <c r="H178" s="49">
        <v>19854008.38</v>
      </c>
      <c r="I178" s="49">
        <v>683716.77</v>
      </c>
      <c r="J178" s="49">
        <v>0</v>
      </c>
      <c r="K178" s="49">
        <v>1810388.85</v>
      </c>
      <c r="L178" s="49">
        <v>0</v>
      </c>
      <c r="M178" s="49">
        <v>953882.36</v>
      </c>
      <c r="N178" s="49">
        <v>2002007.15</v>
      </c>
      <c r="O178" s="49">
        <v>175886.2</v>
      </c>
      <c r="P178" s="49">
        <v>4281702.88</v>
      </c>
      <c r="Q178" s="49">
        <v>45000</v>
      </c>
      <c r="R178" s="49">
        <v>958011</v>
      </c>
      <c r="S178" s="49">
        <v>10000</v>
      </c>
      <c r="T178" s="49">
        <v>400299</v>
      </c>
      <c r="U178" s="49">
        <v>2071394.35</v>
      </c>
      <c r="V178" s="49">
        <v>589448.42</v>
      </c>
      <c r="W178" s="49">
        <v>447015.93</v>
      </c>
      <c r="X178" s="49">
        <v>5425255.47</v>
      </c>
    </row>
    <row r="179" spans="1:24" ht="12.75">
      <c r="A179" s="46">
        <v>6</v>
      </c>
      <c r="B179" s="46">
        <v>9</v>
      </c>
      <c r="C179" s="46">
        <v>14</v>
      </c>
      <c r="D179" s="41">
        <v>2</v>
      </c>
      <c r="E179" s="47"/>
      <c r="F179" s="48" t="s">
        <v>260</v>
      </c>
      <c r="G179" s="58" t="s">
        <v>417</v>
      </c>
      <c r="H179" s="49">
        <v>59067681.34</v>
      </c>
      <c r="I179" s="49">
        <v>1561035</v>
      </c>
      <c r="J179" s="49">
        <v>1533256</v>
      </c>
      <c r="K179" s="49">
        <v>9211276</v>
      </c>
      <c r="L179" s="49">
        <v>0</v>
      </c>
      <c r="M179" s="49">
        <v>556880</v>
      </c>
      <c r="N179" s="49">
        <v>4172644</v>
      </c>
      <c r="O179" s="49">
        <v>290292</v>
      </c>
      <c r="P179" s="49">
        <v>16495492.58</v>
      </c>
      <c r="Q179" s="49">
        <v>202500</v>
      </c>
      <c r="R179" s="49">
        <v>1499199</v>
      </c>
      <c r="S179" s="49">
        <v>0</v>
      </c>
      <c r="T179" s="49">
        <v>621475</v>
      </c>
      <c r="U179" s="49">
        <v>8821607</v>
      </c>
      <c r="V179" s="49">
        <v>420082</v>
      </c>
      <c r="W179" s="49">
        <v>316845.79</v>
      </c>
      <c r="X179" s="49">
        <v>13365096.97</v>
      </c>
    </row>
    <row r="180" spans="1:24" ht="12.75">
      <c r="A180" s="46">
        <v>6</v>
      </c>
      <c r="B180" s="46">
        <v>19</v>
      </c>
      <c r="C180" s="46">
        <v>8</v>
      </c>
      <c r="D180" s="41">
        <v>2</v>
      </c>
      <c r="E180" s="47"/>
      <c r="F180" s="48" t="s">
        <v>260</v>
      </c>
      <c r="G180" s="58" t="s">
        <v>418</v>
      </c>
      <c r="H180" s="49">
        <v>12576516.84</v>
      </c>
      <c r="I180" s="49">
        <v>249383.91</v>
      </c>
      <c r="J180" s="49">
        <v>71000</v>
      </c>
      <c r="K180" s="49">
        <v>70000</v>
      </c>
      <c r="L180" s="49">
        <v>0</v>
      </c>
      <c r="M180" s="49">
        <v>198112</v>
      </c>
      <c r="N180" s="49">
        <v>1432389.18</v>
      </c>
      <c r="O180" s="49">
        <v>148985</v>
      </c>
      <c r="P180" s="49">
        <v>3517554.34</v>
      </c>
      <c r="Q180" s="49">
        <v>16300</v>
      </c>
      <c r="R180" s="49">
        <v>785446.41</v>
      </c>
      <c r="S180" s="49">
        <v>0</v>
      </c>
      <c r="T180" s="49">
        <v>251562</v>
      </c>
      <c r="U180" s="49">
        <v>1680400</v>
      </c>
      <c r="V180" s="49">
        <v>250110</v>
      </c>
      <c r="W180" s="49">
        <v>35000</v>
      </c>
      <c r="X180" s="49">
        <v>3870274</v>
      </c>
    </row>
    <row r="181" spans="1:24" ht="12.75">
      <c r="A181" s="46">
        <v>6</v>
      </c>
      <c r="B181" s="46">
        <v>9</v>
      </c>
      <c r="C181" s="46">
        <v>15</v>
      </c>
      <c r="D181" s="41">
        <v>2</v>
      </c>
      <c r="E181" s="47"/>
      <c r="F181" s="48" t="s">
        <v>260</v>
      </c>
      <c r="G181" s="58" t="s">
        <v>419</v>
      </c>
      <c r="H181" s="49">
        <v>23701808.73</v>
      </c>
      <c r="I181" s="49">
        <v>453794.15</v>
      </c>
      <c r="J181" s="49">
        <v>362136.71</v>
      </c>
      <c r="K181" s="49">
        <v>1301000</v>
      </c>
      <c r="L181" s="49">
        <v>0</v>
      </c>
      <c r="M181" s="49">
        <v>60486.66</v>
      </c>
      <c r="N181" s="49">
        <v>2046131.33</v>
      </c>
      <c r="O181" s="49">
        <v>284537.81</v>
      </c>
      <c r="P181" s="49">
        <v>7478718.55</v>
      </c>
      <c r="Q181" s="49">
        <v>55200</v>
      </c>
      <c r="R181" s="49">
        <v>776177</v>
      </c>
      <c r="S181" s="49">
        <v>0</v>
      </c>
      <c r="T181" s="49">
        <v>39300</v>
      </c>
      <c r="U181" s="49">
        <v>5312140</v>
      </c>
      <c r="V181" s="49">
        <v>298450</v>
      </c>
      <c r="W181" s="49">
        <v>487866.52</v>
      </c>
      <c r="X181" s="49">
        <v>4745870</v>
      </c>
    </row>
    <row r="182" spans="1:24" ht="12.75">
      <c r="A182" s="46">
        <v>6</v>
      </c>
      <c r="B182" s="46">
        <v>9</v>
      </c>
      <c r="C182" s="46">
        <v>16</v>
      </c>
      <c r="D182" s="41">
        <v>2</v>
      </c>
      <c r="E182" s="47"/>
      <c r="F182" s="48" t="s">
        <v>260</v>
      </c>
      <c r="G182" s="58" t="s">
        <v>420</v>
      </c>
      <c r="H182" s="49">
        <v>14353833.53</v>
      </c>
      <c r="I182" s="49">
        <v>1090793.04</v>
      </c>
      <c r="J182" s="49">
        <v>69200</v>
      </c>
      <c r="K182" s="49">
        <v>1931080</v>
      </c>
      <c r="L182" s="49">
        <v>0</v>
      </c>
      <c r="M182" s="49">
        <v>113527</v>
      </c>
      <c r="N182" s="49">
        <v>1577937.32</v>
      </c>
      <c r="O182" s="49">
        <v>185710</v>
      </c>
      <c r="P182" s="49">
        <v>2558507</v>
      </c>
      <c r="Q182" s="49">
        <v>25700</v>
      </c>
      <c r="R182" s="49">
        <v>584914</v>
      </c>
      <c r="S182" s="49">
        <v>0</v>
      </c>
      <c r="T182" s="49">
        <v>19786</v>
      </c>
      <c r="U182" s="49">
        <v>2614310</v>
      </c>
      <c r="V182" s="49">
        <v>187522</v>
      </c>
      <c r="W182" s="49">
        <v>287700</v>
      </c>
      <c r="X182" s="49">
        <v>3107147.17</v>
      </c>
    </row>
    <row r="183" spans="1:24" ht="12.75">
      <c r="A183" s="46">
        <v>6</v>
      </c>
      <c r="B183" s="46">
        <v>7</v>
      </c>
      <c r="C183" s="46">
        <v>10</v>
      </c>
      <c r="D183" s="41">
        <v>2</v>
      </c>
      <c r="E183" s="47"/>
      <c r="F183" s="48" t="s">
        <v>260</v>
      </c>
      <c r="G183" s="58" t="s">
        <v>421</v>
      </c>
      <c r="H183" s="49">
        <v>30786071.08</v>
      </c>
      <c r="I183" s="49">
        <v>1495945.79</v>
      </c>
      <c r="J183" s="49">
        <v>0</v>
      </c>
      <c r="K183" s="49">
        <v>3811046</v>
      </c>
      <c r="L183" s="49">
        <v>5000</v>
      </c>
      <c r="M183" s="49">
        <v>338248</v>
      </c>
      <c r="N183" s="49">
        <v>2278074.29</v>
      </c>
      <c r="O183" s="49">
        <v>307315</v>
      </c>
      <c r="P183" s="49">
        <v>7344977</v>
      </c>
      <c r="Q183" s="49">
        <v>78000</v>
      </c>
      <c r="R183" s="49">
        <v>1459051</v>
      </c>
      <c r="S183" s="49">
        <v>17500</v>
      </c>
      <c r="T183" s="49">
        <v>286941</v>
      </c>
      <c r="U183" s="49">
        <v>4717590</v>
      </c>
      <c r="V183" s="49">
        <v>612225</v>
      </c>
      <c r="W183" s="49">
        <v>358184</v>
      </c>
      <c r="X183" s="49">
        <v>7675974</v>
      </c>
    </row>
    <row r="184" spans="1:24" ht="12.75">
      <c r="A184" s="46">
        <v>6</v>
      </c>
      <c r="B184" s="46">
        <v>1</v>
      </c>
      <c r="C184" s="46">
        <v>19</v>
      </c>
      <c r="D184" s="41">
        <v>2</v>
      </c>
      <c r="E184" s="47"/>
      <c r="F184" s="48" t="s">
        <v>260</v>
      </c>
      <c r="G184" s="58" t="s">
        <v>422</v>
      </c>
      <c r="H184" s="49">
        <v>24457235.03</v>
      </c>
      <c r="I184" s="49">
        <v>1323734.03</v>
      </c>
      <c r="J184" s="49">
        <v>0</v>
      </c>
      <c r="K184" s="49">
        <v>2920970</v>
      </c>
      <c r="L184" s="49">
        <v>3000</v>
      </c>
      <c r="M184" s="49">
        <v>112500</v>
      </c>
      <c r="N184" s="49">
        <v>2509696.01</v>
      </c>
      <c r="O184" s="49">
        <v>194160</v>
      </c>
      <c r="P184" s="49">
        <v>7791308</v>
      </c>
      <c r="Q184" s="49">
        <v>98000</v>
      </c>
      <c r="R184" s="49">
        <v>871753</v>
      </c>
      <c r="S184" s="49">
        <v>0</v>
      </c>
      <c r="T184" s="49">
        <v>60760</v>
      </c>
      <c r="U184" s="49">
        <v>1438633</v>
      </c>
      <c r="V184" s="49">
        <v>780814</v>
      </c>
      <c r="W184" s="49">
        <v>175450</v>
      </c>
      <c r="X184" s="49">
        <v>6176456.99</v>
      </c>
    </row>
    <row r="185" spans="1:24" ht="12.75">
      <c r="A185" s="46">
        <v>6</v>
      </c>
      <c r="B185" s="46">
        <v>20</v>
      </c>
      <c r="C185" s="46">
        <v>14</v>
      </c>
      <c r="D185" s="41">
        <v>2</v>
      </c>
      <c r="E185" s="47"/>
      <c r="F185" s="48" t="s">
        <v>260</v>
      </c>
      <c r="G185" s="58" t="s">
        <v>423</v>
      </c>
      <c r="H185" s="49">
        <v>101042139.66</v>
      </c>
      <c r="I185" s="49">
        <v>5246357.39</v>
      </c>
      <c r="J185" s="49">
        <v>0</v>
      </c>
      <c r="K185" s="49">
        <v>10093892.67</v>
      </c>
      <c r="L185" s="49">
        <v>1233235.54</v>
      </c>
      <c r="M185" s="49">
        <v>300046</v>
      </c>
      <c r="N185" s="49">
        <v>5663326.58</v>
      </c>
      <c r="O185" s="49">
        <v>673021.65</v>
      </c>
      <c r="P185" s="49">
        <v>24968735.21</v>
      </c>
      <c r="Q185" s="49">
        <v>309600</v>
      </c>
      <c r="R185" s="49">
        <v>3675699</v>
      </c>
      <c r="S185" s="49">
        <v>0</v>
      </c>
      <c r="T185" s="49">
        <v>204550</v>
      </c>
      <c r="U185" s="49">
        <v>20252506.75</v>
      </c>
      <c r="V185" s="49">
        <v>2760519.37</v>
      </c>
      <c r="W185" s="49">
        <v>1384500</v>
      </c>
      <c r="X185" s="49">
        <v>24276149.5</v>
      </c>
    </row>
    <row r="186" spans="1:24" ht="12.75">
      <c r="A186" s="46">
        <v>6</v>
      </c>
      <c r="B186" s="46">
        <v>3</v>
      </c>
      <c r="C186" s="46">
        <v>14</v>
      </c>
      <c r="D186" s="41">
        <v>2</v>
      </c>
      <c r="E186" s="47"/>
      <c r="F186" s="48" t="s">
        <v>260</v>
      </c>
      <c r="G186" s="58" t="s">
        <v>424</v>
      </c>
      <c r="H186" s="49">
        <v>15748742.33</v>
      </c>
      <c r="I186" s="49">
        <v>341199.04</v>
      </c>
      <c r="J186" s="49">
        <v>206862.46</v>
      </c>
      <c r="K186" s="49">
        <v>2532279.66</v>
      </c>
      <c r="L186" s="49">
        <v>0</v>
      </c>
      <c r="M186" s="49">
        <v>177870.72</v>
      </c>
      <c r="N186" s="49">
        <v>1891165.31</v>
      </c>
      <c r="O186" s="49">
        <v>169762.9</v>
      </c>
      <c r="P186" s="49">
        <v>3365589</v>
      </c>
      <c r="Q186" s="49">
        <v>22000</v>
      </c>
      <c r="R186" s="49">
        <v>1772462.23</v>
      </c>
      <c r="S186" s="49">
        <v>0</v>
      </c>
      <c r="T186" s="49">
        <v>26150</v>
      </c>
      <c r="U186" s="49">
        <v>583410.01</v>
      </c>
      <c r="V186" s="49">
        <v>271819</v>
      </c>
      <c r="W186" s="49">
        <v>151000</v>
      </c>
      <c r="X186" s="49">
        <v>4237172</v>
      </c>
    </row>
    <row r="187" spans="1:24" ht="12.75">
      <c r="A187" s="46">
        <v>6</v>
      </c>
      <c r="B187" s="46">
        <v>6</v>
      </c>
      <c r="C187" s="46">
        <v>11</v>
      </c>
      <c r="D187" s="41">
        <v>2</v>
      </c>
      <c r="E187" s="47"/>
      <c r="F187" s="48" t="s">
        <v>260</v>
      </c>
      <c r="G187" s="58" t="s">
        <v>425</v>
      </c>
      <c r="H187" s="49">
        <v>23837135.59</v>
      </c>
      <c r="I187" s="49">
        <v>3500229.21</v>
      </c>
      <c r="J187" s="49">
        <v>150600</v>
      </c>
      <c r="K187" s="49">
        <v>753000</v>
      </c>
      <c r="L187" s="49">
        <v>0</v>
      </c>
      <c r="M187" s="49">
        <v>159545</v>
      </c>
      <c r="N187" s="49">
        <v>2181220</v>
      </c>
      <c r="O187" s="49">
        <v>651033</v>
      </c>
      <c r="P187" s="49">
        <v>6134962</v>
      </c>
      <c r="Q187" s="49">
        <v>73940</v>
      </c>
      <c r="R187" s="49">
        <v>839148.4</v>
      </c>
      <c r="S187" s="49">
        <v>0</v>
      </c>
      <c r="T187" s="49">
        <v>57110</v>
      </c>
      <c r="U187" s="49">
        <v>3431275</v>
      </c>
      <c r="V187" s="49">
        <v>458100</v>
      </c>
      <c r="W187" s="49">
        <v>70000</v>
      </c>
      <c r="X187" s="49">
        <v>5376972.98</v>
      </c>
    </row>
    <row r="188" spans="1:24" ht="12.75">
      <c r="A188" s="46">
        <v>6</v>
      </c>
      <c r="B188" s="46">
        <v>14</v>
      </c>
      <c r="C188" s="46">
        <v>11</v>
      </c>
      <c r="D188" s="41">
        <v>2</v>
      </c>
      <c r="E188" s="47"/>
      <c r="F188" s="48" t="s">
        <v>260</v>
      </c>
      <c r="G188" s="58" t="s">
        <v>426</v>
      </c>
      <c r="H188" s="49">
        <v>44999437.61</v>
      </c>
      <c r="I188" s="49">
        <v>367963.32</v>
      </c>
      <c r="J188" s="49">
        <v>500</v>
      </c>
      <c r="K188" s="49">
        <v>2699580.25</v>
      </c>
      <c r="L188" s="49">
        <v>0</v>
      </c>
      <c r="M188" s="49">
        <v>333535</v>
      </c>
      <c r="N188" s="49">
        <v>2263981.4</v>
      </c>
      <c r="O188" s="49">
        <v>261755</v>
      </c>
      <c r="P188" s="49">
        <v>10845695.1</v>
      </c>
      <c r="Q188" s="49">
        <v>103685</v>
      </c>
      <c r="R188" s="49">
        <v>7251778.34</v>
      </c>
      <c r="S188" s="49">
        <v>150000</v>
      </c>
      <c r="T188" s="49">
        <v>206758</v>
      </c>
      <c r="U188" s="49">
        <v>6001276.49</v>
      </c>
      <c r="V188" s="49">
        <v>1196212.41</v>
      </c>
      <c r="W188" s="49">
        <v>3961842</v>
      </c>
      <c r="X188" s="49">
        <v>9354875.3</v>
      </c>
    </row>
    <row r="189" spans="1:24" ht="12.75">
      <c r="A189" s="46">
        <v>6</v>
      </c>
      <c r="B189" s="46">
        <v>7</v>
      </c>
      <c r="C189" s="46">
        <v>2</v>
      </c>
      <c r="D189" s="41">
        <v>3</v>
      </c>
      <c r="E189" s="47"/>
      <c r="F189" s="48" t="s">
        <v>260</v>
      </c>
      <c r="G189" s="58" t="s">
        <v>427</v>
      </c>
      <c r="H189" s="49">
        <v>38766608</v>
      </c>
      <c r="I189" s="49">
        <v>483219.41</v>
      </c>
      <c r="J189" s="49">
        <v>569480.63</v>
      </c>
      <c r="K189" s="49">
        <v>2480507.21</v>
      </c>
      <c r="L189" s="49">
        <v>10000</v>
      </c>
      <c r="M189" s="49">
        <v>852700</v>
      </c>
      <c r="N189" s="49">
        <v>4930442.6</v>
      </c>
      <c r="O189" s="49">
        <v>519426.7</v>
      </c>
      <c r="P189" s="49">
        <v>12036711.47</v>
      </c>
      <c r="Q189" s="49">
        <v>204300</v>
      </c>
      <c r="R189" s="49">
        <v>2623615</v>
      </c>
      <c r="S189" s="49">
        <v>14865</v>
      </c>
      <c r="T189" s="49">
        <v>199727</v>
      </c>
      <c r="U189" s="49">
        <v>1648439</v>
      </c>
      <c r="V189" s="49">
        <v>906106.48</v>
      </c>
      <c r="W189" s="49">
        <v>358610</v>
      </c>
      <c r="X189" s="49">
        <v>10928457.5</v>
      </c>
    </row>
    <row r="190" spans="1:24" ht="12.75">
      <c r="A190" s="46">
        <v>6</v>
      </c>
      <c r="B190" s="46">
        <v>9</v>
      </c>
      <c r="C190" s="46">
        <v>1</v>
      </c>
      <c r="D190" s="41">
        <v>3</v>
      </c>
      <c r="E190" s="47"/>
      <c r="F190" s="48" t="s">
        <v>260</v>
      </c>
      <c r="G190" s="58" t="s">
        <v>428</v>
      </c>
      <c r="H190" s="49">
        <v>51270123.08</v>
      </c>
      <c r="I190" s="49">
        <v>470449.3</v>
      </c>
      <c r="J190" s="49">
        <v>0</v>
      </c>
      <c r="K190" s="49">
        <v>1079960.78</v>
      </c>
      <c r="L190" s="49">
        <v>0</v>
      </c>
      <c r="M190" s="49">
        <v>486000</v>
      </c>
      <c r="N190" s="49">
        <v>4826643.21</v>
      </c>
      <c r="O190" s="49">
        <v>498886.73</v>
      </c>
      <c r="P190" s="49">
        <v>14749641</v>
      </c>
      <c r="Q190" s="49">
        <v>220000</v>
      </c>
      <c r="R190" s="49">
        <v>2860034.22</v>
      </c>
      <c r="S190" s="49">
        <v>4000</v>
      </c>
      <c r="T190" s="49">
        <v>691680</v>
      </c>
      <c r="U190" s="49">
        <v>8134851.3</v>
      </c>
      <c r="V190" s="49">
        <v>1111263.18</v>
      </c>
      <c r="W190" s="49">
        <v>1436142</v>
      </c>
      <c r="X190" s="49">
        <v>14700571.36</v>
      </c>
    </row>
    <row r="191" spans="1:24" ht="12.75">
      <c r="A191" s="46">
        <v>6</v>
      </c>
      <c r="B191" s="46">
        <v>9</v>
      </c>
      <c r="C191" s="46">
        <v>3</v>
      </c>
      <c r="D191" s="41">
        <v>3</v>
      </c>
      <c r="E191" s="47"/>
      <c r="F191" s="48" t="s">
        <v>260</v>
      </c>
      <c r="G191" s="58" t="s">
        <v>429</v>
      </c>
      <c r="H191" s="49">
        <v>56113358.46</v>
      </c>
      <c r="I191" s="49">
        <v>1970456.55</v>
      </c>
      <c r="J191" s="49">
        <v>0</v>
      </c>
      <c r="K191" s="49">
        <v>3632238</v>
      </c>
      <c r="L191" s="49">
        <v>0</v>
      </c>
      <c r="M191" s="49">
        <v>1114894</v>
      </c>
      <c r="N191" s="49">
        <v>4108790.81</v>
      </c>
      <c r="O191" s="49">
        <v>326829</v>
      </c>
      <c r="P191" s="49">
        <v>13180337</v>
      </c>
      <c r="Q191" s="49">
        <v>180000</v>
      </c>
      <c r="R191" s="49">
        <v>2879807.75</v>
      </c>
      <c r="S191" s="49">
        <v>299617.81</v>
      </c>
      <c r="T191" s="49">
        <v>464101</v>
      </c>
      <c r="U191" s="49">
        <v>13606508.54</v>
      </c>
      <c r="V191" s="49">
        <v>1161662</v>
      </c>
      <c r="W191" s="49">
        <v>111100</v>
      </c>
      <c r="X191" s="49">
        <v>13077016</v>
      </c>
    </row>
    <row r="192" spans="1:24" ht="12.75">
      <c r="A192" s="46">
        <v>6</v>
      </c>
      <c r="B192" s="46">
        <v>2</v>
      </c>
      <c r="C192" s="46">
        <v>5</v>
      </c>
      <c r="D192" s="41">
        <v>3</v>
      </c>
      <c r="E192" s="47"/>
      <c r="F192" s="48" t="s">
        <v>260</v>
      </c>
      <c r="G192" s="58" t="s">
        <v>430</v>
      </c>
      <c r="H192" s="49">
        <v>31328588.45</v>
      </c>
      <c r="I192" s="49">
        <v>1156301.25</v>
      </c>
      <c r="J192" s="49">
        <v>0</v>
      </c>
      <c r="K192" s="49">
        <v>1814555.47</v>
      </c>
      <c r="L192" s="49">
        <v>3000</v>
      </c>
      <c r="M192" s="49">
        <v>1592360</v>
      </c>
      <c r="N192" s="49">
        <v>2927710.09</v>
      </c>
      <c r="O192" s="49">
        <v>381837.81</v>
      </c>
      <c r="P192" s="49">
        <v>8167504.45</v>
      </c>
      <c r="Q192" s="49">
        <v>117000</v>
      </c>
      <c r="R192" s="49">
        <v>1004381</v>
      </c>
      <c r="S192" s="49">
        <v>0</v>
      </c>
      <c r="T192" s="49">
        <v>84441</v>
      </c>
      <c r="U192" s="49">
        <v>5194977.94</v>
      </c>
      <c r="V192" s="49">
        <v>1209791.44</v>
      </c>
      <c r="W192" s="49">
        <v>142895</v>
      </c>
      <c r="X192" s="49">
        <v>7531833</v>
      </c>
    </row>
    <row r="193" spans="1:24" ht="12.75">
      <c r="A193" s="46">
        <v>6</v>
      </c>
      <c r="B193" s="46">
        <v>5</v>
      </c>
      <c r="C193" s="46">
        <v>5</v>
      </c>
      <c r="D193" s="41">
        <v>3</v>
      </c>
      <c r="E193" s="47"/>
      <c r="F193" s="48" t="s">
        <v>260</v>
      </c>
      <c r="G193" s="58" t="s">
        <v>431</v>
      </c>
      <c r="H193" s="49">
        <v>73618992.62</v>
      </c>
      <c r="I193" s="49">
        <v>72476.67</v>
      </c>
      <c r="J193" s="49">
        <v>0</v>
      </c>
      <c r="K193" s="49">
        <v>8644569.48</v>
      </c>
      <c r="L193" s="49">
        <v>1560859.41</v>
      </c>
      <c r="M193" s="49">
        <v>2044541.3</v>
      </c>
      <c r="N193" s="49">
        <v>6098710.57</v>
      </c>
      <c r="O193" s="49">
        <v>722428.8</v>
      </c>
      <c r="P193" s="49">
        <v>17134340.02</v>
      </c>
      <c r="Q193" s="49">
        <v>350598.68</v>
      </c>
      <c r="R193" s="49">
        <v>3452465</v>
      </c>
      <c r="S193" s="49">
        <v>13500</v>
      </c>
      <c r="T193" s="49">
        <v>891900</v>
      </c>
      <c r="U193" s="49">
        <v>9966755.14</v>
      </c>
      <c r="V193" s="49">
        <v>1424850</v>
      </c>
      <c r="W193" s="49">
        <v>5131545.81</v>
      </c>
      <c r="X193" s="49">
        <v>16109451.74</v>
      </c>
    </row>
    <row r="194" spans="1:24" ht="12.75">
      <c r="A194" s="46">
        <v>6</v>
      </c>
      <c r="B194" s="46">
        <v>2</v>
      </c>
      <c r="C194" s="46">
        <v>7</v>
      </c>
      <c r="D194" s="41">
        <v>3</v>
      </c>
      <c r="E194" s="47"/>
      <c r="F194" s="48" t="s">
        <v>260</v>
      </c>
      <c r="G194" s="58" t="s">
        <v>432</v>
      </c>
      <c r="H194" s="49">
        <v>35474354.45</v>
      </c>
      <c r="I194" s="49">
        <v>1870099.82</v>
      </c>
      <c r="J194" s="49">
        <v>16000</v>
      </c>
      <c r="K194" s="49">
        <v>360000</v>
      </c>
      <c r="L194" s="49">
        <v>650454.24</v>
      </c>
      <c r="M194" s="49">
        <v>191580</v>
      </c>
      <c r="N194" s="49">
        <v>2762242.27</v>
      </c>
      <c r="O194" s="49">
        <v>255360</v>
      </c>
      <c r="P194" s="49">
        <v>9400084.52</v>
      </c>
      <c r="Q194" s="49">
        <v>264694</v>
      </c>
      <c r="R194" s="49">
        <v>4100259.12</v>
      </c>
      <c r="S194" s="49">
        <v>71083</v>
      </c>
      <c r="T194" s="49">
        <v>270439</v>
      </c>
      <c r="U194" s="49">
        <v>4394996.48</v>
      </c>
      <c r="V194" s="49">
        <v>989500</v>
      </c>
      <c r="W194" s="49">
        <v>125850</v>
      </c>
      <c r="X194" s="49">
        <v>9751712</v>
      </c>
    </row>
    <row r="195" spans="1:24" ht="12.75">
      <c r="A195" s="46">
        <v>6</v>
      </c>
      <c r="B195" s="46">
        <v>12</v>
      </c>
      <c r="C195" s="46">
        <v>2</v>
      </c>
      <c r="D195" s="41">
        <v>3</v>
      </c>
      <c r="E195" s="47"/>
      <c r="F195" s="48" t="s">
        <v>260</v>
      </c>
      <c r="G195" s="58" t="s">
        <v>433</v>
      </c>
      <c r="H195" s="49">
        <v>38330688.93</v>
      </c>
      <c r="I195" s="49">
        <v>368978.16</v>
      </c>
      <c r="J195" s="49">
        <v>0</v>
      </c>
      <c r="K195" s="49">
        <v>1671248.25</v>
      </c>
      <c r="L195" s="49">
        <v>0</v>
      </c>
      <c r="M195" s="49">
        <v>82020</v>
      </c>
      <c r="N195" s="49">
        <v>2377746.72</v>
      </c>
      <c r="O195" s="49">
        <v>684500</v>
      </c>
      <c r="P195" s="49">
        <v>8961090.57</v>
      </c>
      <c r="Q195" s="49">
        <v>93000</v>
      </c>
      <c r="R195" s="49">
        <v>1669625.66</v>
      </c>
      <c r="S195" s="49">
        <v>0</v>
      </c>
      <c r="T195" s="49">
        <v>300995</v>
      </c>
      <c r="U195" s="49">
        <v>10681077.05</v>
      </c>
      <c r="V195" s="49">
        <v>845117.72</v>
      </c>
      <c r="W195" s="49">
        <v>1575899.8</v>
      </c>
      <c r="X195" s="49">
        <v>9019390</v>
      </c>
    </row>
    <row r="196" spans="1:24" ht="12.75">
      <c r="A196" s="46">
        <v>6</v>
      </c>
      <c r="B196" s="46">
        <v>14</v>
      </c>
      <c r="C196" s="46">
        <v>4</v>
      </c>
      <c r="D196" s="41">
        <v>3</v>
      </c>
      <c r="E196" s="47"/>
      <c r="F196" s="48" t="s">
        <v>260</v>
      </c>
      <c r="G196" s="58" t="s">
        <v>434</v>
      </c>
      <c r="H196" s="49">
        <v>33149371.1</v>
      </c>
      <c r="I196" s="49">
        <v>87318.28</v>
      </c>
      <c r="J196" s="49">
        <v>0</v>
      </c>
      <c r="K196" s="49">
        <v>5086817.88</v>
      </c>
      <c r="L196" s="49">
        <v>0</v>
      </c>
      <c r="M196" s="49">
        <v>1472254.65</v>
      </c>
      <c r="N196" s="49">
        <v>3751941.82</v>
      </c>
      <c r="O196" s="49">
        <v>1011700</v>
      </c>
      <c r="P196" s="49">
        <v>9778425</v>
      </c>
      <c r="Q196" s="49">
        <v>320000</v>
      </c>
      <c r="R196" s="49">
        <v>1072151</v>
      </c>
      <c r="S196" s="49">
        <v>0</v>
      </c>
      <c r="T196" s="49">
        <v>27997</v>
      </c>
      <c r="U196" s="49">
        <v>1797584</v>
      </c>
      <c r="V196" s="49">
        <v>975100</v>
      </c>
      <c r="W196" s="49">
        <v>68000</v>
      </c>
      <c r="X196" s="49">
        <v>7700081.47</v>
      </c>
    </row>
    <row r="197" spans="1:24" ht="12.75">
      <c r="A197" s="46">
        <v>6</v>
      </c>
      <c r="B197" s="46">
        <v>8</v>
      </c>
      <c r="C197" s="46">
        <v>6</v>
      </c>
      <c r="D197" s="41">
        <v>3</v>
      </c>
      <c r="E197" s="47"/>
      <c r="F197" s="48" t="s">
        <v>260</v>
      </c>
      <c r="G197" s="58" t="s">
        <v>435</v>
      </c>
      <c r="H197" s="49">
        <v>40158699.53</v>
      </c>
      <c r="I197" s="49">
        <v>219726.88</v>
      </c>
      <c r="J197" s="49">
        <v>269172</v>
      </c>
      <c r="K197" s="49">
        <v>2499284</v>
      </c>
      <c r="L197" s="49">
        <v>275145</v>
      </c>
      <c r="M197" s="49">
        <v>1923662</v>
      </c>
      <c r="N197" s="49">
        <v>4104869.76</v>
      </c>
      <c r="O197" s="49">
        <v>342570</v>
      </c>
      <c r="P197" s="49">
        <v>10662625.89</v>
      </c>
      <c r="Q197" s="49">
        <v>122000</v>
      </c>
      <c r="R197" s="49">
        <v>2165393</v>
      </c>
      <c r="S197" s="49">
        <v>2500357</v>
      </c>
      <c r="T197" s="49">
        <v>326339</v>
      </c>
      <c r="U197" s="49">
        <v>5449699</v>
      </c>
      <c r="V197" s="49">
        <v>549680</v>
      </c>
      <c r="W197" s="49">
        <v>156376</v>
      </c>
      <c r="X197" s="49">
        <v>8591800</v>
      </c>
    </row>
    <row r="198" spans="1:24" ht="12.75">
      <c r="A198" s="46">
        <v>6</v>
      </c>
      <c r="B198" s="46">
        <v>20</v>
      </c>
      <c r="C198" s="46">
        <v>4</v>
      </c>
      <c r="D198" s="41">
        <v>3</v>
      </c>
      <c r="E198" s="47"/>
      <c r="F198" s="48" t="s">
        <v>260</v>
      </c>
      <c r="G198" s="58" t="s">
        <v>436</v>
      </c>
      <c r="H198" s="49">
        <v>29375067.42</v>
      </c>
      <c r="I198" s="49">
        <v>197613.78</v>
      </c>
      <c r="J198" s="49">
        <v>0</v>
      </c>
      <c r="K198" s="49">
        <v>1507567</v>
      </c>
      <c r="L198" s="49">
        <v>0</v>
      </c>
      <c r="M198" s="49">
        <v>180755</v>
      </c>
      <c r="N198" s="49">
        <v>2193054.13</v>
      </c>
      <c r="O198" s="49">
        <v>424610</v>
      </c>
      <c r="P198" s="49">
        <v>10787749</v>
      </c>
      <c r="Q198" s="49">
        <v>258500</v>
      </c>
      <c r="R198" s="49">
        <v>1025979</v>
      </c>
      <c r="S198" s="49">
        <v>73976</v>
      </c>
      <c r="T198" s="49">
        <v>507125</v>
      </c>
      <c r="U198" s="49">
        <v>1987468</v>
      </c>
      <c r="V198" s="49">
        <v>726000</v>
      </c>
      <c r="W198" s="49">
        <v>670147</v>
      </c>
      <c r="X198" s="49">
        <v>8834523.51</v>
      </c>
    </row>
    <row r="199" spans="1:24" ht="12.75">
      <c r="A199" s="46">
        <v>6</v>
      </c>
      <c r="B199" s="46">
        <v>18</v>
      </c>
      <c r="C199" s="46">
        <v>5</v>
      </c>
      <c r="D199" s="41">
        <v>3</v>
      </c>
      <c r="E199" s="47"/>
      <c r="F199" s="48" t="s">
        <v>260</v>
      </c>
      <c r="G199" s="58" t="s">
        <v>437</v>
      </c>
      <c r="H199" s="49">
        <v>30406939.72</v>
      </c>
      <c r="I199" s="49">
        <v>1468472.88</v>
      </c>
      <c r="J199" s="49">
        <v>0</v>
      </c>
      <c r="K199" s="49">
        <v>4458723.3</v>
      </c>
      <c r="L199" s="49">
        <v>6000</v>
      </c>
      <c r="M199" s="49">
        <v>155500</v>
      </c>
      <c r="N199" s="49">
        <v>2745398.02</v>
      </c>
      <c r="O199" s="49">
        <v>217339</v>
      </c>
      <c r="P199" s="49">
        <v>9219325.76</v>
      </c>
      <c r="Q199" s="49">
        <v>75000</v>
      </c>
      <c r="R199" s="49">
        <v>1529439</v>
      </c>
      <c r="S199" s="49">
        <v>0</v>
      </c>
      <c r="T199" s="49">
        <v>539609</v>
      </c>
      <c r="U199" s="49">
        <v>1005136.3</v>
      </c>
      <c r="V199" s="49">
        <v>668374</v>
      </c>
      <c r="W199" s="49">
        <v>189597.66</v>
      </c>
      <c r="X199" s="49">
        <v>8129024.8</v>
      </c>
    </row>
    <row r="200" spans="1:24" ht="12.75">
      <c r="A200" s="46">
        <v>6</v>
      </c>
      <c r="B200" s="46">
        <v>18</v>
      </c>
      <c r="C200" s="46">
        <v>6</v>
      </c>
      <c r="D200" s="41">
        <v>3</v>
      </c>
      <c r="E200" s="47"/>
      <c r="F200" s="48" t="s">
        <v>260</v>
      </c>
      <c r="G200" s="58" t="s">
        <v>438</v>
      </c>
      <c r="H200" s="49">
        <v>26941014.06</v>
      </c>
      <c r="I200" s="49">
        <v>548166.79</v>
      </c>
      <c r="J200" s="49">
        <v>0</v>
      </c>
      <c r="K200" s="49">
        <v>505000</v>
      </c>
      <c r="L200" s="49">
        <v>0</v>
      </c>
      <c r="M200" s="49">
        <v>122000</v>
      </c>
      <c r="N200" s="49">
        <v>2448624.72</v>
      </c>
      <c r="O200" s="49">
        <v>301160</v>
      </c>
      <c r="P200" s="49">
        <v>10674142.55</v>
      </c>
      <c r="Q200" s="49">
        <v>75000</v>
      </c>
      <c r="R200" s="49">
        <v>1102429</v>
      </c>
      <c r="S200" s="49">
        <v>0</v>
      </c>
      <c r="T200" s="49">
        <v>190230</v>
      </c>
      <c r="U200" s="49">
        <v>3861896</v>
      </c>
      <c r="V200" s="49">
        <v>610000</v>
      </c>
      <c r="W200" s="49">
        <v>130000</v>
      </c>
      <c r="X200" s="49">
        <v>6372365</v>
      </c>
    </row>
    <row r="201" spans="1:24" ht="12.75">
      <c r="A201" s="46">
        <v>6</v>
      </c>
      <c r="B201" s="46">
        <v>10</v>
      </c>
      <c r="C201" s="46">
        <v>3</v>
      </c>
      <c r="D201" s="41">
        <v>3</v>
      </c>
      <c r="E201" s="47"/>
      <c r="F201" s="48" t="s">
        <v>260</v>
      </c>
      <c r="G201" s="58" t="s">
        <v>439</v>
      </c>
      <c r="H201" s="49">
        <v>85688450.58</v>
      </c>
      <c r="I201" s="49">
        <v>164067.08</v>
      </c>
      <c r="J201" s="49">
        <v>0</v>
      </c>
      <c r="K201" s="49">
        <v>5616877</v>
      </c>
      <c r="L201" s="49">
        <v>0</v>
      </c>
      <c r="M201" s="49">
        <v>1057330</v>
      </c>
      <c r="N201" s="49">
        <v>8036927.99</v>
      </c>
      <c r="O201" s="49">
        <v>944470.61</v>
      </c>
      <c r="P201" s="49">
        <v>34303892.7</v>
      </c>
      <c r="Q201" s="49">
        <v>433550</v>
      </c>
      <c r="R201" s="49">
        <v>5074669</v>
      </c>
      <c r="S201" s="49">
        <v>0</v>
      </c>
      <c r="T201" s="49">
        <v>1159900</v>
      </c>
      <c r="U201" s="49">
        <v>4420544.13</v>
      </c>
      <c r="V201" s="49">
        <v>4481137.07</v>
      </c>
      <c r="W201" s="49">
        <v>55150</v>
      </c>
      <c r="X201" s="49">
        <v>19939935</v>
      </c>
    </row>
    <row r="202" spans="1:24" ht="12.75">
      <c r="A202" s="46">
        <v>6</v>
      </c>
      <c r="B202" s="46">
        <v>5</v>
      </c>
      <c r="C202" s="46">
        <v>6</v>
      </c>
      <c r="D202" s="41">
        <v>3</v>
      </c>
      <c r="E202" s="47"/>
      <c r="F202" s="48" t="s">
        <v>260</v>
      </c>
      <c r="G202" s="58" t="s">
        <v>440</v>
      </c>
      <c r="H202" s="49">
        <v>44904958.34</v>
      </c>
      <c r="I202" s="49">
        <v>2281177.06</v>
      </c>
      <c r="J202" s="49">
        <v>1019440</v>
      </c>
      <c r="K202" s="49">
        <v>6554132.6</v>
      </c>
      <c r="L202" s="49">
        <v>0</v>
      </c>
      <c r="M202" s="49">
        <v>39000</v>
      </c>
      <c r="N202" s="49">
        <v>2477501</v>
      </c>
      <c r="O202" s="49">
        <v>460100</v>
      </c>
      <c r="P202" s="49">
        <v>9370276.68</v>
      </c>
      <c r="Q202" s="49">
        <v>86000</v>
      </c>
      <c r="R202" s="49">
        <v>1254086</v>
      </c>
      <c r="S202" s="49">
        <v>0</v>
      </c>
      <c r="T202" s="49">
        <v>493960</v>
      </c>
      <c r="U202" s="49">
        <v>9672855</v>
      </c>
      <c r="V202" s="49">
        <v>1356900</v>
      </c>
      <c r="W202" s="49">
        <v>1935150</v>
      </c>
      <c r="X202" s="49">
        <v>7904380</v>
      </c>
    </row>
    <row r="203" spans="1:24" ht="12.75">
      <c r="A203" s="46">
        <v>6</v>
      </c>
      <c r="B203" s="46">
        <v>14</v>
      </c>
      <c r="C203" s="46">
        <v>8</v>
      </c>
      <c r="D203" s="41">
        <v>3</v>
      </c>
      <c r="E203" s="47"/>
      <c r="F203" s="48" t="s">
        <v>260</v>
      </c>
      <c r="G203" s="58" t="s">
        <v>441</v>
      </c>
      <c r="H203" s="49">
        <v>56725005.73</v>
      </c>
      <c r="I203" s="49">
        <v>132047.68</v>
      </c>
      <c r="J203" s="49">
        <v>0</v>
      </c>
      <c r="K203" s="49">
        <v>7755807.54</v>
      </c>
      <c r="L203" s="49">
        <v>1596000</v>
      </c>
      <c r="M203" s="49">
        <v>336883</v>
      </c>
      <c r="N203" s="49">
        <v>4009055.18</v>
      </c>
      <c r="O203" s="49">
        <v>929758.2</v>
      </c>
      <c r="P203" s="49">
        <v>14989917.81</v>
      </c>
      <c r="Q203" s="49">
        <v>242000</v>
      </c>
      <c r="R203" s="49">
        <v>1214439</v>
      </c>
      <c r="S203" s="49">
        <v>4000</v>
      </c>
      <c r="T203" s="49">
        <v>416556</v>
      </c>
      <c r="U203" s="49">
        <v>14725954.06</v>
      </c>
      <c r="V203" s="49">
        <v>1274637.02</v>
      </c>
      <c r="W203" s="49">
        <v>338253.24</v>
      </c>
      <c r="X203" s="49">
        <v>8759697</v>
      </c>
    </row>
    <row r="204" spans="1:24" ht="12.75">
      <c r="A204" s="46">
        <v>6</v>
      </c>
      <c r="B204" s="46">
        <v>12</v>
      </c>
      <c r="C204" s="46">
        <v>5</v>
      </c>
      <c r="D204" s="41">
        <v>3</v>
      </c>
      <c r="E204" s="47"/>
      <c r="F204" s="48" t="s">
        <v>260</v>
      </c>
      <c r="G204" s="58" t="s">
        <v>442</v>
      </c>
      <c r="H204" s="49">
        <v>90997440.8</v>
      </c>
      <c r="I204" s="49">
        <v>314489.32</v>
      </c>
      <c r="J204" s="49">
        <v>0</v>
      </c>
      <c r="K204" s="49">
        <v>5880542.22</v>
      </c>
      <c r="L204" s="49">
        <v>0</v>
      </c>
      <c r="M204" s="49">
        <v>3132983</v>
      </c>
      <c r="N204" s="49">
        <v>6345706.29</v>
      </c>
      <c r="O204" s="49">
        <v>487328</v>
      </c>
      <c r="P204" s="49">
        <v>22928516.73</v>
      </c>
      <c r="Q204" s="49">
        <v>370000</v>
      </c>
      <c r="R204" s="49">
        <v>7769802.78</v>
      </c>
      <c r="S204" s="49">
        <v>0</v>
      </c>
      <c r="T204" s="49">
        <v>1491141</v>
      </c>
      <c r="U204" s="49">
        <v>13300505.54</v>
      </c>
      <c r="V204" s="49">
        <v>1735205.54</v>
      </c>
      <c r="W204" s="49">
        <v>3780108.78</v>
      </c>
      <c r="X204" s="49">
        <v>23461111.6</v>
      </c>
    </row>
    <row r="205" spans="1:24" ht="12.75">
      <c r="A205" s="46">
        <v>6</v>
      </c>
      <c r="B205" s="46">
        <v>8</v>
      </c>
      <c r="C205" s="46">
        <v>10</v>
      </c>
      <c r="D205" s="41">
        <v>3</v>
      </c>
      <c r="E205" s="47"/>
      <c r="F205" s="48" t="s">
        <v>260</v>
      </c>
      <c r="G205" s="58" t="s">
        <v>443</v>
      </c>
      <c r="H205" s="49">
        <v>30199785.57</v>
      </c>
      <c r="I205" s="49">
        <v>327907.44</v>
      </c>
      <c r="J205" s="49">
        <v>0</v>
      </c>
      <c r="K205" s="49">
        <v>3523987.22</v>
      </c>
      <c r="L205" s="49">
        <v>0</v>
      </c>
      <c r="M205" s="49">
        <v>200500</v>
      </c>
      <c r="N205" s="49">
        <v>2490711.1</v>
      </c>
      <c r="O205" s="49">
        <v>311200</v>
      </c>
      <c r="P205" s="49">
        <v>6711606.76</v>
      </c>
      <c r="Q205" s="49">
        <v>95000</v>
      </c>
      <c r="R205" s="49">
        <v>1374260</v>
      </c>
      <c r="S205" s="49">
        <v>0</v>
      </c>
      <c r="T205" s="49">
        <v>66349</v>
      </c>
      <c r="U205" s="49">
        <v>8378009</v>
      </c>
      <c r="V205" s="49">
        <v>644417.2</v>
      </c>
      <c r="W205" s="49">
        <v>102000</v>
      </c>
      <c r="X205" s="49">
        <v>5973837.85</v>
      </c>
    </row>
    <row r="206" spans="1:24" ht="12.75">
      <c r="A206" s="46">
        <v>6</v>
      </c>
      <c r="B206" s="46">
        <v>13</v>
      </c>
      <c r="C206" s="46">
        <v>4</v>
      </c>
      <c r="D206" s="41">
        <v>3</v>
      </c>
      <c r="E206" s="47"/>
      <c r="F206" s="48" t="s">
        <v>260</v>
      </c>
      <c r="G206" s="58" t="s">
        <v>444</v>
      </c>
      <c r="H206" s="49">
        <v>67346240.3</v>
      </c>
      <c r="I206" s="49">
        <v>291139.27</v>
      </c>
      <c r="J206" s="49">
        <v>0</v>
      </c>
      <c r="K206" s="49">
        <v>3548670.03</v>
      </c>
      <c r="L206" s="49">
        <v>0</v>
      </c>
      <c r="M206" s="49">
        <v>4374650</v>
      </c>
      <c r="N206" s="49">
        <v>5318105.38</v>
      </c>
      <c r="O206" s="49">
        <v>357100</v>
      </c>
      <c r="P206" s="49">
        <v>21282265.24</v>
      </c>
      <c r="Q206" s="49">
        <v>320000</v>
      </c>
      <c r="R206" s="49">
        <v>5610569.1</v>
      </c>
      <c r="S206" s="49">
        <v>0</v>
      </c>
      <c r="T206" s="49">
        <v>972772.49</v>
      </c>
      <c r="U206" s="49">
        <v>6160318.77</v>
      </c>
      <c r="V206" s="49">
        <v>1193961.04</v>
      </c>
      <c r="W206" s="49">
        <v>1211119</v>
      </c>
      <c r="X206" s="49">
        <v>16705569.98</v>
      </c>
    </row>
    <row r="207" spans="1:24" ht="12.75">
      <c r="A207" s="46">
        <v>6</v>
      </c>
      <c r="B207" s="46">
        <v>17</v>
      </c>
      <c r="C207" s="46">
        <v>3</v>
      </c>
      <c r="D207" s="41">
        <v>3</v>
      </c>
      <c r="E207" s="47"/>
      <c r="F207" s="48" t="s">
        <v>260</v>
      </c>
      <c r="G207" s="58" t="s">
        <v>445</v>
      </c>
      <c r="H207" s="49">
        <v>72007248.34</v>
      </c>
      <c r="I207" s="49">
        <v>890640.79</v>
      </c>
      <c r="J207" s="49">
        <v>0</v>
      </c>
      <c r="K207" s="49">
        <v>5733661.95</v>
      </c>
      <c r="L207" s="49">
        <v>0</v>
      </c>
      <c r="M207" s="49">
        <v>248471</v>
      </c>
      <c r="N207" s="49">
        <v>4600883.21</v>
      </c>
      <c r="O207" s="49">
        <v>1051000</v>
      </c>
      <c r="P207" s="49">
        <v>14410337.47</v>
      </c>
      <c r="Q207" s="49">
        <v>235000</v>
      </c>
      <c r="R207" s="49">
        <v>1645894</v>
      </c>
      <c r="S207" s="49">
        <v>0</v>
      </c>
      <c r="T207" s="49">
        <v>534434</v>
      </c>
      <c r="U207" s="49">
        <v>19030515.71</v>
      </c>
      <c r="V207" s="49">
        <v>4740984</v>
      </c>
      <c r="W207" s="49">
        <v>1689000</v>
      </c>
      <c r="X207" s="49">
        <v>17196426.21</v>
      </c>
    </row>
    <row r="208" spans="1:24" ht="12.75">
      <c r="A208" s="46">
        <v>6</v>
      </c>
      <c r="B208" s="46">
        <v>12</v>
      </c>
      <c r="C208" s="46">
        <v>6</v>
      </c>
      <c r="D208" s="41">
        <v>3</v>
      </c>
      <c r="E208" s="47"/>
      <c r="F208" s="48" t="s">
        <v>260</v>
      </c>
      <c r="G208" s="58" t="s">
        <v>446</v>
      </c>
      <c r="H208" s="49">
        <v>69322977.32</v>
      </c>
      <c r="I208" s="49">
        <v>202013.85</v>
      </c>
      <c r="J208" s="49">
        <v>0</v>
      </c>
      <c r="K208" s="49">
        <v>9380000</v>
      </c>
      <c r="L208" s="49">
        <v>1189271</v>
      </c>
      <c r="M208" s="49">
        <v>3722283</v>
      </c>
      <c r="N208" s="49">
        <v>5503086.16</v>
      </c>
      <c r="O208" s="49">
        <v>640336</v>
      </c>
      <c r="P208" s="49">
        <v>15174708.31</v>
      </c>
      <c r="Q208" s="49">
        <v>185000</v>
      </c>
      <c r="R208" s="49">
        <v>2567829</v>
      </c>
      <c r="S208" s="49">
        <v>0</v>
      </c>
      <c r="T208" s="49">
        <v>134332</v>
      </c>
      <c r="U208" s="49">
        <v>5834993</v>
      </c>
      <c r="V208" s="49">
        <v>6078097</v>
      </c>
      <c r="W208" s="49">
        <v>2664353</v>
      </c>
      <c r="X208" s="49">
        <v>16046675</v>
      </c>
    </row>
    <row r="209" spans="1:24" ht="12.75">
      <c r="A209" s="46">
        <v>6</v>
      </c>
      <c r="B209" s="46">
        <v>3</v>
      </c>
      <c r="C209" s="46">
        <v>15</v>
      </c>
      <c r="D209" s="41">
        <v>3</v>
      </c>
      <c r="E209" s="47"/>
      <c r="F209" s="48" t="s">
        <v>260</v>
      </c>
      <c r="G209" s="58" t="s">
        <v>447</v>
      </c>
      <c r="H209" s="49">
        <v>30874276.62</v>
      </c>
      <c r="I209" s="49">
        <v>515471.34</v>
      </c>
      <c r="J209" s="49">
        <v>415572</v>
      </c>
      <c r="K209" s="49">
        <v>3477055.32</v>
      </c>
      <c r="L209" s="49">
        <v>20200</v>
      </c>
      <c r="M209" s="49">
        <v>48451</v>
      </c>
      <c r="N209" s="49">
        <v>2512762.07</v>
      </c>
      <c r="O209" s="49">
        <v>222604</v>
      </c>
      <c r="P209" s="49">
        <v>6763686.18</v>
      </c>
      <c r="Q209" s="49">
        <v>60000</v>
      </c>
      <c r="R209" s="49">
        <v>1580594</v>
      </c>
      <c r="S209" s="49">
        <v>334072.34</v>
      </c>
      <c r="T209" s="49">
        <v>235501</v>
      </c>
      <c r="U209" s="49">
        <v>4155946.69</v>
      </c>
      <c r="V209" s="49">
        <v>2614671.68</v>
      </c>
      <c r="W209" s="49">
        <v>516600</v>
      </c>
      <c r="X209" s="49">
        <v>7401089</v>
      </c>
    </row>
    <row r="210" spans="1:24" ht="12.75">
      <c r="A210" s="46">
        <v>6</v>
      </c>
      <c r="B210" s="46">
        <v>16</v>
      </c>
      <c r="C210" s="46">
        <v>4</v>
      </c>
      <c r="D210" s="41">
        <v>3</v>
      </c>
      <c r="E210" s="47"/>
      <c r="F210" s="48" t="s">
        <v>260</v>
      </c>
      <c r="G210" s="58" t="s">
        <v>448</v>
      </c>
      <c r="H210" s="49">
        <v>93234783.38</v>
      </c>
      <c r="I210" s="49">
        <v>410784.16</v>
      </c>
      <c r="J210" s="49">
        <v>0</v>
      </c>
      <c r="K210" s="49">
        <v>8844815.79</v>
      </c>
      <c r="L210" s="49">
        <v>0</v>
      </c>
      <c r="M210" s="49">
        <v>1090014.58</v>
      </c>
      <c r="N210" s="49">
        <v>6902291.07</v>
      </c>
      <c r="O210" s="49">
        <v>737300</v>
      </c>
      <c r="P210" s="49">
        <v>27004294.92</v>
      </c>
      <c r="Q210" s="49">
        <v>385000</v>
      </c>
      <c r="R210" s="49">
        <v>3713624</v>
      </c>
      <c r="S210" s="49">
        <v>0</v>
      </c>
      <c r="T210" s="49">
        <v>2275904</v>
      </c>
      <c r="U210" s="49">
        <v>13783667.07</v>
      </c>
      <c r="V210" s="49">
        <v>2021313.38</v>
      </c>
      <c r="W210" s="49">
        <v>1679308</v>
      </c>
      <c r="X210" s="49">
        <v>24386466.41</v>
      </c>
    </row>
    <row r="211" spans="1:24" ht="12.75">
      <c r="A211" s="46">
        <v>6</v>
      </c>
      <c r="B211" s="46">
        <v>3</v>
      </c>
      <c r="C211" s="46">
        <v>11</v>
      </c>
      <c r="D211" s="41">
        <v>3</v>
      </c>
      <c r="E211" s="47"/>
      <c r="F211" s="48" t="s">
        <v>260</v>
      </c>
      <c r="G211" s="58" t="s">
        <v>449</v>
      </c>
      <c r="H211" s="49">
        <v>31903117.63</v>
      </c>
      <c r="I211" s="49">
        <v>2810012.45</v>
      </c>
      <c r="J211" s="49">
        <v>650781.32</v>
      </c>
      <c r="K211" s="49">
        <v>2284929.89</v>
      </c>
      <c r="L211" s="49">
        <v>0</v>
      </c>
      <c r="M211" s="49">
        <v>263560</v>
      </c>
      <c r="N211" s="49">
        <v>2647716.07</v>
      </c>
      <c r="O211" s="49">
        <v>305278.48</v>
      </c>
      <c r="P211" s="49">
        <v>8413123.4</v>
      </c>
      <c r="Q211" s="49">
        <v>68600</v>
      </c>
      <c r="R211" s="49">
        <v>1590888</v>
      </c>
      <c r="S211" s="49">
        <v>131820</v>
      </c>
      <c r="T211" s="49">
        <v>434648</v>
      </c>
      <c r="U211" s="49">
        <v>1761846.98</v>
      </c>
      <c r="V211" s="49">
        <v>803000</v>
      </c>
      <c r="W211" s="49">
        <v>151700</v>
      </c>
      <c r="X211" s="49">
        <v>9585213.04</v>
      </c>
    </row>
    <row r="212" spans="1:24" ht="12.75">
      <c r="A212" s="46">
        <v>6</v>
      </c>
      <c r="B212" s="46">
        <v>20</v>
      </c>
      <c r="C212" s="46">
        <v>13</v>
      </c>
      <c r="D212" s="41">
        <v>3</v>
      </c>
      <c r="E212" s="47"/>
      <c r="F212" s="48" t="s">
        <v>260</v>
      </c>
      <c r="G212" s="58" t="s">
        <v>450</v>
      </c>
      <c r="H212" s="49">
        <v>44027466.5</v>
      </c>
      <c r="I212" s="49">
        <v>340880.76</v>
      </c>
      <c r="J212" s="49">
        <v>10200</v>
      </c>
      <c r="K212" s="49">
        <v>2255086.95</v>
      </c>
      <c r="L212" s="49">
        <v>1281394.01</v>
      </c>
      <c r="M212" s="49">
        <v>200500</v>
      </c>
      <c r="N212" s="49">
        <v>4781129.84</v>
      </c>
      <c r="O212" s="49">
        <v>250000</v>
      </c>
      <c r="P212" s="49">
        <v>12335452.24</v>
      </c>
      <c r="Q212" s="49">
        <v>195000</v>
      </c>
      <c r="R212" s="49">
        <v>2129475</v>
      </c>
      <c r="S212" s="49">
        <v>628524.71</v>
      </c>
      <c r="T212" s="49">
        <v>388575</v>
      </c>
      <c r="U212" s="49">
        <v>6143057.31</v>
      </c>
      <c r="V212" s="49">
        <v>1297755</v>
      </c>
      <c r="W212" s="49">
        <v>302856.68</v>
      </c>
      <c r="X212" s="49">
        <v>11487579</v>
      </c>
    </row>
    <row r="213" spans="1:24" ht="12.75">
      <c r="A213" s="46">
        <v>6</v>
      </c>
      <c r="B213" s="46">
        <v>2</v>
      </c>
      <c r="C213" s="46">
        <v>12</v>
      </c>
      <c r="D213" s="41">
        <v>3</v>
      </c>
      <c r="E213" s="47"/>
      <c r="F213" s="48" t="s">
        <v>260</v>
      </c>
      <c r="G213" s="58" t="s">
        <v>451</v>
      </c>
      <c r="H213" s="49">
        <v>32877629.09</v>
      </c>
      <c r="I213" s="49">
        <v>451223.21</v>
      </c>
      <c r="J213" s="49">
        <v>0</v>
      </c>
      <c r="K213" s="49">
        <v>2652663.04</v>
      </c>
      <c r="L213" s="49">
        <v>0</v>
      </c>
      <c r="M213" s="49">
        <v>189500</v>
      </c>
      <c r="N213" s="49">
        <v>3344631.51</v>
      </c>
      <c r="O213" s="49">
        <v>429200</v>
      </c>
      <c r="P213" s="49">
        <v>9818015.82</v>
      </c>
      <c r="Q213" s="49">
        <v>132000</v>
      </c>
      <c r="R213" s="49">
        <v>1530669.78</v>
      </c>
      <c r="S213" s="49">
        <v>0</v>
      </c>
      <c r="T213" s="49">
        <v>130495</v>
      </c>
      <c r="U213" s="49">
        <v>4636604.42</v>
      </c>
      <c r="V213" s="49">
        <v>767440</v>
      </c>
      <c r="W213" s="49">
        <v>192900</v>
      </c>
      <c r="X213" s="49">
        <v>8602286.31</v>
      </c>
    </row>
    <row r="214" spans="1:24" ht="12.75">
      <c r="A214" s="46">
        <v>6</v>
      </c>
      <c r="B214" s="46">
        <v>18</v>
      </c>
      <c r="C214" s="46">
        <v>12</v>
      </c>
      <c r="D214" s="41">
        <v>3</v>
      </c>
      <c r="E214" s="47"/>
      <c r="F214" s="48" t="s">
        <v>260</v>
      </c>
      <c r="G214" s="58" t="s">
        <v>452</v>
      </c>
      <c r="H214" s="49">
        <v>26983215.79</v>
      </c>
      <c r="I214" s="49">
        <v>479965.02</v>
      </c>
      <c r="J214" s="49">
        <v>104400</v>
      </c>
      <c r="K214" s="49">
        <v>1088814.78</v>
      </c>
      <c r="L214" s="49">
        <v>15000</v>
      </c>
      <c r="M214" s="49">
        <v>39200</v>
      </c>
      <c r="N214" s="49">
        <v>2828683.91</v>
      </c>
      <c r="O214" s="49">
        <v>270671.32</v>
      </c>
      <c r="P214" s="49">
        <v>9121736.4</v>
      </c>
      <c r="Q214" s="49">
        <v>79000</v>
      </c>
      <c r="R214" s="49">
        <v>1508165.9</v>
      </c>
      <c r="S214" s="49">
        <v>0</v>
      </c>
      <c r="T214" s="49">
        <v>56856</v>
      </c>
      <c r="U214" s="49">
        <v>3852440.96</v>
      </c>
      <c r="V214" s="49">
        <v>595932.5</v>
      </c>
      <c r="W214" s="49">
        <v>185050</v>
      </c>
      <c r="X214" s="49">
        <v>6757299</v>
      </c>
    </row>
    <row r="215" spans="1:24" ht="12.75">
      <c r="A215" s="46">
        <v>6</v>
      </c>
      <c r="B215" s="46">
        <v>7</v>
      </c>
      <c r="C215" s="46">
        <v>8</v>
      </c>
      <c r="D215" s="41">
        <v>3</v>
      </c>
      <c r="E215" s="47"/>
      <c r="F215" s="48" t="s">
        <v>260</v>
      </c>
      <c r="G215" s="58" t="s">
        <v>453</v>
      </c>
      <c r="H215" s="49">
        <v>45754627.22</v>
      </c>
      <c r="I215" s="49">
        <v>1746433.09</v>
      </c>
      <c r="J215" s="49">
        <v>0</v>
      </c>
      <c r="K215" s="49">
        <v>4381108</v>
      </c>
      <c r="L215" s="49">
        <v>12900</v>
      </c>
      <c r="M215" s="49">
        <v>314784</v>
      </c>
      <c r="N215" s="49">
        <v>2988947.49</v>
      </c>
      <c r="O215" s="49">
        <v>304800</v>
      </c>
      <c r="P215" s="49">
        <v>11242357</v>
      </c>
      <c r="Q215" s="49">
        <v>134446.6</v>
      </c>
      <c r="R215" s="49">
        <v>1445803</v>
      </c>
      <c r="S215" s="49">
        <v>1007862.31</v>
      </c>
      <c r="T215" s="49">
        <v>151098</v>
      </c>
      <c r="U215" s="49">
        <v>8937963</v>
      </c>
      <c r="V215" s="49">
        <v>1004423</v>
      </c>
      <c r="W215" s="49">
        <v>1709079</v>
      </c>
      <c r="X215" s="49">
        <v>10372622.73</v>
      </c>
    </row>
    <row r="216" spans="1:24" ht="12.75">
      <c r="A216" s="46">
        <v>6</v>
      </c>
      <c r="B216" s="46">
        <v>20</v>
      </c>
      <c r="C216" s="46">
        <v>15</v>
      </c>
      <c r="D216" s="41">
        <v>3</v>
      </c>
      <c r="E216" s="47"/>
      <c r="F216" s="48" t="s">
        <v>260</v>
      </c>
      <c r="G216" s="58" t="s">
        <v>454</v>
      </c>
      <c r="H216" s="49">
        <v>27707795.33</v>
      </c>
      <c r="I216" s="49">
        <v>56273.88</v>
      </c>
      <c r="J216" s="49">
        <v>0</v>
      </c>
      <c r="K216" s="49">
        <v>1275009.74</v>
      </c>
      <c r="L216" s="49">
        <v>644067.95</v>
      </c>
      <c r="M216" s="49">
        <v>219400</v>
      </c>
      <c r="N216" s="49">
        <v>3130823.79</v>
      </c>
      <c r="O216" s="49">
        <v>929006.78</v>
      </c>
      <c r="P216" s="49">
        <v>8284396.4</v>
      </c>
      <c r="Q216" s="49">
        <v>131500</v>
      </c>
      <c r="R216" s="49">
        <v>1980097</v>
      </c>
      <c r="S216" s="49">
        <v>73906.4</v>
      </c>
      <c r="T216" s="49">
        <v>539326.18</v>
      </c>
      <c r="U216" s="49">
        <v>2297518.07</v>
      </c>
      <c r="V216" s="49">
        <v>1128713.73</v>
      </c>
      <c r="W216" s="49">
        <v>343496.49</v>
      </c>
      <c r="X216" s="49">
        <v>6674258.92</v>
      </c>
    </row>
    <row r="217" spans="1:24" ht="12.75">
      <c r="A217" s="46">
        <v>6</v>
      </c>
      <c r="B217" s="46">
        <v>61</v>
      </c>
      <c r="C217" s="46">
        <v>0</v>
      </c>
      <c r="D217" s="41">
        <v>0</v>
      </c>
      <c r="E217" s="47"/>
      <c r="F217" s="48" t="s">
        <v>455</v>
      </c>
      <c r="G217" s="58" t="s">
        <v>456</v>
      </c>
      <c r="H217" s="49">
        <v>350047563.21</v>
      </c>
      <c r="I217" s="49">
        <v>12773.34</v>
      </c>
      <c r="J217" s="49">
        <v>0</v>
      </c>
      <c r="K217" s="49">
        <v>33941906.65</v>
      </c>
      <c r="L217" s="49">
        <v>40000</v>
      </c>
      <c r="M217" s="49">
        <v>6455891</v>
      </c>
      <c r="N217" s="49">
        <v>16595717.1</v>
      </c>
      <c r="O217" s="49">
        <v>14979027</v>
      </c>
      <c r="P217" s="49">
        <v>130165554.22</v>
      </c>
      <c r="Q217" s="49">
        <v>1148000</v>
      </c>
      <c r="R217" s="49">
        <v>11599351</v>
      </c>
      <c r="S217" s="49">
        <v>1832880.9</v>
      </c>
      <c r="T217" s="49">
        <v>6914406</v>
      </c>
      <c r="U217" s="49">
        <v>17123140</v>
      </c>
      <c r="V217" s="49">
        <v>21838479</v>
      </c>
      <c r="W217" s="49">
        <v>18509375</v>
      </c>
      <c r="X217" s="49">
        <v>68891062</v>
      </c>
    </row>
    <row r="218" spans="1:24" ht="12.75">
      <c r="A218" s="46">
        <v>6</v>
      </c>
      <c r="B218" s="46">
        <v>62</v>
      </c>
      <c r="C218" s="46">
        <v>0</v>
      </c>
      <c r="D218" s="41">
        <v>0</v>
      </c>
      <c r="E218" s="47"/>
      <c r="F218" s="48" t="s">
        <v>455</v>
      </c>
      <c r="G218" s="58" t="s">
        <v>457</v>
      </c>
      <c r="H218" s="49">
        <v>399113521.29</v>
      </c>
      <c r="I218" s="49">
        <v>9292.49</v>
      </c>
      <c r="J218" s="49">
        <v>0</v>
      </c>
      <c r="K218" s="49">
        <v>43297805.58</v>
      </c>
      <c r="L218" s="49">
        <v>270500</v>
      </c>
      <c r="M218" s="49">
        <v>4607424</v>
      </c>
      <c r="N218" s="49">
        <v>17650032.46</v>
      </c>
      <c r="O218" s="49">
        <v>11544506</v>
      </c>
      <c r="P218" s="49">
        <v>147870232.69</v>
      </c>
      <c r="Q218" s="49">
        <v>2405723</v>
      </c>
      <c r="R218" s="49">
        <v>15760455.26</v>
      </c>
      <c r="S218" s="49">
        <v>2268508.19</v>
      </c>
      <c r="T218" s="49">
        <v>20343561.81</v>
      </c>
      <c r="U218" s="49">
        <v>21539861.31</v>
      </c>
      <c r="V218" s="49">
        <v>21422467.73</v>
      </c>
      <c r="W218" s="49">
        <v>5469000</v>
      </c>
      <c r="X218" s="49">
        <v>84654150.77</v>
      </c>
    </row>
    <row r="219" spans="1:24" ht="12.75">
      <c r="A219" s="46">
        <v>6</v>
      </c>
      <c r="B219" s="46">
        <v>63</v>
      </c>
      <c r="C219" s="46">
        <v>0</v>
      </c>
      <c r="D219" s="41">
        <v>0</v>
      </c>
      <c r="E219" s="47"/>
      <c r="F219" s="48" t="s">
        <v>455</v>
      </c>
      <c r="G219" s="58" t="s">
        <v>458</v>
      </c>
      <c r="H219" s="49">
        <v>2371321117.2</v>
      </c>
      <c r="I219" s="49">
        <v>38091.78</v>
      </c>
      <c r="J219" s="49">
        <v>0</v>
      </c>
      <c r="K219" s="49">
        <v>631697316</v>
      </c>
      <c r="L219" s="49">
        <v>1880106</v>
      </c>
      <c r="M219" s="49">
        <v>23353098.66</v>
      </c>
      <c r="N219" s="49">
        <v>136942010.57</v>
      </c>
      <c r="O219" s="49">
        <v>33855139</v>
      </c>
      <c r="P219" s="49">
        <v>632262860.39</v>
      </c>
      <c r="Q219" s="49">
        <v>17679878</v>
      </c>
      <c r="R219" s="49">
        <v>137762904</v>
      </c>
      <c r="S219" s="49">
        <v>13264148.1</v>
      </c>
      <c r="T219" s="49">
        <v>68475446</v>
      </c>
      <c r="U219" s="49">
        <v>130732026</v>
      </c>
      <c r="V219" s="49">
        <v>79999256</v>
      </c>
      <c r="W219" s="49">
        <v>53336375</v>
      </c>
      <c r="X219" s="49">
        <v>410042461.7</v>
      </c>
    </row>
    <row r="220" spans="1:24" ht="12.75">
      <c r="A220" s="46">
        <v>6</v>
      </c>
      <c r="B220" s="46">
        <v>64</v>
      </c>
      <c r="C220" s="46">
        <v>0</v>
      </c>
      <c r="D220" s="41">
        <v>0</v>
      </c>
      <c r="E220" s="47"/>
      <c r="F220" s="48" t="s">
        <v>455</v>
      </c>
      <c r="G220" s="58" t="s">
        <v>459</v>
      </c>
      <c r="H220" s="49">
        <v>476829543.27</v>
      </c>
      <c r="I220" s="49">
        <v>12986.51</v>
      </c>
      <c r="J220" s="49">
        <v>0</v>
      </c>
      <c r="K220" s="49">
        <v>55875677</v>
      </c>
      <c r="L220" s="49">
        <v>1068615</v>
      </c>
      <c r="M220" s="49">
        <v>16326575</v>
      </c>
      <c r="N220" s="49">
        <v>20751264.96</v>
      </c>
      <c r="O220" s="49">
        <v>13908157</v>
      </c>
      <c r="P220" s="49">
        <v>166622730</v>
      </c>
      <c r="Q220" s="49">
        <v>8349540</v>
      </c>
      <c r="R220" s="49">
        <v>23607532</v>
      </c>
      <c r="S220" s="49">
        <v>6900505.8</v>
      </c>
      <c r="T220" s="49">
        <v>14455846</v>
      </c>
      <c r="U220" s="49">
        <v>27530640</v>
      </c>
      <c r="V220" s="49">
        <v>24369690</v>
      </c>
      <c r="W220" s="49">
        <v>12226452</v>
      </c>
      <c r="X220" s="49">
        <v>84823332</v>
      </c>
    </row>
    <row r="221" spans="1:24" ht="12.75">
      <c r="A221" s="46">
        <v>6</v>
      </c>
      <c r="B221" s="46">
        <v>1</v>
      </c>
      <c r="C221" s="46">
        <v>0</v>
      </c>
      <c r="D221" s="41">
        <v>0</v>
      </c>
      <c r="E221" s="47"/>
      <c r="F221" s="48" t="s">
        <v>460</v>
      </c>
      <c r="G221" s="58" t="s">
        <v>461</v>
      </c>
      <c r="H221" s="49">
        <v>124810821.46</v>
      </c>
      <c r="I221" s="49">
        <v>709000</v>
      </c>
      <c r="J221" s="49">
        <v>0</v>
      </c>
      <c r="K221" s="49">
        <v>36718426.26</v>
      </c>
      <c r="L221" s="49">
        <v>107347</v>
      </c>
      <c r="M221" s="49">
        <v>235726.17</v>
      </c>
      <c r="N221" s="49">
        <v>12435377.92</v>
      </c>
      <c r="O221" s="49">
        <v>225000</v>
      </c>
      <c r="P221" s="49">
        <v>24135310.35</v>
      </c>
      <c r="Q221" s="49">
        <v>5345436</v>
      </c>
      <c r="R221" s="49">
        <v>18629075.3</v>
      </c>
      <c r="S221" s="49">
        <v>4586996</v>
      </c>
      <c r="T221" s="49">
        <v>4082160</v>
      </c>
      <c r="U221" s="49">
        <v>30000</v>
      </c>
      <c r="V221" s="49">
        <v>878701.02</v>
      </c>
      <c r="W221" s="49">
        <v>119000</v>
      </c>
      <c r="X221" s="49">
        <v>16573265.44</v>
      </c>
    </row>
    <row r="222" spans="1:24" ht="12.75">
      <c r="A222" s="46">
        <v>6</v>
      </c>
      <c r="B222" s="46">
        <v>2</v>
      </c>
      <c r="C222" s="46">
        <v>0</v>
      </c>
      <c r="D222" s="41">
        <v>0</v>
      </c>
      <c r="E222" s="47"/>
      <c r="F222" s="48" t="s">
        <v>460</v>
      </c>
      <c r="G222" s="58" t="s">
        <v>462</v>
      </c>
      <c r="H222" s="49">
        <v>122137811</v>
      </c>
      <c r="I222" s="49">
        <v>4000</v>
      </c>
      <c r="J222" s="49">
        <v>0</v>
      </c>
      <c r="K222" s="49">
        <v>25979307</v>
      </c>
      <c r="L222" s="49">
        <v>56000</v>
      </c>
      <c r="M222" s="49">
        <v>845506</v>
      </c>
      <c r="N222" s="49">
        <v>12138825</v>
      </c>
      <c r="O222" s="49">
        <v>4812991</v>
      </c>
      <c r="P222" s="49">
        <v>44082943</v>
      </c>
      <c r="Q222" s="49">
        <v>1786800</v>
      </c>
      <c r="R222" s="49">
        <v>11448179</v>
      </c>
      <c r="S222" s="49">
        <v>3960241</v>
      </c>
      <c r="T222" s="49">
        <v>4902379</v>
      </c>
      <c r="U222" s="49">
        <v>500000</v>
      </c>
      <c r="V222" s="49">
        <v>1421692</v>
      </c>
      <c r="W222" s="49">
        <v>100500</v>
      </c>
      <c r="X222" s="49">
        <v>10098448</v>
      </c>
    </row>
    <row r="223" spans="1:24" ht="12.75">
      <c r="A223" s="46">
        <v>6</v>
      </c>
      <c r="B223" s="46">
        <v>3</v>
      </c>
      <c r="C223" s="46">
        <v>0</v>
      </c>
      <c r="D223" s="41">
        <v>0</v>
      </c>
      <c r="E223" s="47"/>
      <c r="F223" s="48" t="s">
        <v>460</v>
      </c>
      <c r="G223" s="58" t="s">
        <v>463</v>
      </c>
      <c r="H223" s="49">
        <v>94026502.45</v>
      </c>
      <c r="I223" s="49">
        <v>5472654</v>
      </c>
      <c r="J223" s="49">
        <v>0</v>
      </c>
      <c r="K223" s="49">
        <v>35745974.95</v>
      </c>
      <c r="L223" s="49">
        <v>7000</v>
      </c>
      <c r="M223" s="49">
        <v>232490</v>
      </c>
      <c r="N223" s="49">
        <v>10582532.87</v>
      </c>
      <c r="O223" s="49">
        <v>43500</v>
      </c>
      <c r="P223" s="49">
        <v>4259880.08</v>
      </c>
      <c r="Q223" s="49">
        <v>4810000</v>
      </c>
      <c r="R223" s="49">
        <v>13156679</v>
      </c>
      <c r="S223" s="49">
        <v>3564393.63</v>
      </c>
      <c r="T223" s="49">
        <v>4767013</v>
      </c>
      <c r="U223" s="49">
        <v>19500</v>
      </c>
      <c r="V223" s="49">
        <v>470790</v>
      </c>
      <c r="W223" s="49">
        <v>47600</v>
      </c>
      <c r="X223" s="49">
        <v>10846494.92</v>
      </c>
    </row>
    <row r="224" spans="1:24" ht="12.75">
      <c r="A224" s="46">
        <v>6</v>
      </c>
      <c r="B224" s="46">
        <v>4</v>
      </c>
      <c r="C224" s="46">
        <v>0</v>
      </c>
      <c r="D224" s="41">
        <v>0</v>
      </c>
      <c r="E224" s="47"/>
      <c r="F224" s="48" t="s">
        <v>460</v>
      </c>
      <c r="G224" s="58" t="s">
        <v>464</v>
      </c>
      <c r="H224" s="49">
        <v>81312660.88</v>
      </c>
      <c r="I224" s="49">
        <v>9000</v>
      </c>
      <c r="J224" s="49">
        <v>0</v>
      </c>
      <c r="K224" s="49">
        <v>32387169.11</v>
      </c>
      <c r="L224" s="49">
        <v>8000</v>
      </c>
      <c r="M224" s="49">
        <v>398772</v>
      </c>
      <c r="N224" s="49">
        <v>6339176.43</v>
      </c>
      <c r="O224" s="49">
        <v>4581547.95</v>
      </c>
      <c r="P224" s="49">
        <v>19522835.16</v>
      </c>
      <c r="Q224" s="49">
        <v>2739000</v>
      </c>
      <c r="R224" s="49">
        <v>730000</v>
      </c>
      <c r="S224" s="49">
        <v>2112716.52</v>
      </c>
      <c r="T224" s="49">
        <v>4945539</v>
      </c>
      <c r="U224" s="49">
        <v>100000</v>
      </c>
      <c r="V224" s="49">
        <v>1302393.89</v>
      </c>
      <c r="W224" s="49">
        <v>69000</v>
      </c>
      <c r="X224" s="49">
        <v>6067510.82</v>
      </c>
    </row>
    <row r="225" spans="1:24" ht="12.75">
      <c r="A225" s="46">
        <v>6</v>
      </c>
      <c r="B225" s="46">
        <v>5</v>
      </c>
      <c r="C225" s="46">
        <v>0</v>
      </c>
      <c r="D225" s="41">
        <v>0</v>
      </c>
      <c r="E225" s="47"/>
      <c r="F225" s="48" t="s">
        <v>460</v>
      </c>
      <c r="G225" s="58" t="s">
        <v>465</v>
      </c>
      <c r="H225" s="49">
        <v>63251981.52</v>
      </c>
      <c r="I225" s="49">
        <v>0</v>
      </c>
      <c r="J225" s="49">
        <v>0</v>
      </c>
      <c r="K225" s="49">
        <v>20341543.16</v>
      </c>
      <c r="L225" s="49">
        <v>0</v>
      </c>
      <c r="M225" s="49">
        <v>336359.47</v>
      </c>
      <c r="N225" s="49">
        <v>5019838.67</v>
      </c>
      <c r="O225" s="49">
        <v>3860150</v>
      </c>
      <c r="P225" s="49">
        <v>12082353.19</v>
      </c>
      <c r="Q225" s="49">
        <v>2352563.94</v>
      </c>
      <c r="R225" s="49">
        <v>6906264</v>
      </c>
      <c r="S225" s="49">
        <v>1791611</v>
      </c>
      <c r="T225" s="49">
        <v>2593328</v>
      </c>
      <c r="U225" s="49">
        <v>1601290.97</v>
      </c>
      <c r="V225" s="49">
        <v>90400</v>
      </c>
      <c r="W225" s="49">
        <v>46000</v>
      </c>
      <c r="X225" s="49">
        <v>6230279.12</v>
      </c>
    </row>
    <row r="226" spans="1:24" ht="12.75">
      <c r="A226" s="46">
        <v>6</v>
      </c>
      <c r="B226" s="46">
        <v>6</v>
      </c>
      <c r="C226" s="46">
        <v>0</v>
      </c>
      <c r="D226" s="41">
        <v>0</v>
      </c>
      <c r="E226" s="47"/>
      <c r="F226" s="48" t="s">
        <v>460</v>
      </c>
      <c r="G226" s="58" t="s">
        <v>466</v>
      </c>
      <c r="H226" s="49">
        <v>101813947.38</v>
      </c>
      <c r="I226" s="49">
        <v>148957</v>
      </c>
      <c r="J226" s="49">
        <v>0</v>
      </c>
      <c r="K226" s="49">
        <v>25894714.53</v>
      </c>
      <c r="L226" s="49">
        <v>0</v>
      </c>
      <c r="M226" s="49">
        <v>163163.5</v>
      </c>
      <c r="N226" s="49">
        <v>7975965</v>
      </c>
      <c r="O226" s="49">
        <v>4391185</v>
      </c>
      <c r="P226" s="49">
        <v>25155318.15</v>
      </c>
      <c r="Q226" s="49">
        <v>3046500</v>
      </c>
      <c r="R226" s="49">
        <v>19905022.5</v>
      </c>
      <c r="S226" s="49">
        <v>2038789</v>
      </c>
      <c r="T226" s="49">
        <v>3589382</v>
      </c>
      <c r="U226" s="49">
        <v>85000</v>
      </c>
      <c r="V226" s="49">
        <v>893650</v>
      </c>
      <c r="W226" s="49">
        <v>50000</v>
      </c>
      <c r="X226" s="49">
        <v>8476300.7</v>
      </c>
    </row>
    <row r="227" spans="1:24" ht="12.75">
      <c r="A227" s="46">
        <v>6</v>
      </c>
      <c r="B227" s="46">
        <v>7</v>
      </c>
      <c r="C227" s="46">
        <v>0</v>
      </c>
      <c r="D227" s="41">
        <v>0</v>
      </c>
      <c r="E227" s="47"/>
      <c r="F227" s="48" t="s">
        <v>460</v>
      </c>
      <c r="G227" s="58" t="s">
        <v>467</v>
      </c>
      <c r="H227" s="49">
        <v>138086425.06</v>
      </c>
      <c r="I227" s="49">
        <v>15000</v>
      </c>
      <c r="J227" s="49">
        <v>0</v>
      </c>
      <c r="K227" s="49">
        <v>29637043.97</v>
      </c>
      <c r="L227" s="49">
        <v>65000</v>
      </c>
      <c r="M227" s="49">
        <v>252188</v>
      </c>
      <c r="N227" s="49">
        <v>11576258</v>
      </c>
      <c r="O227" s="49">
        <v>7295495.29</v>
      </c>
      <c r="P227" s="49">
        <v>39466793.09</v>
      </c>
      <c r="Q227" s="49">
        <v>7488997.42</v>
      </c>
      <c r="R227" s="49">
        <v>15370636</v>
      </c>
      <c r="S227" s="49">
        <v>2950396.24</v>
      </c>
      <c r="T227" s="49">
        <v>4325733</v>
      </c>
      <c r="U227" s="49">
        <v>4462919.93</v>
      </c>
      <c r="V227" s="49">
        <v>635000</v>
      </c>
      <c r="W227" s="49">
        <v>181300</v>
      </c>
      <c r="X227" s="49">
        <v>14363664.12</v>
      </c>
    </row>
    <row r="228" spans="1:24" ht="12.75">
      <c r="A228" s="46">
        <v>6</v>
      </c>
      <c r="B228" s="46">
        <v>8</v>
      </c>
      <c r="C228" s="46">
        <v>0</v>
      </c>
      <c r="D228" s="41">
        <v>0</v>
      </c>
      <c r="E228" s="47"/>
      <c r="F228" s="48" t="s">
        <v>460</v>
      </c>
      <c r="G228" s="58" t="s">
        <v>468</v>
      </c>
      <c r="H228" s="49">
        <v>95649432.6</v>
      </c>
      <c r="I228" s="49">
        <v>996836</v>
      </c>
      <c r="J228" s="49">
        <v>67048</v>
      </c>
      <c r="K228" s="49">
        <v>17114636</v>
      </c>
      <c r="L228" s="49">
        <v>0</v>
      </c>
      <c r="M228" s="49">
        <v>161725</v>
      </c>
      <c r="N228" s="49">
        <v>14495227</v>
      </c>
      <c r="O228" s="49">
        <v>8693037</v>
      </c>
      <c r="P228" s="49">
        <v>23787599</v>
      </c>
      <c r="Q228" s="49">
        <v>2701000</v>
      </c>
      <c r="R228" s="49">
        <v>9031119</v>
      </c>
      <c r="S228" s="49">
        <v>3725033.6</v>
      </c>
      <c r="T228" s="49">
        <v>7142581</v>
      </c>
      <c r="U228" s="49">
        <v>0</v>
      </c>
      <c r="V228" s="49">
        <v>116000</v>
      </c>
      <c r="W228" s="49">
        <v>55500</v>
      </c>
      <c r="X228" s="49">
        <v>7562091</v>
      </c>
    </row>
    <row r="229" spans="1:24" ht="12.75">
      <c r="A229" s="46">
        <v>6</v>
      </c>
      <c r="B229" s="46">
        <v>9</v>
      </c>
      <c r="C229" s="46">
        <v>0</v>
      </c>
      <c r="D229" s="41">
        <v>0</v>
      </c>
      <c r="E229" s="47"/>
      <c r="F229" s="48" t="s">
        <v>460</v>
      </c>
      <c r="G229" s="58" t="s">
        <v>469</v>
      </c>
      <c r="H229" s="49">
        <v>152784241.58</v>
      </c>
      <c r="I229" s="49">
        <v>26000</v>
      </c>
      <c r="J229" s="49">
        <v>0</v>
      </c>
      <c r="K229" s="49">
        <v>50163010.35</v>
      </c>
      <c r="L229" s="49">
        <v>0</v>
      </c>
      <c r="M229" s="49">
        <v>1111090.5</v>
      </c>
      <c r="N229" s="49">
        <v>17129242</v>
      </c>
      <c r="O229" s="49">
        <v>442250</v>
      </c>
      <c r="P229" s="49">
        <v>36322354.2</v>
      </c>
      <c r="Q229" s="49">
        <v>3110768.52</v>
      </c>
      <c r="R229" s="49">
        <v>11431809</v>
      </c>
      <c r="S229" s="49">
        <v>5022105.82</v>
      </c>
      <c r="T229" s="49">
        <v>7729076.46</v>
      </c>
      <c r="U229" s="49">
        <v>185000</v>
      </c>
      <c r="V229" s="49">
        <v>351800</v>
      </c>
      <c r="W229" s="49">
        <v>104851</v>
      </c>
      <c r="X229" s="49">
        <v>19654883.73</v>
      </c>
    </row>
    <row r="230" spans="1:24" ht="12.75">
      <c r="A230" s="46">
        <v>6</v>
      </c>
      <c r="B230" s="46">
        <v>10</v>
      </c>
      <c r="C230" s="46">
        <v>0</v>
      </c>
      <c r="D230" s="41">
        <v>0</v>
      </c>
      <c r="E230" s="47"/>
      <c r="F230" s="48" t="s">
        <v>460</v>
      </c>
      <c r="G230" s="58" t="s">
        <v>470</v>
      </c>
      <c r="H230" s="49">
        <v>59397291</v>
      </c>
      <c r="I230" s="49">
        <v>1821000</v>
      </c>
      <c r="J230" s="49">
        <v>0</v>
      </c>
      <c r="K230" s="49">
        <v>9885548</v>
      </c>
      <c r="L230" s="49">
        <v>5000</v>
      </c>
      <c r="M230" s="49">
        <v>520552</v>
      </c>
      <c r="N230" s="49">
        <v>6950371</v>
      </c>
      <c r="O230" s="49">
        <v>3980500</v>
      </c>
      <c r="P230" s="49">
        <v>16569758</v>
      </c>
      <c r="Q230" s="49">
        <v>1155000</v>
      </c>
      <c r="R230" s="49">
        <v>1280213</v>
      </c>
      <c r="S230" s="49">
        <v>2230965</v>
      </c>
      <c r="T230" s="49">
        <v>6632028</v>
      </c>
      <c r="U230" s="49">
        <v>53000</v>
      </c>
      <c r="V230" s="49">
        <v>353000</v>
      </c>
      <c r="W230" s="49">
        <v>207465</v>
      </c>
      <c r="X230" s="49">
        <v>7752891</v>
      </c>
    </row>
    <row r="231" spans="1:24" ht="12.75">
      <c r="A231" s="46">
        <v>6</v>
      </c>
      <c r="B231" s="46">
        <v>11</v>
      </c>
      <c r="C231" s="46">
        <v>0</v>
      </c>
      <c r="D231" s="41">
        <v>0</v>
      </c>
      <c r="E231" s="47"/>
      <c r="F231" s="48" t="s">
        <v>460</v>
      </c>
      <c r="G231" s="58" t="s">
        <v>471</v>
      </c>
      <c r="H231" s="49">
        <v>126409225.78</v>
      </c>
      <c r="I231" s="49">
        <v>0</v>
      </c>
      <c r="J231" s="49">
        <v>0</v>
      </c>
      <c r="K231" s="49">
        <v>37779772.5</v>
      </c>
      <c r="L231" s="49">
        <v>8000</v>
      </c>
      <c r="M231" s="49">
        <v>574964.51</v>
      </c>
      <c r="N231" s="49">
        <v>11938284.44</v>
      </c>
      <c r="O231" s="49">
        <v>4683850</v>
      </c>
      <c r="P231" s="49">
        <v>37970285.63</v>
      </c>
      <c r="Q231" s="49">
        <v>3346490.99</v>
      </c>
      <c r="R231" s="49">
        <v>7753233.85</v>
      </c>
      <c r="S231" s="49">
        <v>2878383.59</v>
      </c>
      <c r="T231" s="49">
        <v>8357425.59</v>
      </c>
      <c r="U231" s="49">
        <v>44300</v>
      </c>
      <c r="V231" s="49">
        <v>896229</v>
      </c>
      <c r="W231" s="49">
        <v>124000</v>
      </c>
      <c r="X231" s="49">
        <v>10054005.68</v>
      </c>
    </row>
    <row r="232" spans="1:24" ht="12.75">
      <c r="A232" s="46">
        <v>6</v>
      </c>
      <c r="B232" s="46">
        <v>12</v>
      </c>
      <c r="C232" s="46">
        <v>0</v>
      </c>
      <c r="D232" s="41">
        <v>0</v>
      </c>
      <c r="E232" s="47"/>
      <c r="F232" s="48" t="s">
        <v>460</v>
      </c>
      <c r="G232" s="58" t="s">
        <v>472</v>
      </c>
      <c r="H232" s="49">
        <v>56856395</v>
      </c>
      <c r="I232" s="49">
        <v>5000</v>
      </c>
      <c r="J232" s="49">
        <v>0</v>
      </c>
      <c r="K232" s="49">
        <v>10553092</v>
      </c>
      <c r="L232" s="49">
        <v>2591881</v>
      </c>
      <c r="M232" s="49">
        <v>287762</v>
      </c>
      <c r="N232" s="49">
        <v>6090141</v>
      </c>
      <c r="O232" s="49">
        <v>5937417</v>
      </c>
      <c r="P232" s="49">
        <v>14846899</v>
      </c>
      <c r="Q232" s="49">
        <v>2026115</v>
      </c>
      <c r="R232" s="49">
        <v>1643391</v>
      </c>
      <c r="S232" s="49">
        <v>1855126</v>
      </c>
      <c r="T232" s="49">
        <v>4850964</v>
      </c>
      <c r="U232" s="49">
        <v>77400</v>
      </c>
      <c r="V232" s="49">
        <v>346591</v>
      </c>
      <c r="W232" s="49">
        <v>67107</v>
      </c>
      <c r="X232" s="49">
        <v>5677509</v>
      </c>
    </row>
    <row r="233" spans="1:24" ht="12.75">
      <c r="A233" s="46">
        <v>6</v>
      </c>
      <c r="B233" s="46">
        <v>13</v>
      </c>
      <c r="C233" s="46">
        <v>0</v>
      </c>
      <c r="D233" s="41">
        <v>0</v>
      </c>
      <c r="E233" s="47"/>
      <c r="F233" s="48" t="s">
        <v>460</v>
      </c>
      <c r="G233" s="58" t="s">
        <v>473</v>
      </c>
      <c r="H233" s="49">
        <v>41137862.94</v>
      </c>
      <c r="I233" s="49">
        <v>153395.73</v>
      </c>
      <c r="J233" s="49">
        <v>0</v>
      </c>
      <c r="K233" s="49">
        <v>10334871.12</v>
      </c>
      <c r="L233" s="49">
        <v>0</v>
      </c>
      <c r="M233" s="49">
        <v>357724</v>
      </c>
      <c r="N233" s="49">
        <v>4726759.77</v>
      </c>
      <c r="O233" s="49">
        <v>3692000</v>
      </c>
      <c r="P233" s="49">
        <v>6559699.3</v>
      </c>
      <c r="Q233" s="49">
        <v>868000</v>
      </c>
      <c r="R233" s="49">
        <v>3543212</v>
      </c>
      <c r="S233" s="49">
        <v>1283683.44</v>
      </c>
      <c r="T233" s="49">
        <v>1055198</v>
      </c>
      <c r="U233" s="49">
        <v>55000</v>
      </c>
      <c r="V233" s="49">
        <v>222000</v>
      </c>
      <c r="W233" s="49">
        <v>20000</v>
      </c>
      <c r="X233" s="49">
        <v>8266319.58</v>
      </c>
    </row>
    <row r="234" spans="1:24" ht="12.75">
      <c r="A234" s="46">
        <v>6</v>
      </c>
      <c r="B234" s="46">
        <v>14</v>
      </c>
      <c r="C234" s="46">
        <v>0</v>
      </c>
      <c r="D234" s="41">
        <v>0</v>
      </c>
      <c r="E234" s="47"/>
      <c r="F234" s="48" t="s">
        <v>460</v>
      </c>
      <c r="G234" s="58" t="s">
        <v>474</v>
      </c>
      <c r="H234" s="49">
        <v>141980615.71</v>
      </c>
      <c r="I234" s="49">
        <v>0</v>
      </c>
      <c r="J234" s="49">
        <v>0</v>
      </c>
      <c r="K234" s="49">
        <v>29561631</v>
      </c>
      <c r="L234" s="49">
        <v>15000</v>
      </c>
      <c r="M234" s="49">
        <v>1595702</v>
      </c>
      <c r="N234" s="49">
        <v>14938214</v>
      </c>
      <c r="O234" s="49">
        <v>6146800</v>
      </c>
      <c r="P234" s="49">
        <v>42811729.52</v>
      </c>
      <c r="Q234" s="49">
        <v>2458000</v>
      </c>
      <c r="R234" s="49">
        <v>1969602</v>
      </c>
      <c r="S234" s="49">
        <v>3412215.5</v>
      </c>
      <c r="T234" s="49">
        <v>21255013</v>
      </c>
      <c r="U234" s="49">
        <v>1518783</v>
      </c>
      <c r="V234" s="49">
        <v>458500</v>
      </c>
      <c r="W234" s="49">
        <v>113000</v>
      </c>
      <c r="X234" s="49">
        <v>15726425.69</v>
      </c>
    </row>
    <row r="235" spans="1:24" ht="12.75">
      <c r="A235" s="46">
        <v>6</v>
      </c>
      <c r="B235" s="46">
        <v>15</v>
      </c>
      <c r="C235" s="46">
        <v>0</v>
      </c>
      <c r="D235" s="41">
        <v>0</v>
      </c>
      <c r="E235" s="47"/>
      <c r="F235" s="48" t="s">
        <v>460</v>
      </c>
      <c r="G235" s="58" t="s">
        <v>475</v>
      </c>
      <c r="H235" s="49">
        <v>75834390.12</v>
      </c>
      <c r="I235" s="49">
        <v>10000</v>
      </c>
      <c r="J235" s="49">
        <v>0</v>
      </c>
      <c r="K235" s="49">
        <v>22294167.79</v>
      </c>
      <c r="L235" s="49">
        <v>71500</v>
      </c>
      <c r="M235" s="49">
        <v>222982</v>
      </c>
      <c r="N235" s="49">
        <v>5784984</v>
      </c>
      <c r="O235" s="49">
        <v>3914300</v>
      </c>
      <c r="P235" s="49">
        <v>28993118.31</v>
      </c>
      <c r="Q235" s="49">
        <v>1615000</v>
      </c>
      <c r="R235" s="49">
        <v>673501</v>
      </c>
      <c r="S235" s="49">
        <v>2514894</v>
      </c>
      <c r="T235" s="49">
        <v>3364687</v>
      </c>
      <c r="U235" s="49">
        <v>167000</v>
      </c>
      <c r="V235" s="49">
        <v>196600</v>
      </c>
      <c r="W235" s="49">
        <v>105000</v>
      </c>
      <c r="X235" s="49">
        <v>5906656.02</v>
      </c>
    </row>
    <row r="236" spans="1:24" ht="12.75">
      <c r="A236" s="46">
        <v>6</v>
      </c>
      <c r="B236" s="46">
        <v>16</v>
      </c>
      <c r="C236" s="46">
        <v>0</v>
      </c>
      <c r="D236" s="41">
        <v>0</v>
      </c>
      <c r="E236" s="47"/>
      <c r="F236" s="48" t="s">
        <v>460</v>
      </c>
      <c r="G236" s="58" t="s">
        <v>476</v>
      </c>
      <c r="H236" s="49">
        <v>74948077.6</v>
      </c>
      <c r="I236" s="49">
        <v>3000</v>
      </c>
      <c r="J236" s="49">
        <v>0</v>
      </c>
      <c r="K236" s="49">
        <v>7267532</v>
      </c>
      <c r="L236" s="49">
        <v>0</v>
      </c>
      <c r="M236" s="49">
        <v>10918526</v>
      </c>
      <c r="N236" s="49">
        <v>5570832</v>
      </c>
      <c r="O236" s="49">
        <v>4881071</v>
      </c>
      <c r="P236" s="49">
        <v>27412632</v>
      </c>
      <c r="Q236" s="49">
        <v>1453000</v>
      </c>
      <c r="R236" s="49">
        <v>2999532</v>
      </c>
      <c r="S236" s="49">
        <v>1786244.6</v>
      </c>
      <c r="T236" s="49">
        <v>3226483</v>
      </c>
      <c r="U236" s="49">
        <v>90000</v>
      </c>
      <c r="V236" s="49">
        <v>97000</v>
      </c>
      <c r="W236" s="49">
        <v>1156000</v>
      </c>
      <c r="X236" s="49">
        <v>8086225</v>
      </c>
    </row>
    <row r="237" spans="1:24" ht="12.75">
      <c r="A237" s="46">
        <v>6</v>
      </c>
      <c r="B237" s="46">
        <v>17</v>
      </c>
      <c r="C237" s="46">
        <v>0</v>
      </c>
      <c r="D237" s="41">
        <v>0</v>
      </c>
      <c r="E237" s="47"/>
      <c r="F237" s="48" t="s">
        <v>460</v>
      </c>
      <c r="G237" s="58" t="s">
        <v>477</v>
      </c>
      <c r="H237" s="49">
        <v>112076044.14</v>
      </c>
      <c r="I237" s="49">
        <v>5000</v>
      </c>
      <c r="J237" s="49">
        <v>0</v>
      </c>
      <c r="K237" s="49">
        <v>29768956</v>
      </c>
      <c r="L237" s="49">
        <v>0</v>
      </c>
      <c r="M237" s="49">
        <v>855559</v>
      </c>
      <c r="N237" s="49">
        <v>8591879</v>
      </c>
      <c r="O237" s="49">
        <v>7235480</v>
      </c>
      <c r="P237" s="49">
        <v>27907212.4</v>
      </c>
      <c r="Q237" s="49">
        <v>2230000</v>
      </c>
      <c r="R237" s="49">
        <v>11561262</v>
      </c>
      <c r="S237" s="49">
        <v>8333663.8</v>
      </c>
      <c r="T237" s="49">
        <v>4542975</v>
      </c>
      <c r="U237" s="49">
        <v>115700</v>
      </c>
      <c r="V237" s="49">
        <v>135500</v>
      </c>
      <c r="W237" s="49">
        <v>98000</v>
      </c>
      <c r="X237" s="49">
        <v>10694856.94</v>
      </c>
    </row>
    <row r="238" spans="1:24" ht="12.75">
      <c r="A238" s="46">
        <v>6</v>
      </c>
      <c r="B238" s="46">
        <v>18</v>
      </c>
      <c r="C238" s="46">
        <v>0</v>
      </c>
      <c r="D238" s="41">
        <v>0</v>
      </c>
      <c r="E238" s="47"/>
      <c r="F238" s="48" t="s">
        <v>460</v>
      </c>
      <c r="G238" s="58" t="s">
        <v>478</v>
      </c>
      <c r="H238" s="49">
        <v>101342783.77</v>
      </c>
      <c r="I238" s="49">
        <v>1788000</v>
      </c>
      <c r="J238" s="49">
        <v>0</v>
      </c>
      <c r="K238" s="49">
        <v>29097086.41</v>
      </c>
      <c r="L238" s="49">
        <v>0</v>
      </c>
      <c r="M238" s="49">
        <v>113836</v>
      </c>
      <c r="N238" s="49">
        <v>9442490.39</v>
      </c>
      <c r="O238" s="49">
        <v>4461000</v>
      </c>
      <c r="P238" s="49">
        <v>26006240.96</v>
      </c>
      <c r="Q238" s="49">
        <v>4574000</v>
      </c>
      <c r="R238" s="49">
        <v>6538347</v>
      </c>
      <c r="S238" s="49">
        <v>3342591.8</v>
      </c>
      <c r="T238" s="49">
        <v>7140352.69</v>
      </c>
      <c r="U238" s="49">
        <v>134000</v>
      </c>
      <c r="V238" s="49">
        <v>2117798.21</v>
      </c>
      <c r="W238" s="49">
        <v>57000</v>
      </c>
      <c r="X238" s="49">
        <v>6530040.31</v>
      </c>
    </row>
    <row r="239" spans="1:24" ht="12.75">
      <c r="A239" s="46">
        <v>6</v>
      </c>
      <c r="B239" s="46">
        <v>19</v>
      </c>
      <c r="C239" s="46">
        <v>0</v>
      </c>
      <c r="D239" s="41">
        <v>0</v>
      </c>
      <c r="E239" s="47"/>
      <c r="F239" s="48" t="s">
        <v>460</v>
      </c>
      <c r="G239" s="58" t="s">
        <v>479</v>
      </c>
      <c r="H239" s="49">
        <v>66379827.21</v>
      </c>
      <c r="I239" s="49">
        <v>1392000</v>
      </c>
      <c r="J239" s="49">
        <v>0</v>
      </c>
      <c r="K239" s="49">
        <v>9258567.87</v>
      </c>
      <c r="L239" s="49">
        <v>17600</v>
      </c>
      <c r="M239" s="49">
        <v>788417.65</v>
      </c>
      <c r="N239" s="49">
        <v>4990565</v>
      </c>
      <c r="O239" s="49">
        <v>3839034</v>
      </c>
      <c r="P239" s="49">
        <v>15104495.17</v>
      </c>
      <c r="Q239" s="49">
        <v>1619000</v>
      </c>
      <c r="R239" s="49">
        <v>7916489</v>
      </c>
      <c r="S239" s="49">
        <v>1871844</v>
      </c>
      <c r="T239" s="49">
        <v>6048817</v>
      </c>
      <c r="U239" s="49">
        <v>0</v>
      </c>
      <c r="V239" s="49">
        <v>852100.3</v>
      </c>
      <c r="W239" s="49">
        <v>73500</v>
      </c>
      <c r="X239" s="49">
        <v>12607397.22</v>
      </c>
    </row>
    <row r="240" spans="1:24" ht="12.75">
      <c r="A240" s="46">
        <v>6</v>
      </c>
      <c r="B240" s="46">
        <v>20</v>
      </c>
      <c r="C240" s="46">
        <v>0</v>
      </c>
      <c r="D240" s="41">
        <v>0</v>
      </c>
      <c r="E240" s="47"/>
      <c r="F240" s="48" t="s">
        <v>460</v>
      </c>
      <c r="G240" s="58" t="s">
        <v>480</v>
      </c>
      <c r="H240" s="49">
        <v>93896843.5</v>
      </c>
      <c r="I240" s="49">
        <v>1486000</v>
      </c>
      <c r="J240" s="49">
        <v>0</v>
      </c>
      <c r="K240" s="49">
        <v>42769825</v>
      </c>
      <c r="L240" s="49">
        <v>42000</v>
      </c>
      <c r="M240" s="49">
        <v>488708</v>
      </c>
      <c r="N240" s="49">
        <v>9744577</v>
      </c>
      <c r="O240" s="49">
        <v>152000</v>
      </c>
      <c r="P240" s="49">
        <v>6750746</v>
      </c>
      <c r="Q240" s="49">
        <v>491493</v>
      </c>
      <c r="R240" s="49">
        <v>14768582</v>
      </c>
      <c r="S240" s="49">
        <v>3437723.5</v>
      </c>
      <c r="T240" s="49">
        <v>2483551</v>
      </c>
      <c r="U240" s="49">
        <v>140000</v>
      </c>
      <c r="V240" s="49">
        <v>324000</v>
      </c>
      <c r="W240" s="49">
        <v>142000</v>
      </c>
      <c r="X240" s="49">
        <v>10675638</v>
      </c>
    </row>
    <row r="241" spans="1:24" ht="12.75">
      <c r="A241" s="46">
        <v>6</v>
      </c>
      <c r="B241" s="46">
        <v>0</v>
      </c>
      <c r="C241" s="46">
        <v>0</v>
      </c>
      <c r="D241" s="41">
        <v>0</v>
      </c>
      <c r="E241" s="47"/>
      <c r="F241" s="48" t="s">
        <v>481</v>
      </c>
      <c r="G241" s="58" t="s">
        <v>482</v>
      </c>
      <c r="H241" s="49">
        <v>1278275232.67</v>
      </c>
      <c r="I241" s="49">
        <v>36678382.34</v>
      </c>
      <c r="J241" s="49">
        <v>0</v>
      </c>
      <c r="K241" s="49">
        <v>668849701.14</v>
      </c>
      <c r="L241" s="49">
        <v>608240.9</v>
      </c>
      <c r="M241" s="49">
        <v>9281130</v>
      </c>
      <c r="N241" s="49">
        <v>115211024.72</v>
      </c>
      <c r="O241" s="49">
        <v>3200000</v>
      </c>
      <c r="P241" s="49">
        <v>51149552.36</v>
      </c>
      <c r="Q241" s="49">
        <v>112265325.43</v>
      </c>
      <c r="R241" s="49">
        <v>4725440</v>
      </c>
      <c r="S241" s="49">
        <v>47029162.14</v>
      </c>
      <c r="T241" s="49">
        <v>2873615</v>
      </c>
      <c r="U241" s="49">
        <v>8955600</v>
      </c>
      <c r="V241" s="49">
        <v>68175406.55</v>
      </c>
      <c r="W241" s="49">
        <v>4925000</v>
      </c>
      <c r="X241" s="49">
        <v>144347652.09</v>
      </c>
    </row>
    <row r="242" spans="1:24" ht="12.75">
      <c r="A242" s="46">
        <v>6</v>
      </c>
      <c r="B242" s="46">
        <v>8</v>
      </c>
      <c r="C242" s="46">
        <v>1</v>
      </c>
      <c r="D242" s="41" t="s">
        <v>483</v>
      </c>
      <c r="E242" s="47">
        <v>271</v>
      </c>
      <c r="F242" s="48" t="s">
        <v>483</v>
      </c>
      <c r="G242" s="58" t="s">
        <v>484</v>
      </c>
      <c r="H242" s="49">
        <v>569271</v>
      </c>
      <c r="I242" s="49">
        <v>0</v>
      </c>
      <c r="J242" s="49">
        <v>0</v>
      </c>
      <c r="K242" s="49">
        <v>0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49">
        <v>489271</v>
      </c>
      <c r="V242" s="49">
        <v>0</v>
      </c>
      <c r="W242" s="49">
        <v>0</v>
      </c>
      <c r="X242" s="49">
        <v>80000</v>
      </c>
    </row>
    <row r="243" spans="1:24" ht="25.5">
      <c r="A243" s="46">
        <v>6</v>
      </c>
      <c r="B243" s="46">
        <v>19</v>
      </c>
      <c r="C243" s="46">
        <v>1</v>
      </c>
      <c r="D243" s="41" t="s">
        <v>483</v>
      </c>
      <c r="E243" s="47">
        <v>270</v>
      </c>
      <c r="F243" s="48" t="s">
        <v>483</v>
      </c>
      <c r="G243" s="58" t="s">
        <v>485</v>
      </c>
      <c r="H243" s="49">
        <v>3999159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49">
        <v>3889159</v>
      </c>
      <c r="V243" s="49">
        <v>0</v>
      </c>
      <c r="W243" s="49">
        <v>0</v>
      </c>
      <c r="X243" s="49">
        <v>110000</v>
      </c>
    </row>
    <row r="244" spans="1:24" ht="12.75">
      <c r="A244" s="46">
        <v>6</v>
      </c>
      <c r="B244" s="46">
        <v>7</v>
      </c>
      <c r="C244" s="46">
        <v>1</v>
      </c>
      <c r="D244" s="41" t="s">
        <v>483</v>
      </c>
      <c r="E244" s="47">
        <v>187</v>
      </c>
      <c r="F244" s="48" t="s">
        <v>483</v>
      </c>
      <c r="G244" s="58" t="s">
        <v>486</v>
      </c>
      <c r="H244" s="49">
        <v>4738359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</v>
      </c>
      <c r="U244" s="49">
        <v>4728359</v>
      </c>
      <c r="V244" s="49">
        <v>0</v>
      </c>
      <c r="W244" s="49">
        <v>0</v>
      </c>
      <c r="X244" s="49">
        <v>10000</v>
      </c>
    </row>
    <row r="245" spans="1:24" ht="12.75">
      <c r="A245" s="46">
        <v>6</v>
      </c>
      <c r="B245" s="46">
        <v>1</v>
      </c>
      <c r="C245" s="46">
        <v>1</v>
      </c>
      <c r="D245" s="41" t="s">
        <v>483</v>
      </c>
      <c r="E245" s="47">
        <v>188</v>
      </c>
      <c r="F245" s="48" t="s">
        <v>483</v>
      </c>
      <c r="G245" s="58" t="s">
        <v>486</v>
      </c>
      <c r="H245" s="49">
        <v>1529385.85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57502.85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49">
        <v>1469583</v>
      </c>
      <c r="V245" s="49">
        <v>0</v>
      </c>
      <c r="W245" s="49">
        <v>0</v>
      </c>
      <c r="X245" s="49">
        <v>2300</v>
      </c>
    </row>
    <row r="246" spans="1:24" ht="25.5">
      <c r="A246" s="46">
        <v>6</v>
      </c>
      <c r="B246" s="46">
        <v>2</v>
      </c>
      <c r="C246" s="46">
        <v>1</v>
      </c>
      <c r="D246" s="41" t="s">
        <v>483</v>
      </c>
      <c r="E246" s="47">
        <v>221</v>
      </c>
      <c r="F246" s="48" t="s">
        <v>483</v>
      </c>
      <c r="G246" s="58" t="s">
        <v>487</v>
      </c>
      <c r="H246" s="49">
        <v>0</v>
      </c>
      <c r="I246" s="49">
        <v>0</v>
      </c>
      <c r="J246" s="49">
        <v>0</v>
      </c>
      <c r="K246" s="49">
        <v>0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49">
        <v>0</v>
      </c>
      <c r="V246" s="49">
        <v>0</v>
      </c>
      <c r="W246" s="49">
        <v>0</v>
      </c>
      <c r="X246" s="49">
        <v>0</v>
      </c>
    </row>
    <row r="247" spans="1:24" ht="25.5">
      <c r="A247" s="46">
        <v>6</v>
      </c>
      <c r="B247" s="46">
        <v>13</v>
      </c>
      <c r="C247" s="46">
        <v>4</v>
      </c>
      <c r="D247" s="41" t="s">
        <v>483</v>
      </c>
      <c r="E247" s="47">
        <v>186</v>
      </c>
      <c r="F247" s="48" t="s">
        <v>483</v>
      </c>
      <c r="G247" s="58" t="s">
        <v>488</v>
      </c>
      <c r="H247" s="49">
        <v>1600</v>
      </c>
      <c r="I247" s="49">
        <v>0</v>
      </c>
      <c r="J247" s="49">
        <v>0</v>
      </c>
      <c r="K247" s="49">
        <v>0</v>
      </c>
      <c r="L247" s="49">
        <v>0</v>
      </c>
      <c r="M247" s="49">
        <v>0</v>
      </c>
      <c r="N247" s="49">
        <v>0</v>
      </c>
      <c r="O247" s="49">
        <v>0</v>
      </c>
      <c r="P247" s="49">
        <v>0</v>
      </c>
      <c r="Q247" s="49">
        <v>0</v>
      </c>
      <c r="R247" s="49">
        <v>0</v>
      </c>
      <c r="S247" s="49">
        <v>0</v>
      </c>
      <c r="T247" s="49">
        <v>0</v>
      </c>
      <c r="U247" s="49">
        <v>1600</v>
      </c>
      <c r="V247" s="49">
        <v>0</v>
      </c>
      <c r="W247" s="49">
        <v>0</v>
      </c>
      <c r="X247" s="49">
        <v>0</v>
      </c>
    </row>
    <row r="248" spans="1:24" ht="25.5">
      <c r="A248" s="46">
        <v>6</v>
      </c>
      <c r="B248" s="46">
        <v>4</v>
      </c>
      <c r="C248" s="46">
        <v>3</v>
      </c>
      <c r="D248" s="41" t="s">
        <v>483</v>
      </c>
      <c r="E248" s="47">
        <v>218</v>
      </c>
      <c r="F248" s="48" t="s">
        <v>483</v>
      </c>
      <c r="G248" s="58" t="s">
        <v>489</v>
      </c>
      <c r="H248" s="49">
        <v>21631.71</v>
      </c>
      <c r="I248" s="49">
        <v>0</v>
      </c>
      <c r="J248" s="49">
        <v>0</v>
      </c>
      <c r="K248" s="49">
        <v>0</v>
      </c>
      <c r="L248" s="49">
        <v>0</v>
      </c>
      <c r="M248" s="49">
        <v>0</v>
      </c>
      <c r="N248" s="49">
        <v>21631.71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49">
        <v>0</v>
      </c>
      <c r="V248" s="49">
        <v>0</v>
      </c>
      <c r="W248" s="49">
        <v>0</v>
      </c>
      <c r="X248" s="49">
        <v>0</v>
      </c>
    </row>
    <row r="249" spans="1:24" ht="12.75">
      <c r="A249" s="46">
        <v>6</v>
      </c>
      <c r="B249" s="46">
        <v>3</v>
      </c>
      <c r="C249" s="46">
        <v>3</v>
      </c>
      <c r="D249" s="41" t="s">
        <v>483</v>
      </c>
      <c r="E249" s="47">
        <v>122</v>
      </c>
      <c r="F249" s="48" t="s">
        <v>483</v>
      </c>
      <c r="G249" s="58" t="s">
        <v>490</v>
      </c>
      <c r="H249" s="49">
        <v>0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49">
        <v>0</v>
      </c>
      <c r="V249" s="49">
        <v>0</v>
      </c>
      <c r="W249" s="49">
        <v>0</v>
      </c>
      <c r="X249" s="49">
        <v>0</v>
      </c>
    </row>
    <row r="250" spans="1:24" ht="25.5">
      <c r="A250" s="46">
        <v>6</v>
      </c>
      <c r="B250" s="46">
        <v>15</v>
      </c>
      <c r="C250" s="46">
        <v>0</v>
      </c>
      <c r="D250" s="41" t="s">
        <v>483</v>
      </c>
      <c r="E250" s="47">
        <v>220</v>
      </c>
      <c r="F250" s="48" t="s">
        <v>483</v>
      </c>
      <c r="G250" s="58" t="s">
        <v>491</v>
      </c>
      <c r="H250" s="49">
        <v>105645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49">
        <v>105645</v>
      </c>
      <c r="V250" s="49">
        <v>0</v>
      </c>
      <c r="W250" s="49">
        <v>0</v>
      </c>
      <c r="X250" s="49">
        <v>0</v>
      </c>
    </row>
    <row r="251" spans="1:24" ht="12.75">
      <c r="A251" s="46">
        <v>6</v>
      </c>
      <c r="B251" s="46">
        <v>9</v>
      </c>
      <c r="C251" s="46">
        <v>1</v>
      </c>
      <c r="D251" s="41" t="s">
        <v>483</v>
      </c>
      <c r="E251" s="47">
        <v>140</v>
      </c>
      <c r="F251" s="48" t="s">
        <v>483</v>
      </c>
      <c r="G251" s="58" t="s">
        <v>492</v>
      </c>
      <c r="H251" s="49">
        <v>64720</v>
      </c>
      <c r="I251" s="49">
        <v>0</v>
      </c>
      <c r="J251" s="49">
        <v>0</v>
      </c>
      <c r="K251" s="49">
        <v>0</v>
      </c>
      <c r="L251" s="49">
        <v>0</v>
      </c>
      <c r="M251" s="49">
        <v>0</v>
      </c>
      <c r="N251" s="49">
        <v>0</v>
      </c>
      <c r="O251" s="49">
        <v>0</v>
      </c>
      <c r="P251" s="49">
        <v>0</v>
      </c>
      <c r="Q251" s="49">
        <v>0</v>
      </c>
      <c r="R251" s="49">
        <v>0</v>
      </c>
      <c r="S251" s="49">
        <v>0</v>
      </c>
      <c r="T251" s="49">
        <v>0</v>
      </c>
      <c r="U251" s="49">
        <v>64620</v>
      </c>
      <c r="V251" s="49">
        <v>0</v>
      </c>
      <c r="W251" s="49">
        <v>0</v>
      </c>
      <c r="X251" s="49">
        <v>100</v>
      </c>
    </row>
    <row r="252" spans="1:24" ht="12.75">
      <c r="A252" s="46">
        <v>6</v>
      </c>
      <c r="B252" s="46">
        <v>62</v>
      </c>
      <c r="C252" s="46">
        <v>1</v>
      </c>
      <c r="D252" s="41" t="s">
        <v>483</v>
      </c>
      <c r="E252" s="47">
        <v>198</v>
      </c>
      <c r="F252" s="48" t="s">
        <v>483</v>
      </c>
      <c r="G252" s="58" t="s">
        <v>493</v>
      </c>
      <c r="H252" s="49">
        <v>25470</v>
      </c>
      <c r="I252" s="49">
        <v>0</v>
      </c>
      <c r="J252" s="49">
        <v>0</v>
      </c>
      <c r="K252" s="49">
        <v>0</v>
      </c>
      <c r="L252" s="49">
        <v>0</v>
      </c>
      <c r="M252" s="49">
        <v>0</v>
      </c>
      <c r="N252" s="49">
        <v>0</v>
      </c>
      <c r="O252" s="49">
        <v>0</v>
      </c>
      <c r="P252" s="49">
        <v>0</v>
      </c>
      <c r="Q252" s="49">
        <v>0</v>
      </c>
      <c r="R252" s="49">
        <v>0</v>
      </c>
      <c r="S252" s="49">
        <v>0</v>
      </c>
      <c r="T252" s="49">
        <v>0</v>
      </c>
      <c r="U252" s="49">
        <v>25470</v>
      </c>
      <c r="V252" s="49">
        <v>0</v>
      </c>
      <c r="W252" s="49">
        <v>0</v>
      </c>
      <c r="X252" s="49">
        <v>0</v>
      </c>
    </row>
    <row r="253" spans="1:24" ht="12.75">
      <c r="A253" s="46">
        <v>6</v>
      </c>
      <c r="B253" s="46">
        <v>8</v>
      </c>
      <c r="C253" s="46">
        <v>1</v>
      </c>
      <c r="D253" s="41" t="s">
        <v>483</v>
      </c>
      <c r="E253" s="47">
        <v>265</v>
      </c>
      <c r="F253" s="48" t="s">
        <v>483</v>
      </c>
      <c r="G253" s="58" t="s">
        <v>494</v>
      </c>
      <c r="H253" s="49">
        <v>20651934</v>
      </c>
      <c r="I253" s="49">
        <v>0</v>
      </c>
      <c r="J253" s="49">
        <v>76772</v>
      </c>
      <c r="K253" s="49">
        <v>0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0</v>
      </c>
      <c r="R253" s="49">
        <v>0</v>
      </c>
      <c r="S253" s="49">
        <v>0</v>
      </c>
      <c r="T253" s="49">
        <v>0</v>
      </c>
      <c r="U253" s="49">
        <v>20175162</v>
      </c>
      <c r="V253" s="49">
        <v>0</v>
      </c>
      <c r="W253" s="49">
        <v>0</v>
      </c>
      <c r="X253" s="49">
        <v>400000</v>
      </c>
    </row>
    <row r="254" spans="1:24" ht="12.75">
      <c r="A254" s="46">
        <v>6</v>
      </c>
      <c r="B254" s="46">
        <v>8</v>
      </c>
      <c r="C254" s="46">
        <v>7</v>
      </c>
      <c r="D254" s="41" t="s">
        <v>483</v>
      </c>
      <c r="E254" s="47">
        <v>244</v>
      </c>
      <c r="F254" s="48" t="s">
        <v>483</v>
      </c>
      <c r="G254" s="58" t="s">
        <v>495</v>
      </c>
      <c r="H254" s="49">
        <v>0</v>
      </c>
      <c r="I254" s="49">
        <v>0</v>
      </c>
      <c r="J254" s="49">
        <v>0</v>
      </c>
      <c r="K254" s="49">
        <v>0</v>
      </c>
      <c r="L254" s="49">
        <v>0</v>
      </c>
      <c r="M254" s="49">
        <v>0</v>
      </c>
      <c r="N254" s="49">
        <v>0</v>
      </c>
      <c r="O254" s="49">
        <v>0</v>
      </c>
      <c r="P254" s="49">
        <v>0</v>
      </c>
      <c r="Q254" s="49">
        <v>0</v>
      </c>
      <c r="R254" s="49">
        <v>0</v>
      </c>
      <c r="S254" s="49">
        <v>0</v>
      </c>
      <c r="T254" s="49">
        <v>0</v>
      </c>
      <c r="U254" s="49">
        <v>0</v>
      </c>
      <c r="V254" s="49">
        <v>0</v>
      </c>
      <c r="W254" s="49">
        <v>0</v>
      </c>
      <c r="X254" s="49">
        <v>0</v>
      </c>
    </row>
  </sheetData>
  <sheetProtection/>
  <mergeCells count="11">
    <mergeCell ref="I4:X4"/>
    <mergeCell ref="F6:G6"/>
    <mergeCell ref="H6:X6"/>
    <mergeCell ref="H4:H5"/>
    <mergeCell ref="A4:A5"/>
    <mergeCell ref="B4:B5"/>
    <mergeCell ref="C4:C5"/>
    <mergeCell ref="D4:D5"/>
    <mergeCell ref="F4:G5"/>
    <mergeCell ref="F7:G7"/>
    <mergeCell ref="E4:E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9"/>
  <dimension ref="A1:Z254"/>
  <sheetViews>
    <sheetView zoomScale="75" zoomScaleNormal="75" zoomScalePageLayoutView="0" workbookViewId="0" topLeftCell="A1">
      <pane xSplit="7" ySplit="7" topLeftCell="T8" activePane="bottomRight" state="frozen"/>
      <selection pane="topLeft" activeCell="D4" sqref="D4:D5"/>
      <selection pane="topRight" activeCell="D4" sqref="D4:D5"/>
      <selection pane="bottomLeft" activeCell="D4" sqref="D4:D5"/>
      <selection pane="bottomRight" activeCell="X8" sqref="X8:X254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20:26" ht="12.75">
      <c r="T1" s="19"/>
      <c r="U1" s="19"/>
      <c r="V1" s="19"/>
      <c r="W1" s="19"/>
      <c r="X1" s="19"/>
      <c r="Y1" s="19"/>
      <c r="Z1" s="19"/>
    </row>
    <row r="2" spans="1:24" s="19" customFormat="1" ht="18">
      <c r="A2" s="18" t="str">
        <f>'Spis tabel'!B12</f>
        <v>Tabela 10. Wykonanie wydatków budżetowych jst wg ważniejszych działów klasyfikacji budżetowej wg stanu na koniec  2 kwartału 2018 roku.</v>
      </c>
      <c r="N2" s="18"/>
      <c r="V2" s="23"/>
      <c r="X2" s="23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  <c r="U3" s="19"/>
      <c r="V3" s="19"/>
      <c r="W3" s="19"/>
      <c r="X3" s="19"/>
      <c r="Y3" s="19"/>
      <c r="Z3" s="19"/>
    </row>
    <row r="4" spans="1:24" s="19" customFormat="1" ht="17.25" customHeight="1">
      <c r="A4" s="167" t="s">
        <v>0</v>
      </c>
      <c r="B4" s="167" t="s">
        <v>1</v>
      </c>
      <c r="C4" s="167" t="s">
        <v>2</v>
      </c>
      <c r="D4" s="167" t="s">
        <v>3</v>
      </c>
      <c r="E4" s="167" t="s">
        <v>53</v>
      </c>
      <c r="F4" s="167" t="s">
        <v>56</v>
      </c>
      <c r="G4" s="167"/>
      <c r="H4" s="166" t="s">
        <v>65</v>
      </c>
      <c r="I4" s="169" t="s">
        <v>44</v>
      </c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</row>
    <row r="5" spans="1:24" s="19" customFormat="1" ht="74.25" customHeight="1">
      <c r="A5" s="167"/>
      <c r="B5" s="167"/>
      <c r="C5" s="167"/>
      <c r="D5" s="167"/>
      <c r="E5" s="167"/>
      <c r="F5" s="167"/>
      <c r="G5" s="167"/>
      <c r="H5" s="166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76</v>
      </c>
      <c r="V5" s="52" t="s">
        <v>77</v>
      </c>
      <c r="W5" s="52" t="s">
        <v>248</v>
      </c>
      <c r="X5" s="52" t="s">
        <v>47</v>
      </c>
    </row>
    <row r="6" spans="1:24" s="19" customFormat="1" ht="15">
      <c r="A6" s="42"/>
      <c r="B6" s="42"/>
      <c r="C6" s="42"/>
      <c r="D6" s="42"/>
      <c r="E6" s="42"/>
      <c r="F6" s="167"/>
      <c r="G6" s="167"/>
      <c r="H6" s="168" t="s">
        <v>10</v>
      </c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</row>
    <row r="7" spans="1:24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2">
        <v>6</v>
      </c>
      <c r="G7" s="172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</row>
    <row r="8" spans="1:24" ht="12.75">
      <c r="A8" s="34">
        <v>6</v>
      </c>
      <c r="B8" s="34">
        <v>2</v>
      </c>
      <c r="C8" s="34">
        <v>1</v>
      </c>
      <c r="D8" s="35">
        <v>1</v>
      </c>
      <c r="E8" s="36"/>
      <c r="F8" s="31" t="s">
        <v>260</v>
      </c>
      <c r="G8" s="56" t="s">
        <v>261</v>
      </c>
      <c r="H8" s="33">
        <v>47854608.82</v>
      </c>
      <c r="I8" s="33">
        <v>6556.76</v>
      </c>
      <c r="J8" s="33">
        <v>0</v>
      </c>
      <c r="K8" s="33">
        <v>2811998.7</v>
      </c>
      <c r="L8" s="33">
        <v>0</v>
      </c>
      <c r="M8" s="33">
        <v>809467.47</v>
      </c>
      <c r="N8" s="33">
        <v>4703891.92</v>
      </c>
      <c r="O8" s="33">
        <v>238018.2</v>
      </c>
      <c r="P8" s="33">
        <v>17570619.51</v>
      </c>
      <c r="Q8" s="33">
        <v>236641.18</v>
      </c>
      <c r="R8" s="33">
        <v>2698369.81</v>
      </c>
      <c r="S8" s="33">
        <v>0</v>
      </c>
      <c r="T8" s="33">
        <v>401500.82</v>
      </c>
      <c r="U8" s="33">
        <v>2477778.43</v>
      </c>
      <c r="V8" s="33">
        <v>1556300</v>
      </c>
      <c r="W8" s="33">
        <v>1432311.92</v>
      </c>
      <c r="X8" s="33">
        <v>12911154.1</v>
      </c>
    </row>
    <row r="9" spans="1:24" ht="12.75">
      <c r="A9" s="34">
        <v>6</v>
      </c>
      <c r="B9" s="34">
        <v>16</v>
      </c>
      <c r="C9" s="34">
        <v>1</v>
      </c>
      <c r="D9" s="35">
        <v>1</v>
      </c>
      <c r="E9" s="36"/>
      <c r="F9" s="31" t="s">
        <v>260</v>
      </c>
      <c r="G9" s="56" t="s">
        <v>262</v>
      </c>
      <c r="H9" s="33">
        <v>29680942.01</v>
      </c>
      <c r="I9" s="33">
        <v>2932.79</v>
      </c>
      <c r="J9" s="33">
        <v>0</v>
      </c>
      <c r="K9" s="33">
        <v>1434584.34</v>
      </c>
      <c r="L9" s="33">
        <v>4209.8</v>
      </c>
      <c r="M9" s="33">
        <v>759100.59</v>
      </c>
      <c r="N9" s="33">
        <v>2999363.77</v>
      </c>
      <c r="O9" s="33">
        <v>62719.94</v>
      </c>
      <c r="P9" s="33">
        <v>11075170.85</v>
      </c>
      <c r="Q9" s="33">
        <v>170255.56</v>
      </c>
      <c r="R9" s="33">
        <v>1593873.1</v>
      </c>
      <c r="S9" s="33">
        <v>21311.37</v>
      </c>
      <c r="T9" s="33">
        <v>1502099.51</v>
      </c>
      <c r="U9" s="33">
        <v>1865926.12</v>
      </c>
      <c r="V9" s="33">
        <v>772000</v>
      </c>
      <c r="W9" s="33">
        <v>233461.82</v>
      </c>
      <c r="X9" s="33">
        <v>7183932.45</v>
      </c>
    </row>
    <row r="10" spans="1:24" ht="12.75">
      <c r="A10" s="34">
        <v>6</v>
      </c>
      <c r="B10" s="34">
        <v>4</v>
      </c>
      <c r="C10" s="34">
        <v>1</v>
      </c>
      <c r="D10" s="35">
        <v>1</v>
      </c>
      <c r="E10" s="36"/>
      <c r="F10" s="31" t="s">
        <v>260</v>
      </c>
      <c r="G10" s="56" t="s">
        <v>263</v>
      </c>
      <c r="H10" s="33">
        <v>29050853.75</v>
      </c>
      <c r="I10" s="33">
        <v>53010.45</v>
      </c>
      <c r="J10" s="33">
        <v>0</v>
      </c>
      <c r="K10" s="33">
        <v>944730.29</v>
      </c>
      <c r="L10" s="33">
        <v>0</v>
      </c>
      <c r="M10" s="33">
        <v>531431.51</v>
      </c>
      <c r="N10" s="33">
        <v>2581242.67</v>
      </c>
      <c r="O10" s="33">
        <v>7151.46</v>
      </c>
      <c r="P10" s="33">
        <v>10337548.6</v>
      </c>
      <c r="Q10" s="33">
        <v>148659.81</v>
      </c>
      <c r="R10" s="33">
        <v>2334747.7</v>
      </c>
      <c r="S10" s="33">
        <v>0</v>
      </c>
      <c r="T10" s="33">
        <v>451240.71</v>
      </c>
      <c r="U10" s="33">
        <v>2192133.84</v>
      </c>
      <c r="V10" s="33">
        <v>839767.78</v>
      </c>
      <c r="W10" s="33">
        <v>647191.11</v>
      </c>
      <c r="X10" s="33">
        <v>7981997.82</v>
      </c>
    </row>
    <row r="11" spans="1:24" ht="12.75">
      <c r="A11" s="34">
        <v>6</v>
      </c>
      <c r="B11" s="34">
        <v>6</v>
      </c>
      <c r="C11" s="34">
        <v>1</v>
      </c>
      <c r="D11" s="35">
        <v>1</v>
      </c>
      <c r="E11" s="36"/>
      <c r="F11" s="31" t="s">
        <v>260</v>
      </c>
      <c r="G11" s="56" t="s">
        <v>264</v>
      </c>
      <c r="H11" s="33">
        <v>29547983.32</v>
      </c>
      <c r="I11" s="33">
        <v>85504.22</v>
      </c>
      <c r="J11" s="33">
        <v>0</v>
      </c>
      <c r="K11" s="33">
        <v>722203.21</v>
      </c>
      <c r="L11" s="33">
        <v>2000</v>
      </c>
      <c r="M11" s="33">
        <v>392701.78</v>
      </c>
      <c r="N11" s="33">
        <v>2355676.15</v>
      </c>
      <c r="O11" s="33">
        <v>222328.75</v>
      </c>
      <c r="P11" s="33">
        <v>10693932.99</v>
      </c>
      <c r="Q11" s="33">
        <v>163572.4</v>
      </c>
      <c r="R11" s="33">
        <v>3336978.46</v>
      </c>
      <c r="S11" s="33">
        <v>28665</v>
      </c>
      <c r="T11" s="33">
        <v>463881.14</v>
      </c>
      <c r="U11" s="33">
        <v>1215116.6</v>
      </c>
      <c r="V11" s="33">
        <v>1265169.98</v>
      </c>
      <c r="W11" s="33">
        <v>1173712.37</v>
      </c>
      <c r="X11" s="33">
        <v>7426540.27</v>
      </c>
    </row>
    <row r="12" spans="1:24" ht="12.75">
      <c r="A12" s="34">
        <v>6</v>
      </c>
      <c r="B12" s="34">
        <v>7</v>
      </c>
      <c r="C12" s="34">
        <v>1</v>
      </c>
      <c r="D12" s="35">
        <v>1</v>
      </c>
      <c r="E12" s="36"/>
      <c r="F12" s="31" t="s">
        <v>260</v>
      </c>
      <c r="G12" s="56" t="s">
        <v>265</v>
      </c>
      <c r="H12" s="33">
        <v>58090673.49</v>
      </c>
      <c r="I12" s="33">
        <v>7725.1</v>
      </c>
      <c r="J12" s="33">
        <v>0</v>
      </c>
      <c r="K12" s="33">
        <v>2437273.17</v>
      </c>
      <c r="L12" s="33">
        <v>0</v>
      </c>
      <c r="M12" s="33">
        <v>1152049.32</v>
      </c>
      <c r="N12" s="33">
        <v>4828337.09</v>
      </c>
      <c r="O12" s="33">
        <v>455137.2</v>
      </c>
      <c r="P12" s="33">
        <v>21608077.4</v>
      </c>
      <c r="Q12" s="33">
        <v>397224.89</v>
      </c>
      <c r="R12" s="33">
        <v>3832104.26</v>
      </c>
      <c r="S12" s="33">
        <v>82394.78</v>
      </c>
      <c r="T12" s="33">
        <v>748076.1</v>
      </c>
      <c r="U12" s="33">
        <v>5168287.93</v>
      </c>
      <c r="V12" s="33">
        <v>1643460</v>
      </c>
      <c r="W12" s="33">
        <v>1550589.99</v>
      </c>
      <c r="X12" s="33">
        <v>14179936.26</v>
      </c>
    </row>
    <row r="13" spans="1:24" ht="12.75">
      <c r="A13" s="34">
        <v>6</v>
      </c>
      <c r="B13" s="34">
        <v>8</v>
      </c>
      <c r="C13" s="34">
        <v>1</v>
      </c>
      <c r="D13" s="35">
        <v>1</v>
      </c>
      <c r="E13" s="36"/>
      <c r="F13" s="31" t="s">
        <v>260</v>
      </c>
      <c r="G13" s="56" t="s">
        <v>266</v>
      </c>
      <c r="H13" s="33">
        <v>40793078.07</v>
      </c>
      <c r="I13" s="33">
        <v>8325.25</v>
      </c>
      <c r="J13" s="33">
        <v>0</v>
      </c>
      <c r="K13" s="33">
        <v>436824.99</v>
      </c>
      <c r="L13" s="33">
        <v>0</v>
      </c>
      <c r="M13" s="33">
        <v>983654.43</v>
      </c>
      <c r="N13" s="33">
        <v>3870586.48</v>
      </c>
      <c r="O13" s="33">
        <v>1975.74</v>
      </c>
      <c r="P13" s="33">
        <v>17799788.64</v>
      </c>
      <c r="Q13" s="33">
        <v>171959.24</v>
      </c>
      <c r="R13" s="33">
        <v>2559912.86</v>
      </c>
      <c r="S13" s="33">
        <v>196937.82</v>
      </c>
      <c r="T13" s="33">
        <v>114692.21</v>
      </c>
      <c r="U13" s="33">
        <v>2741763.54</v>
      </c>
      <c r="V13" s="33">
        <v>1476569.59</v>
      </c>
      <c r="W13" s="33">
        <v>1106478.37</v>
      </c>
      <c r="X13" s="33">
        <v>9323608.91</v>
      </c>
    </row>
    <row r="14" spans="1:24" ht="12.75">
      <c r="A14" s="34">
        <v>6</v>
      </c>
      <c r="B14" s="34">
        <v>11</v>
      </c>
      <c r="C14" s="34">
        <v>1</v>
      </c>
      <c r="D14" s="35">
        <v>1</v>
      </c>
      <c r="E14" s="36"/>
      <c r="F14" s="31" t="s">
        <v>260</v>
      </c>
      <c r="G14" s="56" t="s">
        <v>267</v>
      </c>
      <c r="H14" s="33">
        <v>56927014.01</v>
      </c>
      <c r="I14" s="33">
        <v>24738.86</v>
      </c>
      <c r="J14" s="33">
        <v>0</v>
      </c>
      <c r="K14" s="33">
        <v>1928601.89</v>
      </c>
      <c r="L14" s="33">
        <v>0</v>
      </c>
      <c r="M14" s="33">
        <v>384695.56</v>
      </c>
      <c r="N14" s="33">
        <v>4801415.26</v>
      </c>
      <c r="O14" s="33">
        <v>41146.24</v>
      </c>
      <c r="P14" s="33">
        <v>22468619.51</v>
      </c>
      <c r="Q14" s="33">
        <v>312884.49</v>
      </c>
      <c r="R14" s="33">
        <v>1511785.21</v>
      </c>
      <c r="S14" s="33">
        <v>0</v>
      </c>
      <c r="T14" s="33">
        <v>580845.24</v>
      </c>
      <c r="U14" s="33">
        <v>5196191.88</v>
      </c>
      <c r="V14" s="33">
        <v>925995.98</v>
      </c>
      <c r="W14" s="33">
        <v>2428109.13</v>
      </c>
      <c r="X14" s="33">
        <v>16321984.76</v>
      </c>
    </row>
    <row r="15" spans="1:24" ht="12.75">
      <c r="A15" s="34">
        <v>6</v>
      </c>
      <c r="B15" s="34">
        <v>1</v>
      </c>
      <c r="C15" s="34">
        <v>1</v>
      </c>
      <c r="D15" s="35">
        <v>1</v>
      </c>
      <c r="E15" s="36"/>
      <c r="F15" s="31" t="s">
        <v>260</v>
      </c>
      <c r="G15" s="56" t="s">
        <v>268</v>
      </c>
      <c r="H15" s="33">
        <v>35845211.29</v>
      </c>
      <c r="I15" s="33">
        <v>6557.68</v>
      </c>
      <c r="J15" s="33">
        <v>0</v>
      </c>
      <c r="K15" s="33">
        <v>376878.93</v>
      </c>
      <c r="L15" s="33">
        <v>0</v>
      </c>
      <c r="M15" s="33">
        <v>958485.6</v>
      </c>
      <c r="N15" s="33">
        <v>2616330.38</v>
      </c>
      <c r="O15" s="33">
        <v>221864.49</v>
      </c>
      <c r="P15" s="33">
        <v>11664647.6</v>
      </c>
      <c r="Q15" s="33">
        <v>211238.77</v>
      </c>
      <c r="R15" s="33">
        <v>1883818.7</v>
      </c>
      <c r="S15" s="33">
        <v>0</v>
      </c>
      <c r="T15" s="33">
        <v>1177802.02</v>
      </c>
      <c r="U15" s="33">
        <v>2161066.39</v>
      </c>
      <c r="V15" s="33">
        <v>2343150.35</v>
      </c>
      <c r="W15" s="33">
        <v>1530824.21</v>
      </c>
      <c r="X15" s="33">
        <v>10692546.17</v>
      </c>
    </row>
    <row r="16" spans="1:24" ht="12.75">
      <c r="A16" s="34">
        <v>6</v>
      </c>
      <c r="B16" s="34">
        <v>14</v>
      </c>
      <c r="C16" s="34">
        <v>1</v>
      </c>
      <c r="D16" s="35">
        <v>1</v>
      </c>
      <c r="E16" s="36"/>
      <c r="F16" s="31" t="s">
        <v>260</v>
      </c>
      <c r="G16" s="56" t="s">
        <v>269</v>
      </c>
      <c r="H16" s="33">
        <v>108784267.54</v>
      </c>
      <c r="I16" s="33">
        <v>27144.79</v>
      </c>
      <c r="J16" s="33">
        <v>0</v>
      </c>
      <c r="K16" s="33">
        <v>7773835.87</v>
      </c>
      <c r="L16" s="33">
        <v>21348.81</v>
      </c>
      <c r="M16" s="33">
        <v>1797343.31</v>
      </c>
      <c r="N16" s="33">
        <v>8583704.46</v>
      </c>
      <c r="O16" s="33">
        <v>949279.55</v>
      </c>
      <c r="P16" s="33">
        <v>38371745.53</v>
      </c>
      <c r="Q16" s="33">
        <v>424026.5</v>
      </c>
      <c r="R16" s="33">
        <v>9021490.1</v>
      </c>
      <c r="S16" s="33">
        <v>0</v>
      </c>
      <c r="T16" s="33">
        <v>1292418.05</v>
      </c>
      <c r="U16" s="33">
        <v>7356933.49</v>
      </c>
      <c r="V16" s="33">
        <v>5420798.62</v>
      </c>
      <c r="W16" s="33">
        <v>4175487.78</v>
      </c>
      <c r="X16" s="33">
        <v>23568710.68</v>
      </c>
    </row>
    <row r="17" spans="1:24" ht="12.75">
      <c r="A17" s="34">
        <v>6</v>
      </c>
      <c r="B17" s="34">
        <v>15</v>
      </c>
      <c r="C17" s="34">
        <v>1</v>
      </c>
      <c r="D17" s="35">
        <v>1</v>
      </c>
      <c r="E17" s="36"/>
      <c r="F17" s="31" t="s">
        <v>260</v>
      </c>
      <c r="G17" s="56" t="s">
        <v>270</v>
      </c>
      <c r="H17" s="33">
        <v>35382027.87</v>
      </c>
      <c r="I17" s="33">
        <v>32287.16</v>
      </c>
      <c r="J17" s="33">
        <v>0</v>
      </c>
      <c r="K17" s="33">
        <v>867397.06</v>
      </c>
      <c r="L17" s="33">
        <v>0</v>
      </c>
      <c r="M17" s="33">
        <v>396548.86</v>
      </c>
      <c r="N17" s="33">
        <v>2775055.62</v>
      </c>
      <c r="O17" s="33">
        <v>0</v>
      </c>
      <c r="P17" s="33">
        <v>11531989.02</v>
      </c>
      <c r="Q17" s="33">
        <v>157695.65</v>
      </c>
      <c r="R17" s="33">
        <v>1964079.29</v>
      </c>
      <c r="S17" s="33">
        <v>0</v>
      </c>
      <c r="T17" s="33">
        <v>468892.08</v>
      </c>
      <c r="U17" s="33">
        <v>6725992.56</v>
      </c>
      <c r="V17" s="33">
        <v>1070308.25</v>
      </c>
      <c r="W17" s="33">
        <v>1316778.62</v>
      </c>
      <c r="X17" s="33">
        <v>8075003.7</v>
      </c>
    </row>
    <row r="18" spans="1:24" ht="12.75">
      <c r="A18" s="34">
        <v>6</v>
      </c>
      <c r="B18" s="34">
        <v>3</v>
      </c>
      <c r="C18" s="34">
        <v>1</v>
      </c>
      <c r="D18" s="35">
        <v>1</v>
      </c>
      <c r="E18" s="36"/>
      <c r="F18" s="31" t="s">
        <v>260</v>
      </c>
      <c r="G18" s="56" t="s">
        <v>271</v>
      </c>
      <c r="H18" s="33">
        <v>9552354.69</v>
      </c>
      <c r="I18" s="33">
        <v>15907.41</v>
      </c>
      <c r="J18" s="33">
        <v>9938.95</v>
      </c>
      <c r="K18" s="33">
        <v>469285.27</v>
      </c>
      <c r="L18" s="33">
        <v>0</v>
      </c>
      <c r="M18" s="33">
        <v>884618.57</v>
      </c>
      <c r="N18" s="33">
        <v>1101172.67</v>
      </c>
      <c r="O18" s="33">
        <v>149371.17</v>
      </c>
      <c r="P18" s="33">
        <v>2531855.23</v>
      </c>
      <c r="Q18" s="33">
        <v>36756.58</v>
      </c>
      <c r="R18" s="33">
        <v>888475.19</v>
      </c>
      <c r="S18" s="33">
        <v>20909.5</v>
      </c>
      <c r="T18" s="33">
        <v>103690.69</v>
      </c>
      <c r="U18" s="33">
        <v>519107.23</v>
      </c>
      <c r="V18" s="33">
        <v>173000</v>
      </c>
      <c r="W18" s="33">
        <v>101343.96</v>
      </c>
      <c r="X18" s="33">
        <v>2546922.27</v>
      </c>
    </row>
    <row r="19" spans="1:24" ht="12.75">
      <c r="A19" s="34">
        <v>6</v>
      </c>
      <c r="B19" s="34">
        <v>11</v>
      </c>
      <c r="C19" s="34">
        <v>2</v>
      </c>
      <c r="D19" s="35">
        <v>1</v>
      </c>
      <c r="E19" s="36"/>
      <c r="F19" s="31" t="s">
        <v>260</v>
      </c>
      <c r="G19" s="56" t="s">
        <v>272</v>
      </c>
      <c r="H19" s="33">
        <v>5042344.34</v>
      </c>
      <c r="I19" s="33">
        <v>4726.9</v>
      </c>
      <c r="J19" s="33">
        <v>0</v>
      </c>
      <c r="K19" s="33">
        <v>22678.62</v>
      </c>
      <c r="L19" s="33">
        <v>0</v>
      </c>
      <c r="M19" s="33">
        <v>5763.95</v>
      </c>
      <c r="N19" s="33">
        <v>753505.27</v>
      </c>
      <c r="O19" s="33">
        <v>36024.49</v>
      </c>
      <c r="P19" s="33">
        <v>2016800.41</v>
      </c>
      <c r="Q19" s="33">
        <v>38519.61</v>
      </c>
      <c r="R19" s="33">
        <v>250281.68</v>
      </c>
      <c r="S19" s="33">
        <v>34447.98</v>
      </c>
      <c r="T19" s="33">
        <v>18518.89</v>
      </c>
      <c r="U19" s="33">
        <v>228910.02</v>
      </c>
      <c r="V19" s="33">
        <v>138000</v>
      </c>
      <c r="W19" s="33">
        <v>21000</v>
      </c>
      <c r="X19" s="33">
        <v>1473166.52</v>
      </c>
    </row>
    <row r="20" spans="1:24" ht="12.75">
      <c r="A20" s="34">
        <v>6</v>
      </c>
      <c r="B20" s="34">
        <v>17</v>
      </c>
      <c r="C20" s="34">
        <v>1</v>
      </c>
      <c r="D20" s="35">
        <v>1</v>
      </c>
      <c r="E20" s="36"/>
      <c r="F20" s="31" t="s">
        <v>260</v>
      </c>
      <c r="G20" s="56" t="s">
        <v>273</v>
      </c>
      <c r="H20" s="33">
        <v>67548856.19</v>
      </c>
      <c r="I20" s="33">
        <v>112814.74</v>
      </c>
      <c r="J20" s="33">
        <v>0</v>
      </c>
      <c r="K20" s="33">
        <v>798994.19</v>
      </c>
      <c r="L20" s="33">
        <v>0</v>
      </c>
      <c r="M20" s="33">
        <v>1237031.77</v>
      </c>
      <c r="N20" s="33">
        <v>6077837</v>
      </c>
      <c r="O20" s="33">
        <v>777319.96</v>
      </c>
      <c r="P20" s="33">
        <v>23253407.21</v>
      </c>
      <c r="Q20" s="33">
        <v>472614.02</v>
      </c>
      <c r="R20" s="33">
        <v>4450824.83</v>
      </c>
      <c r="S20" s="33">
        <v>0</v>
      </c>
      <c r="T20" s="33">
        <v>1222501.15</v>
      </c>
      <c r="U20" s="33">
        <v>9038289.76</v>
      </c>
      <c r="V20" s="33">
        <v>2636635.2</v>
      </c>
      <c r="W20" s="33">
        <v>1859527.9</v>
      </c>
      <c r="X20" s="33">
        <v>15611058.46</v>
      </c>
    </row>
    <row r="21" spans="1:24" ht="12.75">
      <c r="A21" s="34">
        <v>6</v>
      </c>
      <c r="B21" s="34">
        <v>1</v>
      </c>
      <c r="C21" s="34">
        <v>2</v>
      </c>
      <c r="D21" s="35">
        <v>1</v>
      </c>
      <c r="E21" s="36"/>
      <c r="F21" s="31" t="s">
        <v>260</v>
      </c>
      <c r="G21" s="56" t="s">
        <v>274</v>
      </c>
      <c r="H21" s="33">
        <v>9030604.78</v>
      </c>
      <c r="I21" s="33">
        <v>1814.02</v>
      </c>
      <c r="J21" s="33">
        <v>0</v>
      </c>
      <c r="K21" s="33">
        <v>54213.29</v>
      </c>
      <c r="L21" s="33">
        <v>0</v>
      </c>
      <c r="M21" s="33">
        <v>133309.49</v>
      </c>
      <c r="N21" s="33">
        <v>1130124.39</v>
      </c>
      <c r="O21" s="33">
        <v>45520.58</v>
      </c>
      <c r="P21" s="33">
        <v>3365411.86</v>
      </c>
      <c r="Q21" s="33">
        <v>58539.77</v>
      </c>
      <c r="R21" s="33">
        <v>616200.87</v>
      </c>
      <c r="S21" s="33">
        <v>0</v>
      </c>
      <c r="T21" s="33">
        <v>90854.41</v>
      </c>
      <c r="U21" s="33">
        <v>512145.82</v>
      </c>
      <c r="V21" s="33">
        <v>367815</v>
      </c>
      <c r="W21" s="33">
        <v>57429.93</v>
      </c>
      <c r="X21" s="33">
        <v>2597225.35</v>
      </c>
    </row>
    <row r="22" spans="1:24" ht="12.75">
      <c r="A22" s="34">
        <v>6</v>
      </c>
      <c r="B22" s="34">
        <v>18</v>
      </c>
      <c r="C22" s="34">
        <v>1</v>
      </c>
      <c r="D22" s="35">
        <v>1</v>
      </c>
      <c r="E22" s="36"/>
      <c r="F22" s="31" t="s">
        <v>260</v>
      </c>
      <c r="G22" s="56" t="s">
        <v>275</v>
      </c>
      <c r="H22" s="33">
        <v>35716858.69</v>
      </c>
      <c r="I22" s="33">
        <v>3029.79</v>
      </c>
      <c r="J22" s="33">
        <v>0</v>
      </c>
      <c r="K22" s="33">
        <v>1973132.95</v>
      </c>
      <c r="L22" s="33">
        <v>0</v>
      </c>
      <c r="M22" s="33">
        <v>505515.3</v>
      </c>
      <c r="N22" s="33">
        <v>2874487.03</v>
      </c>
      <c r="O22" s="33">
        <v>89125.84</v>
      </c>
      <c r="P22" s="33">
        <v>13860330.23</v>
      </c>
      <c r="Q22" s="33">
        <v>228296.73</v>
      </c>
      <c r="R22" s="33">
        <v>2468076.01</v>
      </c>
      <c r="S22" s="33">
        <v>5848.27</v>
      </c>
      <c r="T22" s="33">
        <v>409534.84</v>
      </c>
      <c r="U22" s="33">
        <v>2153732.3</v>
      </c>
      <c r="V22" s="33">
        <v>1383781.57</v>
      </c>
      <c r="W22" s="33">
        <v>1441313.55</v>
      </c>
      <c r="X22" s="33">
        <v>8320654.28</v>
      </c>
    </row>
    <row r="23" spans="1:24" ht="12.75">
      <c r="A23" s="34">
        <v>6</v>
      </c>
      <c r="B23" s="34">
        <v>19</v>
      </c>
      <c r="C23" s="34">
        <v>1</v>
      </c>
      <c r="D23" s="35">
        <v>1</v>
      </c>
      <c r="E23" s="36"/>
      <c r="F23" s="31" t="s">
        <v>260</v>
      </c>
      <c r="G23" s="56" t="s">
        <v>276</v>
      </c>
      <c r="H23" s="33">
        <v>23703813.84</v>
      </c>
      <c r="I23" s="33">
        <v>22729.95</v>
      </c>
      <c r="J23" s="33">
        <v>0</v>
      </c>
      <c r="K23" s="33">
        <v>44925.39</v>
      </c>
      <c r="L23" s="33">
        <v>0</v>
      </c>
      <c r="M23" s="33">
        <v>510882.28</v>
      </c>
      <c r="N23" s="33">
        <v>1853936.72</v>
      </c>
      <c r="O23" s="33">
        <v>203768.88</v>
      </c>
      <c r="P23" s="33">
        <v>9727447.51</v>
      </c>
      <c r="Q23" s="33">
        <v>141565.6</v>
      </c>
      <c r="R23" s="33">
        <v>1744263.77</v>
      </c>
      <c r="S23" s="33">
        <v>68095.13</v>
      </c>
      <c r="T23" s="33">
        <v>298425.68</v>
      </c>
      <c r="U23" s="33">
        <v>627662.09</v>
      </c>
      <c r="V23" s="33">
        <v>822360</v>
      </c>
      <c r="W23" s="33">
        <v>870974.82</v>
      </c>
      <c r="X23" s="33">
        <v>6766776.02</v>
      </c>
    </row>
    <row r="24" spans="1:24" ht="12.75">
      <c r="A24" s="34">
        <v>6</v>
      </c>
      <c r="B24" s="34">
        <v>8</v>
      </c>
      <c r="C24" s="34">
        <v>2</v>
      </c>
      <c r="D24" s="35">
        <v>2</v>
      </c>
      <c r="E24" s="36"/>
      <c r="F24" s="31" t="s">
        <v>260</v>
      </c>
      <c r="G24" s="56" t="s">
        <v>277</v>
      </c>
      <c r="H24" s="33">
        <v>9347956.44</v>
      </c>
      <c r="I24" s="33">
        <v>273732.91</v>
      </c>
      <c r="J24" s="33">
        <v>148184.57</v>
      </c>
      <c r="K24" s="33">
        <v>2040715.45</v>
      </c>
      <c r="L24" s="33">
        <v>0</v>
      </c>
      <c r="M24" s="33">
        <v>17290.8</v>
      </c>
      <c r="N24" s="33">
        <v>935976.6</v>
      </c>
      <c r="O24" s="33">
        <v>71377.65</v>
      </c>
      <c r="P24" s="33">
        <v>2746917.31</v>
      </c>
      <c r="Q24" s="33">
        <v>22752.1</v>
      </c>
      <c r="R24" s="33">
        <v>196198.14</v>
      </c>
      <c r="S24" s="33">
        <v>0</v>
      </c>
      <c r="T24" s="33">
        <v>116288.24</v>
      </c>
      <c r="U24" s="33">
        <v>336018.18</v>
      </c>
      <c r="V24" s="33">
        <v>85239.73</v>
      </c>
      <c r="W24" s="33">
        <v>16968</v>
      </c>
      <c r="X24" s="33">
        <v>2340296.76</v>
      </c>
    </row>
    <row r="25" spans="1:24" ht="12.75">
      <c r="A25" s="34">
        <v>6</v>
      </c>
      <c r="B25" s="34">
        <v>11</v>
      </c>
      <c r="C25" s="34">
        <v>3</v>
      </c>
      <c r="D25" s="35">
        <v>2</v>
      </c>
      <c r="E25" s="36"/>
      <c r="F25" s="31" t="s">
        <v>260</v>
      </c>
      <c r="G25" s="56" t="s">
        <v>278</v>
      </c>
      <c r="H25" s="33">
        <v>12784310.48</v>
      </c>
      <c r="I25" s="33">
        <v>201020.22</v>
      </c>
      <c r="J25" s="33">
        <v>0</v>
      </c>
      <c r="K25" s="33">
        <v>491150.41</v>
      </c>
      <c r="L25" s="33">
        <v>0</v>
      </c>
      <c r="M25" s="33">
        <v>34265.42</v>
      </c>
      <c r="N25" s="33">
        <v>1335326.51</v>
      </c>
      <c r="O25" s="33">
        <v>91917.72</v>
      </c>
      <c r="P25" s="33">
        <v>5055014.34</v>
      </c>
      <c r="Q25" s="33">
        <v>33483.63</v>
      </c>
      <c r="R25" s="33">
        <v>501415.37</v>
      </c>
      <c r="S25" s="33">
        <v>0</v>
      </c>
      <c r="T25" s="33">
        <v>34224.24</v>
      </c>
      <c r="U25" s="33">
        <v>683323.83</v>
      </c>
      <c r="V25" s="33">
        <v>378384.04</v>
      </c>
      <c r="W25" s="33">
        <v>68081.32</v>
      </c>
      <c r="X25" s="33">
        <v>3876703.43</v>
      </c>
    </row>
    <row r="26" spans="1:24" ht="12.75">
      <c r="A26" s="34">
        <v>6</v>
      </c>
      <c r="B26" s="34">
        <v>20</v>
      </c>
      <c r="C26" s="34">
        <v>1</v>
      </c>
      <c r="D26" s="35">
        <v>2</v>
      </c>
      <c r="E26" s="36"/>
      <c r="F26" s="31" t="s">
        <v>260</v>
      </c>
      <c r="G26" s="56" t="s">
        <v>278</v>
      </c>
      <c r="H26" s="33">
        <v>10056195.83</v>
      </c>
      <c r="I26" s="33">
        <v>2156532.67</v>
      </c>
      <c r="J26" s="33">
        <v>62840.82</v>
      </c>
      <c r="K26" s="33">
        <v>149032.58</v>
      </c>
      <c r="L26" s="33">
        <v>0</v>
      </c>
      <c r="M26" s="33">
        <v>11603.73</v>
      </c>
      <c r="N26" s="33">
        <v>1096426.17</v>
      </c>
      <c r="O26" s="33">
        <v>119353.44</v>
      </c>
      <c r="P26" s="33">
        <v>2863925.96</v>
      </c>
      <c r="Q26" s="33">
        <v>21190.12</v>
      </c>
      <c r="R26" s="33">
        <v>465531.92</v>
      </c>
      <c r="S26" s="33">
        <v>0</v>
      </c>
      <c r="T26" s="33">
        <v>76681.86</v>
      </c>
      <c r="U26" s="33">
        <v>356177.57</v>
      </c>
      <c r="V26" s="33">
        <v>80925.92</v>
      </c>
      <c r="W26" s="33">
        <v>26500</v>
      </c>
      <c r="X26" s="33">
        <v>2569473.07</v>
      </c>
    </row>
    <row r="27" spans="1:24" ht="12.75">
      <c r="A27" s="34">
        <v>6</v>
      </c>
      <c r="B27" s="34">
        <v>2</v>
      </c>
      <c r="C27" s="34">
        <v>2</v>
      </c>
      <c r="D27" s="35">
        <v>2</v>
      </c>
      <c r="E27" s="36"/>
      <c r="F27" s="31" t="s">
        <v>260</v>
      </c>
      <c r="G27" s="56" t="s">
        <v>279</v>
      </c>
      <c r="H27" s="33">
        <v>11040718.83</v>
      </c>
      <c r="I27" s="33">
        <v>87227.04</v>
      </c>
      <c r="J27" s="33">
        <v>57288.87</v>
      </c>
      <c r="K27" s="33">
        <v>88994.85</v>
      </c>
      <c r="L27" s="33">
        <v>0</v>
      </c>
      <c r="M27" s="33">
        <v>26222.91</v>
      </c>
      <c r="N27" s="33">
        <v>836763.93</v>
      </c>
      <c r="O27" s="33">
        <v>32425.17</v>
      </c>
      <c r="P27" s="33">
        <v>2192717.09</v>
      </c>
      <c r="Q27" s="33">
        <v>11896.74</v>
      </c>
      <c r="R27" s="33">
        <v>291316.02</v>
      </c>
      <c r="S27" s="33">
        <v>0</v>
      </c>
      <c r="T27" s="33">
        <v>39020</v>
      </c>
      <c r="U27" s="33">
        <v>4886725.42</v>
      </c>
      <c r="V27" s="33">
        <v>91338.79</v>
      </c>
      <c r="W27" s="33">
        <v>35425.44</v>
      </c>
      <c r="X27" s="33">
        <v>2363356.56</v>
      </c>
    </row>
    <row r="28" spans="1:24" ht="12.75">
      <c r="A28" s="34">
        <v>6</v>
      </c>
      <c r="B28" s="34">
        <v>14</v>
      </c>
      <c r="C28" s="34">
        <v>2</v>
      </c>
      <c r="D28" s="35">
        <v>2</v>
      </c>
      <c r="E28" s="36"/>
      <c r="F28" s="31" t="s">
        <v>260</v>
      </c>
      <c r="G28" s="56" t="s">
        <v>280</v>
      </c>
      <c r="H28" s="33">
        <v>6946584.15</v>
      </c>
      <c r="I28" s="33">
        <v>252092.06</v>
      </c>
      <c r="J28" s="33">
        <v>66167.51</v>
      </c>
      <c r="K28" s="33">
        <v>42300.24</v>
      </c>
      <c r="L28" s="33">
        <v>0</v>
      </c>
      <c r="M28" s="33">
        <v>27625.59</v>
      </c>
      <c r="N28" s="33">
        <v>691075.28</v>
      </c>
      <c r="O28" s="33">
        <v>35293.15</v>
      </c>
      <c r="P28" s="33">
        <v>2477703.04</v>
      </c>
      <c r="Q28" s="33">
        <v>16807.5</v>
      </c>
      <c r="R28" s="33">
        <v>268034.19</v>
      </c>
      <c r="S28" s="33">
        <v>0</v>
      </c>
      <c r="T28" s="33">
        <v>13849</v>
      </c>
      <c r="U28" s="33">
        <v>827020.71</v>
      </c>
      <c r="V28" s="33">
        <v>246839.34</v>
      </c>
      <c r="W28" s="33">
        <v>0</v>
      </c>
      <c r="X28" s="33">
        <v>1981776.54</v>
      </c>
    </row>
    <row r="29" spans="1:24" ht="12.75">
      <c r="A29" s="34">
        <v>6</v>
      </c>
      <c r="B29" s="34">
        <v>5</v>
      </c>
      <c r="C29" s="34">
        <v>1</v>
      </c>
      <c r="D29" s="35">
        <v>2</v>
      </c>
      <c r="E29" s="36"/>
      <c r="F29" s="31" t="s">
        <v>260</v>
      </c>
      <c r="G29" s="56" t="s">
        <v>281</v>
      </c>
      <c r="H29" s="33">
        <v>8106528.61</v>
      </c>
      <c r="I29" s="33">
        <v>223534.88</v>
      </c>
      <c r="J29" s="33">
        <v>104335.38</v>
      </c>
      <c r="K29" s="33">
        <v>112191.7</v>
      </c>
      <c r="L29" s="33">
        <v>0</v>
      </c>
      <c r="M29" s="33">
        <v>0</v>
      </c>
      <c r="N29" s="33">
        <v>1112456.81</v>
      </c>
      <c r="O29" s="33">
        <v>86973.72</v>
      </c>
      <c r="P29" s="33">
        <v>2097030.24</v>
      </c>
      <c r="Q29" s="33">
        <v>17848.07</v>
      </c>
      <c r="R29" s="33">
        <v>216923.9</v>
      </c>
      <c r="S29" s="33">
        <v>0</v>
      </c>
      <c r="T29" s="33">
        <v>23678</v>
      </c>
      <c r="U29" s="33">
        <v>1725753.9</v>
      </c>
      <c r="V29" s="33">
        <v>218433</v>
      </c>
      <c r="W29" s="33">
        <v>25761.68</v>
      </c>
      <c r="X29" s="33">
        <v>2141607.33</v>
      </c>
    </row>
    <row r="30" spans="1:24" ht="12.75">
      <c r="A30" s="34">
        <v>6</v>
      </c>
      <c r="B30" s="34">
        <v>18</v>
      </c>
      <c r="C30" s="34">
        <v>2</v>
      </c>
      <c r="D30" s="35">
        <v>2</v>
      </c>
      <c r="E30" s="36"/>
      <c r="F30" s="31" t="s">
        <v>260</v>
      </c>
      <c r="G30" s="56" t="s">
        <v>282</v>
      </c>
      <c r="H30" s="33">
        <v>6134290.13</v>
      </c>
      <c r="I30" s="33">
        <v>245197.28</v>
      </c>
      <c r="J30" s="33">
        <v>0</v>
      </c>
      <c r="K30" s="33">
        <v>20356.5</v>
      </c>
      <c r="L30" s="33">
        <v>0</v>
      </c>
      <c r="M30" s="33">
        <v>31879.48</v>
      </c>
      <c r="N30" s="33">
        <v>778050.2</v>
      </c>
      <c r="O30" s="33">
        <v>33389.89</v>
      </c>
      <c r="P30" s="33">
        <v>2370775.67</v>
      </c>
      <c r="Q30" s="33">
        <v>26588.81</v>
      </c>
      <c r="R30" s="33">
        <v>238835.85</v>
      </c>
      <c r="S30" s="33">
        <v>0</v>
      </c>
      <c r="T30" s="33">
        <v>15870</v>
      </c>
      <c r="U30" s="33">
        <v>179530.32</v>
      </c>
      <c r="V30" s="33">
        <v>266516.7</v>
      </c>
      <c r="W30" s="33">
        <v>75658.79</v>
      </c>
      <c r="X30" s="33">
        <v>1851640.64</v>
      </c>
    </row>
    <row r="31" spans="1:24" ht="12.75">
      <c r="A31" s="34">
        <v>6</v>
      </c>
      <c r="B31" s="34">
        <v>1</v>
      </c>
      <c r="C31" s="34">
        <v>3</v>
      </c>
      <c r="D31" s="35">
        <v>2</v>
      </c>
      <c r="E31" s="36"/>
      <c r="F31" s="31" t="s">
        <v>260</v>
      </c>
      <c r="G31" s="56" t="s">
        <v>283</v>
      </c>
      <c r="H31" s="33">
        <v>28024890.66</v>
      </c>
      <c r="I31" s="33">
        <v>969689.3</v>
      </c>
      <c r="J31" s="33">
        <v>10674.17</v>
      </c>
      <c r="K31" s="33">
        <v>1157217.65</v>
      </c>
      <c r="L31" s="33">
        <v>0</v>
      </c>
      <c r="M31" s="33">
        <v>121245.52</v>
      </c>
      <c r="N31" s="33">
        <v>2031819.58</v>
      </c>
      <c r="O31" s="33">
        <v>133431.22</v>
      </c>
      <c r="P31" s="33">
        <v>8420646.89</v>
      </c>
      <c r="Q31" s="33">
        <v>43297.26</v>
      </c>
      <c r="R31" s="33">
        <v>1331961.8</v>
      </c>
      <c r="S31" s="33">
        <v>0</v>
      </c>
      <c r="T31" s="33">
        <v>288794.91</v>
      </c>
      <c r="U31" s="33">
        <v>3110874.44</v>
      </c>
      <c r="V31" s="33">
        <v>1030279.11</v>
      </c>
      <c r="W31" s="33">
        <v>27180.59</v>
      </c>
      <c r="X31" s="33">
        <v>9347778.22</v>
      </c>
    </row>
    <row r="32" spans="1:24" ht="12.75">
      <c r="A32" s="34">
        <v>6</v>
      </c>
      <c r="B32" s="34">
        <v>3</v>
      </c>
      <c r="C32" s="34">
        <v>2</v>
      </c>
      <c r="D32" s="35">
        <v>2</v>
      </c>
      <c r="E32" s="36"/>
      <c r="F32" s="31" t="s">
        <v>260</v>
      </c>
      <c r="G32" s="56" t="s">
        <v>284</v>
      </c>
      <c r="H32" s="33">
        <v>5809095.86</v>
      </c>
      <c r="I32" s="33">
        <v>278869.21</v>
      </c>
      <c r="J32" s="33">
        <v>132641.56</v>
      </c>
      <c r="K32" s="33">
        <v>204286.45</v>
      </c>
      <c r="L32" s="33">
        <v>0</v>
      </c>
      <c r="M32" s="33">
        <v>6087.4</v>
      </c>
      <c r="N32" s="33">
        <v>650778.8</v>
      </c>
      <c r="O32" s="33">
        <v>63848.57</v>
      </c>
      <c r="P32" s="33">
        <v>1859903.64</v>
      </c>
      <c r="Q32" s="33">
        <v>5388.39</v>
      </c>
      <c r="R32" s="33">
        <v>422532.54</v>
      </c>
      <c r="S32" s="33">
        <v>0</v>
      </c>
      <c r="T32" s="33">
        <v>34819.2</v>
      </c>
      <c r="U32" s="33">
        <v>368678.88</v>
      </c>
      <c r="V32" s="33">
        <v>181512.94</v>
      </c>
      <c r="W32" s="33">
        <v>10865.7</v>
      </c>
      <c r="X32" s="33">
        <v>1588882.58</v>
      </c>
    </row>
    <row r="33" spans="1:24" ht="12.75">
      <c r="A33" s="34">
        <v>6</v>
      </c>
      <c r="B33" s="34">
        <v>2</v>
      </c>
      <c r="C33" s="34">
        <v>3</v>
      </c>
      <c r="D33" s="35">
        <v>2</v>
      </c>
      <c r="E33" s="36"/>
      <c r="F33" s="31" t="s">
        <v>260</v>
      </c>
      <c r="G33" s="56" t="s">
        <v>261</v>
      </c>
      <c r="H33" s="33">
        <v>27241709.6</v>
      </c>
      <c r="I33" s="33">
        <v>1526490.21</v>
      </c>
      <c r="J33" s="33">
        <v>277973.51</v>
      </c>
      <c r="K33" s="33">
        <v>110863.99</v>
      </c>
      <c r="L33" s="33">
        <v>10750</v>
      </c>
      <c r="M33" s="33">
        <v>168377.57</v>
      </c>
      <c r="N33" s="33">
        <v>3058480.47</v>
      </c>
      <c r="O33" s="33">
        <v>576726.47</v>
      </c>
      <c r="P33" s="33">
        <v>8784832.72</v>
      </c>
      <c r="Q33" s="33">
        <v>99556.44</v>
      </c>
      <c r="R33" s="33">
        <v>1016650.29</v>
      </c>
      <c r="S33" s="33">
        <v>0</v>
      </c>
      <c r="T33" s="33">
        <v>81690.64</v>
      </c>
      <c r="U33" s="33">
        <v>1768554.22</v>
      </c>
      <c r="V33" s="33">
        <v>542701.74</v>
      </c>
      <c r="W33" s="33">
        <v>194055.01</v>
      </c>
      <c r="X33" s="33">
        <v>9024006.32</v>
      </c>
    </row>
    <row r="34" spans="1:24" ht="12.75">
      <c r="A34" s="34">
        <v>6</v>
      </c>
      <c r="B34" s="34">
        <v>2</v>
      </c>
      <c r="C34" s="34">
        <v>4</v>
      </c>
      <c r="D34" s="35">
        <v>2</v>
      </c>
      <c r="E34" s="36"/>
      <c r="F34" s="31" t="s">
        <v>260</v>
      </c>
      <c r="G34" s="56" t="s">
        <v>285</v>
      </c>
      <c r="H34" s="33">
        <v>11968824.26</v>
      </c>
      <c r="I34" s="33">
        <v>2148742.31</v>
      </c>
      <c r="J34" s="33">
        <v>0</v>
      </c>
      <c r="K34" s="33">
        <v>133263.2</v>
      </c>
      <c r="L34" s="33">
        <v>30135</v>
      </c>
      <c r="M34" s="33">
        <v>24579.13</v>
      </c>
      <c r="N34" s="33">
        <v>1027220.62</v>
      </c>
      <c r="O34" s="33">
        <v>99569.41</v>
      </c>
      <c r="P34" s="33">
        <v>2205285.59</v>
      </c>
      <c r="Q34" s="33">
        <v>72948.59</v>
      </c>
      <c r="R34" s="33">
        <v>359452.24</v>
      </c>
      <c r="S34" s="33">
        <v>49793.74</v>
      </c>
      <c r="T34" s="33">
        <v>37312.8</v>
      </c>
      <c r="U34" s="33">
        <v>2693309.1</v>
      </c>
      <c r="V34" s="33">
        <v>391200</v>
      </c>
      <c r="W34" s="33">
        <v>11000</v>
      </c>
      <c r="X34" s="33">
        <v>2685012.53</v>
      </c>
    </row>
    <row r="35" spans="1:24" ht="12.75">
      <c r="A35" s="34">
        <v>6</v>
      </c>
      <c r="B35" s="34">
        <v>15</v>
      </c>
      <c r="C35" s="34">
        <v>2</v>
      </c>
      <c r="D35" s="35">
        <v>2</v>
      </c>
      <c r="E35" s="36"/>
      <c r="F35" s="31" t="s">
        <v>260</v>
      </c>
      <c r="G35" s="56" t="s">
        <v>286</v>
      </c>
      <c r="H35" s="33">
        <v>12816522.98</v>
      </c>
      <c r="I35" s="33">
        <v>286996.43</v>
      </c>
      <c r="J35" s="33">
        <v>0</v>
      </c>
      <c r="K35" s="33">
        <v>139801.92</v>
      </c>
      <c r="L35" s="33">
        <v>7435</v>
      </c>
      <c r="M35" s="33">
        <v>86108.92</v>
      </c>
      <c r="N35" s="33">
        <v>1337911.45</v>
      </c>
      <c r="O35" s="33">
        <v>112692.2</v>
      </c>
      <c r="P35" s="33">
        <v>4698836.87</v>
      </c>
      <c r="Q35" s="33">
        <v>24711.63</v>
      </c>
      <c r="R35" s="33">
        <v>491923.26</v>
      </c>
      <c r="S35" s="33">
        <v>0</v>
      </c>
      <c r="T35" s="33">
        <v>163937.7</v>
      </c>
      <c r="U35" s="33">
        <v>457576.49</v>
      </c>
      <c r="V35" s="33">
        <v>310101.25</v>
      </c>
      <c r="W35" s="33">
        <v>44034.07</v>
      </c>
      <c r="X35" s="33">
        <v>4654455.79</v>
      </c>
    </row>
    <row r="36" spans="1:24" ht="12.75">
      <c r="A36" s="34">
        <v>6</v>
      </c>
      <c r="B36" s="34">
        <v>9</v>
      </c>
      <c r="C36" s="34">
        <v>2</v>
      </c>
      <c r="D36" s="35">
        <v>2</v>
      </c>
      <c r="E36" s="36"/>
      <c r="F36" s="31" t="s">
        <v>260</v>
      </c>
      <c r="G36" s="56" t="s">
        <v>287</v>
      </c>
      <c r="H36" s="33">
        <v>6845052.05</v>
      </c>
      <c r="I36" s="33">
        <v>290722.21</v>
      </c>
      <c r="J36" s="33">
        <v>8291.49</v>
      </c>
      <c r="K36" s="33">
        <v>252858.81</v>
      </c>
      <c r="L36" s="33">
        <v>0</v>
      </c>
      <c r="M36" s="33">
        <v>0</v>
      </c>
      <c r="N36" s="33">
        <v>946242.86</v>
      </c>
      <c r="O36" s="33">
        <v>161188.29</v>
      </c>
      <c r="P36" s="33">
        <v>2270796.26</v>
      </c>
      <c r="Q36" s="33">
        <v>15084.6</v>
      </c>
      <c r="R36" s="33">
        <v>177416.72</v>
      </c>
      <c r="S36" s="33">
        <v>96248.23</v>
      </c>
      <c r="T36" s="33">
        <v>21878.49</v>
      </c>
      <c r="U36" s="33">
        <v>259175.3</v>
      </c>
      <c r="V36" s="33">
        <v>110113.16</v>
      </c>
      <c r="W36" s="33">
        <v>57236.56</v>
      </c>
      <c r="X36" s="33">
        <v>2177799.07</v>
      </c>
    </row>
    <row r="37" spans="1:24" ht="12.75">
      <c r="A37" s="34">
        <v>6</v>
      </c>
      <c r="B37" s="34">
        <v>3</v>
      </c>
      <c r="C37" s="34">
        <v>3</v>
      </c>
      <c r="D37" s="35">
        <v>2</v>
      </c>
      <c r="E37" s="36"/>
      <c r="F37" s="31" t="s">
        <v>260</v>
      </c>
      <c r="G37" s="56" t="s">
        <v>288</v>
      </c>
      <c r="H37" s="33">
        <v>26968707.1</v>
      </c>
      <c r="I37" s="33">
        <v>556583.32</v>
      </c>
      <c r="J37" s="33">
        <v>0</v>
      </c>
      <c r="K37" s="33">
        <v>2385397.08</v>
      </c>
      <c r="L37" s="33">
        <v>6034.7</v>
      </c>
      <c r="M37" s="33">
        <v>183848.56</v>
      </c>
      <c r="N37" s="33">
        <v>3317947.04</v>
      </c>
      <c r="O37" s="33">
        <v>118128.25</v>
      </c>
      <c r="P37" s="33">
        <v>9086464.95</v>
      </c>
      <c r="Q37" s="33">
        <v>80120.29</v>
      </c>
      <c r="R37" s="33">
        <v>1075959.87</v>
      </c>
      <c r="S37" s="33">
        <v>0</v>
      </c>
      <c r="T37" s="33">
        <v>86752.44</v>
      </c>
      <c r="U37" s="33">
        <v>1414638.07</v>
      </c>
      <c r="V37" s="33">
        <v>455077</v>
      </c>
      <c r="W37" s="33">
        <v>369543.82</v>
      </c>
      <c r="X37" s="33">
        <v>7832211.71</v>
      </c>
    </row>
    <row r="38" spans="1:24" ht="12.75">
      <c r="A38" s="34">
        <v>6</v>
      </c>
      <c r="B38" s="34">
        <v>12</v>
      </c>
      <c r="C38" s="34">
        <v>1</v>
      </c>
      <c r="D38" s="35">
        <v>2</v>
      </c>
      <c r="E38" s="36"/>
      <c r="F38" s="31" t="s">
        <v>260</v>
      </c>
      <c r="G38" s="56" t="s">
        <v>289</v>
      </c>
      <c r="H38" s="33">
        <v>14155645.32</v>
      </c>
      <c r="I38" s="33">
        <v>258380.65</v>
      </c>
      <c r="J38" s="33">
        <v>0</v>
      </c>
      <c r="K38" s="33">
        <v>788466.57</v>
      </c>
      <c r="L38" s="33">
        <v>0</v>
      </c>
      <c r="M38" s="33">
        <v>18426.88</v>
      </c>
      <c r="N38" s="33">
        <v>1547183.71</v>
      </c>
      <c r="O38" s="33">
        <v>136154.39</v>
      </c>
      <c r="P38" s="33">
        <v>5231749.3</v>
      </c>
      <c r="Q38" s="33">
        <v>96649.64</v>
      </c>
      <c r="R38" s="33">
        <v>599945.88</v>
      </c>
      <c r="S38" s="33">
        <v>0</v>
      </c>
      <c r="T38" s="33">
        <v>127167.5</v>
      </c>
      <c r="U38" s="33">
        <v>395085.24</v>
      </c>
      <c r="V38" s="33">
        <v>216500</v>
      </c>
      <c r="W38" s="33">
        <v>104621.89</v>
      </c>
      <c r="X38" s="33">
        <v>4635313.67</v>
      </c>
    </row>
    <row r="39" spans="1:24" ht="12.75">
      <c r="A39" s="34">
        <v>6</v>
      </c>
      <c r="B39" s="34">
        <v>5</v>
      </c>
      <c r="C39" s="34">
        <v>2</v>
      </c>
      <c r="D39" s="35">
        <v>2</v>
      </c>
      <c r="E39" s="36"/>
      <c r="F39" s="31" t="s">
        <v>260</v>
      </c>
      <c r="G39" s="56" t="s">
        <v>290</v>
      </c>
      <c r="H39" s="33">
        <v>5917077.45</v>
      </c>
      <c r="I39" s="33">
        <v>266502.24</v>
      </c>
      <c r="J39" s="33">
        <v>0</v>
      </c>
      <c r="K39" s="33">
        <v>163662.23</v>
      </c>
      <c r="L39" s="33">
        <v>0</v>
      </c>
      <c r="M39" s="33">
        <v>10000</v>
      </c>
      <c r="N39" s="33">
        <v>1100846.52</v>
      </c>
      <c r="O39" s="33">
        <v>81683.91</v>
      </c>
      <c r="P39" s="33">
        <v>1938255.93</v>
      </c>
      <c r="Q39" s="33">
        <v>7828.04</v>
      </c>
      <c r="R39" s="33">
        <v>169947.34</v>
      </c>
      <c r="S39" s="33">
        <v>0</v>
      </c>
      <c r="T39" s="33">
        <v>17829.73</v>
      </c>
      <c r="U39" s="33">
        <v>301627.91</v>
      </c>
      <c r="V39" s="33">
        <v>36321.18</v>
      </c>
      <c r="W39" s="33">
        <v>3230</v>
      </c>
      <c r="X39" s="33">
        <v>1819342.42</v>
      </c>
    </row>
    <row r="40" spans="1:24" ht="12.75">
      <c r="A40" s="34">
        <v>6</v>
      </c>
      <c r="B40" s="34">
        <v>10</v>
      </c>
      <c r="C40" s="34">
        <v>1</v>
      </c>
      <c r="D40" s="35">
        <v>2</v>
      </c>
      <c r="E40" s="36"/>
      <c r="F40" s="31" t="s">
        <v>260</v>
      </c>
      <c r="G40" s="56" t="s">
        <v>291</v>
      </c>
      <c r="H40" s="33">
        <v>18724988.12</v>
      </c>
      <c r="I40" s="33">
        <v>356930</v>
      </c>
      <c r="J40" s="33">
        <v>185850.85</v>
      </c>
      <c r="K40" s="33">
        <v>1040877.87</v>
      </c>
      <c r="L40" s="33">
        <v>0</v>
      </c>
      <c r="M40" s="33">
        <v>56557.99</v>
      </c>
      <c r="N40" s="33">
        <v>2421939.15</v>
      </c>
      <c r="O40" s="33">
        <v>111823.34</v>
      </c>
      <c r="P40" s="33">
        <v>7051795.76</v>
      </c>
      <c r="Q40" s="33">
        <v>57993.17</v>
      </c>
      <c r="R40" s="33">
        <v>805147.79</v>
      </c>
      <c r="S40" s="33">
        <v>0</v>
      </c>
      <c r="T40" s="33">
        <v>275747.97</v>
      </c>
      <c r="U40" s="33">
        <v>1149510.26</v>
      </c>
      <c r="V40" s="33">
        <v>329994.06</v>
      </c>
      <c r="W40" s="33">
        <v>117123.57</v>
      </c>
      <c r="X40" s="33">
        <v>4763696.34</v>
      </c>
    </row>
    <row r="41" spans="1:24" ht="12.75">
      <c r="A41" s="34">
        <v>6</v>
      </c>
      <c r="B41" s="34">
        <v>15</v>
      </c>
      <c r="C41" s="34">
        <v>3</v>
      </c>
      <c r="D41" s="35">
        <v>2</v>
      </c>
      <c r="E41" s="36"/>
      <c r="F41" s="31" t="s">
        <v>260</v>
      </c>
      <c r="G41" s="56" t="s">
        <v>292</v>
      </c>
      <c r="H41" s="33">
        <v>10224383.28</v>
      </c>
      <c r="I41" s="33">
        <v>272722.15</v>
      </c>
      <c r="J41" s="33">
        <v>0</v>
      </c>
      <c r="K41" s="33">
        <v>140527.51</v>
      </c>
      <c r="L41" s="33">
        <v>0</v>
      </c>
      <c r="M41" s="33">
        <v>25109.62</v>
      </c>
      <c r="N41" s="33">
        <v>1196481.21</v>
      </c>
      <c r="O41" s="33">
        <v>212647.65</v>
      </c>
      <c r="P41" s="33">
        <v>2923077.23</v>
      </c>
      <c r="Q41" s="33">
        <v>14164</v>
      </c>
      <c r="R41" s="33">
        <v>403580.84</v>
      </c>
      <c r="S41" s="33">
        <v>0</v>
      </c>
      <c r="T41" s="33">
        <v>148708.34</v>
      </c>
      <c r="U41" s="33">
        <v>2049367.3</v>
      </c>
      <c r="V41" s="33">
        <v>94928.54</v>
      </c>
      <c r="W41" s="33">
        <v>63523.61</v>
      </c>
      <c r="X41" s="33">
        <v>2679545.28</v>
      </c>
    </row>
    <row r="42" spans="1:24" ht="12.75">
      <c r="A42" s="34">
        <v>6</v>
      </c>
      <c r="B42" s="34">
        <v>13</v>
      </c>
      <c r="C42" s="34">
        <v>1</v>
      </c>
      <c r="D42" s="35">
        <v>2</v>
      </c>
      <c r="E42" s="36"/>
      <c r="F42" s="31" t="s">
        <v>260</v>
      </c>
      <c r="G42" s="56" t="s">
        <v>293</v>
      </c>
      <c r="H42" s="33">
        <v>8635918.24</v>
      </c>
      <c r="I42" s="33">
        <v>593543.96</v>
      </c>
      <c r="J42" s="33">
        <v>0</v>
      </c>
      <c r="K42" s="33">
        <v>86197.63</v>
      </c>
      <c r="L42" s="33">
        <v>55446.21</v>
      </c>
      <c r="M42" s="33">
        <v>17014.36</v>
      </c>
      <c r="N42" s="33">
        <v>1231573.13</v>
      </c>
      <c r="O42" s="33">
        <v>73874.57</v>
      </c>
      <c r="P42" s="33">
        <v>2480976.07</v>
      </c>
      <c r="Q42" s="33">
        <v>34830.07</v>
      </c>
      <c r="R42" s="33">
        <v>703159.18</v>
      </c>
      <c r="S42" s="33">
        <v>0</v>
      </c>
      <c r="T42" s="33">
        <v>78653.42</v>
      </c>
      <c r="U42" s="33">
        <v>333416.12</v>
      </c>
      <c r="V42" s="33">
        <v>207007.63</v>
      </c>
      <c r="W42" s="33">
        <v>50400.08</v>
      </c>
      <c r="X42" s="33">
        <v>2689825.81</v>
      </c>
    </row>
    <row r="43" spans="1:24" ht="12.75">
      <c r="A43" s="34">
        <v>6</v>
      </c>
      <c r="B43" s="34">
        <v>4</v>
      </c>
      <c r="C43" s="34">
        <v>2</v>
      </c>
      <c r="D43" s="35">
        <v>2</v>
      </c>
      <c r="E43" s="36"/>
      <c r="F43" s="31" t="s">
        <v>260</v>
      </c>
      <c r="G43" s="56" t="s">
        <v>294</v>
      </c>
      <c r="H43" s="33">
        <v>11135867.85</v>
      </c>
      <c r="I43" s="33">
        <v>900661.96</v>
      </c>
      <c r="J43" s="33">
        <v>0</v>
      </c>
      <c r="K43" s="33">
        <v>116962.58</v>
      </c>
      <c r="L43" s="33">
        <v>0</v>
      </c>
      <c r="M43" s="33">
        <v>49902.03</v>
      </c>
      <c r="N43" s="33">
        <v>1026802.99</v>
      </c>
      <c r="O43" s="33">
        <v>156914.13</v>
      </c>
      <c r="P43" s="33">
        <v>3222095.1</v>
      </c>
      <c r="Q43" s="33">
        <v>30496.14</v>
      </c>
      <c r="R43" s="33">
        <v>509598.38</v>
      </c>
      <c r="S43" s="33">
        <v>898351.78</v>
      </c>
      <c r="T43" s="33">
        <v>25142.63</v>
      </c>
      <c r="U43" s="33">
        <v>1497961.63</v>
      </c>
      <c r="V43" s="33">
        <v>272215.73</v>
      </c>
      <c r="W43" s="33">
        <v>20579.92</v>
      </c>
      <c r="X43" s="33">
        <v>2408182.85</v>
      </c>
    </row>
    <row r="44" spans="1:24" ht="12.75">
      <c r="A44" s="34">
        <v>6</v>
      </c>
      <c r="B44" s="34">
        <v>3</v>
      </c>
      <c r="C44" s="34">
        <v>4</v>
      </c>
      <c r="D44" s="35">
        <v>2</v>
      </c>
      <c r="E44" s="36"/>
      <c r="F44" s="31" t="s">
        <v>260</v>
      </c>
      <c r="G44" s="56" t="s">
        <v>295</v>
      </c>
      <c r="H44" s="33">
        <v>13759529.05</v>
      </c>
      <c r="I44" s="33">
        <v>2524877.79</v>
      </c>
      <c r="J44" s="33">
        <v>74191.5</v>
      </c>
      <c r="K44" s="33">
        <v>244145.96</v>
      </c>
      <c r="L44" s="33">
        <v>0</v>
      </c>
      <c r="M44" s="33">
        <v>24664.21</v>
      </c>
      <c r="N44" s="33">
        <v>1261958.33</v>
      </c>
      <c r="O44" s="33">
        <v>173660.69</v>
      </c>
      <c r="P44" s="33">
        <v>3580183.11</v>
      </c>
      <c r="Q44" s="33">
        <v>29855.43</v>
      </c>
      <c r="R44" s="33">
        <v>1082393.96</v>
      </c>
      <c r="S44" s="33">
        <v>0</v>
      </c>
      <c r="T44" s="33">
        <v>153920.31</v>
      </c>
      <c r="U44" s="33">
        <v>721682.24</v>
      </c>
      <c r="V44" s="33">
        <v>355182.5</v>
      </c>
      <c r="W44" s="33">
        <v>56373.2</v>
      </c>
      <c r="X44" s="33">
        <v>3476439.82</v>
      </c>
    </row>
    <row r="45" spans="1:24" ht="12.75">
      <c r="A45" s="34">
        <v>6</v>
      </c>
      <c r="B45" s="34">
        <v>1</v>
      </c>
      <c r="C45" s="34">
        <v>4</v>
      </c>
      <c r="D45" s="35">
        <v>2</v>
      </c>
      <c r="E45" s="36"/>
      <c r="F45" s="31" t="s">
        <v>260</v>
      </c>
      <c r="G45" s="56" t="s">
        <v>296</v>
      </c>
      <c r="H45" s="33">
        <v>14891514.88</v>
      </c>
      <c r="I45" s="33">
        <v>2829395.45</v>
      </c>
      <c r="J45" s="33">
        <v>184275.51</v>
      </c>
      <c r="K45" s="33">
        <v>551418.09</v>
      </c>
      <c r="L45" s="33">
        <v>0</v>
      </c>
      <c r="M45" s="33">
        <v>51737.45</v>
      </c>
      <c r="N45" s="33">
        <v>1201852.75</v>
      </c>
      <c r="O45" s="33">
        <v>187323.41</v>
      </c>
      <c r="P45" s="33">
        <v>4244292.54</v>
      </c>
      <c r="Q45" s="33">
        <v>19232.89</v>
      </c>
      <c r="R45" s="33">
        <v>263192.2</v>
      </c>
      <c r="S45" s="33">
        <v>0</v>
      </c>
      <c r="T45" s="33">
        <v>56556</v>
      </c>
      <c r="U45" s="33">
        <v>1064790.59</v>
      </c>
      <c r="V45" s="33">
        <v>293417.23</v>
      </c>
      <c r="W45" s="33">
        <v>0</v>
      </c>
      <c r="X45" s="33">
        <v>3944030.77</v>
      </c>
    </row>
    <row r="46" spans="1:24" ht="12.75">
      <c r="A46" s="34">
        <v>6</v>
      </c>
      <c r="B46" s="34">
        <v>3</v>
      </c>
      <c r="C46" s="34">
        <v>5</v>
      </c>
      <c r="D46" s="35">
        <v>2</v>
      </c>
      <c r="E46" s="36"/>
      <c r="F46" s="31" t="s">
        <v>260</v>
      </c>
      <c r="G46" s="56" t="s">
        <v>297</v>
      </c>
      <c r="H46" s="33">
        <v>4162932.93</v>
      </c>
      <c r="I46" s="33">
        <v>157462.91</v>
      </c>
      <c r="J46" s="33">
        <v>8302.56</v>
      </c>
      <c r="K46" s="33">
        <v>6747.04</v>
      </c>
      <c r="L46" s="33">
        <v>0</v>
      </c>
      <c r="M46" s="33">
        <v>19306.16</v>
      </c>
      <c r="N46" s="33">
        <v>662588.34</v>
      </c>
      <c r="O46" s="33">
        <v>52788.78</v>
      </c>
      <c r="P46" s="33">
        <v>1148625.68</v>
      </c>
      <c r="Q46" s="33">
        <v>9403.96</v>
      </c>
      <c r="R46" s="33">
        <v>369906.03</v>
      </c>
      <c r="S46" s="33">
        <v>0</v>
      </c>
      <c r="T46" s="33">
        <v>74627.88</v>
      </c>
      <c r="U46" s="33">
        <v>145402.29</v>
      </c>
      <c r="V46" s="33">
        <v>150800</v>
      </c>
      <c r="W46" s="33">
        <v>672.82</v>
      </c>
      <c r="X46" s="33">
        <v>1356298.48</v>
      </c>
    </row>
    <row r="47" spans="1:24" ht="12.75">
      <c r="A47" s="34">
        <v>6</v>
      </c>
      <c r="B47" s="34">
        <v>7</v>
      </c>
      <c r="C47" s="34">
        <v>3</v>
      </c>
      <c r="D47" s="35">
        <v>2</v>
      </c>
      <c r="E47" s="36"/>
      <c r="F47" s="31" t="s">
        <v>260</v>
      </c>
      <c r="G47" s="56" t="s">
        <v>298</v>
      </c>
      <c r="H47" s="33">
        <v>17948164.01</v>
      </c>
      <c r="I47" s="33">
        <v>3734379.71</v>
      </c>
      <c r="J47" s="33">
        <v>0</v>
      </c>
      <c r="K47" s="33">
        <v>119496.5</v>
      </c>
      <c r="L47" s="33">
        <v>0</v>
      </c>
      <c r="M47" s="33">
        <v>50502.9</v>
      </c>
      <c r="N47" s="33">
        <v>988491.5</v>
      </c>
      <c r="O47" s="33">
        <v>78622.54</v>
      </c>
      <c r="P47" s="33">
        <v>3261976.86</v>
      </c>
      <c r="Q47" s="33">
        <v>22857.09</v>
      </c>
      <c r="R47" s="33">
        <v>411578.89</v>
      </c>
      <c r="S47" s="33">
        <v>0</v>
      </c>
      <c r="T47" s="33">
        <v>127112.23</v>
      </c>
      <c r="U47" s="33">
        <v>6028349.07</v>
      </c>
      <c r="V47" s="33">
        <v>228000</v>
      </c>
      <c r="W47" s="33">
        <v>83974.39</v>
      </c>
      <c r="X47" s="33">
        <v>2812822.33</v>
      </c>
    </row>
    <row r="48" spans="1:24" ht="12.75">
      <c r="A48" s="34">
        <v>6</v>
      </c>
      <c r="B48" s="34">
        <v>5</v>
      </c>
      <c r="C48" s="34">
        <v>3</v>
      </c>
      <c r="D48" s="35">
        <v>2</v>
      </c>
      <c r="E48" s="36"/>
      <c r="F48" s="31" t="s">
        <v>260</v>
      </c>
      <c r="G48" s="56" t="s">
        <v>299</v>
      </c>
      <c r="H48" s="33">
        <v>15518075.92</v>
      </c>
      <c r="I48" s="33">
        <v>298011.09</v>
      </c>
      <c r="J48" s="33">
        <v>79534.56</v>
      </c>
      <c r="K48" s="33">
        <v>156532.23</v>
      </c>
      <c r="L48" s="33">
        <v>0</v>
      </c>
      <c r="M48" s="33">
        <v>0</v>
      </c>
      <c r="N48" s="33">
        <v>1310184.67</v>
      </c>
      <c r="O48" s="33">
        <v>93283.64</v>
      </c>
      <c r="P48" s="33">
        <v>4150496.03</v>
      </c>
      <c r="Q48" s="33">
        <v>39891.29</v>
      </c>
      <c r="R48" s="33">
        <v>511400.63</v>
      </c>
      <c r="S48" s="33">
        <v>0</v>
      </c>
      <c r="T48" s="33">
        <v>19108.4</v>
      </c>
      <c r="U48" s="33">
        <v>4770233</v>
      </c>
      <c r="V48" s="33">
        <v>279596.36</v>
      </c>
      <c r="W48" s="33">
        <v>96068.47</v>
      </c>
      <c r="X48" s="33">
        <v>3713735.55</v>
      </c>
    </row>
    <row r="49" spans="1:24" ht="12.75">
      <c r="A49" s="34">
        <v>6</v>
      </c>
      <c r="B49" s="34">
        <v>6</v>
      </c>
      <c r="C49" s="34">
        <v>2</v>
      </c>
      <c r="D49" s="35">
        <v>2</v>
      </c>
      <c r="E49" s="36"/>
      <c r="F49" s="31" t="s">
        <v>260</v>
      </c>
      <c r="G49" s="56" t="s">
        <v>300</v>
      </c>
      <c r="H49" s="33">
        <v>13741845.91</v>
      </c>
      <c r="I49" s="33">
        <v>1718481.91</v>
      </c>
      <c r="J49" s="33">
        <v>128695.46</v>
      </c>
      <c r="K49" s="33">
        <v>340847.61</v>
      </c>
      <c r="L49" s="33">
        <v>0</v>
      </c>
      <c r="M49" s="33">
        <v>1107</v>
      </c>
      <c r="N49" s="33">
        <v>1566666.47</v>
      </c>
      <c r="O49" s="33">
        <v>116005.85</v>
      </c>
      <c r="P49" s="33">
        <v>2881472.1</v>
      </c>
      <c r="Q49" s="33">
        <v>37304.19</v>
      </c>
      <c r="R49" s="33">
        <v>308773.91</v>
      </c>
      <c r="S49" s="33">
        <v>0</v>
      </c>
      <c r="T49" s="33">
        <v>48125.6</v>
      </c>
      <c r="U49" s="33">
        <v>4058503.13</v>
      </c>
      <c r="V49" s="33">
        <v>118044.72</v>
      </c>
      <c r="W49" s="33">
        <v>91929.3</v>
      </c>
      <c r="X49" s="33">
        <v>2325888.66</v>
      </c>
    </row>
    <row r="50" spans="1:24" ht="12.75">
      <c r="A50" s="34">
        <v>6</v>
      </c>
      <c r="B50" s="34">
        <v>8</v>
      </c>
      <c r="C50" s="34">
        <v>3</v>
      </c>
      <c r="D50" s="35">
        <v>2</v>
      </c>
      <c r="E50" s="36"/>
      <c r="F50" s="31" t="s">
        <v>260</v>
      </c>
      <c r="G50" s="56" t="s">
        <v>301</v>
      </c>
      <c r="H50" s="33">
        <v>15216794.17</v>
      </c>
      <c r="I50" s="33">
        <v>275312.08</v>
      </c>
      <c r="J50" s="33">
        <v>196642.33</v>
      </c>
      <c r="K50" s="33">
        <v>317543.8</v>
      </c>
      <c r="L50" s="33">
        <v>0</v>
      </c>
      <c r="M50" s="33">
        <v>18634.26</v>
      </c>
      <c r="N50" s="33">
        <v>1482906.55</v>
      </c>
      <c r="O50" s="33">
        <v>231694.35</v>
      </c>
      <c r="P50" s="33">
        <v>3604030.16</v>
      </c>
      <c r="Q50" s="33">
        <v>53139.76</v>
      </c>
      <c r="R50" s="33">
        <v>595528.93</v>
      </c>
      <c r="S50" s="33">
        <v>0</v>
      </c>
      <c r="T50" s="33">
        <v>176783.55</v>
      </c>
      <c r="U50" s="33">
        <v>3702484.54</v>
      </c>
      <c r="V50" s="33">
        <v>244212.9</v>
      </c>
      <c r="W50" s="33">
        <v>214556.73</v>
      </c>
      <c r="X50" s="33">
        <v>4103324.23</v>
      </c>
    </row>
    <row r="51" spans="1:24" ht="12.75">
      <c r="A51" s="34">
        <v>6</v>
      </c>
      <c r="B51" s="34">
        <v>9</v>
      </c>
      <c r="C51" s="34">
        <v>4</v>
      </c>
      <c r="D51" s="35">
        <v>2</v>
      </c>
      <c r="E51" s="36"/>
      <c r="F51" s="31" t="s">
        <v>260</v>
      </c>
      <c r="G51" s="56" t="s">
        <v>302</v>
      </c>
      <c r="H51" s="33">
        <v>17742971.6</v>
      </c>
      <c r="I51" s="33">
        <v>1338725.92</v>
      </c>
      <c r="J51" s="33">
        <v>87581.16</v>
      </c>
      <c r="K51" s="33">
        <v>108954</v>
      </c>
      <c r="L51" s="33">
        <v>0</v>
      </c>
      <c r="M51" s="33">
        <v>84880.83</v>
      </c>
      <c r="N51" s="33">
        <v>1242197.38</v>
      </c>
      <c r="O51" s="33">
        <v>219170.81</v>
      </c>
      <c r="P51" s="33">
        <v>6855102.8</v>
      </c>
      <c r="Q51" s="33">
        <v>63722.85</v>
      </c>
      <c r="R51" s="33">
        <v>635668.96</v>
      </c>
      <c r="S51" s="33">
        <v>10973.75</v>
      </c>
      <c r="T51" s="33">
        <v>194381.09</v>
      </c>
      <c r="U51" s="33">
        <v>1199523.69</v>
      </c>
      <c r="V51" s="33">
        <v>241893.75</v>
      </c>
      <c r="W51" s="33">
        <v>113109.79</v>
      </c>
      <c r="X51" s="33">
        <v>5347084.82</v>
      </c>
    </row>
    <row r="52" spans="1:24" ht="12.75">
      <c r="A52" s="34">
        <v>6</v>
      </c>
      <c r="B52" s="34">
        <v>9</v>
      </c>
      <c r="C52" s="34">
        <v>5</v>
      </c>
      <c r="D52" s="35">
        <v>2</v>
      </c>
      <c r="E52" s="36"/>
      <c r="F52" s="31" t="s">
        <v>260</v>
      </c>
      <c r="G52" s="56" t="s">
        <v>303</v>
      </c>
      <c r="H52" s="33">
        <v>33523703.21</v>
      </c>
      <c r="I52" s="33">
        <v>4878454.59</v>
      </c>
      <c r="J52" s="33">
        <v>0</v>
      </c>
      <c r="K52" s="33">
        <v>4363106.09</v>
      </c>
      <c r="L52" s="33">
        <v>0</v>
      </c>
      <c r="M52" s="33">
        <v>174469.8</v>
      </c>
      <c r="N52" s="33">
        <v>2547315.93</v>
      </c>
      <c r="O52" s="33">
        <v>233448.93</v>
      </c>
      <c r="P52" s="33">
        <v>11061666.72</v>
      </c>
      <c r="Q52" s="33">
        <v>48907.51</v>
      </c>
      <c r="R52" s="33">
        <v>762958.58</v>
      </c>
      <c r="S52" s="33">
        <v>0</v>
      </c>
      <c r="T52" s="33">
        <v>267287.69</v>
      </c>
      <c r="U52" s="33">
        <v>2393330.3</v>
      </c>
      <c r="V52" s="33">
        <v>387152.77</v>
      </c>
      <c r="W52" s="33">
        <v>49935.81</v>
      </c>
      <c r="X52" s="33">
        <v>6355668.49</v>
      </c>
    </row>
    <row r="53" spans="1:24" ht="12.75">
      <c r="A53" s="34">
        <v>6</v>
      </c>
      <c r="B53" s="34">
        <v>5</v>
      </c>
      <c r="C53" s="34">
        <v>4</v>
      </c>
      <c r="D53" s="35">
        <v>2</v>
      </c>
      <c r="E53" s="36"/>
      <c r="F53" s="31" t="s">
        <v>260</v>
      </c>
      <c r="G53" s="56" t="s">
        <v>304</v>
      </c>
      <c r="H53" s="33">
        <v>14646868.52</v>
      </c>
      <c r="I53" s="33">
        <v>346384.54</v>
      </c>
      <c r="J53" s="33">
        <v>75479.65</v>
      </c>
      <c r="K53" s="33">
        <v>202633.29</v>
      </c>
      <c r="L53" s="33">
        <v>0</v>
      </c>
      <c r="M53" s="33">
        <v>21412.9</v>
      </c>
      <c r="N53" s="33">
        <v>1216665.91</v>
      </c>
      <c r="O53" s="33">
        <v>171670.04</v>
      </c>
      <c r="P53" s="33">
        <v>3813791.91</v>
      </c>
      <c r="Q53" s="33">
        <v>17720</v>
      </c>
      <c r="R53" s="33">
        <v>221293.78</v>
      </c>
      <c r="S53" s="33">
        <v>0</v>
      </c>
      <c r="T53" s="33">
        <v>38005.12</v>
      </c>
      <c r="U53" s="33">
        <v>4478357.85</v>
      </c>
      <c r="V53" s="33">
        <v>401510.5</v>
      </c>
      <c r="W53" s="33">
        <v>18453.39</v>
      </c>
      <c r="X53" s="33">
        <v>3623489.64</v>
      </c>
    </row>
    <row r="54" spans="1:24" ht="12.75">
      <c r="A54" s="34">
        <v>6</v>
      </c>
      <c r="B54" s="34">
        <v>2</v>
      </c>
      <c r="C54" s="34">
        <v>6</v>
      </c>
      <c r="D54" s="35">
        <v>2</v>
      </c>
      <c r="E54" s="36"/>
      <c r="F54" s="31" t="s">
        <v>260</v>
      </c>
      <c r="G54" s="56" t="s">
        <v>305</v>
      </c>
      <c r="H54" s="33">
        <v>7681605.72</v>
      </c>
      <c r="I54" s="33">
        <v>997841.26</v>
      </c>
      <c r="J54" s="33">
        <v>122545.01</v>
      </c>
      <c r="K54" s="33">
        <v>103742.35</v>
      </c>
      <c r="L54" s="33">
        <v>0</v>
      </c>
      <c r="M54" s="33">
        <v>14237.31</v>
      </c>
      <c r="N54" s="33">
        <v>1099381.18</v>
      </c>
      <c r="O54" s="33">
        <v>62798.91</v>
      </c>
      <c r="P54" s="33">
        <v>1889348.3</v>
      </c>
      <c r="Q54" s="33">
        <v>20299.34</v>
      </c>
      <c r="R54" s="33">
        <v>345007.11</v>
      </c>
      <c r="S54" s="33">
        <v>0</v>
      </c>
      <c r="T54" s="33">
        <v>88200.51</v>
      </c>
      <c r="U54" s="33">
        <v>316698.61</v>
      </c>
      <c r="V54" s="33">
        <v>247923.49</v>
      </c>
      <c r="W54" s="33">
        <v>31624.56</v>
      </c>
      <c r="X54" s="33">
        <v>2341957.78</v>
      </c>
    </row>
    <row r="55" spans="1:24" ht="12.75">
      <c r="A55" s="34">
        <v>6</v>
      </c>
      <c r="B55" s="34">
        <v>6</v>
      </c>
      <c r="C55" s="34">
        <v>3</v>
      </c>
      <c r="D55" s="35">
        <v>2</v>
      </c>
      <c r="E55" s="36"/>
      <c r="F55" s="31" t="s">
        <v>260</v>
      </c>
      <c r="G55" s="56" t="s">
        <v>306</v>
      </c>
      <c r="H55" s="33">
        <v>6326520.71</v>
      </c>
      <c r="I55" s="33">
        <v>334469.24</v>
      </c>
      <c r="J55" s="33">
        <v>207609.36</v>
      </c>
      <c r="K55" s="33">
        <v>71307.83</v>
      </c>
      <c r="L55" s="33">
        <v>0</v>
      </c>
      <c r="M55" s="33">
        <v>20715.96</v>
      </c>
      <c r="N55" s="33">
        <v>916776.44</v>
      </c>
      <c r="O55" s="33">
        <v>26826.64</v>
      </c>
      <c r="P55" s="33">
        <v>1581884.59</v>
      </c>
      <c r="Q55" s="33">
        <v>22451.99</v>
      </c>
      <c r="R55" s="33">
        <v>210878.1</v>
      </c>
      <c r="S55" s="33">
        <v>0</v>
      </c>
      <c r="T55" s="33">
        <v>13235</v>
      </c>
      <c r="U55" s="33">
        <v>1373722.73</v>
      </c>
      <c r="V55" s="33">
        <v>125965.74</v>
      </c>
      <c r="W55" s="33">
        <v>23000</v>
      </c>
      <c r="X55" s="33">
        <v>1397677.09</v>
      </c>
    </row>
    <row r="56" spans="1:24" ht="12.75">
      <c r="A56" s="34">
        <v>6</v>
      </c>
      <c r="B56" s="34">
        <v>7</v>
      </c>
      <c r="C56" s="34">
        <v>4</v>
      </c>
      <c r="D56" s="35">
        <v>2</v>
      </c>
      <c r="E56" s="36"/>
      <c r="F56" s="31" t="s">
        <v>260</v>
      </c>
      <c r="G56" s="56" t="s">
        <v>307</v>
      </c>
      <c r="H56" s="33">
        <v>16559325.71</v>
      </c>
      <c r="I56" s="33">
        <v>296272.42</v>
      </c>
      <c r="J56" s="33">
        <v>111233.32</v>
      </c>
      <c r="K56" s="33">
        <v>53125.92</v>
      </c>
      <c r="L56" s="33">
        <v>0</v>
      </c>
      <c r="M56" s="33">
        <v>10316.67</v>
      </c>
      <c r="N56" s="33">
        <v>1982708.26</v>
      </c>
      <c r="O56" s="33">
        <v>332159.67</v>
      </c>
      <c r="P56" s="33">
        <v>5024436.5</v>
      </c>
      <c r="Q56" s="33">
        <v>45911.67</v>
      </c>
      <c r="R56" s="33">
        <v>1257826.85</v>
      </c>
      <c r="S56" s="33">
        <v>0</v>
      </c>
      <c r="T56" s="33">
        <v>302447.22</v>
      </c>
      <c r="U56" s="33">
        <v>2382662.54</v>
      </c>
      <c r="V56" s="33">
        <v>342151.86</v>
      </c>
      <c r="W56" s="33">
        <v>62700</v>
      </c>
      <c r="X56" s="33">
        <v>4355372.81</v>
      </c>
    </row>
    <row r="57" spans="1:24" ht="12.75">
      <c r="A57" s="34">
        <v>6</v>
      </c>
      <c r="B57" s="34">
        <v>20</v>
      </c>
      <c r="C57" s="34">
        <v>2</v>
      </c>
      <c r="D57" s="35">
        <v>2</v>
      </c>
      <c r="E57" s="36"/>
      <c r="F57" s="31" t="s">
        <v>260</v>
      </c>
      <c r="G57" s="56" t="s">
        <v>308</v>
      </c>
      <c r="H57" s="33">
        <v>7850569.7</v>
      </c>
      <c r="I57" s="33">
        <v>489705.66</v>
      </c>
      <c r="J57" s="33">
        <v>150730.26</v>
      </c>
      <c r="K57" s="33">
        <v>307357.73</v>
      </c>
      <c r="L57" s="33">
        <v>0</v>
      </c>
      <c r="M57" s="33">
        <v>3829.05</v>
      </c>
      <c r="N57" s="33">
        <v>923825.82</v>
      </c>
      <c r="O57" s="33">
        <v>111082.37</v>
      </c>
      <c r="P57" s="33">
        <v>2722000.71</v>
      </c>
      <c r="Q57" s="33">
        <v>3246</v>
      </c>
      <c r="R57" s="33">
        <v>395610.52</v>
      </c>
      <c r="S57" s="33">
        <v>0</v>
      </c>
      <c r="T57" s="33">
        <v>278228.25</v>
      </c>
      <c r="U57" s="33">
        <v>194758.61</v>
      </c>
      <c r="V57" s="33">
        <v>358635.98</v>
      </c>
      <c r="W57" s="33">
        <v>2575.82</v>
      </c>
      <c r="X57" s="33">
        <v>1908982.92</v>
      </c>
    </row>
    <row r="58" spans="1:24" ht="12.75">
      <c r="A58" s="34">
        <v>6</v>
      </c>
      <c r="B58" s="34">
        <v>19</v>
      </c>
      <c r="C58" s="34">
        <v>2</v>
      </c>
      <c r="D58" s="35">
        <v>2</v>
      </c>
      <c r="E58" s="36"/>
      <c r="F58" s="31" t="s">
        <v>260</v>
      </c>
      <c r="G58" s="56" t="s">
        <v>309</v>
      </c>
      <c r="H58" s="33">
        <v>9058777.75</v>
      </c>
      <c r="I58" s="33">
        <v>364022.31</v>
      </c>
      <c r="J58" s="33">
        <v>88698.4</v>
      </c>
      <c r="K58" s="33">
        <v>70535.14</v>
      </c>
      <c r="L58" s="33">
        <v>9561.82</v>
      </c>
      <c r="M58" s="33">
        <v>85827.14</v>
      </c>
      <c r="N58" s="33">
        <v>814280.36</v>
      </c>
      <c r="O58" s="33">
        <v>68376.73</v>
      </c>
      <c r="P58" s="33">
        <v>1635111.91</v>
      </c>
      <c r="Q58" s="33">
        <v>4294.71</v>
      </c>
      <c r="R58" s="33">
        <v>327622.42</v>
      </c>
      <c r="S58" s="33">
        <v>0</v>
      </c>
      <c r="T58" s="33">
        <v>42247.65</v>
      </c>
      <c r="U58" s="33">
        <v>2014698.83</v>
      </c>
      <c r="V58" s="33">
        <v>1715023.04</v>
      </c>
      <c r="W58" s="33">
        <v>12212.87</v>
      </c>
      <c r="X58" s="33">
        <v>1806264.42</v>
      </c>
    </row>
    <row r="59" spans="1:24" ht="12.75">
      <c r="A59" s="34">
        <v>6</v>
      </c>
      <c r="B59" s="34">
        <v>19</v>
      </c>
      <c r="C59" s="34">
        <v>3</v>
      </c>
      <c r="D59" s="35">
        <v>2</v>
      </c>
      <c r="E59" s="36"/>
      <c r="F59" s="31" t="s">
        <v>260</v>
      </c>
      <c r="G59" s="56" t="s">
        <v>310</v>
      </c>
      <c r="H59" s="33">
        <v>7179640.83</v>
      </c>
      <c r="I59" s="33">
        <v>206399.53</v>
      </c>
      <c r="J59" s="33">
        <v>0</v>
      </c>
      <c r="K59" s="33">
        <v>193602.29</v>
      </c>
      <c r="L59" s="33">
        <v>147.66</v>
      </c>
      <c r="M59" s="33">
        <v>46617.63</v>
      </c>
      <c r="N59" s="33">
        <v>831617.26</v>
      </c>
      <c r="O59" s="33">
        <v>47836.73</v>
      </c>
      <c r="P59" s="33">
        <v>2213691.57</v>
      </c>
      <c r="Q59" s="33">
        <v>24809</v>
      </c>
      <c r="R59" s="33">
        <v>433748.77</v>
      </c>
      <c r="S59" s="33">
        <v>0</v>
      </c>
      <c r="T59" s="33">
        <v>52748</v>
      </c>
      <c r="U59" s="33">
        <v>94988.11</v>
      </c>
      <c r="V59" s="33">
        <v>250195.7</v>
      </c>
      <c r="W59" s="33">
        <v>120825.19</v>
      </c>
      <c r="X59" s="33">
        <v>2662413.39</v>
      </c>
    </row>
    <row r="60" spans="1:24" ht="12.75">
      <c r="A60" s="34">
        <v>6</v>
      </c>
      <c r="B60" s="34">
        <v>4</v>
      </c>
      <c r="C60" s="34">
        <v>3</v>
      </c>
      <c r="D60" s="35">
        <v>2</v>
      </c>
      <c r="E60" s="36"/>
      <c r="F60" s="31" t="s">
        <v>260</v>
      </c>
      <c r="G60" s="56" t="s">
        <v>311</v>
      </c>
      <c r="H60" s="33">
        <v>10364950.71</v>
      </c>
      <c r="I60" s="33">
        <v>363569.13</v>
      </c>
      <c r="J60" s="33">
        <v>0</v>
      </c>
      <c r="K60" s="33">
        <v>155342.38</v>
      </c>
      <c r="L60" s="33">
        <v>0</v>
      </c>
      <c r="M60" s="33">
        <v>2506.52</v>
      </c>
      <c r="N60" s="33">
        <v>1137443.67</v>
      </c>
      <c r="O60" s="33">
        <v>375524.58</v>
      </c>
      <c r="P60" s="33">
        <v>3605985.9</v>
      </c>
      <c r="Q60" s="33">
        <v>21447.03</v>
      </c>
      <c r="R60" s="33">
        <v>715447.17</v>
      </c>
      <c r="S60" s="33">
        <v>0</v>
      </c>
      <c r="T60" s="33">
        <v>264335.54</v>
      </c>
      <c r="U60" s="33">
        <v>383026.39</v>
      </c>
      <c r="V60" s="33">
        <v>488940</v>
      </c>
      <c r="W60" s="33">
        <v>0</v>
      </c>
      <c r="X60" s="33">
        <v>2851382.4</v>
      </c>
    </row>
    <row r="61" spans="1:24" ht="12.75">
      <c r="A61" s="34">
        <v>6</v>
      </c>
      <c r="B61" s="34">
        <v>4</v>
      </c>
      <c r="C61" s="34">
        <v>4</v>
      </c>
      <c r="D61" s="35">
        <v>2</v>
      </c>
      <c r="E61" s="36"/>
      <c r="F61" s="31" t="s">
        <v>260</v>
      </c>
      <c r="G61" s="56" t="s">
        <v>263</v>
      </c>
      <c r="H61" s="33">
        <v>18469500.73</v>
      </c>
      <c r="I61" s="33">
        <v>934584.24</v>
      </c>
      <c r="J61" s="33">
        <v>284631.07</v>
      </c>
      <c r="K61" s="33">
        <v>770245.5</v>
      </c>
      <c r="L61" s="33">
        <v>0</v>
      </c>
      <c r="M61" s="33">
        <v>512907.68</v>
      </c>
      <c r="N61" s="33">
        <v>1818351.47</v>
      </c>
      <c r="O61" s="33">
        <v>204436.14</v>
      </c>
      <c r="P61" s="33">
        <v>5768202.78</v>
      </c>
      <c r="Q61" s="33">
        <v>52655.77</v>
      </c>
      <c r="R61" s="33">
        <v>984413.39</v>
      </c>
      <c r="S61" s="33">
        <v>0</v>
      </c>
      <c r="T61" s="33">
        <v>179003.7</v>
      </c>
      <c r="U61" s="33">
        <v>765656.78</v>
      </c>
      <c r="V61" s="33">
        <v>616303.39</v>
      </c>
      <c r="W61" s="33">
        <v>63397.17</v>
      </c>
      <c r="X61" s="33">
        <v>5514711.65</v>
      </c>
    </row>
    <row r="62" spans="1:24" ht="12.75">
      <c r="A62" s="34">
        <v>6</v>
      </c>
      <c r="B62" s="34">
        <v>6</v>
      </c>
      <c r="C62" s="34">
        <v>4</v>
      </c>
      <c r="D62" s="35">
        <v>2</v>
      </c>
      <c r="E62" s="36"/>
      <c r="F62" s="31" t="s">
        <v>260</v>
      </c>
      <c r="G62" s="56" t="s">
        <v>312</v>
      </c>
      <c r="H62" s="33">
        <v>15753880.23</v>
      </c>
      <c r="I62" s="33">
        <v>323343.06</v>
      </c>
      <c r="J62" s="33">
        <v>0</v>
      </c>
      <c r="K62" s="33">
        <v>224759.71</v>
      </c>
      <c r="L62" s="33">
        <v>0</v>
      </c>
      <c r="M62" s="33">
        <v>7644.2</v>
      </c>
      <c r="N62" s="33">
        <v>1846004.81</v>
      </c>
      <c r="O62" s="33">
        <v>118045.23</v>
      </c>
      <c r="P62" s="33">
        <v>5588562.86</v>
      </c>
      <c r="Q62" s="33">
        <v>46064.61</v>
      </c>
      <c r="R62" s="33">
        <v>994035.65</v>
      </c>
      <c r="S62" s="33">
        <v>0</v>
      </c>
      <c r="T62" s="33">
        <v>257919</v>
      </c>
      <c r="U62" s="33">
        <v>1006494.69</v>
      </c>
      <c r="V62" s="33">
        <v>493922.42</v>
      </c>
      <c r="W62" s="33">
        <v>84465</v>
      </c>
      <c r="X62" s="33">
        <v>4762618.99</v>
      </c>
    </row>
    <row r="63" spans="1:24" ht="12.75">
      <c r="A63" s="34">
        <v>6</v>
      </c>
      <c r="B63" s="34">
        <v>9</v>
      </c>
      <c r="C63" s="34">
        <v>6</v>
      </c>
      <c r="D63" s="35">
        <v>2</v>
      </c>
      <c r="E63" s="36"/>
      <c r="F63" s="31" t="s">
        <v>260</v>
      </c>
      <c r="G63" s="56" t="s">
        <v>313</v>
      </c>
      <c r="H63" s="33">
        <v>14023073.47</v>
      </c>
      <c r="I63" s="33">
        <v>359959.27</v>
      </c>
      <c r="J63" s="33">
        <v>0</v>
      </c>
      <c r="K63" s="33">
        <v>331197.57</v>
      </c>
      <c r="L63" s="33">
        <v>0</v>
      </c>
      <c r="M63" s="33">
        <v>105917.66</v>
      </c>
      <c r="N63" s="33">
        <v>1654036.47</v>
      </c>
      <c r="O63" s="33">
        <v>130037.24</v>
      </c>
      <c r="P63" s="33">
        <v>5429691</v>
      </c>
      <c r="Q63" s="33">
        <v>32501.13</v>
      </c>
      <c r="R63" s="33">
        <v>613322.69</v>
      </c>
      <c r="S63" s="33">
        <v>0</v>
      </c>
      <c r="T63" s="33">
        <v>162691.94</v>
      </c>
      <c r="U63" s="33">
        <v>655349.12</v>
      </c>
      <c r="V63" s="33">
        <v>220915.32</v>
      </c>
      <c r="W63" s="33">
        <v>146127.93</v>
      </c>
      <c r="X63" s="33">
        <v>4181326.13</v>
      </c>
    </row>
    <row r="64" spans="1:24" ht="12.75">
      <c r="A64" s="34">
        <v>6</v>
      </c>
      <c r="B64" s="34">
        <v>13</v>
      </c>
      <c r="C64" s="34">
        <v>2</v>
      </c>
      <c r="D64" s="35">
        <v>2</v>
      </c>
      <c r="E64" s="36"/>
      <c r="F64" s="31" t="s">
        <v>260</v>
      </c>
      <c r="G64" s="56" t="s">
        <v>314</v>
      </c>
      <c r="H64" s="33">
        <v>9586740.78</v>
      </c>
      <c r="I64" s="33">
        <v>472248.68</v>
      </c>
      <c r="J64" s="33">
        <v>113177.93</v>
      </c>
      <c r="K64" s="33">
        <v>1848559.5</v>
      </c>
      <c r="L64" s="33">
        <v>0</v>
      </c>
      <c r="M64" s="33">
        <v>242595.07</v>
      </c>
      <c r="N64" s="33">
        <v>933708.26</v>
      </c>
      <c r="O64" s="33">
        <v>94569.98</v>
      </c>
      <c r="P64" s="33">
        <v>2582162.68</v>
      </c>
      <c r="Q64" s="33">
        <v>28134.81</v>
      </c>
      <c r="R64" s="33">
        <v>297166.71</v>
      </c>
      <c r="S64" s="33">
        <v>0</v>
      </c>
      <c r="T64" s="33">
        <v>20428.78</v>
      </c>
      <c r="U64" s="33">
        <v>409316.37</v>
      </c>
      <c r="V64" s="33">
        <v>302900</v>
      </c>
      <c r="W64" s="33">
        <v>1951.24</v>
      </c>
      <c r="X64" s="33">
        <v>2239820.77</v>
      </c>
    </row>
    <row r="65" spans="1:24" ht="12.75">
      <c r="A65" s="34">
        <v>6</v>
      </c>
      <c r="B65" s="34">
        <v>14</v>
      </c>
      <c r="C65" s="34">
        <v>3</v>
      </c>
      <c r="D65" s="35">
        <v>2</v>
      </c>
      <c r="E65" s="36"/>
      <c r="F65" s="31" t="s">
        <v>260</v>
      </c>
      <c r="G65" s="56" t="s">
        <v>315</v>
      </c>
      <c r="H65" s="33">
        <v>6874044.1</v>
      </c>
      <c r="I65" s="33">
        <v>109585.78</v>
      </c>
      <c r="J65" s="33">
        <v>273080.68</v>
      </c>
      <c r="K65" s="33">
        <v>395928.39</v>
      </c>
      <c r="L65" s="33">
        <v>0</v>
      </c>
      <c r="M65" s="33">
        <v>82971.99</v>
      </c>
      <c r="N65" s="33">
        <v>674829.69</v>
      </c>
      <c r="O65" s="33">
        <v>55567.77</v>
      </c>
      <c r="P65" s="33">
        <v>2270100.96</v>
      </c>
      <c r="Q65" s="33">
        <v>17704</v>
      </c>
      <c r="R65" s="33">
        <v>306770.11</v>
      </c>
      <c r="S65" s="33">
        <v>0</v>
      </c>
      <c r="T65" s="33">
        <v>111343.77</v>
      </c>
      <c r="U65" s="33">
        <v>306592.16</v>
      </c>
      <c r="V65" s="33">
        <v>210000</v>
      </c>
      <c r="W65" s="33">
        <v>43000</v>
      </c>
      <c r="X65" s="33">
        <v>2016568.8</v>
      </c>
    </row>
    <row r="66" spans="1:24" ht="12.75">
      <c r="A66" s="34">
        <v>6</v>
      </c>
      <c r="B66" s="34">
        <v>1</v>
      </c>
      <c r="C66" s="34">
        <v>5</v>
      </c>
      <c r="D66" s="35">
        <v>2</v>
      </c>
      <c r="E66" s="36"/>
      <c r="F66" s="31" t="s">
        <v>260</v>
      </c>
      <c r="G66" s="56" t="s">
        <v>316</v>
      </c>
      <c r="H66" s="33">
        <v>11000797.25</v>
      </c>
      <c r="I66" s="33">
        <v>381769.27</v>
      </c>
      <c r="J66" s="33">
        <v>75243.5</v>
      </c>
      <c r="K66" s="33">
        <v>248245.83</v>
      </c>
      <c r="L66" s="33">
        <v>0</v>
      </c>
      <c r="M66" s="33">
        <v>70702.81</v>
      </c>
      <c r="N66" s="33">
        <v>1204609.53</v>
      </c>
      <c r="O66" s="33">
        <v>33885.6</v>
      </c>
      <c r="P66" s="33">
        <v>4700872.24</v>
      </c>
      <c r="Q66" s="33">
        <v>12791</v>
      </c>
      <c r="R66" s="33">
        <v>427443.21</v>
      </c>
      <c r="S66" s="33">
        <v>0</v>
      </c>
      <c r="T66" s="33">
        <v>66306.22</v>
      </c>
      <c r="U66" s="33">
        <v>170865.56</v>
      </c>
      <c r="V66" s="33">
        <v>433545.93</v>
      </c>
      <c r="W66" s="33">
        <v>50443.84</v>
      </c>
      <c r="X66" s="33">
        <v>3124072.71</v>
      </c>
    </row>
    <row r="67" spans="1:24" ht="12.75">
      <c r="A67" s="34">
        <v>6</v>
      </c>
      <c r="B67" s="34">
        <v>18</v>
      </c>
      <c r="C67" s="34">
        <v>3</v>
      </c>
      <c r="D67" s="35">
        <v>2</v>
      </c>
      <c r="E67" s="36"/>
      <c r="F67" s="31" t="s">
        <v>260</v>
      </c>
      <c r="G67" s="56" t="s">
        <v>317</v>
      </c>
      <c r="H67" s="33">
        <v>6989136.88</v>
      </c>
      <c r="I67" s="33">
        <v>384409.91</v>
      </c>
      <c r="J67" s="33">
        <v>135392.46</v>
      </c>
      <c r="K67" s="33">
        <v>333243.45</v>
      </c>
      <c r="L67" s="33">
        <v>0</v>
      </c>
      <c r="M67" s="33">
        <v>4411.22</v>
      </c>
      <c r="N67" s="33">
        <v>859961.68</v>
      </c>
      <c r="O67" s="33">
        <v>110192.79</v>
      </c>
      <c r="P67" s="33">
        <v>2354865.96</v>
      </c>
      <c r="Q67" s="33">
        <v>7088.03</v>
      </c>
      <c r="R67" s="33">
        <v>272250.97</v>
      </c>
      <c r="S67" s="33">
        <v>0</v>
      </c>
      <c r="T67" s="33">
        <v>12850</v>
      </c>
      <c r="U67" s="33">
        <v>371539.16</v>
      </c>
      <c r="V67" s="33">
        <v>204263.65</v>
      </c>
      <c r="W67" s="33">
        <v>25840.69</v>
      </c>
      <c r="X67" s="33">
        <v>1912826.91</v>
      </c>
    </row>
    <row r="68" spans="1:24" ht="12.75">
      <c r="A68" s="34">
        <v>6</v>
      </c>
      <c r="B68" s="34">
        <v>9</v>
      </c>
      <c r="C68" s="34">
        <v>7</v>
      </c>
      <c r="D68" s="35">
        <v>2</v>
      </c>
      <c r="E68" s="36"/>
      <c r="F68" s="31" t="s">
        <v>260</v>
      </c>
      <c r="G68" s="56" t="s">
        <v>318</v>
      </c>
      <c r="H68" s="33">
        <v>28061812.6</v>
      </c>
      <c r="I68" s="33">
        <v>1450081.98</v>
      </c>
      <c r="J68" s="33">
        <v>0</v>
      </c>
      <c r="K68" s="33">
        <v>2879184.61</v>
      </c>
      <c r="L68" s="33">
        <v>0</v>
      </c>
      <c r="M68" s="33">
        <v>785860.09</v>
      </c>
      <c r="N68" s="33">
        <v>2599549.5</v>
      </c>
      <c r="O68" s="33">
        <v>152816.41</v>
      </c>
      <c r="P68" s="33">
        <v>8552803.82</v>
      </c>
      <c r="Q68" s="33">
        <v>54242.35</v>
      </c>
      <c r="R68" s="33">
        <v>872960.1</v>
      </c>
      <c r="S68" s="33">
        <v>213165.6</v>
      </c>
      <c r="T68" s="33">
        <v>308162.71</v>
      </c>
      <c r="U68" s="33">
        <v>1199230.68</v>
      </c>
      <c r="V68" s="33">
        <v>606703.64</v>
      </c>
      <c r="W68" s="33">
        <v>97009.99</v>
      </c>
      <c r="X68" s="33">
        <v>8290041.12</v>
      </c>
    </row>
    <row r="69" spans="1:24" ht="12.75">
      <c r="A69" s="34">
        <v>6</v>
      </c>
      <c r="B69" s="34">
        <v>8</v>
      </c>
      <c r="C69" s="34">
        <v>4</v>
      </c>
      <c r="D69" s="35">
        <v>2</v>
      </c>
      <c r="E69" s="36"/>
      <c r="F69" s="31" t="s">
        <v>260</v>
      </c>
      <c r="G69" s="56" t="s">
        <v>319</v>
      </c>
      <c r="H69" s="33">
        <v>6098402.7</v>
      </c>
      <c r="I69" s="33">
        <v>1063710.64</v>
      </c>
      <c r="J69" s="33">
        <v>0</v>
      </c>
      <c r="K69" s="33">
        <v>14356.58</v>
      </c>
      <c r="L69" s="33">
        <v>0</v>
      </c>
      <c r="M69" s="33">
        <v>6880.46</v>
      </c>
      <c r="N69" s="33">
        <v>690796.45</v>
      </c>
      <c r="O69" s="33">
        <v>77344.6</v>
      </c>
      <c r="P69" s="33">
        <v>1208429.86</v>
      </c>
      <c r="Q69" s="33">
        <v>16000.62</v>
      </c>
      <c r="R69" s="33">
        <v>346644.05</v>
      </c>
      <c r="S69" s="33">
        <v>0</v>
      </c>
      <c r="T69" s="33">
        <v>80853.75</v>
      </c>
      <c r="U69" s="33">
        <v>214727.27</v>
      </c>
      <c r="V69" s="33">
        <v>495218.01</v>
      </c>
      <c r="W69" s="33">
        <v>0</v>
      </c>
      <c r="X69" s="33">
        <v>1883440.41</v>
      </c>
    </row>
    <row r="70" spans="1:24" ht="12.75">
      <c r="A70" s="34">
        <v>6</v>
      </c>
      <c r="B70" s="34">
        <v>3</v>
      </c>
      <c r="C70" s="34">
        <v>6</v>
      </c>
      <c r="D70" s="35">
        <v>2</v>
      </c>
      <c r="E70" s="36"/>
      <c r="F70" s="31" t="s">
        <v>260</v>
      </c>
      <c r="G70" s="56" t="s">
        <v>320</v>
      </c>
      <c r="H70" s="33">
        <v>8001634.42</v>
      </c>
      <c r="I70" s="33">
        <v>290489.95</v>
      </c>
      <c r="J70" s="33">
        <v>15180.1</v>
      </c>
      <c r="K70" s="33">
        <v>134026.47</v>
      </c>
      <c r="L70" s="33">
        <v>0</v>
      </c>
      <c r="M70" s="33">
        <v>16495.8</v>
      </c>
      <c r="N70" s="33">
        <v>913594.53</v>
      </c>
      <c r="O70" s="33">
        <v>37100</v>
      </c>
      <c r="P70" s="33">
        <v>3050282.43</v>
      </c>
      <c r="Q70" s="33">
        <v>32555.76</v>
      </c>
      <c r="R70" s="33">
        <v>529592.75</v>
      </c>
      <c r="S70" s="33">
        <v>0</v>
      </c>
      <c r="T70" s="33">
        <v>69075.82</v>
      </c>
      <c r="U70" s="33">
        <v>292131.53</v>
      </c>
      <c r="V70" s="33">
        <v>180837.24</v>
      </c>
      <c r="W70" s="33">
        <v>25100</v>
      </c>
      <c r="X70" s="33">
        <v>2415172.04</v>
      </c>
    </row>
    <row r="71" spans="1:24" ht="12.75">
      <c r="A71" s="34">
        <v>6</v>
      </c>
      <c r="B71" s="34">
        <v>8</v>
      </c>
      <c r="C71" s="34">
        <v>5</v>
      </c>
      <c r="D71" s="35">
        <v>2</v>
      </c>
      <c r="E71" s="36"/>
      <c r="F71" s="31" t="s">
        <v>260</v>
      </c>
      <c r="G71" s="56" t="s">
        <v>321</v>
      </c>
      <c r="H71" s="33">
        <v>13615987.37</v>
      </c>
      <c r="I71" s="33">
        <v>250660.85</v>
      </c>
      <c r="J71" s="33">
        <v>167006.23</v>
      </c>
      <c r="K71" s="33">
        <v>503544.27</v>
      </c>
      <c r="L71" s="33">
        <v>0</v>
      </c>
      <c r="M71" s="33">
        <v>11491.21</v>
      </c>
      <c r="N71" s="33">
        <v>1552991.79</v>
      </c>
      <c r="O71" s="33">
        <v>100552.04</v>
      </c>
      <c r="P71" s="33">
        <v>5177861.66</v>
      </c>
      <c r="Q71" s="33">
        <v>63136.37</v>
      </c>
      <c r="R71" s="33">
        <v>469020.69</v>
      </c>
      <c r="S71" s="33">
        <v>0</v>
      </c>
      <c r="T71" s="33">
        <v>424641.84</v>
      </c>
      <c r="U71" s="33">
        <v>472553.39</v>
      </c>
      <c r="V71" s="33">
        <v>269446.99</v>
      </c>
      <c r="W71" s="33">
        <v>109107.97</v>
      </c>
      <c r="X71" s="33">
        <v>4043972.07</v>
      </c>
    </row>
    <row r="72" spans="1:24" ht="12.75">
      <c r="A72" s="34">
        <v>6</v>
      </c>
      <c r="B72" s="34">
        <v>12</v>
      </c>
      <c r="C72" s="34">
        <v>3</v>
      </c>
      <c r="D72" s="35">
        <v>2</v>
      </c>
      <c r="E72" s="36"/>
      <c r="F72" s="31" t="s">
        <v>260</v>
      </c>
      <c r="G72" s="56" t="s">
        <v>322</v>
      </c>
      <c r="H72" s="33">
        <v>11671559.93</v>
      </c>
      <c r="I72" s="33">
        <v>602006.87</v>
      </c>
      <c r="J72" s="33">
        <v>6800</v>
      </c>
      <c r="K72" s="33">
        <v>84022.06</v>
      </c>
      <c r="L72" s="33">
        <v>0</v>
      </c>
      <c r="M72" s="33">
        <v>33162.7</v>
      </c>
      <c r="N72" s="33">
        <v>1174666.52</v>
      </c>
      <c r="O72" s="33">
        <v>90172.25</v>
      </c>
      <c r="P72" s="33">
        <v>4572049.04</v>
      </c>
      <c r="Q72" s="33">
        <v>60524.71</v>
      </c>
      <c r="R72" s="33">
        <v>516489.43</v>
      </c>
      <c r="S72" s="33">
        <v>0</v>
      </c>
      <c r="T72" s="33">
        <v>356303.39</v>
      </c>
      <c r="U72" s="33">
        <v>455965.98</v>
      </c>
      <c r="V72" s="33">
        <v>298900</v>
      </c>
      <c r="W72" s="33">
        <v>52000</v>
      </c>
      <c r="X72" s="33">
        <v>3368496.98</v>
      </c>
    </row>
    <row r="73" spans="1:24" ht="12.75">
      <c r="A73" s="34">
        <v>6</v>
      </c>
      <c r="B73" s="34">
        <v>15</v>
      </c>
      <c r="C73" s="34">
        <v>4</v>
      </c>
      <c r="D73" s="35">
        <v>2</v>
      </c>
      <c r="E73" s="36"/>
      <c r="F73" s="31" t="s">
        <v>260</v>
      </c>
      <c r="G73" s="56" t="s">
        <v>323</v>
      </c>
      <c r="H73" s="33">
        <v>17535644.19</v>
      </c>
      <c r="I73" s="33">
        <v>652656</v>
      </c>
      <c r="J73" s="33">
        <v>229230.62</v>
      </c>
      <c r="K73" s="33">
        <v>237470.67</v>
      </c>
      <c r="L73" s="33">
        <v>0</v>
      </c>
      <c r="M73" s="33">
        <v>29080.69</v>
      </c>
      <c r="N73" s="33">
        <v>1571236.02</v>
      </c>
      <c r="O73" s="33">
        <v>46980.37</v>
      </c>
      <c r="P73" s="33">
        <v>6495985.15</v>
      </c>
      <c r="Q73" s="33">
        <v>24019.03</v>
      </c>
      <c r="R73" s="33">
        <v>666031.63</v>
      </c>
      <c r="S73" s="33">
        <v>0</v>
      </c>
      <c r="T73" s="33">
        <v>73806.64</v>
      </c>
      <c r="U73" s="33">
        <v>637997.73</v>
      </c>
      <c r="V73" s="33">
        <v>850541.82</v>
      </c>
      <c r="W73" s="33">
        <v>61040.46</v>
      </c>
      <c r="X73" s="33">
        <v>5959567.36</v>
      </c>
    </row>
    <row r="74" spans="1:24" ht="12.75">
      <c r="A74" s="34">
        <v>6</v>
      </c>
      <c r="B74" s="34">
        <v>16</v>
      </c>
      <c r="C74" s="34">
        <v>2</v>
      </c>
      <c r="D74" s="35">
        <v>2</v>
      </c>
      <c r="E74" s="36"/>
      <c r="F74" s="31" t="s">
        <v>260</v>
      </c>
      <c r="G74" s="56" t="s">
        <v>324</v>
      </c>
      <c r="H74" s="33">
        <v>15943601.64</v>
      </c>
      <c r="I74" s="33">
        <v>1685499.83</v>
      </c>
      <c r="J74" s="33">
        <v>0</v>
      </c>
      <c r="K74" s="33">
        <v>178041.05</v>
      </c>
      <c r="L74" s="33">
        <v>0</v>
      </c>
      <c r="M74" s="33">
        <v>7734.56</v>
      </c>
      <c r="N74" s="33">
        <v>1498583.38</v>
      </c>
      <c r="O74" s="33">
        <v>95610.01</v>
      </c>
      <c r="P74" s="33">
        <v>5210308.49</v>
      </c>
      <c r="Q74" s="33">
        <v>27459.79</v>
      </c>
      <c r="R74" s="33">
        <v>496126.48</v>
      </c>
      <c r="S74" s="33">
        <v>175000</v>
      </c>
      <c r="T74" s="33">
        <v>105510.29</v>
      </c>
      <c r="U74" s="33">
        <v>326929.14</v>
      </c>
      <c r="V74" s="33">
        <v>438156.83</v>
      </c>
      <c r="W74" s="33">
        <v>35669.95</v>
      </c>
      <c r="X74" s="33">
        <v>5662971.84</v>
      </c>
    </row>
    <row r="75" spans="1:24" ht="12.75">
      <c r="A75" s="34">
        <v>6</v>
      </c>
      <c r="B75" s="34">
        <v>1</v>
      </c>
      <c r="C75" s="34">
        <v>6</v>
      </c>
      <c r="D75" s="35">
        <v>2</v>
      </c>
      <c r="E75" s="36"/>
      <c r="F75" s="31" t="s">
        <v>260</v>
      </c>
      <c r="G75" s="56" t="s">
        <v>325</v>
      </c>
      <c r="H75" s="33">
        <v>9210274.89</v>
      </c>
      <c r="I75" s="33">
        <v>248865.87</v>
      </c>
      <c r="J75" s="33">
        <v>92687.03</v>
      </c>
      <c r="K75" s="33">
        <v>3825.15</v>
      </c>
      <c r="L75" s="33">
        <v>0</v>
      </c>
      <c r="M75" s="33">
        <v>15442.57</v>
      </c>
      <c r="N75" s="33">
        <v>1164734.4</v>
      </c>
      <c r="O75" s="33">
        <v>65919.26</v>
      </c>
      <c r="P75" s="33">
        <v>3187991.13</v>
      </c>
      <c r="Q75" s="33">
        <v>14962.04</v>
      </c>
      <c r="R75" s="33">
        <v>722598.93</v>
      </c>
      <c r="S75" s="33">
        <v>26639.6</v>
      </c>
      <c r="T75" s="33">
        <v>89581.73</v>
      </c>
      <c r="U75" s="33">
        <v>1718971.48</v>
      </c>
      <c r="V75" s="33">
        <v>185225.19</v>
      </c>
      <c r="W75" s="33">
        <v>820</v>
      </c>
      <c r="X75" s="33">
        <v>1672010.51</v>
      </c>
    </row>
    <row r="76" spans="1:24" ht="12.75">
      <c r="A76" s="34">
        <v>6</v>
      </c>
      <c r="B76" s="34">
        <v>15</v>
      </c>
      <c r="C76" s="34">
        <v>5</v>
      </c>
      <c r="D76" s="35">
        <v>2</v>
      </c>
      <c r="E76" s="36"/>
      <c r="F76" s="31" t="s">
        <v>260</v>
      </c>
      <c r="G76" s="56" t="s">
        <v>326</v>
      </c>
      <c r="H76" s="33">
        <v>12541743.17</v>
      </c>
      <c r="I76" s="33">
        <v>401851.06</v>
      </c>
      <c r="J76" s="33">
        <v>0</v>
      </c>
      <c r="K76" s="33">
        <v>1198962.48</v>
      </c>
      <c r="L76" s="33">
        <v>0</v>
      </c>
      <c r="M76" s="33">
        <v>19169.52</v>
      </c>
      <c r="N76" s="33">
        <v>935480.58</v>
      </c>
      <c r="O76" s="33">
        <v>162790.84</v>
      </c>
      <c r="P76" s="33">
        <v>3851102.66</v>
      </c>
      <c r="Q76" s="33">
        <v>10677.31</v>
      </c>
      <c r="R76" s="33">
        <v>593872.72</v>
      </c>
      <c r="S76" s="33">
        <v>28700</v>
      </c>
      <c r="T76" s="33">
        <v>185069.94</v>
      </c>
      <c r="U76" s="33">
        <v>2397153.93</v>
      </c>
      <c r="V76" s="33">
        <v>177710.53</v>
      </c>
      <c r="W76" s="33">
        <v>16241.05</v>
      </c>
      <c r="X76" s="33">
        <v>2562960.55</v>
      </c>
    </row>
    <row r="77" spans="1:24" ht="12.75">
      <c r="A77" s="34">
        <v>6</v>
      </c>
      <c r="B77" s="34">
        <v>20</v>
      </c>
      <c r="C77" s="34">
        <v>3</v>
      </c>
      <c r="D77" s="35">
        <v>2</v>
      </c>
      <c r="E77" s="36"/>
      <c r="F77" s="31" t="s">
        <v>260</v>
      </c>
      <c r="G77" s="56" t="s">
        <v>327</v>
      </c>
      <c r="H77" s="33">
        <v>9562170.32</v>
      </c>
      <c r="I77" s="33">
        <v>413487.23</v>
      </c>
      <c r="J77" s="33">
        <v>48886.13</v>
      </c>
      <c r="K77" s="33">
        <v>62844.5</v>
      </c>
      <c r="L77" s="33">
        <v>0</v>
      </c>
      <c r="M77" s="33">
        <v>3367.24</v>
      </c>
      <c r="N77" s="33">
        <v>1299464.35</v>
      </c>
      <c r="O77" s="33">
        <v>202645.85</v>
      </c>
      <c r="P77" s="33">
        <v>3052846.75</v>
      </c>
      <c r="Q77" s="33">
        <v>7000.32</v>
      </c>
      <c r="R77" s="33">
        <v>525413.01</v>
      </c>
      <c r="S77" s="33">
        <v>44076.6</v>
      </c>
      <c r="T77" s="33">
        <v>50229.33</v>
      </c>
      <c r="U77" s="33">
        <v>793172.9</v>
      </c>
      <c r="V77" s="33">
        <v>222700</v>
      </c>
      <c r="W77" s="33">
        <v>16726.37</v>
      </c>
      <c r="X77" s="33">
        <v>2819309.74</v>
      </c>
    </row>
    <row r="78" spans="1:24" ht="12.75">
      <c r="A78" s="34">
        <v>6</v>
      </c>
      <c r="B78" s="34">
        <v>9</v>
      </c>
      <c r="C78" s="34">
        <v>8</v>
      </c>
      <c r="D78" s="35">
        <v>2</v>
      </c>
      <c r="E78" s="36"/>
      <c r="F78" s="31" t="s">
        <v>260</v>
      </c>
      <c r="G78" s="56" t="s">
        <v>328</v>
      </c>
      <c r="H78" s="33">
        <v>24309583.43</v>
      </c>
      <c r="I78" s="33">
        <v>242099.58</v>
      </c>
      <c r="J78" s="33">
        <v>239636.47</v>
      </c>
      <c r="K78" s="33">
        <v>1894461.78</v>
      </c>
      <c r="L78" s="33">
        <v>0</v>
      </c>
      <c r="M78" s="33">
        <v>308196.25</v>
      </c>
      <c r="N78" s="33">
        <v>2206981.4</v>
      </c>
      <c r="O78" s="33">
        <v>223418.08</v>
      </c>
      <c r="P78" s="33">
        <v>7545390.48</v>
      </c>
      <c r="Q78" s="33">
        <v>109516.35</v>
      </c>
      <c r="R78" s="33">
        <v>723743.1</v>
      </c>
      <c r="S78" s="33">
        <v>0</v>
      </c>
      <c r="T78" s="33">
        <v>409674.34</v>
      </c>
      <c r="U78" s="33">
        <v>2341645.5</v>
      </c>
      <c r="V78" s="33">
        <v>347565.59</v>
      </c>
      <c r="W78" s="33">
        <v>147219.08</v>
      </c>
      <c r="X78" s="33">
        <v>7570035.43</v>
      </c>
    </row>
    <row r="79" spans="1:24" ht="12.75">
      <c r="A79" s="34">
        <v>6</v>
      </c>
      <c r="B79" s="34">
        <v>1</v>
      </c>
      <c r="C79" s="34">
        <v>7</v>
      </c>
      <c r="D79" s="35">
        <v>2</v>
      </c>
      <c r="E79" s="36"/>
      <c r="F79" s="31" t="s">
        <v>260</v>
      </c>
      <c r="G79" s="56" t="s">
        <v>329</v>
      </c>
      <c r="H79" s="33">
        <v>10654921.63</v>
      </c>
      <c r="I79" s="33">
        <v>1431472.27</v>
      </c>
      <c r="J79" s="33">
        <v>0</v>
      </c>
      <c r="K79" s="33">
        <v>105820.13</v>
      </c>
      <c r="L79" s="33">
        <v>8035.19</v>
      </c>
      <c r="M79" s="33">
        <v>112038.75</v>
      </c>
      <c r="N79" s="33">
        <v>1031432.67</v>
      </c>
      <c r="O79" s="33">
        <v>83944.59</v>
      </c>
      <c r="P79" s="33">
        <v>3342269.17</v>
      </c>
      <c r="Q79" s="33">
        <v>9416.91</v>
      </c>
      <c r="R79" s="33">
        <v>410035.89</v>
      </c>
      <c r="S79" s="33">
        <v>48648.36</v>
      </c>
      <c r="T79" s="33">
        <v>127799.27</v>
      </c>
      <c r="U79" s="33">
        <v>997566.03</v>
      </c>
      <c r="V79" s="33">
        <v>215185.73</v>
      </c>
      <c r="W79" s="33">
        <v>43698.16</v>
      </c>
      <c r="X79" s="33">
        <v>2687558.51</v>
      </c>
    </row>
    <row r="80" spans="1:24" ht="12.75">
      <c r="A80" s="34">
        <v>6</v>
      </c>
      <c r="B80" s="34">
        <v>14</v>
      </c>
      <c r="C80" s="34">
        <v>5</v>
      </c>
      <c r="D80" s="35">
        <v>2</v>
      </c>
      <c r="E80" s="36"/>
      <c r="F80" s="31" t="s">
        <v>260</v>
      </c>
      <c r="G80" s="56" t="s">
        <v>330</v>
      </c>
      <c r="H80" s="33">
        <v>17652307.98</v>
      </c>
      <c r="I80" s="33">
        <v>1646237.9</v>
      </c>
      <c r="J80" s="33">
        <v>10744.36</v>
      </c>
      <c r="K80" s="33">
        <v>307161.31</v>
      </c>
      <c r="L80" s="33">
        <v>0</v>
      </c>
      <c r="M80" s="33">
        <v>124174.48</v>
      </c>
      <c r="N80" s="33">
        <v>1859467.9</v>
      </c>
      <c r="O80" s="33">
        <v>80189.55</v>
      </c>
      <c r="P80" s="33">
        <v>5630430.54</v>
      </c>
      <c r="Q80" s="33">
        <v>56416.45</v>
      </c>
      <c r="R80" s="33">
        <v>1138472.61</v>
      </c>
      <c r="S80" s="33">
        <v>15000</v>
      </c>
      <c r="T80" s="33">
        <v>235258.97</v>
      </c>
      <c r="U80" s="33">
        <v>1022589.3</v>
      </c>
      <c r="V80" s="33">
        <v>455800</v>
      </c>
      <c r="W80" s="33">
        <v>158388.42</v>
      </c>
      <c r="X80" s="33">
        <v>4911976.19</v>
      </c>
    </row>
    <row r="81" spans="1:24" ht="12.75">
      <c r="A81" s="34">
        <v>6</v>
      </c>
      <c r="B81" s="34">
        <v>6</v>
      </c>
      <c r="C81" s="34">
        <v>5</v>
      </c>
      <c r="D81" s="35">
        <v>2</v>
      </c>
      <c r="E81" s="36"/>
      <c r="F81" s="31" t="s">
        <v>260</v>
      </c>
      <c r="G81" s="56" t="s">
        <v>264</v>
      </c>
      <c r="H81" s="33">
        <v>15002795.34</v>
      </c>
      <c r="I81" s="33">
        <v>451857.61</v>
      </c>
      <c r="J81" s="33">
        <v>75074.69</v>
      </c>
      <c r="K81" s="33">
        <v>141083.04</v>
      </c>
      <c r="L81" s="33">
        <v>0</v>
      </c>
      <c r="M81" s="33">
        <v>61347.6</v>
      </c>
      <c r="N81" s="33">
        <v>1542555.89</v>
      </c>
      <c r="O81" s="33">
        <v>94298.48</v>
      </c>
      <c r="P81" s="33">
        <v>6476723.24</v>
      </c>
      <c r="Q81" s="33">
        <v>63955.18</v>
      </c>
      <c r="R81" s="33">
        <v>918216.02</v>
      </c>
      <c r="S81" s="33">
        <v>0</v>
      </c>
      <c r="T81" s="33">
        <v>128142.35</v>
      </c>
      <c r="U81" s="33">
        <v>598600.2</v>
      </c>
      <c r="V81" s="33">
        <v>404931.6</v>
      </c>
      <c r="W81" s="33">
        <v>40280</v>
      </c>
      <c r="X81" s="33">
        <v>4005729.44</v>
      </c>
    </row>
    <row r="82" spans="1:24" ht="12.75">
      <c r="A82" s="34">
        <v>6</v>
      </c>
      <c r="B82" s="34">
        <v>6</v>
      </c>
      <c r="C82" s="34">
        <v>6</v>
      </c>
      <c r="D82" s="35">
        <v>2</v>
      </c>
      <c r="E82" s="36"/>
      <c r="F82" s="31" t="s">
        <v>260</v>
      </c>
      <c r="G82" s="56" t="s">
        <v>331</v>
      </c>
      <c r="H82" s="33">
        <v>6422328.57</v>
      </c>
      <c r="I82" s="33">
        <v>677364.07</v>
      </c>
      <c r="J82" s="33">
        <v>229091</v>
      </c>
      <c r="K82" s="33">
        <v>40407.71</v>
      </c>
      <c r="L82" s="33">
        <v>0</v>
      </c>
      <c r="M82" s="33">
        <v>10239.53</v>
      </c>
      <c r="N82" s="33">
        <v>1032607.27</v>
      </c>
      <c r="O82" s="33">
        <v>66943.61</v>
      </c>
      <c r="P82" s="33">
        <v>1794238.24</v>
      </c>
      <c r="Q82" s="33">
        <v>15309.99</v>
      </c>
      <c r="R82" s="33">
        <v>386902.02</v>
      </c>
      <c r="S82" s="33">
        <v>0</v>
      </c>
      <c r="T82" s="33">
        <v>53057.98</v>
      </c>
      <c r="U82" s="33">
        <v>320998.68</v>
      </c>
      <c r="V82" s="33">
        <v>78557.36</v>
      </c>
      <c r="W82" s="33">
        <v>35378.93</v>
      </c>
      <c r="X82" s="33">
        <v>1681232.18</v>
      </c>
    </row>
    <row r="83" spans="1:24" ht="12.75">
      <c r="A83" s="34">
        <v>6</v>
      </c>
      <c r="B83" s="34">
        <v>7</v>
      </c>
      <c r="C83" s="34">
        <v>5</v>
      </c>
      <c r="D83" s="35">
        <v>2</v>
      </c>
      <c r="E83" s="36"/>
      <c r="F83" s="31" t="s">
        <v>260</v>
      </c>
      <c r="G83" s="56" t="s">
        <v>265</v>
      </c>
      <c r="H83" s="33">
        <v>15248182.38</v>
      </c>
      <c r="I83" s="33">
        <v>232407.57</v>
      </c>
      <c r="J83" s="33">
        <v>159062.03</v>
      </c>
      <c r="K83" s="33">
        <v>2695172.18</v>
      </c>
      <c r="L83" s="33">
        <v>0</v>
      </c>
      <c r="M83" s="33">
        <v>44710.24</v>
      </c>
      <c r="N83" s="33">
        <v>1171054.95</v>
      </c>
      <c r="O83" s="33">
        <v>43278.68</v>
      </c>
      <c r="P83" s="33">
        <v>5087360.01</v>
      </c>
      <c r="Q83" s="33">
        <v>29099.66</v>
      </c>
      <c r="R83" s="33">
        <v>575738.54</v>
      </c>
      <c r="S83" s="33">
        <v>0</v>
      </c>
      <c r="T83" s="33">
        <v>263644.17</v>
      </c>
      <c r="U83" s="33">
        <v>998737.51</v>
      </c>
      <c r="V83" s="33">
        <v>121683.36</v>
      </c>
      <c r="W83" s="33">
        <v>147000</v>
      </c>
      <c r="X83" s="33">
        <v>3679233.48</v>
      </c>
    </row>
    <row r="84" spans="1:24" ht="12.75">
      <c r="A84" s="34">
        <v>6</v>
      </c>
      <c r="B84" s="34">
        <v>18</v>
      </c>
      <c r="C84" s="34">
        <v>4</v>
      </c>
      <c r="D84" s="35">
        <v>2</v>
      </c>
      <c r="E84" s="36"/>
      <c r="F84" s="31" t="s">
        <v>260</v>
      </c>
      <c r="G84" s="56" t="s">
        <v>332</v>
      </c>
      <c r="H84" s="33">
        <v>6208916.65</v>
      </c>
      <c r="I84" s="33">
        <v>339357.03</v>
      </c>
      <c r="J84" s="33">
        <v>173948.36</v>
      </c>
      <c r="K84" s="33">
        <v>19250.29</v>
      </c>
      <c r="L84" s="33">
        <v>11150</v>
      </c>
      <c r="M84" s="33">
        <v>39470.15</v>
      </c>
      <c r="N84" s="33">
        <v>891418.45</v>
      </c>
      <c r="O84" s="33">
        <v>94403.26</v>
      </c>
      <c r="P84" s="33">
        <v>1891298.08</v>
      </c>
      <c r="Q84" s="33">
        <v>24916.33</v>
      </c>
      <c r="R84" s="33">
        <v>264899.59</v>
      </c>
      <c r="S84" s="33">
        <v>0</v>
      </c>
      <c r="T84" s="33">
        <v>57910.01</v>
      </c>
      <c r="U84" s="33">
        <v>479405.3</v>
      </c>
      <c r="V84" s="33">
        <v>256684.6</v>
      </c>
      <c r="W84" s="33">
        <v>25721.74</v>
      </c>
      <c r="X84" s="33">
        <v>1639083.46</v>
      </c>
    </row>
    <row r="85" spans="1:24" ht="12.75">
      <c r="A85" s="34">
        <v>6</v>
      </c>
      <c r="B85" s="34">
        <v>9</v>
      </c>
      <c r="C85" s="34">
        <v>9</v>
      </c>
      <c r="D85" s="35">
        <v>2</v>
      </c>
      <c r="E85" s="36"/>
      <c r="F85" s="31" t="s">
        <v>260</v>
      </c>
      <c r="G85" s="56" t="s">
        <v>333</v>
      </c>
      <c r="H85" s="33">
        <v>9965573.54</v>
      </c>
      <c r="I85" s="33">
        <v>425294.27</v>
      </c>
      <c r="J85" s="33">
        <v>164767.68</v>
      </c>
      <c r="K85" s="33">
        <v>21141.67</v>
      </c>
      <c r="L85" s="33">
        <v>0</v>
      </c>
      <c r="M85" s="33">
        <v>2175.95</v>
      </c>
      <c r="N85" s="33">
        <v>988047.1</v>
      </c>
      <c r="O85" s="33">
        <v>107042.91</v>
      </c>
      <c r="P85" s="33">
        <v>2552194.75</v>
      </c>
      <c r="Q85" s="33">
        <v>34961.5</v>
      </c>
      <c r="R85" s="33">
        <v>371696.3</v>
      </c>
      <c r="S85" s="33">
        <v>0</v>
      </c>
      <c r="T85" s="33">
        <v>236283.88</v>
      </c>
      <c r="U85" s="33">
        <v>2649556.24</v>
      </c>
      <c r="V85" s="33">
        <v>188731.08</v>
      </c>
      <c r="W85" s="33">
        <v>486.04</v>
      </c>
      <c r="X85" s="33">
        <v>2223194.17</v>
      </c>
    </row>
    <row r="86" spans="1:24" ht="12.75">
      <c r="A86" s="34">
        <v>6</v>
      </c>
      <c r="B86" s="34">
        <v>11</v>
      </c>
      <c r="C86" s="34">
        <v>4</v>
      </c>
      <c r="D86" s="35">
        <v>2</v>
      </c>
      <c r="E86" s="36"/>
      <c r="F86" s="31" t="s">
        <v>260</v>
      </c>
      <c r="G86" s="56" t="s">
        <v>334</v>
      </c>
      <c r="H86" s="33">
        <v>24065992.73</v>
      </c>
      <c r="I86" s="33">
        <v>328753.31</v>
      </c>
      <c r="J86" s="33">
        <v>0</v>
      </c>
      <c r="K86" s="33">
        <v>244545.56</v>
      </c>
      <c r="L86" s="33">
        <v>0</v>
      </c>
      <c r="M86" s="33">
        <v>185450.48</v>
      </c>
      <c r="N86" s="33">
        <v>2007504.16</v>
      </c>
      <c r="O86" s="33">
        <v>102601.76</v>
      </c>
      <c r="P86" s="33">
        <v>9494968</v>
      </c>
      <c r="Q86" s="33">
        <v>98698.71</v>
      </c>
      <c r="R86" s="33">
        <v>1397626.33</v>
      </c>
      <c r="S86" s="33">
        <v>3000</v>
      </c>
      <c r="T86" s="33">
        <v>587603.9</v>
      </c>
      <c r="U86" s="33">
        <v>395122.51</v>
      </c>
      <c r="V86" s="33">
        <v>304257.66</v>
      </c>
      <c r="W86" s="33">
        <v>92303.94</v>
      </c>
      <c r="X86" s="33">
        <v>8823556.41</v>
      </c>
    </row>
    <row r="87" spans="1:24" ht="12.75">
      <c r="A87" s="34">
        <v>6</v>
      </c>
      <c r="B87" s="34">
        <v>2</v>
      </c>
      <c r="C87" s="34">
        <v>8</v>
      </c>
      <c r="D87" s="35">
        <v>2</v>
      </c>
      <c r="E87" s="36"/>
      <c r="F87" s="31" t="s">
        <v>260</v>
      </c>
      <c r="G87" s="56" t="s">
        <v>335</v>
      </c>
      <c r="H87" s="33">
        <v>12857563.54</v>
      </c>
      <c r="I87" s="33">
        <v>390280.62</v>
      </c>
      <c r="J87" s="33">
        <v>0</v>
      </c>
      <c r="K87" s="33">
        <v>302857.95</v>
      </c>
      <c r="L87" s="33">
        <v>0</v>
      </c>
      <c r="M87" s="33">
        <v>0</v>
      </c>
      <c r="N87" s="33">
        <v>1050303.43</v>
      </c>
      <c r="O87" s="33">
        <v>95404.68</v>
      </c>
      <c r="P87" s="33">
        <v>4832732.69</v>
      </c>
      <c r="Q87" s="33">
        <v>37040</v>
      </c>
      <c r="R87" s="33">
        <v>254675.48</v>
      </c>
      <c r="S87" s="33">
        <v>0</v>
      </c>
      <c r="T87" s="33">
        <v>172095.75</v>
      </c>
      <c r="U87" s="33">
        <v>714347.91</v>
      </c>
      <c r="V87" s="33">
        <v>272386.17</v>
      </c>
      <c r="W87" s="33">
        <v>29562.19</v>
      </c>
      <c r="X87" s="33">
        <v>4705876.67</v>
      </c>
    </row>
    <row r="88" spans="1:24" ht="12.75">
      <c r="A88" s="34">
        <v>6</v>
      </c>
      <c r="B88" s="34">
        <v>14</v>
      </c>
      <c r="C88" s="34">
        <v>6</v>
      </c>
      <c r="D88" s="35">
        <v>2</v>
      </c>
      <c r="E88" s="36"/>
      <c r="F88" s="31" t="s">
        <v>260</v>
      </c>
      <c r="G88" s="56" t="s">
        <v>336</v>
      </c>
      <c r="H88" s="33">
        <v>14052426.02</v>
      </c>
      <c r="I88" s="33">
        <v>261398.66</v>
      </c>
      <c r="J88" s="33">
        <v>0</v>
      </c>
      <c r="K88" s="33">
        <v>233728.39</v>
      </c>
      <c r="L88" s="33">
        <v>0</v>
      </c>
      <c r="M88" s="33">
        <v>126983.08</v>
      </c>
      <c r="N88" s="33">
        <v>1291751.72</v>
      </c>
      <c r="O88" s="33">
        <v>79224.04</v>
      </c>
      <c r="P88" s="33">
        <v>5401231.67</v>
      </c>
      <c r="Q88" s="33">
        <v>51168.51</v>
      </c>
      <c r="R88" s="33">
        <v>560683.42</v>
      </c>
      <c r="S88" s="33">
        <v>0</v>
      </c>
      <c r="T88" s="33">
        <v>346465.56</v>
      </c>
      <c r="U88" s="33">
        <v>661600.21</v>
      </c>
      <c r="V88" s="33">
        <v>770259.77</v>
      </c>
      <c r="W88" s="33">
        <v>68403</v>
      </c>
      <c r="X88" s="33">
        <v>4199527.99</v>
      </c>
    </row>
    <row r="89" spans="1:24" ht="12.75">
      <c r="A89" s="34">
        <v>6</v>
      </c>
      <c r="B89" s="34">
        <v>1</v>
      </c>
      <c r="C89" s="34">
        <v>8</v>
      </c>
      <c r="D89" s="35">
        <v>2</v>
      </c>
      <c r="E89" s="36"/>
      <c r="F89" s="31" t="s">
        <v>260</v>
      </c>
      <c r="G89" s="56" t="s">
        <v>337</v>
      </c>
      <c r="H89" s="33">
        <v>9966191.8</v>
      </c>
      <c r="I89" s="33">
        <v>267368.68</v>
      </c>
      <c r="J89" s="33">
        <v>183093.21</v>
      </c>
      <c r="K89" s="33">
        <v>1430673.35</v>
      </c>
      <c r="L89" s="33">
        <v>0</v>
      </c>
      <c r="M89" s="33">
        <v>138350.54</v>
      </c>
      <c r="N89" s="33">
        <v>921653.13</v>
      </c>
      <c r="O89" s="33">
        <v>100098.14</v>
      </c>
      <c r="P89" s="33">
        <v>2908907.26</v>
      </c>
      <c r="Q89" s="33">
        <v>18185.38</v>
      </c>
      <c r="R89" s="33">
        <v>464432.96</v>
      </c>
      <c r="S89" s="33">
        <v>0</v>
      </c>
      <c r="T89" s="33">
        <v>92112.74</v>
      </c>
      <c r="U89" s="33">
        <v>200734.84</v>
      </c>
      <c r="V89" s="33">
        <v>337738.71</v>
      </c>
      <c r="W89" s="33">
        <v>25498</v>
      </c>
      <c r="X89" s="33">
        <v>2877344.86</v>
      </c>
    </row>
    <row r="90" spans="1:24" ht="12.75">
      <c r="A90" s="34">
        <v>6</v>
      </c>
      <c r="B90" s="34">
        <v>3</v>
      </c>
      <c r="C90" s="34">
        <v>7</v>
      </c>
      <c r="D90" s="35">
        <v>2</v>
      </c>
      <c r="E90" s="36"/>
      <c r="F90" s="31" t="s">
        <v>260</v>
      </c>
      <c r="G90" s="56" t="s">
        <v>338</v>
      </c>
      <c r="H90" s="33">
        <v>8189401.35</v>
      </c>
      <c r="I90" s="33">
        <v>413587.12</v>
      </c>
      <c r="J90" s="33">
        <v>121497.11</v>
      </c>
      <c r="K90" s="33">
        <v>211995.86</v>
      </c>
      <c r="L90" s="33">
        <v>538913.88</v>
      </c>
      <c r="M90" s="33">
        <v>66973.62</v>
      </c>
      <c r="N90" s="33">
        <v>868028.7</v>
      </c>
      <c r="O90" s="33">
        <v>72670.08</v>
      </c>
      <c r="P90" s="33">
        <v>2132460.94</v>
      </c>
      <c r="Q90" s="33">
        <v>5933.33</v>
      </c>
      <c r="R90" s="33">
        <v>804873.5</v>
      </c>
      <c r="S90" s="33">
        <v>0</v>
      </c>
      <c r="T90" s="33">
        <v>76291.04</v>
      </c>
      <c r="U90" s="33">
        <v>251367.3</v>
      </c>
      <c r="V90" s="33">
        <v>89215</v>
      </c>
      <c r="W90" s="33">
        <v>37124.38</v>
      </c>
      <c r="X90" s="33">
        <v>2498469.49</v>
      </c>
    </row>
    <row r="91" spans="1:24" ht="12.75">
      <c r="A91" s="34">
        <v>6</v>
      </c>
      <c r="B91" s="34">
        <v>8</v>
      </c>
      <c r="C91" s="34">
        <v>7</v>
      </c>
      <c r="D91" s="35">
        <v>2</v>
      </c>
      <c r="E91" s="36"/>
      <c r="F91" s="31" t="s">
        <v>260</v>
      </c>
      <c r="G91" s="56" t="s">
        <v>266</v>
      </c>
      <c r="H91" s="33">
        <v>21476132.98</v>
      </c>
      <c r="I91" s="33">
        <v>123963.43</v>
      </c>
      <c r="J91" s="33">
        <v>0</v>
      </c>
      <c r="K91" s="33">
        <v>90254.25</v>
      </c>
      <c r="L91" s="33">
        <v>0</v>
      </c>
      <c r="M91" s="33">
        <v>75521.48</v>
      </c>
      <c r="N91" s="33">
        <v>2305899.04</v>
      </c>
      <c r="O91" s="33">
        <v>75912.07</v>
      </c>
      <c r="P91" s="33">
        <v>6700220.06</v>
      </c>
      <c r="Q91" s="33">
        <v>66846.56</v>
      </c>
      <c r="R91" s="33">
        <v>889017.86</v>
      </c>
      <c r="S91" s="33">
        <v>0</v>
      </c>
      <c r="T91" s="33">
        <v>153195.25</v>
      </c>
      <c r="U91" s="33">
        <v>1698275.19</v>
      </c>
      <c r="V91" s="33">
        <v>463080</v>
      </c>
      <c r="W91" s="33">
        <v>1773901.28</v>
      </c>
      <c r="X91" s="33">
        <v>7060046.51</v>
      </c>
    </row>
    <row r="92" spans="1:24" ht="12.75">
      <c r="A92" s="34">
        <v>6</v>
      </c>
      <c r="B92" s="34">
        <v>10</v>
      </c>
      <c r="C92" s="34">
        <v>2</v>
      </c>
      <c r="D92" s="35">
        <v>2</v>
      </c>
      <c r="E92" s="36"/>
      <c r="F92" s="31" t="s">
        <v>260</v>
      </c>
      <c r="G92" s="56" t="s">
        <v>339</v>
      </c>
      <c r="H92" s="33">
        <v>12088578.55</v>
      </c>
      <c r="I92" s="33">
        <v>252624.7</v>
      </c>
      <c r="J92" s="33">
        <v>148255.95</v>
      </c>
      <c r="K92" s="33">
        <v>183890.35</v>
      </c>
      <c r="L92" s="33">
        <v>2316.83</v>
      </c>
      <c r="M92" s="33">
        <v>87801.58</v>
      </c>
      <c r="N92" s="33">
        <v>1526744.3</v>
      </c>
      <c r="O92" s="33">
        <v>161574.21</v>
      </c>
      <c r="P92" s="33">
        <v>4003089.72</v>
      </c>
      <c r="Q92" s="33">
        <v>37188.13</v>
      </c>
      <c r="R92" s="33">
        <v>579791.17</v>
      </c>
      <c r="S92" s="33">
        <v>0</v>
      </c>
      <c r="T92" s="33">
        <v>89048.7</v>
      </c>
      <c r="U92" s="33">
        <v>836020.45</v>
      </c>
      <c r="V92" s="33">
        <v>459727.91</v>
      </c>
      <c r="W92" s="33">
        <v>36400.75</v>
      </c>
      <c r="X92" s="33">
        <v>3684103.8</v>
      </c>
    </row>
    <row r="93" spans="1:24" ht="12.75">
      <c r="A93" s="34">
        <v>6</v>
      </c>
      <c r="B93" s="34">
        <v>20</v>
      </c>
      <c r="C93" s="34">
        <v>5</v>
      </c>
      <c r="D93" s="35">
        <v>2</v>
      </c>
      <c r="E93" s="36"/>
      <c r="F93" s="31" t="s">
        <v>260</v>
      </c>
      <c r="G93" s="56" t="s">
        <v>340</v>
      </c>
      <c r="H93" s="33">
        <v>11983803.75</v>
      </c>
      <c r="I93" s="33">
        <v>269078.88</v>
      </c>
      <c r="J93" s="33">
        <v>33550.16</v>
      </c>
      <c r="K93" s="33">
        <v>313535.29</v>
      </c>
      <c r="L93" s="33">
        <v>290.49</v>
      </c>
      <c r="M93" s="33">
        <v>615</v>
      </c>
      <c r="N93" s="33">
        <v>1242749.19</v>
      </c>
      <c r="O93" s="33">
        <v>141828.63</v>
      </c>
      <c r="P93" s="33">
        <v>4768099.15</v>
      </c>
      <c r="Q93" s="33">
        <v>27708.46</v>
      </c>
      <c r="R93" s="33">
        <v>554840.45</v>
      </c>
      <c r="S93" s="33">
        <v>0</v>
      </c>
      <c r="T93" s="33">
        <v>268324.75</v>
      </c>
      <c r="U93" s="33">
        <v>560696.69</v>
      </c>
      <c r="V93" s="33">
        <v>179900.88</v>
      </c>
      <c r="W93" s="33">
        <v>62687.41</v>
      </c>
      <c r="X93" s="33">
        <v>3559898.32</v>
      </c>
    </row>
    <row r="94" spans="1:24" ht="12.75">
      <c r="A94" s="34">
        <v>6</v>
      </c>
      <c r="B94" s="34">
        <v>12</v>
      </c>
      <c r="C94" s="34">
        <v>4</v>
      </c>
      <c r="D94" s="35">
        <v>2</v>
      </c>
      <c r="E94" s="36"/>
      <c r="F94" s="31" t="s">
        <v>260</v>
      </c>
      <c r="G94" s="56" t="s">
        <v>341</v>
      </c>
      <c r="H94" s="33">
        <v>9446472.08</v>
      </c>
      <c r="I94" s="33">
        <v>328528.97</v>
      </c>
      <c r="J94" s="33">
        <v>223042.38</v>
      </c>
      <c r="K94" s="33">
        <v>738408.49</v>
      </c>
      <c r="L94" s="33">
        <v>0</v>
      </c>
      <c r="M94" s="33">
        <v>3080.64</v>
      </c>
      <c r="N94" s="33">
        <v>1116184.28</v>
      </c>
      <c r="O94" s="33">
        <v>81111.89</v>
      </c>
      <c r="P94" s="33">
        <v>2869785.67</v>
      </c>
      <c r="Q94" s="33">
        <v>31604.66</v>
      </c>
      <c r="R94" s="33">
        <v>437416.34</v>
      </c>
      <c r="S94" s="33">
        <v>0</v>
      </c>
      <c r="T94" s="33">
        <v>26753.6</v>
      </c>
      <c r="U94" s="33">
        <v>373166.83</v>
      </c>
      <c r="V94" s="33">
        <v>199281.06</v>
      </c>
      <c r="W94" s="33">
        <v>46745.81</v>
      </c>
      <c r="X94" s="33">
        <v>2971361.46</v>
      </c>
    </row>
    <row r="95" spans="1:24" ht="12.75">
      <c r="A95" s="34">
        <v>6</v>
      </c>
      <c r="B95" s="34">
        <v>1</v>
      </c>
      <c r="C95" s="34">
        <v>9</v>
      </c>
      <c r="D95" s="35">
        <v>2</v>
      </c>
      <c r="E95" s="36"/>
      <c r="F95" s="31" t="s">
        <v>260</v>
      </c>
      <c r="G95" s="56" t="s">
        <v>342</v>
      </c>
      <c r="H95" s="33">
        <v>9759875.4</v>
      </c>
      <c r="I95" s="33">
        <v>450002.68</v>
      </c>
      <c r="J95" s="33">
        <v>118716.18</v>
      </c>
      <c r="K95" s="33">
        <v>187027.94</v>
      </c>
      <c r="L95" s="33">
        <v>0</v>
      </c>
      <c r="M95" s="33">
        <v>21655.02</v>
      </c>
      <c r="N95" s="33">
        <v>996983.96</v>
      </c>
      <c r="O95" s="33">
        <v>96852.21</v>
      </c>
      <c r="P95" s="33">
        <v>3701502.05</v>
      </c>
      <c r="Q95" s="33">
        <v>21392.77</v>
      </c>
      <c r="R95" s="33">
        <v>314736.44</v>
      </c>
      <c r="S95" s="33">
        <v>0</v>
      </c>
      <c r="T95" s="33">
        <v>40000</v>
      </c>
      <c r="U95" s="33">
        <v>440396.09</v>
      </c>
      <c r="V95" s="33">
        <v>284367.86</v>
      </c>
      <c r="W95" s="33">
        <v>71562.66</v>
      </c>
      <c r="X95" s="33">
        <v>3014679.54</v>
      </c>
    </row>
    <row r="96" spans="1:24" ht="12.75">
      <c r="A96" s="34">
        <v>6</v>
      </c>
      <c r="B96" s="34">
        <v>6</v>
      </c>
      <c r="C96" s="34">
        <v>7</v>
      </c>
      <c r="D96" s="35">
        <v>2</v>
      </c>
      <c r="E96" s="36"/>
      <c r="F96" s="31" t="s">
        <v>260</v>
      </c>
      <c r="G96" s="56" t="s">
        <v>343</v>
      </c>
      <c r="H96" s="33">
        <v>7109111.18</v>
      </c>
      <c r="I96" s="33">
        <v>281748.64</v>
      </c>
      <c r="J96" s="33">
        <v>164999.73</v>
      </c>
      <c r="K96" s="33">
        <v>308641.05</v>
      </c>
      <c r="L96" s="33">
        <v>0</v>
      </c>
      <c r="M96" s="33">
        <v>59559.92</v>
      </c>
      <c r="N96" s="33">
        <v>898778.44</v>
      </c>
      <c r="O96" s="33">
        <v>134643.73</v>
      </c>
      <c r="P96" s="33">
        <v>2213675.46</v>
      </c>
      <c r="Q96" s="33">
        <v>10225.86</v>
      </c>
      <c r="R96" s="33">
        <v>328200.81</v>
      </c>
      <c r="S96" s="33">
        <v>0</v>
      </c>
      <c r="T96" s="33">
        <v>32721.8</v>
      </c>
      <c r="U96" s="33">
        <v>206074.89</v>
      </c>
      <c r="V96" s="33">
        <v>272992.13</v>
      </c>
      <c r="W96" s="33">
        <v>21468.69</v>
      </c>
      <c r="X96" s="33">
        <v>2175380.03</v>
      </c>
    </row>
    <row r="97" spans="1:24" ht="12.75">
      <c r="A97" s="34">
        <v>6</v>
      </c>
      <c r="B97" s="34">
        <v>2</v>
      </c>
      <c r="C97" s="34">
        <v>9</v>
      </c>
      <c r="D97" s="35">
        <v>2</v>
      </c>
      <c r="E97" s="36"/>
      <c r="F97" s="31" t="s">
        <v>260</v>
      </c>
      <c r="G97" s="56" t="s">
        <v>344</v>
      </c>
      <c r="H97" s="33">
        <v>7527962.03</v>
      </c>
      <c r="I97" s="33">
        <v>232126.85</v>
      </c>
      <c r="J97" s="33">
        <v>0</v>
      </c>
      <c r="K97" s="33">
        <v>341814.68</v>
      </c>
      <c r="L97" s="33">
        <v>0</v>
      </c>
      <c r="M97" s="33">
        <v>4398.4</v>
      </c>
      <c r="N97" s="33">
        <v>825641.38</v>
      </c>
      <c r="O97" s="33">
        <v>103986.11</v>
      </c>
      <c r="P97" s="33">
        <v>2687201.57</v>
      </c>
      <c r="Q97" s="33">
        <v>36451.26</v>
      </c>
      <c r="R97" s="33">
        <v>297870.83</v>
      </c>
      <c r="S97" s="33">
        <v>2000</v>
      </c>
      <c r="T97" s="33">
        <v>13851.4</v>
      </c>
      <c r="U97" s="33">
        <v>233522.06</v>
      </c>
      <c r="V97" s="33">
        <v>270324.7</v>
      </c>
      <c r="W97" s="33">
        <v>77939.14</v>
      </c>
      <c r="X97" s="33">
        <v>2400833.65</v>
      </c>
    </row>
    <row r="98" spans="1:24" ht="12.75">
      <c r="A98" s="34">
        <v>6</v>
      </c>
      <c r="B98" s="34">
        <v>11</v>
      </c>
      <c r="C98" s="34">
        <v>5</v>
      </c>
      <c r="D98" s="35">
        <v>2</v>
      </c>
      <c r="E98" s="36"/>
      <c r="F98" s="31" t="s">
        <v>260</v>
      </c>
      <c r="G98" s="56" t="s">
        <v>267</v>
      </c>
      <c r="H98" s="33">
        <v>37071436.89</v>
      </c>
      <c r="I98" s="33">
        <v>517152.98</v>
      </c>
      <c r="J98" s="33">
        <v>0</v>
      </c>
      <c r="K98" s="33">
        <v>1870220.82</v>
      </c>
      <c r="L98" s="33">
        <v>1000</v>
      </c>
      <c r="M98" s="33">
        <v>253084.24</v>
      </c>
      <c r="N98" s="33">
        <v>2848729.17</v>
      </c>
      <c r="O98" s="33">
        <v>148323.37</v>
      </c>
      <c r="P98" s="33">
        <v>14339226.21</v>
      </c>
      <c r="Q98" s="33">
        <v>67785.01</v>
      </c>
      <c r="R98" s="33">
        <v>937627.67</v>
      </c>
      <c r="S98" s="33">
        <v>135336.53</v>
      </c>
      <c r="T98" s="33">
        <v>424307.47</v>
      </c>
      <c r="U98" s="33">
        <v>997672.24</v>
      </c>
      <c r="V98" s="33">
        <v>827304.72</v>
      </c>
      <c r="W98" s="33">
        <v>173703.07</v>
      </c>
      <c r="X98" s="33">
        <v>13529963.39</v>
      </c>
    </row>
    <row r="99" spans="1:24" ht="12.75">
      <c r="A99" s="34">
        <v>6</v>
      </c>
      <c r="B99" s="34">
        <v>14</v>
      </c>
      <c r="C99" s="34">
        <v>7</v>
      </c>
      <c r="D99" s="35">
        <v>2</v>
      </c>
      <c r="E99" s="36"/>
      <c r="F99" s="31" t="s">
        <v>260</v>
      </c>
      <c r="G99" s="56" t="s">
        <v>345</v>
      </c>
      <c r="H99" s="33">
        <v>7248486.84</v>
      </c>
      <c r="I99" s="33">
        <v>1671882.93</v>
      </c>
      <c r="J99" s="33">
        <v>128442.1</v>
      </c>
      <c r="K99" s="33">
        <v>19432.91</v>
      </c>
      <c r="L99" s="33">
        <v>411.33</v>
      </c>
      <c r="M99" s="33">
        <v>22501.1</v>
      </c>
      <c r="N99" s="33">
        <v>741677.48</v>
      </c>
      <c r="O99" s="33">
        <v>24434.91</v>
      </c>
      <c r="P99" s="33">
        <v>1812012.12</v>
      </c>
      <c r="Q99" s="33">
        <v>27972.81</v>
      </c>
      <c r="R99" s="33">
        <v>319101.75</v>
      </c>
      <c r="S99" s="33">
        <v>0</v>
      </c>
      <c r="T99" s="33">
        <v>87509.43</v>
      </c>
      <c r="U99" s="33">
        <v>461179.05</v>
      </c>
      <c r="V99" s="33">
        <v>129254.11</v>
      </c>
      <c r="W99" s="33">
        <v>0</v>
      </c>
      <c r="X99" s="33">
        <v>1802674.81</v>
      </c>
    </row>
    <row r="100" spans="1:24" ht="12.75">
      <c r="A100" s="34">
        <v>6</v>
      </c>
      <c r="B100" s="34">
        <v>17</v>
      </c>
      <c r="C100" s="34">
        <v>2</v>
      </c>
      <c r="D100" s="35">
        <v>2</v>
      </c>
      <c r="E100" s="36"/>
      <c r="F100" s="31" t="s">
        <v>260</v>
      </c>
      <c r="G100" s="56" t="s">
        <v>346</v>
      </c>
      <c r="H100" s="33">
        <v>17269068.3</v>
      </c>
      <c r="I100" s="33">
        <v>293189.84</v>
      </c>
      <c r="J100" s="33">
        <v>694178.02</v>
      </c>
      <c r="K100" s="33">
        <v>1191245.81</v>
      </c>
      <c r="L100" s="33">
        <v>0</v>
      </c>
      <c r="M100" s="33">
        <v>217609.02</v>
      </c>
      <c r="N100" s="33">
        <v>1705418.44</v>
      </c>
      <c r="O100" s="33">
        <v>89000.1</v>
      </c>
      <c r="P100" s="33">
        <v>6110132.23</v>
      </c>
      <c r="Q100" s="33">
        <v>38585.26</v>
      </c>
      <c r="R100" s="33">
        <v>657897.33</v>
      </c>
      <c r="S100" s="33">
        <v>5827.47</v>
      </c>
      <c r="T100" s="33">
        <v>222711.33</v>
      </c>
      <c r="U100" s="33">
        <v>845691.96</v>
      </c>
      <c r="V100" s="33">
        <v>447032.12</v>
      </c>
      <c r="W100" s="33">
        <v>61406.04</v>
      </c>
      <c r="X100" s="33">
        <v>4689143.33</v>
      </c>
    </row>
    <row r="101" spans="1:24" ht="12.75">
      <c r="A101" s="34">
        <v>6</v>
      </c>
      <c r="B101" s="34">
        <v>20</v>
      </c>
      <c r="C101" s="34">
        <v>6</v>
      </c>
      <c r="D101" s="35">
        <v>2</v>
      </c>
      <c r="E101" s="36"/>
      <c r="F101" s="31" t="s">
        <v>260</v>
      </c>
      <c r="G101" s="56" t="s">
        <v>347</v>
      </c>
      <c r="H101" s="33">
        <v>10946871.42</v>
      </c>
      <c r="I101" s="33">
        <v>577637.4</v>
      </c>
      <c r="J101" s="33">
        <v>0</v>
      </c>
      <c r="K101" s="33">
        <v>73259.34</v>
      </c>
      <c r="L101" s="33">
        <v>0</v>
      </c>
      <c r="M101" s="33">
        <v>0</v>
      </c>
      <c r="N101" s="33">
        <v>794110.28</v>
      </c>
      <c r="O101" s="33">
        <v>157290.98</v>
      </c>
      <c r="P101" s="33">
        <v>4708221.74</v>
      </c>
      <c r="Q101" s="33">
        <v>14443.3</v>
      </c>
      <c r="R101" s="33">
        <v>589815.59</v>
      </c>
      <c r="S101" s="33">
        <v>0</v>
      </c>
      <c r="T101" s="33">
        <v>177607.14</v>
      </c>
      <c r="U101" s="33">
        <v>447542.39</v>
      </c>
      <c r="V101" s="33">
        <v>107635.17</v>
      </c>
      <c r="W101" s="33">
        <v>67030</v>
      </c>
      <c r="X101" s="33">
        <v>3232278.09</v>
      </c>
    </row>
    <row r="102" spans="1:24" ht="12.75">
      <c r="A102" s="34">
        <v>6</v>
      </c>
      <c r="B102" s="34">
        <v>8</v>
      </c>
      <c r="C102" s="34">
        <v>8</v>
      </c>
      <c r="D102" s="35">
        <v>2</v>
      </c>
      <c r="E102" s="36"/>
      <c r="F102" s="31" t="s">
        <v>260</v>
      </c>
      <c r="G102" s="56" t="s">
        <v>348</v>
      </c>
      <c r="H102" s="33">
        <v>12394165.01</v>
      </c>
      <c r="I102" s="33">
        <v>577568.07</v>
      </c>
      <c r="J102" s="33">
        <v>301096.09</v>
      </c>
      <c r="K102" s="33">
        <v>263268.47</v>
      </c>
      <c r="L102" s="33">
        <v>0</v>
      </c>
      <c r="M102" s="33">
        <v>36244.86</v>
      </c>
      <c r="N102" s="33">
        <v>1521736.41</v>
      </c>
      <c r="O102" s="33">
        <v>224119.64</v>
      </c>
      <c r="P102" s="33">
        <v>3995733.22</v>
      </c>
      <c r="Q102" s="33">
        <v>50695.76</v>
      </c>
      <c r="R102" s="33">
        <v>671430.65</v>
      </c>
      <c r="S102" s="33">
        <v>0</v>
      </c>
      <c r="T102" s="33">
        <v>433990.37</v>
      </c>
      <c r="U102" s="33">
        <v>488992.74</v>
      </c>
      <c r="V102" s="33">
        <v>149887.06</v>
      </c>
      <c r="W102" s="33">
        <v>51314.94</v>
      </c>
      <c r="X102" s="33">
        <v>3628086.73</v>
      </c>
    </row>
    <row r="103" spans="1:24" ht="12.75">
      <c r="A103" s="34">
        <v>6</v>
      </c>
      <c r="B103" s="34">
        <v>1</v>
      </c>
      <c r="C103" s="34">
        <v>10</v>
      </c>
      <c r="D103" s="35">
        <v>2</v>
      </c>
      <c r="E103" s="36"/>
      <c r="F103" s="31" t="s">
        <v>260</v>
      </c>
      <c r="G103" s="56" t="s">
        <v>268</v>
      </c>
      <c r="H103" s="33">
        <v>26715996.44</v>
      </c>
      <c r="I103" s="33">
        <v>1394242.2</v>
      </c>
      <c r="J103" s="33">
        <v>500563.33</v>
      </c>
      <c r="K103" s="33">
        <v>949726.27</v>
      </c>
      <c r="L103" s="33">
        <v>0</v>
      </c>
      <c r="M103" s="33">
        <v>66788.12</v>
      </c>
      <c r="N103" s="33">
        <v>1930241.93</v>
      </c>
      <c r="O103" s="33">
        <v>172018.41</v>
      </c>
      <c r="P103" s="33">
        <v>10198023.82</v>
      </c>
      <c r="Q103" s="33">
        <v>29068.62</v>
      </c>
      <c r="R103" s="33">
        <v>941760.62</v>
      </c>
      <c r="S103" s="33">
        <v>0</v>
      </c>
      <c r="T103" s="33">
        <v>117336</v>
      </c>
      <c r="U103" s="33">
        <v>2154216.99</v>
      </c>
      <c r="V103" s="33">
        <v>553172.54</v>
      </c>
      <c r="W103" s="33">
        <v>53825</v>
      </c>
      <c r="X103" s="33">
        <v>7655012.59</v>
      </c>
    </row>
    <row r="104" spans="1:24" ht="12.75">
      <c r="A104" s="34">
        <v>6</v>
      </c>
      <c r="B104" s="34">
        <v>13</v>
      </c>
      <c r="C104" s="34">
        <v>3</v>
      </c>
      <c r="D104" s="35">
        <v>2</v>
      </c>
      <c r="E104" s="36"/>
      <c r="F104" s="31" t="s">
        <v>260</v>
      </c>
      <c r="G104" s="56" t="s">
        <v>349</v>
      </c>
      <c r="H104" s="33">
        <v>9021733</v>
      </c>
      <c r="I104" s="33">
        <v>371454.77</v>
      </c>
      <c r="J104" s="33">
        <v>0</v>
      </c>
      <c r="K104" s="33">
        <v>403307.98</v>
      </c>
      <c r="L104" s="33">
        <v>0</v>
      </c>
      <c r="M104" s="33">
        <v>27740.52</v>
      </c>
      <c r="N104" s="33">
        <v>932593.05</v>
      </c>
      <c r="O104" s="33">
        <v>89541.35</v>
      </c>
      <c r="P104" s="33">
        <v>3222093.36</v>
      </c>
      <c r="Q104" s="33">
        <v>14991.33</v>
      </c>
      <c r="R104" s="33">
        <v>450204.09</v>
      </c>
      <c r="S104" s="33">
        <v>0</v>
      </c>
      <c r="T104" s="33">
        <v>142704.32</v>
      </c>
      <c r="U104" s="33">
        <v>434387.7</v>
      </c>
      <c r="V104" s="33">
        <v>192634.46</v>
      </c>
      <c r="W104" s="33">
        <v>70871.16</v>
      </c>
      <c r="X104" s="33">
        <v>2669208.91</v>
      </c>
    </row>
    <row r="105" spans="1:24" ht="12.75">
      <c r="A105" s="34">
        <v>6</v>
      </c>
      <c r="B105" s="34">
        <v>10</v>
      </c>
      <c r="C105" s="34">
        <v>4</v>
      </c>
      <c r="D105" s="35">
        <v>2</v>
      </c>
      <c r="E105" s="36"/>
      <c r="F105" s="31" t="s">
        <v>260</v>
      </c>
      <c r="G105" s="56" t="s">
        <v>350</v>
      </c>
      <c r="H105" s="33">
        <v>21126362.94</v>
      </c>
      <c r="I105" s="33">
        <v>2957059.15</v>
      </c>
      <c r="J105" s="33">
        <v>396086.43</v>
      </c>
      <c r="K105" s="33">
        <v>775235.56</v>
      </c>
      <c r="L105" s="33">
        <v>0</v>
      </c>
      <c r="M105" s="33">
        <v>74664.58</v>
      </c>
      <c r="N105" s="33">
        <v>2172800.66</v>
      </c>
      <c r="O105" s="33">
        <v>175026.94</v>
      </c>
      <c r="P105" s="33">
        <v>5830935.28</v>
      </c>
      <c r="Q105" s="33">
        <v>31073.54</v>
      </c>
      <c r="R105" s="33">
        <v>1171622</v>
      </c>
      <c r="S105" s="33">
        <v>0</v>
      </c>
      <c r="T105" s="33">
        <v>50802.99</v>
      </c>
      <c r="U105" s="33">
        <v>1708703.75</v>
      </c>
      <c r="V105" s="33">
        <v>560162.95</v>
      </c>
      <c r="W105" s="33">
        <v>77179.23</v>
      </c>
      <c r="X105" s="33">
        <v>5145009.88</v>
      </c>
    </row>
    <row r="106" spans="1:24" ht="12.75">
      <c r="A106" s="34">
        <v>6</v>
      </c>
      <c r="B106" s="34">
        <v>4</v>
      </c>
      <c r="C106" s="34">
        <v>5</v>
      </c>
      <c r="D106" s="35">
        <v>2</v>
      </c>
      <c r="E106" s="36"/>
      <c r="F106" s="31" t="s">
        <v>260</v>
      </c>
      <c r="G106" s="56" t="s">
        <v>351</v>
      </c>
      <c r="H106" s="33">
        <v>12424646.18</v>
      </c>
      <c r="I106" s="33">
        <v>911120.94</v>
      </c>
      <c r="J106" s="33">
        <v>0</v>
      </c>
      <c r="K106" s="33">
        <v>209331.17</v>
      </c>
      <c r="L106" s="33">
        <v>2792</v>
      </c>
      <c r="M106" s="33">
        <v>28627.78</v>
      </c>
      <c r="N106" s="33">
        <v>1592558.8</v>
      </c>
      <c r="O106" s="33">
        <v>58993.72</v>
      </c>
      <c r="P106" s="33">
        <v>4296246.55</v>
      </c>
      <c r="Q106" s="33">
        <v>26773.12</v>
      </c>
      <c r="R106" s="33">
        <v>1033395.06</v>
      </c>
      <c r="S106" s="33">
        <v>0</v>
      </c>
      <c r="T106" s="33">
        <v>136363.11</v>
      </c>
      <c r="U106" s="33">
        <v>474864.6</v>
      </c>
      <c r="V106" s="33">
        <v>375664.71</v>
      </c>
      <c r="W106" s="33">
        <v>73154.74</v>
      </c>
      <c r="X106" s="33">
        <v>3204759.88</v>
      </c>
    </row>
    <row r="107" spans="1:24" ht="12.75">
      <c r="A107" s="34">
        <v>6</v>
      </c>
      <c r="B107" s="34">
        <v>9</v>
      </c>
      <c r="C107" s="34">
        <v>10</v>
      </c>
      <c r="D107" s="35">
        <v>2</v>
      </c>
      <c r="E107" s="36"/>
      <c r="F107" s="31" t="s">
        <v>260</v>
      </c>
      <c r="G107" s="56" t="s">
        <v>352</v>
      </c>
      <c r="H107" s="33">
        <v>28953434.72</v>
      </c>
      <c r="I107" s="33">
        <v>2297481.33</v>
      </c>
      <c r="J107" s="33">
        <v>0</v>
      </c>
      <c r="K107" s="33">
        <v>360224.01</v>
      </c>
      <c r="L107" s="33">
        <v>0</v>
      </c>
      <c r="M107" s="33">
        <v>395572.19</v>
      </c>
      <c r="N107" s="33">
        <v>1899640.32</v>
      </c>
      <c r="O107" s="33">
        <v>158951.84</v>
      </c>
      <c r="P107" s="33">
        <v>9376935.18</v>
      </c>
      <c r="Q107" s="33">
        <v>77878.4</v>
      </c>
      <c r="R107" s="33">
        <v>949346.88</v>
      </c>
      <c r="S107" s="33">
        <v>0</v>
      </c>
      <c r="T107" s="33">
        <v>73722.2</v>
      </c>
      <c r="U107" s="33">
        <v>5531313.84</v>
      </c>
      <c r="V107" s="33">
        <v>439152</v>
      </c>
      <c r="W107" s="33">
        <v>132795</v>
      </c>
      <c r="X107" s="33">
        <v>7260421.53</v>
      </c>
    </row>
    <row r="108" spans="1:24" ht="12.75">
      <c r="A108" s="34">
        <v>6</v>
      </c>
      <c r="B108" s="34">
        <v>8</v>
      </c>
      <c r="C108" s="34">
        <v>9</v>
      </c>
      <c r="D108" s="35">
        <v>2</v>
      </c>
      <c r="E108" s="36"/>
      <c r="F108" s="31" t="s">
        <v>260</v>
      </c>
      <c r="G108" s="56" t="s">
        <v>353</v>
      </c>
      <c r="H108" s="33">
        <v>13572952.68</v>
      </c>
      <c r="I108" s="33">
        <v>1616182.36</v>
      </c>
      <c r="J108" s="33">
        <v>274442.54</v>
      </c>
      <c r="K108" s="33">
        <v>157920.97</v>
      </c>
      <c r="L108" s="33">
        <v>744.4</v>
      </c>
      <c r="M108" s="33">
        <v>26672.82</v>
      </c>
      <c r="N108" s="33">
        <v>1455670.46</v>
      </c>
      <c r="O108" s="33">
        <v>135486.57</v>
      </c>
      <c r="P108" s="33">
        <v>4273691.72</v>
      </c>
      <c r="Q108" s="33">
        <v>55939.45</v>
      </c>
      <c r="R108" s="33">
        <v>573409.64</v>
      </c>
      <c r="S108" s="33">
        <v>366</v>
      </c>
      <c r="T108" s="33">
        <v>77004.83</v>
      </c>
      <c r="U108" s="33">
        <v>452595.14</v>
      </c>
      <c r="V108" s="33">
        <v>507773.98</v>
      </c>
      <c r="W108" s="33">
        <v>89686.17</v>
      </c>
      <c r="X108" s="33">
        <v>3875365.63</v>
      </c>
    </row>
    <row r="109" spans="1:24" ht="12.75">
      <c r="A109" s="34">
        <v>6</v>
      </c>
      <c r="B109" s="34">
        <v>20</v>
      </c>
      <c r="C109" s="34">
        <v>7</v>
      </c>
      <c r="D109" s="35">
        <v>2</v>
      </c>
      <c r="E109" s="36"/>
      <c r="F109" s="31" t="s">
        <v>260</v>
      </c>
      <c r="G109" s="56" t="s">
        <v>354</v>
      </c>
      <c r="H109" s="33">
        <v>10964175.5</v>
      </c>
      <c r="I109" s="33">
        <v>344119.14</v>
      </c>
      <c r="J109" s="33">
        <v>221984.62</v>
      </c>
      <c r="K109" s="33">
        <v>297042.96</v>
      </c>
      <c r="L109" s="33">
        <v>44706.66</v>
      </c>
      <c r="M109" s="33">
        <v>451694.27</v>
      </c>
      <c r="N109" s="33">
        <v>1108079.04</v>
      </c>
      <c r="O109" s="33">
        <v>65749.14</v>
      </c>
      <c r="P109" s="33">
        <v>3619660.81</v>
      </c>
      <c r="Q109" s="33">
        <v>22131.8</v>
      </c>
      <c r="R109" s="33">
        <v>544258.91</v>
      </c>
      <c r="S109" s="33">
        <v>4265.6</v>
      </c>
      <c r="T109" s="33">
        <v>168141.56</v>
      </c>
      <c r="U109" s="33">
        <v>338373.6</v>
      </c>
      <c r="V109" s="33">
        <v>287880</v>
      </c>
      <c r="W109" s="33">
        <v>104474.23</v>
      </c>
      <c r="X109" s="33">
        <v>3341613.16</v>
      </c>
    </row>
    <row r="110" spans="1:24" ht="12.75">
      <c r="A110" s="34">
        <v>6</v>
      </c>
      <c r="B110" s="34">
        <v>9</v>
      </c>
      <c r="C110" s="34">
        <v>11</v>
      </c>
      <c r="D110" s="35">
        <v>2</v>
      </c>
      <c r="E110" s="36"/>
      <c r="F110" s="31" t="s">
        <v>260</v>
      </c>
      <c r="G110" s="56" t="s">
        <v>355</v>
      </c>
      <c r="H110" s="33">
        <v>41263138.51</v>
      </c>
      <c r="I110" s="33">
        <v>2261169.17</v>
      </c>
      <c r="J110" s="33">
        <v>0</v>
      </c>
      <c r="K110" s="33">
        <v>3607076.1</v>
      </c>
      <c r="L110" s="33">
        <v>0</v>
      </c>
      <c r="M110" s="33">
        <v>85559.45</v>
      </c>
      <c r="N110" s="33">
        <v>3376009.46</v>
      </c>
      <c r="O110" s="33">
        <v>181182.11</v>
      </c>
      <c r="P110" s="33">
        <v>13140798.99</v>
      </c>
      <c r="Q110" s="33">
        <v>183504.27</v>
      </c>
      <c r="R110" s="33">
        <v>1575384.88</v>
      </c>
      <c r="S110" s="33">
        <v>0</v>
      </c>
      <c r="T110" s="33">
        <v>188642.01</v>
      </c>
      <c r="U110" s="33">
        <v>3841014.61</v>
      </c>
      <c r="V110" s="33">
        <v>787535.47</v>
      </c>
      <c r="W110" s="33">
        <v>647723.49</v>
      </c>
      <c r="X110" s="33">
        <v>11387538.5</v>
      </c>
    </row>
    <row r="111" spans="1:24" ht="12.75">
      <c r="A111" s="34">
        <v>6</v>
      </c>
      <c r="B111" s="34">
        <v>16</v>
      </c>
      <c r="C111" s="34">
        <v>3</v>
      </c>
      <c r="D111" s="35">
        <v>2</v>
      </c>
      <c r="E111" s="36"/>
      <c r="F111" s="31" t="s">
        <v>260</v>
      </c>
      <c r="G111" s="56" t="s">
        <v>356</v>
      </c>
      <c r="H111" s="33">
        <v>9443642.82</v>
      </c>
      <c r="I111" s="33">
        <v>1140830.54</v>
      </c>
      <c r="J111" s="33">
        <v>0</v>
      </c>
      <c r="K111" s="33">
        <v>12568.01</v>
      </c>
      <c r="L111" s="33">
        <v>0</v>
      </c>
      <c r="M111" s="33">
        <v>0</v>
      </c>
      <c r="N111" s="33">
        <v>928627.01</v>
      </c>
      <c r="O111" s="33">
        <v>171552.53</v>
      </c>
      <c r="P111" s="33">
        <v>2563501.76</v>
      </c>
      <c r="Q111" s="33">
        <v>17276.94</v>
      </c>
      <c r="R111" s="33">
        <v>394096.48</v>
      </c>
      <c r="S111" s="33">
        <v>0</v>
      </c>
      <c r="T111" s="33">
        <v>13045.19</v>
      </c>
      <c r="U111" s="33">
        <v>729746.61</v>
      </c>
      <c r="V111" s="33">
        <v>88045.09</v>
      </c>
      <c r="W111" s="33">
        <v>5701.42</v>
      </c>
      <c r="X111" s="33">
        <v>3378651.24</v>
      </c>
    </row>
    <row r="112" spans="1:24" ht="12.75">
      <c r="A112" s="34">
        <v>6</v>
      </c>
      <c r="B112" s="34">
        <v>2</v>
      </c>
      <c r="C112" s="34">
        <v>10</v>
      </c>
      <c r="D112" s="35">
        <v>2</v>
      </c>
      <c r="E112" s="36"/>
      <c r="F112" s="31" t="s">
        <v>260</v>
      </c>
      <c r="G112" s="56" t="s">
        <v>357</v>
      </c>
      <c r="H112" s="33">
        <v>9246597.15</v>
      </c>
      <c r="I112" s="33">
        <v>422183.82</v>
      </c>
      <c r="J112" s="33">
        <v>0</v>
      </c>
      <c r="K112" s="33">
        <v>67780.17</v>
      </c>
      <c r="L112" s="33">
        <v>0</v>
      </c>
      <c r="M112" s="33">
        <v>36385.82</v>
      </c>
      <c r="N112" s="33">
        <v>1154022.24</v>
      </c>
      <c r="O112" s="33">
        <v>196175.48</v>
      </c>
      <c r="P112" s="33">
        <v>3491645.54</v>
      </c>
      <c r="Q112" s="33">
        <v>22515.34</v>
      </c>
      <c r="R112" s="33">
        <v>395861.15</v>
      </c>
      <c r="S112" s="33">
        <v>0</v>
      </c>
      <c r="T112" s="33">
        <v>16873.55</v>
      </c>
      <c r="U112" s="33">
        <v>152884.08</v>
      </c>
      <c r="V112" s="33">
        <v>330632.95</v>
      </c>
      <c r="W112" s="33">
        <v>57172.31</v>
      </c>
      <c r="X112" s="33">
        <v>2902464.7</v>
      </c>
    </row>
    <row r="113" spans="1:24" ht="12.75">
      <c r="A113" s="34">
        <v>6</v>
      </c>
      <c r="B113" s="34">
        <v>8</v>
      </c>
      <c r="C113" s="34">
        <v>11</v>
      </c>
      <c r="D113" s="35">
        <v>2</v>
      </c>
      <c r="E113" s="36"/>
      <c r="F113" s="31" t="s">
        <v>260</v>
      </c>
      <c r="G113" s="56" t="s">
        <v>358</v>
      </c>
      <c r="H113" s="33">
        <v>9477835.27</v>
      </c>
      <c r="I113" s="33">
        <v>196932.58</v>
      </c>
      <c r="J113" s="33">
        <v>127661.48</v>
      </c>
      <c r="K113" s="33">
        <v>50867.76</v>
      </c>
      <c r="L113" s="33">
        <v>0</v>
      </c>
      <c r="M113" s="33">
        <v>323065</v>
      </c>
      <c r="N113" s="33">
        <v>933558.77</v>
      </c>
      <c r="O113" s="33">
        <v>74362.94</v>
      </c>
      <c r="P113" s="33">
        <v>3043886.57</v>
      </c>
      <c r="Q113" s="33">
        <v>12287.66</v>
      </c>
      <c r="R113" s="33">
        <v>584138.46</v>
      </c>
      <c r="S113" s="33">
        <v>0</v>
      </c>
      <c r="T113" s="33">
        <v>123433.08</v>
      </c>
      <c r="U113" s="33">
        <v>1041319.97</v>
      </c>
      <c r="V113" s="33">
        <v>85752</v>
      </c>
      <c r="W113" s="33">
        <v>10634.7</v>
      </c>
      <c r="X113" s="33">
        <v>2869934.3</v>
      </c>
    </row>
    <row r="114" spans="1:24" ht="12.75">
      <c r="A114" s="34">
        <v>6</v>
      </c>
      <c r="B114" s="34">
        <v>1</v>
      </c>
      <c r="C114" s="34">
        <v>11</v>
      </c>
      <c r="D114" s="35">
        <v>2</v>
      </c>
      <c r="E114" s="36"/>
      <c r="F114" s="31" t="s">
        <v>260</v>
      </c>
      <c r="G114" s="56" t="s">
        <v>359</v>
      </c>
      <c r="H114" s="33">
        <v>15901273.91</v>
      </c>
      <c r="I114" s="33">
        <v>236483.14</v>
      </c>
      <c r="J114" s="33">
        <v>0</v>
      </c>
      <c r="K114" s="33">
        <v>750867.69</v>
      </c>
      <c r="L114" s="33">
        <v>15480.44</v>
      </c>
      <c r="M114" s="33">
        <v>75280.07</v>
      </c>
      <c r="N114" s="33">
        <v>1649818.83</v>
      </c>
      <c r="O114" s="33">
        <v>152271.06</v>
      </c>
      <c r="P114" s="33">
        <v>5972305.1</v>
      </c>
      <c r="Q114" s="33">
        <v>45629.35</v>
      </c>
      <c r="R114" s="33">
        <v>413546.77</v>
      </c>
      <c r="S114" s="33">
        <v>0</v>
      </c>
      <c r="T114" s="33">
        <v>847296.61</v>
      </c>
      <c r="U114" s="33">
        <v>385913.95</v>
      </c>
      <c r="V114" s="33">
        <v>399378.59</v>
      </c>
      <c r="W114" s="33">
        <v>60667.27</v>
      </c>
      <c r="X114" s="33">
        <v>4896335.04</v>
      </c>
    </row>
    <row r="115" spans="1:24" ht="12.75">
      <c r="A115" s="34">
        <v>6</v>
      </c>
      <c r="B115" s="34">
        <v>13</v>
      </c>
      <c r="C115" s="34">
        <v>5</v>
      </c>
      <c r="D115" s="35">
        <v>2</v>
      </c>
      <c r="E115" s="36"/>
      <c r="F115" s="31" t="s">
        <v>260</v>
      </c>
      <c r="G115" s="56" t="s">
        <v>360</v>
      </c>
      <c r="H115" s="33">
        <v>3174758.76</v>
      </c>
      <c r="I115" s="33">
        <v>449206.59</v>
      </c>
      <c r="J115" s="33">
        <v>0</v>
      </c>
      <c r="K115" s="33">
        <v>2767.5</v>
      </c>
      <c r="L115" s="33">
        <v>0</v>
      </c>
      <c r="M115" s="33">
        <v>12670.45</v>
      </c>
      <c r="N115" s="33">
        <v>612128.79</v>
      </c>
      <c r="O115" s="33">
        <v>52250.67</v>
      </c>
      <c r="P115" s="33">
        <v>849041.83</v>
      </c>
      <c r="Q115" s="33">
        <v>1432.12</v>
      </c>
      <c r="R115" s="33">
        <v>220009.37</v>
      </c>
      <c r="S115" s="33">
        <v>3604.73</v>
      </c>
      <c r="T115" s="33">
        <v>36078.97</v>
      </c>
      <c r="U115" s="33">
        <v>65283.15</v>
      </c>
      <c r="V115" s="33">
        <v>57630.52</v>
      </c>
      <c r="W115" s="33">
        <v>300</v>
      </c>
      <c r="X115" s="33">
        <v>812354.07</v>
      </c>
    </row>
    <row r="116" spans="1:24" ht="12.75">
      <c r="A116" s="34">
        <v>6</v>
      </c>
      <c r="B116" s="34">
        <v>2</v>
      </c>
      <c r="C116" s="34">
        <v>11</v>
      </c>
      <c r="D116" s="35">
        <v>2</v>
      </c>
      <c r="E116" s="36"/>
      <c r="F116" s="31" t="s">
        <v>260</v>
      </c>
      <c r="G116" s="56" t="s">
        <v>361</v>
      </c>
      <c r="H116" s="33">
        <v>8896268.86</v>
      </c>
      <c r="I116" s="33">
        <v>278854.27</v>
      </c>
      <c r="J116" s="33">
        <v>0</v>
      </c>
      <c r="K116" s="33">
        <v>72332.82</v>
      </c>
      <c r="L116" s="33">
        <v>0</v>
      </c>
      <c r="M116" s="33">
        <v>200.61</v>
      </c>
      <c r="N116" s="33">
        <v>1082477.47</v>
      </c>
      <c r="O116" s="33">
        <v>134902.15</v>
      </c>
      <c r="P116" s="33">
        <v>3329117.51</v>
      </c>
      <c r="Q116" s="33">
        <v>26720.56</v>
      </c>
      <c r="R116" s="33">
        <v>362269.66</v>
      </c>
      <c r="S116" s="33">
        <v>3000</v>
      </c>
      <c r="T116" s="33">
        <v>50757.89</v>
      </c>
      <c r="U116" s="33">
        <v>321389.36</v>
      </c>
      <c r="V116" s="33">
        <v>225086.02</v>
      </c>
      <c r="W116" s="33">
        <v>39500</v>
      </c>
      <c r="X116" s="33">
        <v>2969660.54</v>
      </c>
    </row>
    <row r="117" spans="1:24" ht="12.75">
      <c r="A117" s="34">
        <v>6</v>
      </c>
      <c r="B117" s="34">
        <v>5</v>
      </c>
      <c r="C117" s="34">
        <v>7</v>
      </c>
      <c r="D117" s="35">
        <v>2</v>
      </c>
      <c r="E117" s="36"/>
      <c r="F117" s="31" t="s">
        <v>260</v>
      </c>
      <c r="G117" s="56" t="s">
        <v>362</v>
      </c>
      <c r="H117" s="33">
        <v>8774861.75</v>
      </c>
      <c r="I117" s="33">
        <v>250396.58</v>
      </c>
      <c r="J117" s="33">
        <v>177365.74</v>
      </c>
      <c r="K117" s="33">
        <v>198547.37</v>
      </c>
      <c r="L117" s="33">
        <v>0</v>
      </c>
      <c r="M117" s="33">
        <v>12657</v>
      </c>
      <c r="N117" s="33">
        <v>1040422.48</v>
      </c>
      <c r="O117" s="33">
        <v>146847.79</v>
      </c>
      <c r="P117" s="33">
        <v>3225543.83</v>
      </c>
      <c r="Q117" s="33">
        <v>18624.8</v>
      </c>
      <c r="R117" s="33">
        <v>453225.56</v>
      </c>
      <c r="S117" s="33">
        <v>0</v>
      </c>
      <c r="T117" s="33">
        <v>116160.7</v>
      </c>
      <c r="U117" s="33">
        <v>383324.78</v>
      </c>
      <c r="V117" s="33">
        <v>173004</v>
      </c>
      <c r="W117" s="33">
        <v>50000</v>
      </c>
      <c r="X117" s="33">
        <v>2528741.12</v>
      </c>
    </row>
    <row r="118" spans="1:24" ht="12.75">
      <c r="A118" s="34">
        <v>6</v>
      </c>
      <c r="B118" s="34">
        <v>10</v>
      </c>
      <c r="C118" s="34">
        <v>5</v>
      </c>
      <c r="D118" s="35">
        <v>2</v>
      </c>
      <c r="E118" s="36"/>
      <c r="F118" s="31" t="s">
        <v>260</v>
      </c>
      <c r="G118" s="56" t="s">
        <v>363</v>
      </c>
      <c r="H118" s="33">
        <v>23478069.84</v>
      </c>
      <c r="I118" s="33">
        <v>1111518.99</v>
      </c>
      <c r="J118" s="33">
        <v>0</v>
      </c>
      <c r="K118" s="33">
        <v>241892.23</v>
      </c>
      <c r="L118" s="33">
        <v>0</v>
      </c>
      <c r="M118" s="33">
        <v>1631541.3</v>
      </c>
      <c r="N118" s="33">
        <v>2294927.18</v>
      </c>
      <c r="O118" s="33">
        <v>242848.15</v>
      </c>
      <c r="P118" s="33">
        <v>8037806.94</v>
      </c>
      <c r="Q118" s="33">
        <v>145472.18</v>
      </c>
      <c r="R118" s="33">
        <v>592031.01</v>
      </c>
      <c r="S118" s="33">
        <v>0</v>
      </c>
      <c r="T118" s="33">
        <v>194445.73</v>
      </c>
      <c r="U118" s="33">
        <v>4406448.13</v>
      </c>
      <c r="V118" s="33">
        <v>755409.93</v>
      </c>
      <c r="W118" s="33">
        <v>183200.36</v>
      </c>
      <c r="X118" s="33">
        <v>3640527.71</v>
      </c>
    </row>
    <row r="119" spans="1:24" ht="12.75">
      <c r="A119" s="34">
        <v>6</v>
      </c>
      <c r="B119" s="34">
        <v>14</v>
      </c>
      <c r="C119" s="34">
        <v>9</v>
      </c>
      <c r="D119" s="35">
        <v>2</v>
      </c>
      <c r="E119" s="36"/>
      <c r="F119" s="31" t="s">
        <v>260</v>
      </c>
      <c r="G119" s="56" t="s">
        <v>269</v>
      </c>
      <c r="H119" s="33">
        <v>21717682.57</v>
      </c>
      <c r="I119" s="33">
        <v>172542.57</v>
      </c>
      <c r="J119" s="33">
        <v>410773.5</v>
      </c>
      <c r="K119" s="33">
        <v>689472.71</v>
      </c>
      <c r="L119" s="33">
        <v>0</v>
      </c>
      <c r="M119" s="33">
        <v>21531.18</v>
      </c>
      <c r="N119" s="33">
        <v>1843768.62</v>
      </c>
      <c r="O119" s="33">
        <v>136063.05</v>
      </c>
      <c r="P119" s="33">
        <v>8511749.83</v>
      </c>
      <c r="Q119" s="33">
        <v>54779.22</v>
      </c>
      <c r="R119" s="33">
        <v>1009753.21</v>
      </c>
      <c r="S119" s="33">
        <v>46523.2</v>
      </c>
      <c r="T119" s="33">
        <v>158929.38</v>
      </c>
      <c r="U119" s="33">
        <v>1927581.13</v>
      </c>
      <c r="V119" s="33">
        <v>650950.02</v>
      </c>
      <c r="W119" s="33">
        <v>419460.32</v>
      </c>
      <c r="X119" s="33">
        <v>5663804.63</v>
      </c>
    </row>
    <row r="120" spans="1:24" ht="12.75">
      <c r="A120" s="34">
        <v>6</v>
      </c>
      <c r="B120" s="34">
        <v>18</v>
      </c>
      <c r="C120" s="34">
        <v>7</v>
      </c>
      <c r="D120" s="35">
        <v>2</v>
      </c>
      <c r="E120" s="36"/>
      <c r="F120" s="31" t="s">
        <v>260</v>
      </c>
      <c r="G120" s="56" t="s">
        <v>364</v>
      </c>
      <c r="H120" s="33">
        <v>9251777.33</v>
      </c>
      <c r="I120" s="33">
        <v>286129.5</v>
      </c>
      <c r="J120" s="33">
        <v>162377.7</v>
      </c>
      <c r="K120" s="33">
        <v>328645.69</v>
      </c>
      <c r="L120" s="33">
        <v>0</v>
      </c>
      <c r="M120" s="33">
        <v>33838.37</v>
      </c>
      <c r="N120" s="33">
        <v>966023.97</v>
      </c>
      <c r="O120" s="33">
        <v>107436.68</v>
      </c>
      <c r="P120" s="33">
        <v>3482206.81</v>
      </c>
      <c r="Q120" s="33">
        <v>16830.57</v>
      </c>
      <c r="R120" s="33">
        <v>377108.42</v>
      </c>
      <c r="S120" s="33">
        <v>0</v>
      </c>
      <c r="T120" s="33">
        <v>86425.72</v>
      </c>
      <c r="U120" s="33">
        <v>437209.04</v>
      </c>
      <c r="V120" s="33">
        <v>135838.47</v>
      </c>
      <c r="W120" s="33">
        <v>70997.76</v>
      </c>
      <c r="X120" s="33">
        <v>2760708.63</v>
      </c>
    </row>
    <row r="121" spans="1:24" ht="12.75">
      <c r="A121" s="34">
        <v>6</v>
      </c>
      <c r="B121" s="34">
        <v>20</v>
      </c>
      <c r="C121" s="34">
        <v>8</v>
      </c>
      <c r="D121" s="35">
        <v>2</v>
      </c>
      <c r="E121" s="36"/>
      <c r="F121" s="31" t="s">
        <v>260</v>
      </c>
      <c r="G121" s="56" t="s">
        <v>365</v>
      </c>
      <c r="H121" s="33">
        <v>9430059.65</v>
      </c>
      <c r="I121" s="33">
        <v>347896.4</v>
      </c>
      <c r="J121" s="33">
        <v>250322.06</v>
      </c>
      <c r="K121" s="33">
        <v>461502.63</v>
      </c>
      <c r="L121" s="33">
        <v>0</v>
      </c>
      <c r="M121" s="33">
        <v>7861.06</v>
      </c>
      <c r="N121" s="33">
        <v>1180910.46</v>
      </c>
      <c r="O121" s="33">
        <v>149332.28</v>
      </c>
      <c r="P121" s="33">
        <v>3164972.11</v>
      </c>
      <c r="Q121" s="33">
        <v>42533.66</v>
      </c>
      <c r="R121" s="33">
        <v>602053.94</v>
      </c>
      <c r="S121" s="33">
        <v>17062.6</v>
      </c>
      <c r="T121" s="33">
        <v>27335</v>
      </c>
      <c r="U121" s="33">
        <v>404207.53</v>
      </c>
      <c r="V121" s="33">
        <v>171787.88</v>
      </c>
      <c r="W121" s="33">
        <v>13000</v>
      </c>
      <c r="X121" s="33">
        <v>2589282.04</v>
      </c>
    </row>
    <row r="122" spans="1:24" ht="12.75">
      <c r="A122" s="34">
        <v>6</v>
      </c>
      <c r="B122" s="34">
        <v>15</v>
      </c>
      <c r="C122" s="34">
        <v>6</v>
      </c>
      <c r="D122" s="35">
        <v>2</v>
      </c>
      <c r="E122" s="36"/>
      <c r="F122" s="31" t="s">
        <v>260</v>
      </c>
      <c r="G122" s="56" t="s">
        <v>270</v>
      </c>
      <c r="H122" s="33">
        <v>20916942.47</v>
      </c>
      <c r="I122" s="33">
        <v>380809.44</v>
      </c>
      <c r="J122" s="33">
        <v>451350.3</v>
      </c>
      <c r="K122" s="33">
        <v>200433.47</v>
      </c>
      <c r="L122" s="33">
        <v>46820</v>
      </c>
      <c r="M122" s="33">
        <v>17194.76</v>
      </c>
      <c r="N122" s="33">
        <v>1412459.89</v>
      </c>
      <c r="O122" s="33">
        <v>139844.77</v>
      </c>
      <c r="P122" s="33">
        <v>6258614.66</v>
      </c>
      <c r="Q122" s="33">
        <v>32047.16</v>
      </c>
      <c r="R122" s="33">
        <v>728319.04</v>
      </c>
      <c r="S122" s="33">
        <v>0</v>
      </c>
      <c r="T122" s="33">
        <v>101171.95</v>
      </c>
      <c r="U122" s="33">
        <v>4871879.08</v>
      </c>
      <c r="V122" s="33">
        <v>496342.98</v>
      </c>
      <c r="W122" s="33">
        <v>112821.88</v>
      </c>
      <c r="X122" s="33">
        <v>5666833.09</v>
      </c>
    </row>
    <row r="123" spans="1:24" ht="12.75">
      <c r="A123" s="34">
        <v>6</v>
      </c>
      <c r="B123" s="34">
        <v>3</v>
      </c>
      <c r="C123" s="34">
        <v>8</v>
      </c>
      <c r="D123" s="35">
        <v>2</v>
      </c>
      <c r="E123" s="36"/>
      <c r="F123" s="31" t="s">
        <v>260</v>
      </c>
      <c r="G123" s="56" t="s">
        <v>271</v>
      </c>
      <c r="H123" s="33">
        <v>8874013.52</v>
      </c>
      <c r="I123" s="33">
        <v>140820.1</v>
      </c>
      <c r="J123" s="33">
        <v>142361.19</v>
      </c>
      <c r="K123" s="33">
        <v>304320.2</v>
      </c>
      <c r="L123" s="33">
        <v>0</v>
      </c>
      <c r="M123" s="33">
        <v>102862.31</v>
      </c>
      <c r="N123" s="33">
        <v>920668.23</v>
      </c>
      <c r="O123" s="33">
        <v>46340.95</v>
      </c>
      <c r="P123" s="33">
        <v>2640420.44</v>
      </c>
      <c r="Q123" s="33">
        <v>17533.28</v>
      </c>
      <c r="R123" s="33">
        <v>643644.46</v>
      </c>
      <c r="S123" s="33">
        <v>0</v>
      </c>
      <c r="T123" s="33">
        <v>56296</v>
      </c>
      <c r="U123" s="33">
        <v>373163.62</v>
      </c>
      <c r="V123" s="33">
        <v>550151.99</v>
      </c>
      <c r="W123" s="33">
        <v>46451</v>
      </c>
      <c r="X123" s="33">
        <v>2888979.75</v>
      </c>
    </row>
    <row r="124" spans="1:24" ht="12.75">
      <c r="A124" s="34">
        <v>6</v>
      </c>
      <c r="B124" s="34">
        <v>1</v>
      </c>
      <c r="C124" s="34">
        <v>12</v>
      </c>
      <c r="D124" s="35">
        <v>2</v>
      </c>
      <c r="E124" s="36"/>
      <c r="F124" s="31" t="s">
        <v>260</v>
      </c>
      <c r="G124" s="56" t="s">
        <v>366</v>
      </c>
      <c r="H124" s="33">
        <v>6144045.07</v>
      </c>
      <c r="I124" s="33">
        <v>288643.56</v>
      </c>
      <c r="J124" s="33">
        <v>0</v>
      </c>
      <c r="K124" s="33">
        <v>66778.12</v>
      </c>
      <c r="L124" s="33">
        <v>0</v>
      </c>
      <c r="M124" s="33">
        <v>4077.31</v>
      </c>
      <c r="N124" s="33">
        <v>743503.93</v>
      </c>
      <c r="O124" s="33">
        <v>90845.46</v>
      </c>
      <c r="P124" s="33">
        <v>2000903.13</v>
      </c>
      <c r="Q124" s="33">
        <v>7394.84</v>
      </c>
      <c r="R124" s="33">
        <v>308203.59</v>
      </c>
      <c r="S124" s="33">
        <v>0</v>
      </c>
      <c r="T124" s="33">
        <v>93924.18</v>
      </c>
      <c r="U124" s="33">
        <v>392219.67</v>
      </c>
      <c r="V124" s="33">
        <v>217873.5</v>
      </c>
      <c r="W124" s="33">
        <v>21444.21</v>
      </c>
      <c r="X124" s="33">
        <v>1908233.57</v>
      </c>
    </row>
    <row r="125" spans="1:24" ht="12.75">
      <c r="A125" s="34">
        <v>6</v>
      </c>
      <c r="B125" s="34">
        <v>1</v>
      </c>
      <c r="C125" s="34">
        <v>13</v>
      </c>
      <c r="D125" s="35">
        <v>2</v>
      </c>
      <c r="E125" s="36"/>
      <c r="F125" s="31" t="s">
        <v>260</v>
      </c>
      <c r="G125" s="56" t="s">
        <v>367</v>
      </c>
      <c r="H125" s="33">
        <v>4630733.89</v>
      </c>
      <c r="I125" s="33">
        <v>130943.48</v>
      </c>
      <c r="J125" s="33">
        <v>0</v>
      </c>
      <c r="K125" s="33">
        <v>44603.68</v>
      </c>
      <c r="L125" s="33">
        <v>0</v>
      </c>
      <c r="M125" s="33">
        <v>10920.22</v>
      </c>
      <c r="N125" s="33">
        <v>791572.83</v>
      </c>
      <c r="O125" s="33">
        <v>50077.69</v>
      </c>
      <c r="P125" s="33">
        <v>1540210</v>
      </c>
      <c r="Q125" s="33">
        <v>6346</v>
      </c>
      <c r="R125" s="33">
        <v>291986.68</v>
      </c>
      <c r="S125" s="33">
        <v>34368.45</v>
      </c>
      <c r="T125" s="33">
        <v>43330</v>
      </c>
      <c r="U125" s="33">
        <v>93506.83</v>
      </c>
      <c r="V125" s="33">
        <v>176483.65</v>
      </c>
      <c r="W125" s="33">
        <v>8512.26</v>
      </c>
      <c r="X125" s="33">
        <v>1407872.12</v>
      </c>
    </row>
    <row r="126" spans="1:24" ht="12.75">
      <c r="A126" s="34">
        <v>6</v>
      </c>
      <c r="B126" s="34">
        <v>3</v>
      </c>
      <c r="C126" s="34">
        <v>9</v>
      </c>
      <c r="D126" s="35">
        <v>2</v>
      </c>
      <c r="E126" s="36"/>
      <c r="F126" s="31" t="s">
        <v>260</v>
      </c>
      <c r="G126" s="56" t="s">
        <v>368</v>
      </c>
      <c r="H126" s="33">
        <v>8785884.67</v>
      </c>
      <c r="I126" s="33">
        <v>191878.61</v>
      </c>
      <c r="J126" s="33">
        <v>0</v>
      </c>
      <c r="K126" s="33">
        <v>585590.09</v>
      </c>
      <c r="L126" s="33">
        <v>0</v>
      </c>
      <c r="M126" s="33">
        <v>68113.99</v>
      </c>
      <c r="N126" s="33">
        <v>1005086.69</v>
      </c>
      <c r="O126" s="33">
        <v>44994.13</v>
      </c>
      <c r="P126" s="33">
        <v>2184415.07</v>
      </c>
      <c r="Q126" s="33">
        <v>11265.2</v>
      </c>
      <c r="R126" s="33">
        <v>869983.09</v>
      </c>
      <c r="S126" s="33">
        <v>0</v>
      </c>
      <c r="T126" s="33">
        <v>252291.84</v>
      </c>
      <c r="U126" s="33">
        <v>206716.87</v>
      </c>
      <c r="V126" s="33">
        <v>371613.76</v>
      </c>
      <c r="W126" s="33">
        <v>62737.34</v>
      </c>
      <c r="X126" s="33">
        <v>2931197.99</v>
      </c>
    </row>
    <row r="127" spans="1:24" ht="12.75">
      <c r="A127" s="34">
        <v>6</v>
      </c>
      <c r="B127" s="34">
        <v>6</v>
      </c>
      <c r="C127" s="34">
        <v>9</v>
      </c>
      <c r="D127" s="35">
        <v>2</v>
      </c>
      <c r="E127" s="36"/>
      <c r="F127" s="31" t="s">
        <v>260</v>
      </c>
      <c r="G127" s="56" t="s">
        <v>369</v>
      </c>
      <c r="H127" s="33">
        <v>5878387.12</v>
      </c>
      <c r="I127" s="33">
        <v>269595.86</v>
      </c>
      <c r="J127" s="33">
        <v>223767.92</v>
      </c>
      <c r="K127" s="33">
        <v>123303.7</v>
      </c>
      <c r="L127" s="33">
        <v>0</v>
      </c>
      <c r="M127" s="33">
        <v>133946.07</v>
      </c>
      <c r="N127" s="33">
        <v>635803.68</v>
      </c>
      <c r="O127" s="33">
        <v>92220.23</v>
      </c>
      <c r="P127" s="33">
        <v>1835622.22</v>
      </c>
      <c r="Q127" s="33">
        <v>19200.96</v>
      </c>
      <c r="R127" s="33">
        <v>636594.32</v>
      </c>
      <c r="S127" s="33">
        <v>0</v>
      </c>
      <c r="T127" s="33">
        <v>75694.8</v>
      </c>
      <c r="U127" s="33">
        <v>111203.28</v>
      </c>
      <c r="V127" s="33">
        <v>110926.93</v>
      </c>
      <c r="W127" s="33">
        <v>3041</v>
      </c>
      <c r="X127" s="33">
        <v>1607466.15</v>
      </c>
    </row>
    <row r="128" spans="1:24" ht="12.75">
      <c r="A128" s="34">
        <v>6</v>
      </c>
      <c r="B128" s="34">
        <v>17</v>
      </c>
      <c r="C128" s="34">
        <v>4</v>
      </c>
      <c r="D128" s="35">
        <v>2</v>
      </c>
      <c r="E128" s="36"/>
      <c r="F128" s="31" t="s">
        <v>260</v>
      </c>
      <c r="G128" s="56" t="s">
        <v>370</v>
      </c>
      <c r="H128" s="33">
        <v>6646013.52</v>
      </c>
      <c r="I128" s="33">
        <v>529718.4</v>
      </c>
      <c r="J128" s="33">
        <v>153574.23</v>
      </c>
      <c r="K128" s="33">
        <v>169354.34</v>
      </c>
      <c r="L128" s="33">
        <v>0</v>
      </c>
      <c r="M128" s="33">
        <v>120963.58</v>
      </c>
      <c r="N128" s="33">
        <v>1003546</v>
      </c>
      <c r="O128" s="33">
        <v>100843.34</v>
      </c>
      <c r="P128" s="33">
        <v>1597921</v>
      </c>
      <c r="Q128" s="33">
        <v>15066.36</v>
      </c>
      <c r="R128" s="33">
        <v>230576.34</v>
      </c>
      <c r="S128" s="33">
        <v>0</v>
      </c>
      <c r="T128" s="33">
        <v>27775.2</v>
      </c>
      <c r="U128" s="33">
        <v>240907.21</v>
      </c>
      <c r="V128" s="33">
        <v>41764.49</v>
      </c>
      <c r="W128" s="33">
        <v>606002.33</v>
      </c>
      <c r="X128" s="33">
        <v>1808000.7</v>
      </c>
    </row>
    <row r="129" spans="1:24" ht="12.75">
      <c r="A129" s="34">
        <v>6</v>
      </c>
      <c r="B129" s="34">
        <v>3</v>
      </c>
      <c r="C129" s="34">
        <v>10</v>
      </c>
      <c r="D129" s="35">
        <v>2</v>
      </c>
      <c r="E129" s="36"/>
      <c r="F129" s="31" t="s">
        <v>260</v>
      </c>
      <c r="G129" s="56" t="s">
        <v>371</v>
      </c>
      <c r="H129" s="33">
        <v>14103984.17</v>
      </c>
      <c r="I129" s="33">
        <v>2269428.95</v>
      </c>
      <c r="J129" s="33">
        <v>144338.32</v>
      </c>
      <c r="K129" s="33">
        <v>449306.4</v>
      </c>
      <c r="L129" s="33">
        <v>0</v>
      </c>
      <c r="M129" s="33">
        <v>85198.15</v>
      </c>
      <c r="N129" s="33">
        <v>1245571.87</v>
      </c>
      <c r="O129" s="33">
        <v>86455.26</v>
      </c>
      <c r="P129" s="33">
        <v>4339468.27</v>
      </c>
      <c r="Q129" s="33">
        <v>10453.33</v>
      </c>
      <c r="R129" s="33">
        <v>811837.93</v>
      </c>
      <c r="S129" s="33">
        <v>47427.22</v>
      </c>
      <c r="T129" s="33">
        <v>83103.78</v>
      </c>
      <c r="U129" s="33">
        <v>574242.91</v>
      </c>
      <c r="V129" s="33">
        <v>201987.8</v>
      </c>
      <c r="W129" s="33">
        <v>40254.24</v>
      </c>
      <c r="X129" s="33">
        <v>3714909.74</v>
      </c>
    </row>
    <row r="130" spans="1:24" ht="12.75">
      <c r="A130" s="34">
        <v>6</v>
      </c>
      <c r="B130" s="34">
        <v>8</v>
      </c>
      <c r="C130" s="34">
        <v>12</v>
      </c>
      <c r="D130" s="35">
        <v>2</v>
      </c>
      <c r="E130" s="36"/>
      <c r="F130" s="31" t="s">
        <v>260</v>
      </c>
      <c r="G130" s="56" t="s">
        <v>372</v>
      </c>
      <c r="H130" s="33">
        <v>11661301.48</v>
      </c>
      <c r="I130" s="33">
        <v>176698.16</v>
      </c>
      <c r="J130" s="33">
        <v>127044.12</v>
      </c>
      <c r="K130" s="33">
        <v>63282.1</v>
      </c>
      <c r="L130" s="33">
        <v>0</v>
      </c>
      <c r="M130" s="33">
        <v>58585.19</v>
      </c>
      <c r="N130" s="33">
        <v>1070046.23</v>
      </c>
      <c r="O130" s="33">
        <v>59248.63</v>
      </c>
      <c r="P130" s="33">
        <v>2827338.6</v>
      </c>
      <c r="Q130" s="33">
        <v>15372.53</v>
      </c>
      <c r="R130" s="33">
        <v>337057.22</v>
      </c>
      <c r="S130" s="33">
        <v>0</v>
      </c>
      <c r="T130" s="33">
        <v>58346.16</v>
      </c>
      <c r="U130" s="33">
        <v>3850915.4</v>
      </c>
      <c r="V130" s="33">
        <v>147531.16</v>
      </c>
      <c r="W130" s="33">
        <v>26153.5</v>
      </c>
      <c r="X130" s="33">
        <v>2843682.48</v>
      </c>
    </row>
    <row r="131" spans="1:24" ht="12.75">
      <c r="A131" s="34">
        <v>6</v>
      </c>
      <c r="B131" s="34">
        <v>11</v>
      </c>
      <c r="C131" s="34">
        <v>6</v>
      </c>
      <c r="D131" s="35">
        <v>2</v>
      </c>
      <c r="E131" s="36"/>
      <c r="F131" s="31" t="s">
        <v>260</v>
      </c>
      <c r="G131" s="56" t="s">
        <v>373</v>
      </c>
      <c r="H131" s="33">
        <v>8806232.27</v>
      </c>
      <c r="I131" s="33">
        <v>253910.28</v>
      </c>
      <c r="J131" s="33">
        <v>153840.02</v>
      </c>
      <c r="K131" s="33">
        <v>169080.77</v>
      </c>
      <c r="L131" s="33">
        <v>0</v>
      </c>
      <c r="M131" s="33">
        <v>290.53</v>
      </c>
      <c r="N131" s="33">
        <v>879610.86</v>
      </c>
      <c r="O131" s="33">
        <v>25749.66</v>
      </c>
      <c r="P131" s="33">
        <v>3326664.5</v>
      </c>
      <c r="Q131" s="33">
        <v>14541.06</v>
      </c>
      <c r="R131" s="33">
        <v>366125.11</v>
      </c>
      <c r="S131" s="33">
        <v>0</v>
      </c>
      <c r="T131" s="33">
        <v>109459</v>
      </c>
      <c r="U131" s="33">
        <v>338027.02</v>
      </c>
      <c r="V131" s="33">
        <v>181847.89</v>
      </c>
      <c r="W131" s="33">
        <v>46538.21</v>
      </c>
      <c r="X131" s="33">
        <v>2940547.36</v>
      </c>
    </row>
    <row r="132" spans="1:24" ht="12.75">
      <c r="A132" s="34">
        <v>6</v>
      </c>
      <c r="B132" s="34">
        <v>13</v>
      </c>
      <c r="C132" s="34">
        <v>6</v>
      </c>
      <c r="D132" s="35">
        <v>2</v>
      </c>
      <c r="E132" s="36"/>
      <c r="F132" s="31" t="s">
        <v>260</v>
      </c>
      <c r="G132" s="56" t="s">
        <v>374</v>
      </c>
      <c r="H132" s="33">
        <v>8048023.67</v>
      </c>
      <c r="I132" s="33">
        <v>306473.56</v>
      </c>
      <c r="J132" s="33">
        <v>0</v>
      </c>
      <c r="K132" s="33">
        <v>61869.84</v>
      </c>
      <c r="L132" s="33">
        <v>0</v>
      </c>
      <c r="M132" s="33">
        <v>26717</v>
      </c>
      <c r="N132" s="33">
        <v>899900.22</v>
      </c>
      <c r="O132" s="33">
        <v>92871.83</v>
      </c>
      <c r="P132" s="33">
        <v>2902228.42</v>
      </c>
      <c r="Q132" s="33">
        <v>11070.72</v>
      </c>
      <c r="R132" s="33">
        <v>643392.13</v>
      </c>
      <c r="S132" s="33">
        <v>0</v>
      </c>
      <c r="T132" s="33">
        <v>90752.62</v>
      </c>
      <c r="U132" s="33">
        <v>261736.77</v>
      </c>
      <c r="V132" s="33">
        <v>186999.41</v>
      </c>
      <c r="W132" s="33">
        <v>15</v>
      </c>
      <c r="X132" s="33">
        <v>2563996.15</v>
      </c>
    </row>
    <row r="133" spans="1:24" ht="12.75">
      <c r="A133" s="34">
        <v>6</v>
      </c>
      <c r="B133" s="34">
        <v>6</v>
      </c>
      <c r="C133" s="34">
        <v>10</v>
      </c>
      <c r="D133" s="35">
        <v>2</v>
      </c>
      <c r="E133" s="36"/>
      <c r="F133" s="31" t="s">
        <v>260</v>
      </c>
      <c r="G133" s="56" t="s">
        <v>375</v>
      </c>
      <c r="H133" s="33">
        <v>6994162.32</v>
      </c>
      <c r="I133" s="33">
        <v>734013.85</v>
      </c>
      <c r="J133" s="33">
        <v>106385.48</v>
      </c>
      <c r="K133" s="33">
        <v>160652.59</v>
      </c>
      <c r="L133" s="33">
        <v>3085.31</v>
      </c>
      <c r="M133" s="33">
        <v>30969.73</v>
      </c>
      <c r="N133" s="33">
        <v>981678.65</v>
      </c>
      <c r="O133" s="33">
        <v>50091.73</v>
      </c>
      <c r="P133" s="33">
        <v>1925584.48</v>
      </c>
      <c r="Q133" s="33">
        <v>14752.06</v>
      </c>
      <c r="R133" s="33">
        <v>293617.84</v>
      </c>
      <c r="S133" s="33">
        <v>0</v>
      </c>
      <c r="T133" s="33">
        <v>77405.04</v>
      </c>
      <c r="U133" s="33">
        <v>326291.87</v>
      </c>
      <c r="V133" s="33">
        <v>416486.21</v>
      </c>
      <c r="W133" s="33">
        <v>75684.08</v>
      </c>
      <c r="X133" s="33">
        <v>1797463.4</v>
      </c>
    </row>
    <row r="134" spans="1:24" ht="12.75">
      <c r="A134" s="34">
        <v>6</v>
      </c>
      <c r="B134" s="34">
        <v>20</v>
      </c>
      <c r="C134" s="34">
        <v>9</v>
      </c>
      <c r="D134" s="35">
        <v>2</v>
      </c>
      <c r="E134" s="36"/>
      <c r="F134" s="31" t="s">
        <v>260</v>
      </c>
      <c r="G134" s="56" t="s">
        <v>376</v>
      </c>
      <c r="H134" s="33">
        <v>12911012.66</v>
      </c>
      <c r="I134" s="33">
        <v>343576.33</v>
      </c>
      <c r="J134" s="33">
        <v>195268.42</v>
      </c>
      <c r="K134" s="33">
        <v>394508.53</v>
      </c>
      <c r="L134" s="33">
        <v>17814</v>
      </c>
      <c r="M134" s="33">
        <v>43400.66</v>
      </c>
      <c r="N134" s="33">
        <v>1175843.24</v>
      </c>
      <c r="O134" s="33">
        <v>206130.22</v>
      </c>
      <c r="P134" s="33">
        <v>5101013.19</v>
      </c>
      <c r="Q134" s="33">
        <v>21614.17</v>
      </c>
      <c r="R134" s="33">
        <v>523708.11</v>
      </c>
      <c r="S134" s="33">
        <v>0</v>
      </c>
      <c r="T134" s="33">
        <v>45957.6</v>
      </c>
      <c r="U134" s="33">
        <v>827969.47</v>
      </c>
      <c r="V134" s="33">
        <v>362572.98</v>
      </c>
      <c r="W134" s="33">
        <v>80000</v>
      </c>
      <c r="X134" s="33">
        <v>3571635.74</v>
      </c>
    </row>
    <row r="135" spans="1:24" ht="12.75">
      <c r="A135" s="34">
        <v>6</v>
      </c>
      <c r="B135" s="34">
        <v>20</v>
      </c>
      <c r="C135" s="34">
        <v>10</v>
      </c>
      <c r="D135" s="35">
        <v>2</v>
      </c>
      <c r="E135" s="36"/>
      <c r="F135" s="31" t="s">
        <v>260</v>
      </c>
      <c r="G135" s="56" t="s">
        <v>377</v>
      </c>
      <c r="H135" s="33">
        <v>8825521.04</v>
      </c>
      <c r="I135" s="33">
        <v>709252.17</v>
      </c>
      <c r="J135" s="33">
        <v>0</v>
      </c>
      <c r="K135" s="33">
        <v>174123.22</v>
      </c>
      <c r="L135" s="33">
        <v>0</v>
      </c>
      <c r="M135" s="33">
        <v>9138.1</v>
      </c>
      <c r="N135" s="33">
        <v>1040163.27</v>
      </c>
      <c r="O135" s="33">
        <v>91434.33</v>
      </c>
      <c r="P135" s="33">
        <v>2725661.07</v>
      </c>
      <c r="Q135" s="33">
        <v>6623.5</v>
      </c>
      <c r="R135" s="33">
        <v>414087.04</v>
      </c>
      <c r="S135" s="33">
        <v>34473.56</v>
      </c>
      <c r="T135" s="33">
        <v>27598</v>
      </c>
      <c r="U135" s="33">
        <v>398265.82</v>
      </c>
      <c r="V135" s="33">
        <v>266000</v>
      </c>
      <c r="W135" s="33">
        <v>61908.5</v>
      </c>
      <c r="X135" s="33">
        <v>2866792.46</v>
      </c>
    </row>
    <row r="136" spans="1:24" ht="12.75">
      <c r="A136" s="34">
        <v>6</v>
      </c>
      <c r="B136" s="34">
        <v>1</v>
      </c>
      <c r="C136" s="34">
        <v>14</v>
      </c>
      <c r="D136" s="35">
        <v>2</v>
      </c>
      <c r="E136" s="36"/>
      <c r="F136" s="31" t="s">
        <v>260</v>
      </c>
      <c r="G136" s="56" t="s">
        <v>378</v>
      </c>
      <c r="H136" s="33">
        <v>5535184.28</v>
      </c>
      <c r="I136" s="33">
        <v>165476.89</v>
      </c>
      <c r="J136" s="33">
        <v>91968.69</v>
      </c>
      <c r="K136" s="33">
        <v>21569.48</v>
      </c>
      <c r="L136" s="33">
        <v>0</v>
      </c>
      <c r="M136" s="33">
        <v>14771.9</v>
      </c>
      <c r="N136" s="33">
        <v>737580.02</v>
      </c>
      <c r="O136" s="33">
        <v>74253.65</v>
      </c>
      <c r="P136" s="33">
        <v>1882937.98</v>
      </c>
      <c r="Q136" s="33">
        <v>10993.41</v>
      </c>
      <c r="R136" s="33">
        <v>682955.42</v>
      </c>
      <c r="S136" s="33">
        <v>0</v>
      </c>
      <c r="T136" s="33">
        <v>93913.13</v>
      </c>
      <c r="U136" s="33">
        <v>222323.82</v>
      </c>
      <c r="V136" s="33">
        <v>192250.29</v>
      </c>
      <c r="W136" s="33">
        <v>10177.53</v>
      </c>
      <c r="X136" s="33">
        <v>1334012.07</v>
      </c>
    </row>
    <row r="137" spans="1:24" ht="12.75">
      <c r="A137" s="34">
        <v>6</v>
      </c>
      <c r="B137" s="34">
        <v>13</v>
      </c>
      <c r="C137" s="34">
        <v>7</v>
      </c>
      <c r="D137" s="35">
        <v>2</v>
      </c>
      <c r="E137" s="36"/>
      <c r="F137" s="31" t="s">
        <v>260</v>
      </c>
      <c r="G137" s="56" t="s">
        <v>379</v>
      </c>
      <c r="H137" s="33">
        <v>5090229.95</v>
      </c>
      <c r="I137" s="33">
        <v>284171.58</v>
      </c>
      <c r="J137" s="33">
        <v>74804.7</v>
      </c>
      <c r="K137" s="33">
        <v>19396.14</v>
      </c>
      <c r="L137" s="33">
        <v>0</v>
      </c>
      <c r="M137" s="33">
        <v>26450.36</v>
      </c>
      <c r="N137" s="33">
        <v>907404.36</v>
      </c>
      <c r="O137" s="33">
        <v>52460.34</v>
      </c>
      <c r="P137" s="33">
        <v>1450652.61</v>
      </c>
      <c r="Q137" s="33">
        <v>24323.12</v>
      </c>
      <c r="R137" s="33">
        <v>352052.22</v>
      </c>
      <c r="S137" s="33">
        <v>0</v>
      </c>
      <c r="T137" s="33">
        <v>36197</v>
      </c>
      <c r="U137" s="33">
        <v>260521.88</v>
      </c>
      <c r="V137" s="33">
        <v>137277.97</v>
      </c>
      <c r="W137" s="33">
        <v>0</v>
      </c>
      <c r="X137" s="33">
        <v>1464517.67</v>
      </c>
    </row>
    <row r="138" spans="1:24" ht="12.75">
      <c r="A138" s="34">
        <v>6</v>
      </c>
      <c r="B138" s="34">
        <v>1</v>
      </c>
      <c r="C138" s="34">
        <v>15</v>
      </c>
      <c r="D138" s="35">
        <v>2</v>
      </c>
      <c r="E138" s="36"/>
      <c r="F138" s="31" t="s">
        <v>260</v>
      </c>
      <c r="G138" s="56" t="s">
        <v>380</v>
      </c>
      <c r="H138" s="33">
        <v>4849917.24</v>
      </c>
      <c r="I138" s="33">
        <v>437638.33</v>
      </c>
      <c r="J138" s="33">
        <v>50787.46</v>
      </c>
      <c r="K138" s="33">
        <v>33148.3</v>
      </c>
      <c r="L138" s="33">
        <v>0</v>
      </c>
      <c r="M138" s="33">
        <v>6110.5</v>
      </c>
      <c r="N138" s="33">
        <v>763740.33</v>
      </c>
      <c r="O138" s="33">
        <v>86255.73</v>
      </c>
      <c r="P138" s="33">
        <v>1519921.93</v>
      </c>
      <c r="Q138" s="33">
        <v>5428.03</v>
      </c>
      <c r="R138" s="33">
        <v>337892.41</v>
      </c>
      <c r="S138" s="33">
        <v>0</v>
      </c>
      <c r="T138" s="33">
        <v>64646.25</v>
      </c>
      <c r="U138" s="33">
        <v>67898.6</v>
      </c>
      <c r="V138" s="33">
        <v>113370.42</v>
      </c>
      <c r="W138" s="33">
        <v>2064.87</v>
      </c>
      <c r="X138" s="33">
        <v>1361014.08</v>
      </c>
    </row>
    <row r="139" spans="1:24" ht="12.75">
      <c r="A139" s="34">
        <v>6</v>
      </c>
      <c r="B139" s="34">
        <v>10</v>
      </c>
      <c r="C139" s="34">
        <v>6</v>
      </c>
      <c r="D139" s="35">
        <v>2</v>
      </c>
      <c r="E139" s="36"/>
      <c r="F139" s="31" t="s">
        <v>260</v>
      </c>
      <c r="G139" s="56" t="s">
        <v>381</v>
      </c>
      <c r="H139" s="33">
        <v>14159876.41</v>
      </c>
      <c r="I139" s="33">
        <v>3280615.54</v>
      </c>
      <c r="J139" s="33">
        <v>0</v>
      </c>
      <c r="K139" s="33">
        <v>25149.83</v>
      </c>
      <c r="L139" s="33">
        <v>0</v>
      </c>
      <c r="M139" s="33">
        <v>35437.69</v>
      </c>
      <c r="N139" s="33">
        <v>1226202.37</v>
      </c>
      <c r="O139" s="33">
        <v>572621.45</v>
      </c>
      <c r="P139" s="33">
        <v>4134219.7</v>
      </c>
      <c r="Q139" s="33">
        <v>60088.61</v>
      </c>
      <c r="R139" s="33">
        <v>497390.12</v>
      </c>
      <c r="S139" s="33">
        <v>10715.11</v>
      </c>
      <c r="T139" s="33">
        <v>32737.45</v>
      </c>
      <c r="U139" s="33">
        <v>482285.46</v>
      </c>
      <c r="V139" s="33">
        <v>215548.5</v>
      </c>
      <c r="W139" s="33">
        <v>53643.2</v>
      </c>
      <c r="X139" s="33">
        <v>3533221.38</v>
      </c>
    </row>
    <row r="140" spans="1:24" ht="12.75">
      <c r="A140" s="34">
        <v>6</v>
      </c>
      <c r="B140" s="34">
        <v>11</v>
      </c>
      <c r="C140" s="34">
        <v>7</v>
      </c>
      <c r="D140" s="35">
        <v>2</v>
      </c>
      <c r="E140" s="36"/>
      <c r="F140" s="31" t="s">
        <v>260</v>
      </c>
      <c r="G140" s="56" t="s">
        <v>382</v>
      </c>
      <c r="H140" s="33">
        <v>22837328.97</v>
      </c>
      <c r="I140" s="33">
        <v>385748.97</v>
      </c>
      <c r="J140" s="33">
        <v>184293.4</v>
      </c>
      <c r="K140" s="33">
        <v>503727.75</v>
      </c>
      <c r="L140" s="33">
        <v>0</v>
      </c>
      <c r="M140" s="33">
        <v>93584.68</v>
      </c>
      <c r="N140" s="33">
        <v>1646742.84</v>
      </c>
      <c r="O140" s="33">
        <v>29518.45</v>
      </c>
      <c r="P140" s="33">
        <v>8962211.69</v>
      </c>
      <c r="Q140" s="33">
        <v>45234.7</v>
      </c>
      <c r="R140" s="33">
        <v>768848.33</v>
      </c>
      <c r="S140" s="33">
        <v>0</v>
      </c>
      <c r="T140" s="33">
        <v>236554.42</v>
      </c>
      <c r="U140" s="33">
        <v>1034185.33</v>
      </c>
      <c r="V140" s="33">
        <v>550973.86</v>
      </c>
      <c r="W140" s="33">
        <v>92181.45</v>
      </c>
      <c r="X140" s="33">
        <v>8303523.1</v>
      </c>
    </row>
    <row r="141" spans="1:24" ht="12.75">
      <c r="A141" s="34">
        <v>6</v>
      </c>
      <c r="B141" s="34">
        <v>19</v>
      </c>
      <c r="C141" s="34">
        <v>4</v>
      </c>
      <c r="D141" s="35">
        <v>2</v>
      </c>
      <c r="E141" s="36"/>
      <c r="F141" s="31" t="s">
        <v>260</v>
      </c>
      <c r="G141" s="56" t="s">
        <v>383</v>
      </c>
      <c r="H141" s="33">
        <v>4658526.42</v>
      </c>
      <c r="I141" s="33">
        <v>151421.99</v>
      </c>
      <c r="J141" s="33">
        <v>46448.47</v>
      </c>
      <c r="K141" s="33">
        <v>17985.19</v>
      </c>
      <c r="L141" s="33">
        <v>0</v>
      </c>
      <c r="M141" s="33">
        <v>13828.54</v>
      </c>
      <c r="N141" s="33">
        <v>809842.25</v>
      </c>
      <c r="O141" s="33">
        <v>31960.22</v>
      </c>
      <c r="P141" s="33">
        <v>1166060.53</v>
      </c>
      <c r="Q141" s="33">
        <v>12112.17</v>
      </c>
      <c r="R141" s="33">
        <v>449926.71</v>
      </c>
      <c r="S141" s="33">
        <v>0</v>
      </c>
      <c r="T141" s="33">
        <v>59040</v>
      </c>
      <c r="U141" s="33">
        <v>200915.71</v>
      </c>
      <c r="V141" s="33">
        <v>117066.45</v>
      </c>
      <c r="W141" s="33">
        <v>2000</v>
      </c>
      <c r="X141" s="33">
        <v>1579918.19</v>
      </c>
    </row>
    <row r="142" spans="1:24" ht="12.75">
      <c r="A142" s="34">
        <v>6</v>
      </c>
      <c r="B142" s="34">
        <v>20</v>
      </c>
      <c r="C142" s="34">
        <v>11</v>
      </c>
      <c r="D142" s="35">
        <v>2</v>
      </c>
      <c r="E142" s="36"/>
      <c r="F142" s="31" t="s">
        <v>260</v>
      </c>
      <c r="G142" s="56" t="s">
        <v>384</v>
      </c>
      <c r="H142" s="33">
        <v>10671296.98</v>
      </c>
      <c r="I142" s="33">
        <v>380298.98</v>
      </c>
      <c r="J142" s="33">
        <v>117642.5</v>
      </c>
      <c r="K142" s="33">
        <v>518788.77</v>
      </c>
      <c r="L142" s="33">
        <v>0</v>
      </c>
      <c r="M142" s="33">
        <v>101557.32</v>
      </c>
      <c r="N142" s="33">
        <v>1180371.05</v>
      </c>
      <c r="O142" s="33">
        <v>133659.37</v>
      </c>
      <c r="P142" s="33">
        <v>2937886.77</v>
      </c>
      <c r="Q142" s="33">
        <v>12430.49</v>
      </c>
      <c r="R142" s="33">
        <v>763696.22</v>
      </c>
      <c r="S142" s="33">
        <v>0</v>
      </c>
      <c r="T142" s="33">
        <v>58920</v>
      </c>
      <c r="U142" s="33">
        <v>1046802.05</v>
      </c>
      <c r="V142" s="33">
        <v>291692.37</v>
      </c>
      <c r="W142" s="33">
        <v>80156.31</v>
      </c>
      <c r="X142" s="33">
        <v>3047394.78</v>
      </c>
    </row>
    <row r="143" spans="1:24" ht="12.75">
      <c r="A143" s="34">
        <v>6</v>
      </c>
      <c r="B143" s="34">
        <v>16</v>
      </c>
      <c r="C143" s="34">
        <v>5</v>
      </c>
      <c r="D143" s="35">
        <v>2</v>
      </c>
      <c r="E143" s="36"/>
      <c r="F143" s="31" t="s">
        <v>260</v>
      </c>
      <c r="G143" s="56" t="s">
        <v>385</v>
      </c>
      <c r="H143" s="33">
        <v>12760257.77</v>
      </c>
      <c r="I143" s="33">
        <v>3109618.13</v>
      </c>
      <c r="J143" s="33">
        <v>7272.51</v>
      </c>
      <c r="K143" s="33">
        <v>139366.61</v>
      </c>
      <c r="L143" s="33">
        <v>0</v>
      </c>
      <c r="M143" s="33">
        <v>17442.2</v>
      </c>
      <c r="N143" s="33">
        <v>881323.42</v>
      </c>
      <c r="O143" s="33">
        <v>94760.26</v>
      </c>
      <c r="P143" s="33">
        <v>4054795.3</v>
      </c>
      <c r="Q143" s="33">
        <v>21067.49</v>
      </c>
      <c r="R143" s="33">
        <v>333060.09</v>
      </c>
      <c r="S143" s="33">
        <v>0</v>
      </c>
      <c r="T143" s="33">
        <v>39657.6</v>
      </c>
      <c r="U143" s="33">
        <v>959314.98</v>
      </c>
      <c r="V143" s="33">
        <v>232825.02</v>
      </c>
      <c r="W143" s="33">
        <v>60000</v>
      </c>
      <c r="X143" s="33">
        <v>2809754.16</v>
      </c>
    </row>
    <row r="144" spans="1:24" ht="12.75">
      <c r="A144" s="34">
        <v>6</v>
      </c>
      <c r="B144" s="34">
        <v>11</v>
      </c>
      <c r="C144" s="34">
        <v>8</v>
      </c>
      <c r="D144" s="35">
        <v>2</v>
      </c>
      <c r="E144" s="36"/>
      <c r="F144" s="31" t="s">
        <v>260</v>
      </c>
      <c r="G144" s="56" t="s">
        <v>272</v>
      </c>
      <c r="H144" s="33">
        <v>19636791.53</v>
      </c>
      <c r="I144" s="33">
        <v>4798076.61</v>
      </c>
      <c r="J144" s="33">
        <v>0</v>
      </c>
      <c r="K144" s="33">
        <v>19558.11</v>
      </c>
      <c r="L144" s="33">
        <v>0</v>
      </c>
      <c r="M144" s="33">
        <v>21174.68</v>
      </c>
      <c r="N144" s="33">
        <v>1308187.74</v>
      </c>
      <c r="O144" s="33">
        <v>68642.81</v>
      </c>
      <c r="P144" s="33">
        <v>6303065.35</v>
      </c>
      <c r="Q144" s="33">
        <v>17549.24</v>
      </c>
      <c r="R144" s="33">
        <v>430971.85</v>
      </c>
      <c r="S144" s="33">
        <v>0</v>
      </c>
      <c r="T144" s="33">
        <v>76135</v>
      </c>
      <c r="U144" s="33">
        <v>292413.22</v>
      </c>
      <c r="V144" s="33">
        <v>1192806.71</v>
      </c>
      <c r="W144" s="33">
        <v>28881.92</v>
      </c>
      <c r="X144" s="33">
        <v>5079328.29</v>
      </c>
    </row>
    <row r="145" spans="1:24" ht="12.75">
      <c r="A145" s="34">
        <v>6</v>
      </c>
      <c r="B145" s="34">
        <v>9</v>
      </c>
      <c r="C145" s="34">
        <v>12</v>
      </c>
      <c r="D145" s="35">
        <v>2</v>
      </c>
      <c r="E145" s="36"/>
      <c r="F145" s="31" t="s">
        <v>260</v>
      </c>
      <c r="G145" s="56" t="s">
        <v>386</v>
      </c>
      <c r="H145" s="33">
        <v>13380946.5</v>
      </c>
      <c r="I145" s="33">
        <v>300920.06</v>
      </c>
      <c r="J145" s="33">
        <v>0</v>
      </c>
      <c r="K145" s="33">
        <v>448450.15</v>
      </c>
      <c r="L145" s="33">
        <v>0</v>
      </c>
      <c r="M145" s="33">
        <v>202387.94</v>
      </c>
      <c r="N145" s="33">
        <v>1589444.76</v>
      </c>
      <c r="O145" s="33">
        <v>101167.38</v>
      </c>
      <c r="P145" s="33">
        <v>4465863.4</v>
      </c>
      <c r="Q145" s="33">
        <v>29023.02</v>
      </c>
      <c r="R145" s="33">
        <v>614438.17</v>
      </c>
      <c r="S145" s="33">
        <v>0</v>
      </c>
      <c r="T145" s="33">
        <v>83708.85</v>
      </c>
      <c r="U145" s="33">
        <v>546276.55</v>
      </c>
      <c r="V145" s="33">
        <v>430675.07</v>
      </c>
      <c r="W145" s="33">
        <v>54611.32</v>
      </c>
      <c r="X145" s="33">
        <v>4513979.83</v>
      </c>
    </row>
    <row r="146" spans="1:24" ht="12.75">
      <c r="A146" s="34">
        <v>6</v>
      </c>
      <c r="B146" s="34">
        <v>20</v>
      </c>
      <c r="C146" s="34">
        <v>12</v>
      </c>
      <c r="D146" s="35">
        <v>2</v>
      </c>
      <c r="E146" s="36"/>
      <c r="F146" s="31" t="s">
        <v>260</v>
      </c>
      <c r="G146" s="56" t="s">
        <v>387</v>
      </c>
      <c r="H146" s="33">
        <v>10443593.02</v>
      </c>
      <c r="I146" s="33">
        <v>294156.31</v>
      </c>
      <c r="J146" s="33">
        <v>184457.7</v>
      </c>
      <c r="K146" s="33">
        <v>2368883.73</v>
      </c>
      <c r="L146" s="33">
        <v>0</v>
      </c>
      <c r="M146" s="33">
        <v>94161.58</v>
      </c>
      <c r="N146" s="33">
        <v>883697.28</v>
      </c>
      <c r="O146" s="33">
        <v>85655.6</v>
      </c>
      <c r="P146" s="33">
        <v>2688412.05</v>
      </c>
      <c r="Q146" s="33">
        <v>18161.83</v>
      </c>
      <c r="R146" s="33">
        <v>546118.56</v>
      </c>
      <c r="S146" s="33">
        <v>22513.72</v>
      </c>
      <c r="T146" s="33">
        <v>4720</v>
      </c>
      <c r="U146" s="33">
        <v>559824.6</v>
      </c>
      <c r="V146" s="33">
        <v>334777.43</v>
      </c>
      <c r="W146" s="33">
        <v>28330.42</v>
      </c>
      <c r="X146" s="33">
        <v>2329722.21</v>
      </c>
    </row>
    <row r="147" spans="1:24" ht="12.75">
      <c r="A147" s="34">
        <v>6</v>
      </c>
      <c r="B147" s="34">
        <v>18</v>
      </c>
      <c r="C147" s="34">
        <v>8</v>
      </c>
      <c r="D147" s="35">
        <v>2</v>
      </c>
      <c r="E147" s="36"/>
      <c r="F147" s="31" t="s">
        <v>260</v>
      </c>
      <c r="G147" s="56" t="s">
        <v>388</v>
      </c>
      <c r="H147" s="33">
        <v>14694139.84</v>
      </c>
      <c r="I147" s="33">
        <v>272113.71</v>
      </c>
      <c r="J147" s="33">
        <v>163272.37</v>
      </c>
      <c r="K147" s="33">
        <v>351999.16</v>
      </c>
      <c r="L147" s="33">
        <v>38781.52</v>
      </c>
      <c r="M147" s="33">
        <v>75992.22</v>
      </c>
      <c r="N147" s="33">
        <v>1477452.85</v>
      </c>
      <c r="O147" s="33">
        <v>247155.06</v>
      </c>
      <c r="P147" s="33">
        <v>4313871.71</v>
      </c>
      <c r="Q147" s="33">
        <v>23563.6</v>
      </c>
      <c r="R147" s="33">
        <v>842104.42</v>
      </c>
      <c r="S147" s="33">
        <v>170840.04</v>
      </c>
      <c r="T147" s="33">
        <v>290318.27</v>
      </c>
      <c r="U147" s="33">
        <v>952637.01</v>
      </c>
      <c r="V147" s="33">
        <v>399624.47</v>
      </c>
      <c r="W147" s="33">
        <v>626782.39</v>
      </c>
      <c r="X147" s="33">
        <v>4447631.04</v>
      </c>
    </row>
    <row r="148" spans="1:24" ht="12.75">
      <c r="A148" s="34">
        <v>6</v>
      </c>
      <c r="B148" s="34">
        <v>7</v>
      </c>
      <c r="C148" s="34">
        <v>6</v>
      </c>
      <c r="D148" s="35">
        <v>2</v>
      </c>
      <c r="E148" s="36"/>
      <c r="F148" s="31" t="s">
        <v>260</v>
      </c>
      <c r="G148" s="56" t="s">
        <v>389</v>
      </c>
      <c r="H148" s="33">
        <v>12785512.5</v>
      </c>
      <c r="I148" s="33">
        <v>242543.72</v>
      </c>
      <c r="J148" s="33">
        <v>196601.94</v>
      </c>
      <c r="K148" s="33">
        <v>144477.58</v>
      </c>
      <c r="L148" s="33">
        <v>0</v>
      </c>
      <c r="M148" s="33">
        <v>43877.6</v>
      </c>
      <c r="N148" s="33">
        <v>1093175.19</v>
      </c>
      <c r="O148" s="33">
        <v>156693.95</v>
      </c>
      <c r="P148" s="33">
        <v>4414602.9</v>
      </c>
      <c r="Q148" s="33">
        <v>37845.95</v>
      </c>
      <c r="R148" s="33">
        <v>593102.51</v>
      </c>
      <c r="S148" s="33">
        <v>0</v>
      </c>
      <c r="T148" s="33">
        <v>257471.17</v>
      </c>
      <c r="U148" s="33">
        <v>1938907.12</v>
      </c>
      <c r="V148" s="33">
        <v>279348.2</v>
      </c>
      <c r="W148" s="33">
        <v>42500</v>
      </c>
      <c r="X148" s="33">
        <v>3344364.67</v>
      </c>
    </row>
    <row r="149" spans="1:24" ht="12.75">
      <c r="A149" s="34">
        <v>6</v>
      </c>
      <c r="B149" s="34">
        <v>18</v>
      </c>
      <c r="C149" s="34">
        <v>9</v>
      </c>
      <c r="D149" s="35">
        <v>2</v>
      </c>
      <c r="E149" s="36"/>
      <c r="F149" s="31" t="s">
        <v>260</v>
      </c>
      <c r="G149" s="56" t="s">
        <v>390</v>
      </c>
      <c r="H149" s="33">
        <v>7910464.42</v>
      </c>
      <c r="I149" s="33">
        <v>169748</v>
      </c>
      <c r="J149" s="33">
        <v>206871.09</v>
      </c>
      <c r="K149" s="33">
        <v>38191.24</v>
      </c>
      <c r="L149" s="33">
        <v>0</v>
      </c>
      <c r="M149" s="33">
        <v>22472.27</v>
      </c>
      <c r="N149" s="33">
        <v>1062681.13</v>
      </c>
      <c r="O149" s="33">
        <v>38218.79</v>
      </c>
      <c r="P149" s="33">
        <v>2829154.04</v>
      </c>
      <c r="Q149" s="33">
        <v>5009</v>
      </c>
      <c r="R149" s="33">
        <v>519382.48</v>
      </c>
      <c r="S149" s="33">
        <v>0</v>
      </c>
      <c r="T149" s="33">
        <v>34255</v>
      </c>
      <c r="U149" s="33">
        <v>334581.08</v>
      </c>
      <c r="V149" s="33">
        <v>146229.5</v>
      </c>
      <c r="W149" s="33">
        <v>8192.5</v>
      </c>
      <c r="X149" s="33">
        <v>2495478.3</v>
      </c>
    </row>
    <row r="150" spans="1:24" ht="12.75">
      <c r="A150" s="34">
        <v>6</v>
      </c>
      <c r="B150" s="34">
        <v>18</v>
      </c>
      <c r="C150" s="34">
        <v>10</v>
      </c>
      <c r="D150" s="35">
        <v>2</v>
      </c>
      <c r="E150" s="36"/>
      <c r="F150" s="31" t="s">
        <v>260</v>
      </c>
      <c r="G150" s="56" t="s">
        <v>391</v>
      </c>
      <c r="H150" s="33">
        <v>7417215.93</v>
      </c>
      <c r="I150" s="33">
        <v>511779.2</v>
      </c>
      <c r="J150" s="33">
        <v>155010.83</v>
      </c>
      <c r="K150" s="33">
        <v>332850</v>
      </c>
      <c r="L150" s="33">
        <v>0</v>
      </c>
      <c r="M150" s="33">
        <v>18019.73</v>
      </c>
      <c r="N150" s="33">
        <v>995253.01</v>
      </c>
      <c r="O150" s="33">
        <v>74932.4</v>
      </c>
      <c r="P150" s="33">
        <v>1787769.63</v>
      </c>
      <c r="Q150" s="33">
        <v>1905.1</v>
      </c>
      <c r="R150" s="33">
        <v>300955.19</v>
      </c>
      <c r="S150" s="33">
        <v>0</v>
      </c>
      <c r="T150" s="33">
        <v>30851.2</v>
      </c>
      <c r="U150" s="33">
        <v>1156555.18</v>
      </c>
      <c r="V150" s="33">
        <v>143506.69</v>
      </c>
      <c r="W150" s="33">
        <v>15185.15</v>
      </c>
      <c r="X150" s="33">
        <v>1892642.62</v>
      </c>
    </row>
    <row r="151" spans="1:24" ht="12.75">
      <c r="A151" s="34">
        <v>6</v>
      </c>
      <c r="B151" s="34">
        <v>1</v>
      </c>
      <c r="C151" s="34">
        <v>16</v>
      </c>
      <c r="D151" s="35">
        <v>2</v>
      </c>
      <c r="E151" s="36"/>
      <c r="F151" s="31" t="s">
        <v>260</v>
      </c>
      <c r="G151" s="56" t="s">
        <v>274</v>
      </c>
      <c r="H151" s="33">
        <v>14307423.37</v>
      </c>
      <c r="I151" s="33">
        <v>212234.62</v>
      </c>
      <c r="J151" s="33">
        <v>0</v>
      </c>
      <c r="K151" s="33">
        <v>225592.44</v>
      </c>
      <c r="L151" s="33">
        <v>1174816.73</v>
      </c>
      <c r="M151" s="33">
        <v>138336.87</v>
      </c>
      <c r="N151" s="33">
        <v>1889921.15</v>
      </c>
      <c r="O151" s="33">
        <v>108136.15</v>
      </c>
      <c r="P151" s="33">
        <v>4733526.23</v>
      </c>
      <c r="Q151" s="33">
        <v>42382.92</v>
      </c>
      <c r="R151" s="33">
        <v>719794.98</v>
      </c>
      <c r="S151" s="33">
        <v>0</v>
      </c>
      <c r="T151" s="33">
        <v>74950</v>
      </c>
      <c r="U151" s="33">
        <v>852839.15</v>
      </c>
      <c r="V151" s="33">
        <v>517609.17</v>
      </c>
      <c r="W151" s="33">
        <v>94174</v>
      </c>
      <c r="X151" s="33">
        <v>3523108.96</v>
      </c>
    </row>
    <row r="152" spans="1:24" ht="12.75">
      <c r="A152" s="34">
        <v>6</v>
      </c>
      <c r="B152" s="34">
        <v>2</v>
      </c>
      <c r="C152" s="34">
        <v>13</v>
      </c>
      <c r="D152" s="35">
        <v>2</v>
      </c>
      <c r="E152" s="36"/>
      <c r="F152" s="31" t="s">
        <v>260</v>
      </c>
      <c r="G152" s="56" t="s">
        <v>392</v>
      </c>
      <c r="H152" s="33">
        <v>7089166.5</v>
      </c>
      <c r="I152" s="33">
        <v>82459.39</v>
      </c>
      <c r="J152" s="33">
        <v>172000</v>
      </c>
      <c r="K152" s="33">
        <v>109607.64</v>
      </c>
      <c r="L152" s="33">
        <v>0</v>
      </c>
      <c r="M152" s="33">
        <v>33492.92</v>
      </c>
      <c r="N152" s="33">
        <v>1072383.6</v>
      </c>
      <c r="O152" s="33">
        <v>87649.96</v>
      </c>
      <c r="P152" s="33">
        <v>2676024.77</v>
      </c>
      <c r="Q152" s="33">
        <v>25882.4</v>
      </c>
      <c r="R152" s="33">
        <v>290884.45</v>
      </c>
      <c r="S152" s="33">
        <v>0</v>
      </c>
      <c r="T152" s="33">
        <v>24006</v>
      </c>
      <c r="U152" s="33">
        <v>210906.51</v>
      </c>
      <c r="V152" s="33">
        <v>120000</v>
      </c>
      <c r="W152" s="33">
        <v>46194.46</v>
      </c>
      <c r="X152" s="33">
        <v>2137674.4</v>
      </c>
    </row>
    <row r="153" spans="1:24" ht="12.75">
      <c r="A153" s="34">
        <v>6</v>
      </c>
      <c r="B153" s="34">
        <v>18</v>
      </c>
      <c r="C153" s="34">
        <v>11</v>
      </c>
      <c r="D153" s="35">
        <v>2</v>
      </c>
      <c r="E153" s="36"/>
      <c r="F153" s="31" t="s">
        <v>260</v>
      </c>
      <c r="G153" s="56" t="s">
        <v>275</v>
      </c>
      <c r="H153" s="33">
        <v>21214542.77</v>
      </c>
      <c r="I153" s="33">
        <v>1596821.34</v>
      </c>
      <c r="J153" s="33">
        <v>573687.57</v>
      </c>
      <c r="K153" s="33">
        <v>737614.93</v>
      </c>
      <c r="L153" s="33">
        <v>0</v>
      </c>
      <c r="M153" s="33">
        <v>60745.75</v>
      </c>
      <c r="N153" s="33">
        <v>2244654.62</v>
      </c>
      <c r="O153" s="33">
        <v>140505.83</v>
      </c>
      <c r="P153" s="33">
        <v>6865448.5</v>
      </c>
      <c r="Q153" s="33">
        <v>33764.99</v>
      </c>
      <c r="R153" s="33">
        <v>1262221.63</v>
      </c>
      <c r="S153" s="33">
        <v>97001.31</v>
      </c>
      <c r="T153" s="33">
        <v>140398.74</v>
      </c>
      <c r="U153" s="33">
        <v>698240.59</v>
      </c>
      <c r="V153" s="33">
        <v>411544.95</v>
      </c>
      <c r="W153" s="33">
        <v>138708.76</v>
      </c>
      <c r="X153" s="33">
        <v>6213183.26</v>
      </c>
    </row>
    <row r="154" spans="1:24" ht="12.75">
      <c r="A154" s="34">
        <v>6</v>
      </c>
      <c r="B154" s="34">
        <v>17</v>
      </c>
      <c r="C154" s="34">
        <v>5</v>
      </c>
      <c r="D154" s="35">
        <v>2</v>
      </c>
      <c r="E154" s="36"/>
      <c r="F154" s="31" t="s">
        <v>260</v>
      </c>
      <c r="G154" s="56" t="s">
        <v>393</v>
      </c>
      <c r="H154" s="33">
        <v>15185957.32</v>
      </c>
      <c r="I154" s="33">
        <v>152984.82</v>
      </c>
      <c r="J154" s="33">
        <v>0</v>
      </c>
      <c r="K154" s="33">
        <v>586781.17</v>
      </c>
      <c r="L154" s="33">
        <v>0</v>
      </c>
      <c r="M154" s="33">
        <v>8399.09</v>
      </c>
      <c r="N154" s="33">
        <v>1817778.92</v>
      </c>
      <c r="O154" s="33">
        <v>171130.28</v>
      </c>
      <c r="P154" s="33">
        <v>4966353.55</v>
      </c>
      <c r="Q154" s="33">
        <v>225063.75</v>
      </c>
      <c r="R154" s="33">
        <v>719498.89</v>
      </c>
      <c r="S154" s="33">
        <v>0</v>
      </c>
      <c r="T154" s="33">
        <v>185093.26</v>
      </c>
      <c r="U154" s="33">
        <v>745935.78</v>
      </c>
      <c r="V154" s="33">
        <v>462395.08</v>
      </c>
      <c r="W154" s="33">
        <v>100811.57</v>
      </c>
      <c r="X154" s="33">
        <v>5043731.16</v>
      </c>
    </row>
    <row r="155" spans="1:24" ht="12.75">
      <c r="A155" s="34">
        <v>6</v>
      </c>
      <c r="B155" s="34">
        <v>11</v>
      </c>
      <c r="C155" s="34">
        <v>9</v>
      </c>
      <c r="D155" s="35">
        <v>2</v>
      </c>
      <c r="E155" s="36"/>
      <c r="F155" s="31" t="s">
        <v>260</v>
      </c>
      <c r="G155" s="56" t="s">
        <v>394</v>
      </c>
      <c r="H155" s="33">
        <v>20470072.02</v>
      </c>
      <c r="I155" s="33">
        <v>375985.49</v>
      </c>
      <c r="J155" s="33">
        <v>0</v>
      </c>
      <c r="K155" s="33">
        <v>387971.73</v>
      </c>
      <c r="L155" s="33">
        <v>0</v>
      </c>
      <c r="M155" s="33">
        <v>173773.69</v>
      </c>
      <c r="N155" s="33">
        <v>1565358.43</v>
      </c>
      <c r="O155" s="33">
        <v>312412.96</v>
      </c>
      <c r="P155" s="33">
        <v>6605666.17</v>
      </c>
      <c r="Q155" s="33">
        <v>18684.63</v>
      </c>
      <c r="R155" s="33">
        <v>408664.95</v>
      </c>
      <c r="S155" s="33">
        <v>0</v>
      </c>
      <c r="T155" s="33">
        <v>76643.97</v>
      </c>
      <c r="U155" s="33">
        <v>4831493.26</v>
      </c>
      <c r="V155" s="33">
        <v>317295.45</v>
      </c>
      <c r="W155" s="33">
        <v>51126.88</v>
      </c>
      <c r="X155" s="33">
        <v>5344994.41</v>
      </c>
    </row>
    <row r="156" spans="1:24" ht="12.75">
      <c r="A156" s="34">
        <v>6</v>
      </c>
      <c r="B156" s="34">
        <v>4</v>
      </c>
      <c r="C156" s="34">
        <v>6</v>
      </c>
      <c r="D156" s="35">
        <v>2</v>
      </c>
      <c r="E156" s="36"/>
      <c r="F156" s="31" t="s">
        <v>260</v>
      </c>
      <c r="G156" s="56" t="s">
        <v>395</v>
      </c>
      <c r="H156" s="33">
        <v>7420784.64</v>
      </c>
      <c r="I156" s="33">
        <v>327824.66</v>
      </c>
      <c r="J156" s="33">
        <v>39726</v>
      </c>
      <c r="K156" s="33">
        <v>204198.34</v>
      </c>
      <c r="L156" s="33">
        <v>0</v>
      </c>
      <c r="M156" s="33">
        <v>82411.92</v>
      </c>
      <c r="N156" s="33">
        <v>901541.09</v>
      </c>
      <c r="O156" s="33">
        <v>59339.26</v>
      </c>
      <c r="P156" s="33">
        <v>2664695.08</v>
      </c>
      <c r="Q156" s="33">
        <v>15554.4</v>
      </c>
      <c r="R156" s="33">
        <v>646664.89</v>
      </c>
      <c r="S156" s="33">
        <v>0</v>
      </c>
      <c r="T156" s="33">
        <v>17518.4</v>
      </c>
      <c r="U156" s="33">
        <v>230680.2</v>
      </c>
      <c r="V156" s="33">
        <v>165392.52</v>
      </c>
      <c r="W156" s="33">
        <v>4070</v>
      </c>
      <c r="X156" s="33">
        <v>2061167.88</v>
      </c>
    </row>
    <row r="157" spans="1:24" ht="12.75">
      <c r="A157" s="34">
        <v>6</v>
      </c>
      <c r="B157" s="34">
        <v>7</v>
      </c>
      <c r="C157" s="34">
        <v>7</v>
      </c>
      <c r="D157" s="35">
        <v>2</v>
      </c>
      <c r="E157" s="36"/>
      <c r="F157" s="31" t="s">
        <v>260</v>
      </c>
      <c r="G157" s="56" t="s">
        <v>396</v>
      </c>
      <c r="H157" s="33">
        <v>11981807.53</v>
      </c>
      <c r="I157" s="33">
        <v>454032.75</v>
      </c>
      <c r="J157" s="33">
        <v>166696.85</v>
      </c>
      <c r="K157" s="33">
        <v>240768.2</v>
      </c>
      <c r="L157" s="33">
        <v>0</v>
      </c>
      <c r="M157" s="33">
        <v>18252.14</v>
      </c>
      <c r="N157" s="33">
        <v>1230814.96</v>
      </c>
      <c r="O157" s="33">
        <v>138741.92</v>
      </c>
      <c r="P157" s="33">
        <v>4498086.9</v>
      </c>
      <c r="Q157" s="33">
        <v>53375.88</v>
      </c>
      <c r="R157" s="33">
        <v>595597.68</v>
      </c>
      <c r="S157" s="33">
        <v>0</v>
      </c>
      <c r="T157" s="33">
        <v>264103.7</v>
      </c>
      <c r="U157" s="33">
        <v>407926.86</v>
      </c>
      <c r="V157" s="33">
        <v>451350.57</v>
      </c>
      <c r="W157" s="33">
        <v>104881.21</v>
      </c>
      <c r="X157" s="33">
        <v>3357177.91</v>
      </c>
    </row>
    <row r="158" spans="1:24" ht="12.75">
      <c r="A158" s="34">
        <v>6</v>
      </c>
      <c r="B158" s="34">
        <v>1</v>
      </c>
      <c r="C158" s="34">
        <v>17</v>
      </c>
      <c r="D158" s="35">
        <v>2</v>
      </c>
      <c r="E158" s="36"/>
      <c r="F158" s="31" t="s">
        <v>260</v>
      </c>
      <c r="G158" s="56" t="s">
        <v>397</v>
      </c>
      <c r="H158" s="33">
        <v>7746801.38</v>
      </c>
      <c r="I158" s="33">
        <v>1093063.01</v>
      </c>
      <c r="J158" s="33">
        <v>154957.05</v>
      </c>
      <c r="K158" s="33">
        <v>129408.83</v>
      </c>
      <c r="L158" s="33">
        <v>0</v>
      </c>
      <c r="M158" s="33">
        <v>21150.47</v>
      </c>
      <c r="N158" s="33">
        <v>893793.62</v>
      </c>
      <c r="O158" s="33">
        <v>119023.33</v>
      </c>
      <c r="P158" s="33">
        <v>2130839.21</v>
      </c>
      <c r="Q158" s="33">
        <v>13310.63</v>
      </c>
      <c r="R158" s="33">
        <v>799301.38</v>
      </c>
      <c r="S158" s="33">
        <v>0</v>
      </c>
      <c r="T158" s="33">
        <v>62892.8</v>
      </c>
      <c r="U158" s="33">
        <v>246609.48</v>
      </c>
      <c r="V158" s="33">
        <v>123573.41</v>
      </c>
      <c r="W158" s="33">
        <v>19486.47</v>
      </c>
      <c r="X158" s="33">
        <v>1939391.69</v>
      </c>
    </row>
    <row r="159" spans="1:24" ht="12.75">
      <c r="A159" s="34">
        <v>6</v>
      </c>
      <c r="B159" s="34">
        <v>2</v>
      </c>
      <c r="C159" s="34">
        <v>14</v>
      </c>
      <c r="D159" s="35">
        <v>2</v>
      </c>
      <c r="E159" s="36"/>
      <c r="F159" s="31" t="s">
        <v>260</v>
      </c>
      <c r="G159" s="56" t="s">
        <v>398</v>
      </c>
      <c r="H159" s="33">
        <v>12103296.76</v>
      </c>
      <c r="I159" s="33">
        <v>543805.61</v>
      </c>
      <c r="J159" s="33">
        <v>167895.96</v>
      </c>
      <c r="K159" s="33">
        <v>127518.38</v>
      </c>
      <c r="L159" s="33">
        <v>0</v>
      </c>
      <c r="M159" s="33">
        <v>4898.71</v>
      </c>
      <c r="N159" s="33">
        <v>1227919.34</v>
      </c>
      <c r="O159" s="33">
        <v>173144.32</v>
      </c>
      <c r="P159" s="33">
        <v>3178879.04</v>
      </c>
      <c r="Q159" s="33">
        <v>43695.11</v>
      </c>
      <c r="R159" s="33">
        <v>523650.15</v>
      </c>
      <c r="S159" s="33">
        <v>0</v>
      </c>
      <c r="T159" s="33">
        <v>92231.35</v>
      </c>
      <c r="U159" s="33">
        <v>2338999.3</v>
      </c>
      <c r="V159" s="33">
        <v>129035.2</v>
      </c>
      <c r="W159" s="33">
        <v>56200</v>
      </c>
      <c r="X159" s="33">
        <v>3495424.29</v>
      </c>
    </row>
    <row r="160" spans="1:24" ht="12.75">
      <c r="A160" s="34">
        <v>6</v>
      </c>
      <c r="B160" s="34">
        <v>4</v>
      </c>
      <c r="C160" s="34">
        <v>7</v>
      </c>
      <c r="D160" s="35">
        <v>2</v>
      </c>
      <c r="E160" s="36"/>
      <c r="F160" s="31" t="s">
        <v>260</v>
      </c>
      <c r="G160" s="56" t="s">
        <v>399</v>
      </c>
      <c r="H160" s="33">
        <v>7676914.51</v>
      </c>
      <c r="I160" s="33">
        <v>450881.65</v>
      </c>
      <c r="J160" s="33">
        <v>27192.77</v>
      </c>
      <c r="K160" s="33">
        <v>12480.79</v>
      </c>
      <c r="L160" s="33">
        <v>0</v>
      </c>
      <c r="M160" s="33">
        <v>19813.93</v>
      </c>
      <c r="N160" s="33">
        <v>1012960.73</v>
      </c>
      <c r="O160" s="33">
        <v>74134.32</v>
      </c>
      <c r="P160" s="33">
        <v>2586324.43</v>
      </c>
      <c r="Q160" s="33">
        <v>20381.79</v>
      </c>
      <c r="R160" s="33">
        <v>601793.96</v>
      </c>
      <c r="S160" s="33">
        <v>1500</v>
      </c>
      <c r="T160" s="33">
        <v>51980.8</v>
      </c>
      <c r="U160" s="33">
        <v>189762.34</v>
      </c>
      <c r="V160" s="33">
        <v>265705.11</v>
      </c>
      <c r="W160" s="33">
        <v>20000</v>
      </c>
      <c r="X160" s="33">
        <v>2342001.89</v>
      </c>
    </row>
    <row r="161" spans="1:24" ht="12.75">
      <c r="A161" s="34">
        <v>6</v>
      </c>
      <c r="B161" s="34">
        <v>15</v>
      </c>
      <c r="C161" s="34">
        <v>7</v>
      </c>
      <c r="D161" s="35">
        <v>2</v>
      </c>
      <c r="E161" s="36"/>
      <c r="F161" s="31" t="s">
        <v>260</v>
      </c>
      <c r="G161" s="56" t="s">
        <v>400</v>
      </c>
      <c r="H161" s="33">
        <v>18718568.85</v>
      </c>
      <c r="I161" s="33">
        <v>2829033.49</v>
      </c>
      <c r="J161" s="33">
        <v>0</v>
      </c>
      <c r="K161" s="33">
        <v>19958.33</v>
      </c>
      <c r="L161" s="33">
        <v>0</v>
      </c>
      <c r="M161" s="33">
        <v>40315.11</v>
      </c>
      <c r="N161" s="33">
        <v>1466882.81</v>
      </c>
      <c r="O161" s="33">
        <v>158551.53</v>
      </c>
      <c r="P161" s="33">
        <v>4491811.67</v>
      </c>
      <c r="Q161" s="33">
        <v>15011.27</v>
      </c>
      <c r="R161" s="33">
        <v>280319.14</v>
      </c>
      <c r="S161" s="33">
        <v>0</v>
      </c>
      <c r="T161" s="33">
        <v>79244.42</v>
      </c>
      <c r="U161" s="33">
        <v>4217586.69</v>
      </c>
      <c r="V161" s="33">
        <v>461051.83</v>
      </c>
      <c r="W161" s="33">
        <v>59854.35</v>
      </c>
      <c r="X161" s="33">
        <v>4598948.21</v>
      </c>
    </row>
    <row r="162" spans="1:24" ht="12.75">
      <c r="A162" s="34">
        <v>6</v>
      </c>
      <c r="B162" s="34">
        <v>18</v>
      </c>
      <c r="C162" s="34">
        <v>13</v>
      </c>
      <c r="D162" s="35">
        <v>2</v>
      </c>
      <c r="E162" s="36"/>
      <c r="F162" s="31" t="s">
        <v>260</v>
      </c>
      <c r="G162" s="56" t="s">
        <v>401</v>
      </c>
      <c r="H162" s="33">
        <v>9063403.29</v>
      </c>
      <c r="I162" s="33">
        <v>716288.7</v>
      </c>
      <c r="J162" s="33">
        <v>0</v>
      </c>
      <c r="K162" s="33">
        <v>1359302.43</v>
      </c>
      <c r="L162" s="33">
        <v>0</v>
      </c>
      <c r="M162" s="33">
        <v>2967.53</v>
      </c>
      <c r="N162" s="33">
        <v>881004.43</v>
      </c>
      <c r="O162" s="33">
        <v>102739.36</v>
      </c>
      <c r="P162" s="33">
        <v>2340330.23</v>
      </c>
      <c r="Q162" s="33">
        <v>4783.39</v>
      </c>
      <c r="R162" s="33">
        <v>697706.7</v>
      </c>
      <c r="S162" s="33">
        <v>0</v>
      </c>
      <c r="T162" s="33">
        <v>141657.02</v>
      </c>
      <c r="U162" s="33">
        <v>451084.64</v>
      </c>
      <c r="V162" s="33">
        <v>84760.72</v>
      </c>
      <c r="W162" s="33">
        <v>25577.48</v>
      </c>
      <c r="X162" s="33">
        <v>2255200.66</v>
      </c>
    </row>
    <row r="163" spans="1:24" ht="12.75">
      <c r="A163" s="34">
        <v>6</v>
      </c>
      <c r="B163" s="34">
        <v>16</v>
      </c>
      <c r="C163" s="34">
        <v>6</v>
      </c>
      <c r="D163" s="35">
        <v>2</v>
      </c>
      <c r="E163" s="36"/>
      <c r="F163" s="31" t="s">
        <v>260</v>
      </c>
      <c r="G163" s="56" t="s">
        <v>402</v>
      </c>
      <c r="H163" s="33">
        <v>6146066.47</v>
      </c>
      <c r="I163" s="33">
        <v>151736.25</v>
      </c>
      <c r="J163" s="33">
        <v>0</v>
      </c>
      <c r="K163" s="33">
        <v>392666.44</v>
      </c>
      <c r="L163" s="33">
        <v>7494.48</v>
      </c>
      <c r="M163" s="33">
        <v>2020.2</v>
      </c>
      <c r="N163" s="33">
        <v>893123.42</v>
      </c>
      <c r="O163" s="33">
        <v>60959.65</v>
      </c>
      <c r="P163" s="33">
        <v>1532109.42</v>
      </c>
      <c r="Q163" s="33">
        <v>10974.5</v>
      </c>
      <c r="R163" s="33">
        <v>378190.29</v>
      </c>
      <c r="S163" s="33">
        <v>0</v>
      </c>
      <c r="T163" s="33">
        <v>51519.06</v>
      </c>
      <c r="U163" s="33">
        <v>688312.69</v>
      </c>
      <c r="V163" s="33">
        <v>117273.95</v>
      </c>
      <c r="W163" s="33">
        <v>3619.86</v>
      </c>
      <c r="X163" s="33">
        <v>1856066.26</v>
      </c>
    </row>
    <row r="164" spans="1:24" ht="12.75">
      <c r="A164" s="34">
        <v>6</v>
      </c>
      <c r="B164" s="34">
        <v>19</v>
      </c>
      <c r="C164" s="34">
        <v>5</v>
      </c>
      <c r="D164" s="35">
        <v>2</v>
      </c>
      <c r="E164" s="36"/>
      <c r="F164" s="31" t="s">
        <v>260</v>
      </c>
      <c r="G164" s="56" t="s">
        <v>403</v>
      </c>
      <c r="H164" s="33">
        <v>12368436.89</v>
      </c>
      <c r="I164" s="33">
        <v>279905.74</v>
      </c>
      <c r="J164" s="33">
        <v>0</v>
      </c>
      <c r="K164" s="33">
        <v>2761497.16</v>
      </c>
      <c r="L164" s="33">
        <v>336</v>
      </c>
      <c r="M164" s="33">
        <v>317540.83</v>
      </c>
      <c r="N164" s="33">
        <v>1075974.59</v>
      </c>
      <c r="O164" s="33">
        <v>33571.19</v>
      </c>
      <c r="P164" s="33">
        <v>4048266.68</v>
      </c>
      <c r="Q164" s="33">
        <v>7074.01</v>
      </c>
      <c r="R164" s="33">
        <v>375033.36</v>
      </c>
      <c r="S164" s="33">
        <v>0</v>
      </c>
      <c r="T164" s="33">
        <v>43224.17</v>
      </c>
      <c r="U164" s="33">
        <v>245649.75</v>
      </c>
      <c r="V164" s="33">
        <v>442242.72</v>
      </c>
      <c r="W164" s="33">
        <v>27392.43</v>
      </c>
      <c r="X164" s="33">
        <v>2710728.26</v>
      </c>
    </row>
    <row r="165" spans="1:24" ht="12.75">
      <c r="A165" s="34">
        <v>6</v>
      </c>
      <c r="B165" s="34">
        <v>8</v>
      </c>
      <c r="C165" s="34">
        <v>13</v>
      </c>
      <c r="D165" s="35">
        <v>2</v>
      </c>
      <c r="E165" s="36"/>
      <c r="F165" s="31" t="s">
        <v>260</v>
      </c>
      <c r="G165" s="56" t="s">
        <v>404</v>
      </c>
      <c r="H165" s="33">
        <v>6988211.5</v>
      </c>
      <c r="I165" s="33">
        <v>237372.52</v>
      </c>
      <c r="J165" s="33">
        <v>145095.18</v>
      </c>
      <c r="K165" s="33">
        <v>67194.68</v>
      </c>
      <c r="L165" s="33">
        <v>7380</v>
      </c>
      <c r="M165" s="33">
        <v>4887.69</v>
      </c>
      <c r="N165" s="33">
        <v>962407.72</v>
      </c>
      <c r="O165" s="33">
        <v>65462.94</v>
      </c>
      <c r="P165" s="33">
        <v>1499999.16</v>
      </c>
      <c r="Q165" s="33">
        <v>34079.7</v>
      </c>
      <c r="R165" s="33">
        <v>307790.45</v>
      </c>
      <c r="S165" s="33">
        <v>0</v>
      </c>
      <c r="T165" s="33">
        <v>26774</v>
      </c>
      <c r="U165" s="33">
        <v>1742598.8</v>
      </c>
      <c r="V165" s="33">
        <v>97562.57</v>
      </c>
      <c r="W165" s="33">
        <v>0</v>
      </c>
      <c r="X165" s="33">
        <v>1789606.09</v>
      </c>
    </row>
    <row r="166" spans="1:24" ht="12.75">
      <c r="A166" s="34">
        <v>6</v>
      </c>
      <c r="B166" s="34">
        <v>14</v>
      </c>
      <c r="C166" s="34">
        <v>10</v>
      </c>
      <c r="D166" s="35">
        <v>2</v>
      </c>
      <c r="E166" s="36"/>
      <c r="F166" s="31" t="s">
        <v>260</v>
      </c>
      <c r="G166" s="56" t="s">
        <v>405</v>
      </c>
      <c r="H166" s="33">
        <v>8727707.06</v>
      </c>
      <c r="I166" s="33">
        <v>169834.67</v>
      </c>
      <c r="J166" s="33">
        <v>0</v>
      </c>
      <c r="K166" s="33">
        <v>35084.3</v>
      </c>
      <c r="L166" s="33">
        <v>0</v>
      </c>
      <c r="M166" s="33">
        <v>13833.4</v>
      </c>
      <c r="N166" s="33">
        <v>1061319.17</v>
      </c>
      <c r="O166" s="33">
        <v>67855.64</v>
      </c>
      <c r="P166" s="33">
        <v>3128748.2</v>
      </c>
      <c r="Q166" s="33">
        <v>19767.02</v>
      </c>
      <c r="R166" s="33">
        <v>385965.03</v>
      </c>
      <c r="S166" s="33">
        <v>0</v>
      </c>
      <c r="T166" s="33">
        <v>73874.2</v>
      </c>
      <c r="U166" s="33">
        <v>860623.55</v>
      </c>
      <c r="V166" s="33">
        <v>146486.91</v>
      </c>
      <c r="W166" s="33">
        <v>56152</v>
      </c>
      <c r="X166" s="33">
        <v>2708162.97</v>
      </c>
    </row>
    <row r="167" spans="1:24" ht="12.75">
      <c r="A167" s="34">
        <v>6</v>
      </c>
      <c r="B167" s="34">
        <v>4</v>
      </c>
      <c r="C167" s="34">
        <v>8</v>
      </c>
      <c r="D167" s="35">
        <v>2</v>
      </c>
      <c r="E167" s="36"/>
      <c r="F167" s="31" t="s">
        <v>260</v>
      </c>
      <c r="G167" s="56" t="s">
        <v>406</v>
      </c>
      <c r="H167" s="33">
        <v>17219708.34</v>
      </c>
      <c r="I167" s="33">
        <v>787094.08</v>
      </c>
      <c r="J167" s="33">
        <v>0</v>
      </c>
      <c r="K167" s="33">
        <v>725043.15</v>
      </c>
      <c r="L167" s="33">
        <v>0</v>
      </c>
      <c r="M167" s="33">
        <v>54125.39</v>
      </c>
      <c r="N167" s="33">
        <v>1428422.27</v>
      </c>
      <c r="O167" s="33">
        <v>87576.73</v>
      </c>
      <c r="P167" s="33">
        <v>6444765.03</v>
      </c>
      <c r="Q167" s="33">
        <v>33023.4</v>
      </c>
      <c r="R167" s="33">
        <v>743612.54</v>
      </c>
      <c r="S167" s="33">
        <v>90382.31</v>
      </c>
      <c r="T167" s="33">
        <v>38357.64</v>
      </c>
      <c r="U167" s="33">
        <v>843410.21</v>
      </c>
      <c r="V167" s="33">
        <v>423366.86</v>
      </c>
      <c r="W167" s="33">
        <v>271694.8</v>
      </c>
      <c r="X167" s="33">
        <v>5248833.93</v>
      </c>
    </row>
    <row r="168" spans="1:24" ht="12.75">
      <c r="A168" s="34">
        <v>6</v>
      </c>
      <c r="B168" s="34">
        <v>3</v>
      </c>
      <c r="C168" s="34">
        <v>12</v>
      </c>
      <c r="D168" s="35">
        <v>2</v>
      </c>
      <c r="E168" s="36"/>
      <c r="F168" s="31" t="s">
        <v>260</v>
      </c>
      <c r="G168" s="56" t="s">
        <v>407</v>
      </c>
      <c r="H168" s="33">
        <v>10883196.86</v>
      </c>
      <c r="I168" s="33">
        <v>414535.45</v>
      </c>
      <c r="J168" s="33">
        <v>122592.52</v>
      </c>
      <c r="K168" s="33">
        <v>28863.41</v>
      </c>
      <c r="L168" s="33">
        <v>0</v>
      </c>
      <c r="M168" s="33">
        <v>478473.1</v>
      </c>
      <c r="N168" s="33">
        <v>987706.33</v>
      </c>
      <c r="O168" s="33">
        <v>60900.16</v>
      </c>
      <c r="P168" s="33">
        <v>4174839.82</v>
      </c>
      <c r="Q168" s="33">
        <v>26250.55</v>
      </c>
      <c r="R168" s="33">
        <v>732260.17</v>
      </c>
      <c r="S168" s="33">
        <v>0</v>
      </c>
      <c r="T168" s="33">
        <v>88567.5</v>
      </c>
      <c r="U168" s="33">
        <v>436611.11</v>
      </c>
      <c r="V168" s="33">
        <v>122719.28</v>
      </c>
      <c r="W168" s="33">
        <v>39034.8</v>
      </c>
      <c r="X168" s="33">
        <v>3169842.66</v>
      </c>
    </row>
    <row r="169" spans="1:24" ht="12.75">
      <c r="A169" s="34">
        <v>6</v>
      </c>
      <c r="B169" s="34">
        <v>7</v>
      </c>
      <c r="C169" s="34">
        <v>9</v>
      </c>
      <c r="D169" s="35">
        <v>2</v>
      </c>
      <c r="E169" s="36"/>
      <c r="F169" s="31" t="s">
        <v>260</v>
      </c>
      <c r="G169" s="56" t="s">
        <v>408</v>
      </c>
      <c r="H169" s="33">
        <v>11082357.39</v>
      </c>
      <c r="I169" s="33">
        <v>359351.74</v>
      </c>
      <c r="J169" s="33">
        <v>0</v>
      </c>
      <c r="K169" s="33">
        <v>62982.76</v>
      </c>
      <c r="L169" s="33">
        <v>0</v>
      </c>
      <c r="M169" s="33">
        <v>311189.54</v>
      </c>
      <c r="N169" s="33">
        <v>1180965.64</v>
      </c>
      <c r="O169" s="33">
        <v>167267.69</v>
      </c>
      <c r="P169" s="33">
        <v>4012498.39</v>
      </c>
      <c r="Q169" s="33">
        <v>22465.39</v>
      </c>
      <c r="R169" s="33">
        <v>399581.62</v>
      </c>
      <c r="S169" s="33">
        <v>129082.31</v>
      </c>
      <c r="T169" s="33">
        <v>168627.46</v>
      </c>
      <c r="U169" s="33">
        <v>273002.17</v>
      </c>
      <c r="V169" s="33">
        <v>748369.4</v>
      </c>
      <c r="W169" s="33">
        <v>104754.89</v>
      </c>
      <c r="X169" s="33">
        <v>3142218.39</v>
      </c>
    </row>
    <row r="170" spans="1:24" ht="12.75">
      <c r="A170" s="34">
        <v>6</v>
      </c>
      <c r="B170" s="34">
        <v>12</v>
      </c>
      <c r="C170" s="34">
        <v>7</v>
      </c>
      <c r="D170" s="35">
        <v>2</v>
      </c>
      <c r="E170" s="36"/>
      <c r="F170" s="31" t="s">
        <v>260</v>
      </c>
      <c r="G170" s="56" t="s">
        <v>409</v>
      </c>
      <c r="H170" s="33">
        <v>9121078.41</v>
      </c>
      <c r="I170" s="33">
        <v>154571.89</v>
      </c>
      <c r="J170" s="33">
        <v>0</v>
      </c>
      <c r="K170" s="33">
        <v>453860.16</v>
      </c>
      <c r="L170" s="33">
        <v>0</v>
      </c>
      <c r="M170" s="33">
        <v>49294.7</v>
      </c>
      <c r="N170" s="33">
        <v>1220277.23</v>
      </c>
      <c r="O170" s="33">
        <v>153172.14</v>
      </c>
      <c r="P170" s="33">
        <v>3191103.74</v>
      </c>
      <c r="Q170" s="33">
        <v>56060.04</v>
      </c>
      <c r="R170" s="33">
        <v>427543.12</v>
      </c>
      <c r="S170" s="33">
        <v>0</v>
      </c>
      <c r="T170" s="33">
        <v>45784</v>
      </c>
      <c r="U170" s="33">
        <v>255517.12</v>
      </c>
      <c r="V170" s="33">
        <v>90000</v>
      </c>
      <c r="W170" s="33">
        <v>50000</v>
      </c>
      <c r="X170" s="33">
        <v>2973894.27</v>
      </c>
    </row>
    <row r="171" spans="1:24" ht="12.75">
      <c r="A171" s="34">
        <v>6</v>
      </c>
      <c r="B171" s="34">
        <v>1</v>
      </c>
      <c r="C171" s="34">
        <v>18</v>
      </c>
      <c r="D171" s="35">
        <v>2</v>
      </c>
      <c r="E171" s="36"/>
      <c r="F171" s="31" t="s">
        <v>260</v>
      </c>
      <c r="G171" s="56" t="s">
        <v>410</v>
      </c>
      <c r="H171" s="33">
        <v>10029992.18</v>
      </c>
      <c r="I171" s="33">
        <v>391687.93</v>
      </c>
      <c r="J171" s="33">
        <v>70266</v>
      </c>
      <c r="K171" s="33">
        <v>194629.46</v>
      </c>
      <c r="L171" s="33">
        <v>0</v>
      </c>
      <c r="M171" s="33">
        <v>469706.49</v>
      </c>
      <c r="N171" s="33">
        <v>1076486.37</v>
      </c>
      <c r="O171" s="33">
        <v>83002.09</v>
      </c>
      <c r="P171" s="33">
        <v>3509539.2</v>
      </c>
      <c r="Q171" s="33">
        <v>44621.45</v>
      </c>
      <c r="R171" s="33">
        <v>582519.52</v>
      </c>
      <c r="S171" s="33">
        <v>31091.55</v>
      </c>
      <c r="T171" s="33">
        <v>59376.3</v>
      </c>
      <c r="U171" s="33">
        <v>473341.2</v>
      </c>
      <c r="V171" s="33">
        <v>262722.88</v>
      </c>
      <c r="W171" s="33">
        <v>37500</v>
      </c>
      <c r="X171" s="33">
        <v>2743501.74</v>
      </c>
    </row>
    <row r="172" spans="1:24" ht="12.75">
      <c r="A172" s="34">
        <v>6</v>
      </c>
      <c r="B172" s="34">
        <v>19</v>
      </c>
      <c r="C172" s="34">
        <v>6</v>
      </c>
      <c r="D172" s="35">
        <v>2</v>
      </c>
      <c r="E172" s="36"/>
      <c r="F172" s="31" t="s">
        <v>260</v>
      </c>
      <c r="G172" s="56" t="s">
        <v>276</v>
      </c>
      <c r="H172" s="33">
        <v>12366521.15</v>
      </c>
      <c r="I172" s="33">
        <v>255880.89</v>
      </c>
      <c r="J172" s="33">
        <v>0</v>
      </c>
      <c r="K172" s="33">
        <v>216465.28</v>
      </c>
      <c r="L172" s="33">
        <v>1581.46</v>
      </c>
      <c r="M172" s="33">
        <v>31498.07</v>
      </c>
      <c r="N172" s="33">
        <v>1718843.01</v>
      </c>
      <c r="O172" s="33">
        <v>111794.98</v>
      </c>
      <c r="P172" s="33">
        <v>4484453.72</v>
      </c>
      <c r="Q172" s="33">
        <v>81667.03</v>
      </c>
      <c r="R172" s="33">
        <v>852821.39</v>
      </c>
      <c r="S172" s="33">
        <v>0</v>
      </c>
      <c r="T172" s="33">
        <v>81731.47</v>
      </c>
      <c r="U172" s="33">
        <v>771912.04</v>
      </c>
      <c r="V172" s="33">
        <v>301578.41</v>
      </c>
      <c r="W172" s="33">
        <v>26545.35</v>
      </c>
      <c r="X172" s="33">
        <v>3429748.05</v>
      </c>
    </row>
    <row r="173" spans="1:24" ht="12.75">
      <c r="A173" s="34">
        <v>6</v>
      </c>
      <c r="B173" s="34">
        <v>15</v>
      </c>
      <c r="C173" s="34">
        <v>8</v>
      </c>
      <c r="D173" s="35">
        <v>2</v>
      </c>
      <c r="E173" s="36"/>
      <c r="F173" s="31" t="s">
        <v>260</v>
      </c>
      <c r="G173" s="56" t="s">
        <v>411</v>
      </c>
      <c r="H173" s="33">
        <v>13812201.39</v>
      </c>
      <c r="I173" s="33">
        <v>479138.06</v>
      </c>
      <c r="J173" s="33">
        <v>0</v>
      </c>
      <c r="K173" s="33">
        <v>220301.34</v>
      </c>
      <c r="L173" s="33">
        <v>20096</v>
      </c>
      <c r="M173" s="33">
        <v>58505.37</v>
      </c>
      <c r="N173" s="33">
        <v>1304339.22</v>
      </c>
      <c r="O173" s="33">
        <v>92489.14</v>
      </c>
      <c r="P173" s="33">
        <v>4994343.01</v>
      </c>
      <c r="Q173" s="33">
        <v>17623.47</v>
      </c>
      <c r="R173" s="33">
        <v>1133281.8</v>
      </c>
      <c r="S173" s="33">
        <v>0</v>
      </c>
      <c r="T173" s="33">
        <v>156602.82</v>
      </c>
      <c r="U173" s="33">
        <v>436255.4</v>
      </c>
      <c r="V173" s="33">
        <v>732134.94</v>
      </c>
      <c r="W173" s="33">
        <v>29230.32</v>
      </c>
      <c r="X173" s="33">
        <v>4137860.5</v>
      </c>
    </row>
    <row r="174" spans="1:24" ht="12.75">
      <c r="A174" s="34">
        <v>6</v>
      </c>
      <c r="B174" s="34">
        <v>9</v>
      </c>
      <c r="C174" s="34">
        <v>13</v>
      </c>
      <c r="D174" s="35">
        <v>2</v>
      </c>
      <c r="E174" s="36"/>
      <c r="F174" s="31" t="s">
        <v>260</v>
      </c>
      <c r="G174" s="56" t="s">
        <v>412</v>
      </c>
      <c r="H174" s="33">
        <v>12251445.77</v>
      </c>
      <c r="I174" s="33">
        <v>303255.42</v>
      </c>
      <c r="J174" s="33">
        <v>495.44</v>
      </c>
      <c r="K174" s="33">
        <v>978589.79</v>
      </c>
      <c r="L174" s="33">
        <v>0</v>
      </c>
      <c r="M174" s="33">
        <v>34427.9</v>
      </c>
      <c r="N174" s="33">
        <v>1052652.84</v>
      </c>
      <c r="O174" s="33">
        <v>348989.79</v>
      </c>
      <c r="P174" s="33">
        <v>3878315.45</v>
      </c>
      <c r="Q174" s="33">
        <v>44619.77</v>
      </c>
      <c r="R174" s="33">
        <v>864885.4</v>
      </c>
      <c r="S174" s="33">
        <v>0</v>
      </c>
      <c r="T174" s="33">
        <v>178023.35</v>
      </c>
      <c r="U174" s="33">
        <v>319355.15</v>
      </c>
      <c r="V174" s="33">
        <v>366195</v>
      </c>
      <c r="W174" s="33">
        <v>1000</v>
      </c>
      <c r="X174" s="33">
        <v>3880640.47</v>
      </c>
    </row>
    <row r="175" spans="1:24" ht="12.75">
      <c r="A175" s="34">
        <v>6</v>
      </c>
      <c r="B175" s="34">
        <v>11</v>
      </c>
      <c r="C175" s="34">
        <v>10</v>
      </c>
      <c r="D175" s="35">
        <v>2</v>
      </c>
      <c r="E175" s="36"/>
      <c r="F175" s="31" t="s">
        <v>260</v>
      </c>
      <c r="G175" s="56" t="s">
        <v>413</v>
      </c>
      <c r="H175" s="33">
        <v>14741982.38</v>
      </c>
      <c r="I175" s="33">
        <v>299327.56</v>
      </c>
      <c r="J175" s="33">
        <v>56822.79</v>
      </c>
      <c r="K175" s="33">
        <v>282761.59</v>
      </c>
      <c r="L175" s="33">
        <v>0</v>
      </c>
      <c r="M175" s="33">
        <v>94114.41</v>
      </c>
      <c r="N175" s="33">
        <v>1471886.95</v>
      </c>
      <c r="O175" s="33">
        <v>97453.43</v>
      </c>
      <c r="P175" s="33">
        <v>5445549.22</v>
      </c>
      <c r="Q175" s="33">
        <v>21811</v>
      </c>
      <c r="R175" s="33">
        <v>488837.46</v>
      </c>
      <c r="S175" s="33">
        <v>7254</v>
      </c>
      <c r="T175" s="33">
        <v>35965</v>
      </c>
      <c r="U175" s="33">
        <v>387941.8</v>
      </c>
      <c r="V175" s="33">
        <v>333063.54</v>
      </c>
      <c r="W175" s="33">
        <v>57476</v>
      </c>
      <c r="X175" s="33">
        <v>5661717.63</v>
      </c>
    </row>
    <row r="176" spans="1:24" ht="12.75">
      <c r="A176" s="34">
        <v>6</v>
      </c>
      <c r="B176" s="34">
        <v>3</v>
      </c>
      <c r="C176" s="34">
        <v>13</v>
      </c>
      <c r="D176" s="35">
        <v>2</v>
      </c>
      <c r="E176" s="36"/>
      <c r="F176" s="31" t="s">
        <v>260</v>
      </c>
      <c r="G176" s="56" t="s">
        <v>414</v>
      </c>
      <c r="H176" s="33">
        <v>7081833.56</v>
      </c>
      <c r="I176" s="33">
        <v>310084.69</v>
      </c>
      <c r="J176" s="33">
        <v>0</v>
      </c>
      <c r="K176" s="33">
        <v>54584.54</v>
      </c>
      <c r="L176" s="33">
        <v>0</v>
      </c>
      <c r="M176" s="33">
        <v>156144.55</v>
      </c>
      <c r="N176" s="33">
        <v>930292.16</v>
      </c>
      <c r="O176" s="33">
        <v>72678.19</v>
      </c>
      <c r="P176" s="33">
        <v>1873986.3</v>
      </c>
      <c r="Q176" s="33">
        <v>14858.78</v>
      </c>
      <c r="R176" s="33">
        <v>507932.22</v>
      </c>
      <c r="S176" s="33">
        <v>31751.6</v>
      </c>
      <c r="T176" s="33">
        <v>94953.95</v>
      </c>
      <c r="U176" s="33">
        <v>401018.12</v>
      </c>
      <c r="V176" s="33">
        <v>460629.95</v>
      </c>
      <c r="W176" s="33">
        <v>21500</v>
      </c>
      <c r="X176" s="33">
        <v>2151418.51</v>
      </c>
    </row>
    <row r="177" spans="1:24" ht="12.75">
      <c r="A177" s="34">
        <v>6</v>
      </c>
      <c r="B177" s="34">
        <v>11</v>
      </c>
      <c r="C177" s="34">
        <v>11</v>
      </c>
      <c r="D177" s="35">
        <v>2</v>
      </c>
      <c r="E177" s="36"/>
      <c r="F177" s="31" t="s">
        <v>260</v>
      </c>
      <c r="G177" s="56" t="s">
        <v>415</v>
      </c>
      <c r="H177" s="33">
        <v>9244866.11</v>
      </c>
      <c r="I177" s="33">
        <v>341932.1</v>
      </c>
      <c r="J177" s="33">
        <v>0</v>
      </c>
      <c r="K177" s="33">
        <v>500091.48</v>
      </c>
      <c r="L177" s="33">
        <v>0</v>
      </c>
      <c r="M177" s="33">
        <v>75000</v>
      </c>
      <c r="N177" s="33">
        <v>795147.13</v>
      </c>
      <c r="O177" s="33">
        <v>68149.62</v>
      </c>
      <c r="P177" s="33">
        <v>3240005.58</v>
      </c>
      <c r="Q177" s="33">
        <v>13328.17</v>
      </c>
      <c r="R177" s="33">
        <v>378336.96</v>
      </c>
      <c r="S177" s="33">
        <v>5000</v>
      </c>
      <c r="T177" s="33">
        <v>20980.8</v>
      </c>
      <c r="U177" s="33">
        <v>216518.17</v>
      </c>
      <c r="V177" s="33">
        <v>265423.45</v>
      </c>
      <c r="W177" s="33">
        <v>0</v>
      </c>
      <c r="X177" s="33">
        <v>3324952.65</v>
      </c>
    </row>
    <row r="178" spans="1:24" ht="12.75">
      <c r="A178" s="34">
        <v>6</v>
      </c>
      <c r="B178" s="34">
        <v>19</v>
      </c>
      <c r="C178" s="34">
        <v>7</v>
      </c>
      <c r="D178" s="35">
        <v>2</v>
      </c>
      <c r="E178" s="36"/>
      <c r="F178" s="31" t="s">
        <v>260</v>
      </c>
      <c r="G178" s="56" t="s">
        <v>416</v>
      </c>
      <c r="H178" s="33">
        <v>7517165.12</v>
      </c>
      <c r="I178" s="33">
        <v>120289.44</v>
      </c>
      <c r="J178" s="33">
        <v>0</v>
      </c>
      <c r="K178" s="33">
        <v>117555.35</v>
      </c>
      <c r="L178" s="33">
        <v>0</v>
      </c>
      <c r="M178" s="33">
        <v>112788.51</v>
      </c>
      <c r="N178" s="33">
        <v>959111.81</v>
      </c>
      <c r="O178" s="33">
        <v>42562.09</v>
      </c>
      <c r="P178" s="33">
        <v>2095409.57</v>
      </c>
      <c r="Q178" s="33">
        <v>7889.72</v>
      </c>
      <c r="R178" s="33">
        <v>459349.25</v>
      </c>
      <c r="S178" s="33">
        <v>0</v>
      </c>
      <c r="T178" s="33">
        <v>255478.25</v>
      </c>
      <c r="U178" s="33">
        <v>351374.37</v>
      </c>
      <c r="V178" s="33">
        <v>108196.02</v>
      </c>
      <c r="W178" s="33">
        <v>231562.38</v>
      </c>
      <c r="X178" s="33">
        <v>2655598.36</v>
      </c>
    </row>
    <row r="179" spans="1:24" ht="12.75">
      <c r="A179" s="34">
        <v>6</v>
      </c>
      <c r="B179" s="34">
        <v>9</v>
      </c>
      <c r="C179" s="34">
        <v>14</v>
      </c>
      <c r="D179" s="35">
        <v>2</v>
      </c>
      <c r="E179" s="36"/>
      <c r="F179" s="31" t="s">
        <v>260</v>
      </c>
      <c r="G179" s="56" t="s">
        <v>417</v>
      </c>
      <c r="H179" s="33">
        <v>20331344.85</v>
      </c>
      <c r="I179" s="33">
        <v>123614.95</v>
      </c>
      <c r="J179" s="33">
        <v>662171.57</v>
      </c>
      <c r="K179" s="33">
        <v>987968.49</v>
      </c>
      <c r="L179" s="33">
        <v>0</v>
      </c>
      <c r="M179" s="33">
        <v>148413.02</v>
      </c>
      <c r="N179" s="33">
        <v>1991503.88</v>
      </c>
      <c r="O179" s="33">
        <v>116129.78</v>
      </c>
      <c r="P179" s="33">
        <v>6332823.86</v>
      </c>
      <c r="Q179" s="33">
        <v>62330.84</v>
      </c>
      <c r="R179" s="33">
        <v>830089.35</v>
      </c>
      <c r="S179" s="33">
        <v>0</v>
      </c>
      <c r="T179" s="33">
        <v>259719.92</v>
      </c>
      <c r="U179" s="33">
        <v>1996879.23</v>
      </c>
      <c r="V179" s="33">
        <v>174312.69</v>
      </c>
      <c r="W179" s="33">
        <v>113076.1</v>
      </c>
      <c r="X179" s="33">
        <v>6532311.17</v>
      </c>
    </row>
    <row r="180" spans="1:24" ht="12.75">
      <c r="A180" s="34">
        <v>6</v>
      </c>
      <c r="B180" s="34">
        <v>19</v>
      </c>
      <c r="C180" s="34">
        <v>8</v>
      </c>
      <c r="D180" s="35">
        <v>2</v>
      </c>
      <c r="E180" s="36"/>
      <c r="F180" s="31" t="s">
        <v>260</v>
      </c>
      <c r="G180" s="56" t="s">
        <v>418</v>
      </c>
      <c r="H180" s="33">
        <v>5257821.1</v>
      </c>
      <c r="I180" s="33">
        <v>244362.24</v>
      </c>
      <c r="J180" s="33">
        <v>21510.61</v>
      </c>
      <c r="K180" s="33">
        <v>14581.56</v>
      </c>
      <c r="L180" s="33">
        <v>0</v>
      </c>
      <c r="M180" s="33">
        <v>64951.62</v>
      </c>
      <c r="N180" s="33">
        <v>598833.85</v>
      </c>
      <c r="O180" s="33">
        <v>31670.48</v>
      </c>
      <c r="P180" s="33">
        <v>1820584.91</v>
      </c>
      <c r="Q180" s="33">
        <v>5795.05</v>
      </c>
      <c r="R180" s="33">
        <v>360819.28</v>
      </c>
      <c r="S180" s="33">
        <v>0</v>
      </c>
      <c r="T180" s="33">
        <v>157985.31</v>
      </c>
      <c r="U180" s="33">
        <v>120778.47</v>
      </c>
      <c r="V180" s="33">
        <v>117837.86</v>
      </c>
      <c r="W180" s="33">
        <v>162.9</v>
      </c>
      <c r="X180" s="33">
        <v>1697946.96</v>
      </c>
    </row>
    <row r="181" spans="1:24" ht="12.75">
      <c r="A181" s="34">
        <v>6</v>
      </c>
      <c r="B181" s="34">
        <v>9</v>
      </c>
      <c r="C181" s="34">
        <v>15</v>
      </c>
      <c r="D181" s="35">
        <v>2</v>
      </c>
      <c r="E181" s="36"/>
      <c r="F181" s="31" t="s">
        <v>260</v>
      </c>
      <c r="G181" s="56" t="s">
        <v>419</v>
      </c>
      <c r="H181" s="33">
        <v>7662066.44</v>
      </c>
      <c r="I181" s="33">
        <v>442393.55</v>
      </c>
      <c r="J181" s="33">
        <v>187766.43</v>
      </c>
      <c r="K181" s="33">
        <v>41282.44</v>
      </c>
      <c r="L181" s="33">
        <v>0</v>
      </c>
      <c r="M181" s="33">
        <v>27733.31</v>
      </c>
      <c r="N181" s="33">
        <v>894454.61</v>
      </c>
      <c r="O181" s="33">
        <v>94316.56</v>
      </c>
      <c r="P181" s="33">
        <v>2592295.3</v>
      </c>
      <c r="Q181" s="33">
        <v>14163.12</v>
      </c>
      <c r="R181" s="33">
        <v>384895.94</v>
      </c>
      <c r="S181" s="33">
        <v>0</v>
      </c>
      <c r="T181" s="33">
        <v>21205</v>
      </c>
      <c r="U181" s="33">
        <v>683398.58</v>
      </c>
      <c r="V181" s="33">
        <v>116474.13</v>
      </c>
      <c r="W181" s="33">
        <v>8979.05</v>
      </c>
      <c r="X181" s="33">
        <v>2152708.42</v>
      </c>
    </row>
    <row r="182" spans="1:24" ht="12.75">
      <c r="A182" s="34">
        <v>6</v>
      </c>
      <c r="B182" s="34">
        <v>9</v>
      </c>
      <c r="C182" s="34">
        <v>16</v>
      </c>
      <c r="D182" s="35">
        <v>2</v>
      </c>
      <c r="E182" s="36"/>
      <c r="F182" s="31" t="s">
        <v>260</v>
      </c>
      <c r="G182" s="56" t="s">
        <v>420</v>
      </c>
      <c r="H182" s="33">
        <v>5857949.85</v>
      </c>
      <c r="I182" s="33">
        <v>266591.09</v>
      </c>
      <c r="J182" s="33">
        <v>34312.39</v>
      </c>
      <c r="K182" s="33">
        <v>115120.71</v>
      </c>
      <c r="L182" s="33">
        <v>0</v>
      </c>
      <c r="M182" s="33">
        <v>90857.26</v>
      </c>
      <c r="N182" s="33">
        <v>749919.5</v>
      </c>
      <c r="O182" s="33">
        <v>93736.68</v>
      </c>
      <c r="P182" s="33">
        <v>1437699.4</v>
      </c>
      <c r="Q182" s="33">
        <v>6643.42</v>
      </c>
      <c r="R182" s="33">
        <v>285693.29</v>
      </c>
      <c r="S182" s="33">
        <v>0</v>
      </c>
      <c r="T182" s="33">
        <v>16048.8</v>
      </c>
      <c r="U182" s="33">
        <v>1243104.68</v>
      </c>
      <c r="V182" s="33">
        <v>64021.26</v>
      </c>
      <c r="W182" s="33">
        <v>0</v>
      </c>
      <c r="X182" s="33">
        <v>1454201.37</v>
      </c>
    </row>
    <row r="183" spans="1:24" ht="12.75">
      <c r="A183" s="34">
        <v>6</v>
      </c>
      <c r="B183" s="34">
        <v>7</v>
      </c>
      <c r="C183" s="34">
        <v>10</v>
      </c>
      <c r="D183" s="35">
        <v>2</v>
      </c>
      <c r="E183" s="36"/>
      <c r="F183" s="31" t="s">
        <v>260</v>
      </c>
      <c r="G183" s="56" t="s">
        <v>421</v>
      </c>
      <c r="H183" s="33">
        <v>12047491.53</v>
      </c>
      <c r="I183" s="33">
        <v>870645.09</v>
      </c>
      <c r="J183" s="33">
        <v>0</v>
      </c>
      <c r="K183" s="33">
        <v>169656.96</v>
      </c>
      <c r="L183" s="33">
        <v>4886.18</v>
      </c>
      <c r="M183" s="33">
        <v>36671.99</v>
      </c>
      <c r="N183" s="33">
        <v>1108633.01</v>
      </c>
      <c r="O183" s="33">
        <v>76603.45</v>
      </c>
      <c r="P183" s="33">
        <v>4543258.09</v>
      </c>
      <c r="Q183" s="33">
        <v>34642.28</v>
      </c>
      <c r="R183" s="33">
        <v>725202.91</v>
      </c>
      <c r="S183" s="33">
        <v>11554</v>
      </c>
      <c r="T183" s="33">
        <v>159436.67</v>
      </c>
      <c r="U183" s="33">
        <v>370072.01</v>
      </c>
      <c r="V183" s="33">
        <v>303158.55</v>
      </c>
      <c r="W183" s="33">
        <v>45736.74</v>
      </c>
      <c r="X183" s="33">
        <v>3587333.6</v>
      </c>
    </row>
    <row r="184" spans="1:24" ht="12.75">
      <c r="A184" s="34">
        <v>6</v>
      </c>
      <c r="B184" s="34">
        <v>1</v>
      </c>
      <c r="C184" s="34">
        <v>19</v>
      </c>
      <c r="D184" s="35">
        <v>2</v>
      </c>
      <c r="E184" s="36"/>
      <c r="F184" s="31" t="s">
        <v>260</v>
      </c>
      <c r="G184" s="56" t="s">
        <v>422</v>
      </c>
      <c r="H184" s="33">
        <v>11948875.69</v>
      </c>
      <c r="I184" s="33">
        <v>260199.99</v>
      </c>
      <c r="J184" s="33">
        <v>0</v>
      </c>
      <c r="K184" s="33">
        <v>1339951.07</v>
      </c>
      <c r="L184" s="33">
        <v>0</v>
      </c>
      <c r="M184" s="33">
        <v>46348.14</v>
      </c>
      <c r="N184" s="33">
        <v>1237853.55</v>
      </c>
      <c r="O184" s="33">
        <v>67030.75</v>
      </c>
      <c r="P184" s="33">
        <v>3955139.21</v>
      </c>
      <c r="Q184" s="33">
        <v>10537.62</v>
      </c>
      <c r="R184" s="33">
        <v>462450.87</v>
      </c>
      <c r="S184" s="33">
        <v>0</v>
      </c>
      <c r="T184" s="33">
        <v>42518.78</v>
      </c>
      <c r="U184" s="33">
        <v>1101371.68</v>
      </c>
      <c r="V184" s="33">
        <v>243662.84</v>
      </c>
      <c r="W184" s="33">
        <v>103434.78</v>
      </c>
      <c r="X184" s="33">
        <v>3078376.41</v>
      </c>
    </row>
    <row r="185" spans="1:24" ht="12.75">
      <c r="A185" s="34">
        <v>6</v>
      </c>
      <c r="B185" s="34">
        <v>20</v>
      </c>
      <c r="C185" s="34">
        <v>14</v>
      </c>
      <c r="D185" s="35">
        <v>2</v>
      </c>
      <c r="E185" s="36"/>
      <c r="F185" s="31" t="s">
        <v>260</v>
      </c>
      <c r="G185" s="56" t="s">
        <v>423</v>
      </c>
      <c r="H185" s="33">
        <v>43539108.82</v>
      </c>
      <c r="I185" s="33">
        <v>2810262.18</v>
      </c>
      <c r="J185" s="33">
        <v>0</v>
      </c>
      <c r="K185" s="33">
        <v>2044616.33</v>
      </c>
      <c r="L185" s="33">
        <v>18076.79</v>
      </c>
      <c r="M185" s="33">
        <v>87681.06</v>
      </c>
      <c r="N185" s="33">
        <v>2921370.59</v>
      </c>
      <c r="O185" s="33">
        <v>249001.66</v>
      </c>
      <c r="P185" s="33">
        <v>12584870.81</v>
      </c>
      <c r="Q185" s="33">
        <v>87043.62</v>
      </c>
      <c r="R185" s="33">
        <v>1813363.33</v>
      </c>
      <c r="S185" s="33">
        <v>0</v>
      </c>
      <c r="T185" s="33">
        <v>145991</v>
      </c>
      <c r="U185" s="33">
        <v>6818866.69</v>
      </c>
      <c r="V185" s="33">
        <v>1247910.04</v>
      </c>
      <c r="W185" s="33">
        <v>549937.37</v>
      </c>
      <c r="X185" s="33">
        <v>12160117.35</v>
      </c>
    </row>
    <row r="186" spans="1:24" ht="12.75">
      <c r="A186" s="34">
        <v>6</v>
      </c>
      <c r="B186" s="34">
        <v>3</v>
      </c>
      <c r="C186" s="34">
        <v>14</v>
      </c>
      <c r="D186" s="35">
        <v>2</v>
      </c>
      <c r="E186" s="36"/>
      <c r="F186" s="31" t="s">
        <v>260</v>
      </c>
      <c r="G186" s="56" t="s">
        <v>424</v>
      </c>
      <c r="H186" s="33">
        <v>6695420.44</v>
      </c>
      <c r="I186" s="33">
        <v>327184.85</v>
      </c>
      <c r="J186" s="33">
        <v>86396.79</v>
      </c>
      <c r="K186" s="33">
        <v>295155.74</v>
      </c>
      <c r="L186" s="33">
        <v>0</v>
      </c>
      <c r="M186" s="33">
        <v>36820.28</v>
      </c>
      <c r="N186" s="33">
        <v>931471.32</v>
      </c>
      <c r="O186" s="33">
        <v>66523.53</v>
      </c>
      <c r="P186" s="33">
        <v>1876411.97</v>
      </c>
      <c r="Q186" s="33">
        <v>9586.12</v>
      </c>
      <c r="R186" s="33">
        <v>745636.91</v>
      </c>
      <c r="S186" s="33">
        <v>0</v>
      </c>
      <c r="T186" s="33">
        <v>11383.6</v>
      </c>
      <c r="U186" s="33">
        <v>191213.61</v>
      </c>
      <c r="V186" s="33">
        <v>135912.02</v>
      </c>
      <c r="W186" s="33">
        <v>78854.14</v>
      </c>
      <c r="X186" s="33">
        <v>1902869.56</v>
      </c>
    </row>
    <row r="187" spans="1:24" ht="12.75">
      <c r="A187" s="34">
        <v>6</v>
      </c>
      <c r="B187" s="34">
        <v>6</v>
      </c>
      <c r="C187" s="34">
        <v>11</v>
      </c>
      <c r="D187" s="35">
        <v>2</v>
      </c>
      <c r="E187" s="36"/>
      <c r="F187" s="31" t="s">
        <v>260</v>
      </c>
      <c r="G187" s="56" t="s">
        <v>425</v>
      </c>
      <c r="H187" s="33">
        <v>9073100.87</v>
      </c>
      <c r="I187" s="33">
        <v>924352.71</v>
      </c>
      <c r="J187" s="33">
        <v>87288.81</v>
      </c>
      <c r="K187" s="33">
        <v>122029.57</v>
      </c>
      <c r="L187" s="33">
        <v>0</v>
      </c>
      <c r="M187" s="33">
        <v>83802.8</v>
      </c>
      <c r="N187" s="33">
        <v>1018433.08</v>
      </c>
      <c r="O187" s="33">
        <v>87945.66</v>
      </c>
      <c r="P187" s="33">
        <v>3048560.25</v>
      </c>
      <c r="Q187" s="33">
        <v>39925.14</v>
      </c>
      <c r="R187" s="33">
        <v>409200.6</v>
      </c>
      <c r="S187" s="33">
        <v>0</v>
      </c>
      <c r="T187" s="33">
        <v>57110</v>
      </c>
      <c r="U187" s="33">
        <v>296906.64</v>
      </c>
      <c r="V187" s="33">
        <v>213100</v>
      </c>
      <c r="W187" s="33">
        <v>70000</v>
      </c>
      <c r="X187" s="33">
        <v>2614445.61</v>
      </c>
    </row>
    <row r="188" spans="1:24" ht="12.75">
      <c r="A188" s="34">
        <v>6</v>
      </c>
      <c r="B188" s="34">
        <v>14</v>
      </c>
      <c r="C188" s="34">
        <v>11</v>
      </c>
      <c r="D188" s="35">
        <v>2</v>
      </c>
      <c r="E188" s="36"/>
      <c r="F188" s="31" t="s">
        <v>260</v>
      </c>
      <c r="G188" s="56" t="s">
        <v>426</v>
      </c>
      <c r="H188" s="33">
        <v>13140061.38</v>
      </c>
      <c r="I188" s="33">
        <v>247507.26</v>
      </c>
      <c r="J188" s="33">
        <v>0</v>
      </c>
      <c r="K188" s="33">
        <v>666138.14</v>
      </c>
      <c r="L188" s="33">
        <v>0</v>
      </c>
      <c r="M188" s="33">
        <v>149388.92</v>
      </c>
      <c r="N188" s="33">
        <v>1170026.52</v>
      </c>
      <c r="O188" s="33">
        <v>77878.25</v>
      </c>
      <c r="P188" s="33">
        <v>4868659.73</v>
      </c>
      <c r="Q188" s="33">
        <v>59828.03</v>
      </c>
      <c r="R188" s="33">
        <v>334814.09</v>
      </c>
      <c r="S188" s="33">
        <v>71000</v>
      </c>
      <c r="T188" s="33">
        <v>73939.73</v>
      </c>
      <c r="U188" s="33">
        <v>534867.19</v>
      </c>
      <c r="V188" s="33">
        <v>410101.49</v>
      </c>
      <c r="W188" s="33">
        <v>417370.71</v>
      </c>
      <c r="X188" s="33">
        <v>4058541.32</v>
      </c>
    </row>
    <row r="189" spans="1:24" ht="12.75">
      <c r="A189" s="34">
        <v>6</v>
      </c>
      <c r="B189" s="34">
        <v>7</v>
      </c>
      <c r="C189" s="34">
        <v>2</v>
      </c>
      <c r="D189" s="35">
        <v>3</v>
      </c>
      <c r="E189" s="36"/>
      <c r="F189" s="31" t="s">
        <v>260</v>
      </c>
      <c r="G189" s="56" t="s">
        <v>427</v>
      </c>
      <c r="H189" s="33">
        <v>18177678.02</v>
      </c>
      <c r="I189" s="33">
        <v>277614.05</v>
      </c>
      <c r="J189" s="33">
        <v>281297.45</v>
      </c>
      <c r="K189" s="33">
        <v>529884.63</v>
      </c>
      <c r="L189" s="33">
        <v>0</v>
      </c>
      <c r="M189" s="33">
        <v>198022.27</v>
      </c>
      <c r="N189" s="33">
        <v>2456342.19</v>
      </c>
      <c r="O189" s="33">
        <v>122085.32</v>
      </c>
      <c r="P189" s="33">
        <v>6156088.1</v>
      </c>
      <c r="Q189" s="33">
        <v>130524</v>
      </c>
      <c r="R189" s="33">
        <v>1312170.85</v>
      </c>
      <c r="S189" s="33">
        <v>9365</v>
      </c>
      <c r="T189" s="33">
        <v>135856.47</v>
      </c>
      <c r="U189" s="33">
        <v>744126.59</v>
      </c>
      <c r="V189" s="33">
        <v>451308.45</v>
      </c>
      <c r="W189" s="33">
        <v>94503.08</v>
      </c>
      <c r="X189" s="33">
        <v>5278489.57</v>
      </c>
    </row>
    <row r="190" spans="1:24" ht="12.75">
      <c r="A190" s="34">
        <v>6</v>
      </c>
      <c r="B190" s="34">
        <v>9</v>
      </c>
      <c r="C190" s="34">
        <v>1</v>
      </c>
      <c r="D190" s="35">
        <v>3</v>
      </c>
      <c r="E190" s="36"/>
      <c r="F190" s="31" t="s">
        <v>260</v>
      </c>
      <c r="G190" s="56" t="s">
        <v>428</v>
      </c>
      <c r="H190" s="33">
        <v>24111298.38</v>
      </c>
      <c r="I190" s="33">
        <v>443405.48</v>
      </c>
      <c r="J190" s="33">
        <v>0</v>
      </c>
      <c r="K190" s="33">
        <v>169722.34</v>
      </c>
      <c r="L190" s="33">
        <v>0</v>
      </c>
      <c r="M190" s="33">
        <v>185708.24</v>
      </c>
      <c r="N190" s="33">
        <v>2436104.75</v>
      </c>
      <c r="O190" s="33">
        <v>149951.23</v>
      </c>
      <c r="P190" s="33">
        <v>8049959.95</v>
      </c>
      <c r="Q190" s="33">
        <v>135554.95</v>
      </c>
      <c r="R190" s="33">
        <v>1565775.58</v>
      </c>
      <c r="S190" s="33">
        <v>0</v>
      </c>
      <c r="T190" s="33">
        <v>413607.45</v>
      </c>
      <c r="U190" s="33">
        <v>1913267.47</v>
      </c>
      <c r="V190" s="33">
        <v>705704.44</v>
      </c>
      <c r="W190" s="33">
        <v>665773.79</v>
      </c>
      <c r="X190" s="33">
        <v>7276762.71</v>
      </c>
    </row>
    <row r="191" spans="1:24" ht="12.75">
      <c r="A191" s="34">
        <v>6</v>
      </c>
      <c r="B191" s="34">
        <v>9</v>
      </c>
      <c r="C191" s="34">
        <v>3</v>
      </c>
      <c r="D191" s="35">
        <v>3</v>
      </c>
      <c r="E191" s="36"/>
      <c r="F191" s="31" t="s">
        <v>260</v>
      </c>
      <c r="G191" s="56" t="s">
        <v>429</v>
      </c>
      <c r="H191" s="33">
        <v>20632915.9</v>
      </c>
      <c r="I191" s="33">
        <v>486510.09</v>
      </c>
      <c r="J191" s="33">
        <v>0</v>
      </c>
      <c r="K191" s="33">
        <v>154059.06</v>
      </c>
      <c r="L191" s="33">
        <v>0</v>
      </c>
      <c r="M191" s="33">
        <v>100786.56</v>
      </c>
      <c r="N191" s="33">
        <v>1953096.35</v>
      </c>
      <c r="O191" s="33">
        <v>123323.89</v>
      </c>
      <c r="P191" s="33">
        <v>6872261.23</v>
      </c>
      <c r="Q191" s="33">
        <v>45681.71</v>
      </c>
      <c r="R191" s="33">
        <v>1348130.51</v>
      </c>
      <c r="S191" s="33">
        <v>153430.77</v>
      </c>
      <c r="T191" s="33">
        <v>233251.79</v>
      </c>
      <c r="U191" s="33">
        <v>2379281.35</v>
      </c>
      <c r="V191" s="33">
        <v>653949.92</v>
      </c>
      <c r="W191" s="33">
        <v>71019.16</v>
      </c>
      <c r="X191" s="33">
        <v>6058133.51</v>
      </c>
    </row>
    <row r="192" spans="1:24" ht="12.75">
      <c r="A192" s="34">
        <v>6</v>
      </c>
      <c r="B192" s="34">
        <v>2</v>
      </c>
      <c r="C192" s="34">
        <v>5</v>
      </c>
      <c r="D192" s="35">
        <v>3</v>
      </c>
      <c r="E192" s="36"/>
      <c r="F192" s="31" t="s">
        <v>260</v>
      </c>
      <c r="G192" s="56" t="s">
        <v>430</v>
      </c>
      <c r="H192" s="33">
        <v>10960892.61</v>
      </c>
      <c r="I192" s="33">
        <v>222916.87</v>
      </c>
      <c r="J192" s="33">
        <v>0</v>
      </c>
      <c r="K192" s="33">
        <v>111248.84</v>
      </c>
      <c r="L192" s="33">
        <v>3000</v>
      </c>
      <c r="M192" s="33">
        <v>100581.27</v>
      </c>
      <c r="N192" s="33">
        <v>1364305.01</v>
      </c>
      <c r="O192" s="33">
        <v>130918.76</v>
      </c>
      <c r="P192" s="33">
        <v>4057188.27</v>
      </c>
      <c r="Q192" s="33">
        <v>95608.23</v>
      </c>
      <c r="R192" s="33">
        <v>461428.52</v>
      </c>
      <c r="S192" s="33">
        <v>0</v>
      </c>
      <c r="T192" s="33">
        <v>55506.72</v>
      </c>
      <c r="U192" s="33">
        <v>513892.69</v>
      </c>
      <c r="V192" s="33">
        <v>330943.35</v>
      </c>
      <c r="W192" s="33">
        <v>55611.93</v>
      </c>
      <c r="X192" s="33">
        <v>3457742.15</v>
      </c>
    </row>
    <row r="193" spans="1:24" ht="12.75">
      <c r="A193" s="34">
        <v>6</v>
      </c>
      <c r="B193" s="34">
        <v>5</v>
      </c>
      <c r="C193" s="34">
        <v>5</v>
      </c>
      <c r="D193" s="35">
        <v>3</v>
      </c>
      <c r="E193" s="36"/>
      <c r="F193" s="31" t="s">
        <v>260</v>
      </c>
      <c r="G193" s="56" t="s">
        <v>431</v>
      </c>
      <c r="H193" s="33">
        <v>28361811.23</v>
      </c>
      <c r="I193" s="33">
        <v>71173.91</v>
      </c>
      <c r="J193" s="33">
        <v>0</v>
      </c>
      <c r="K193" s="33">
        <v>878339.51</v>
      </c>
      <c r="L193" s="33">
        <v>469664.86</v>
      </c>
      <c r="M193" s="33">
        <v>360831.25</v>
      </c>
      <c r="N193" s="33">
        <v>3021580.04</v>
      </c>
      <c r="O193" s="33">
        <v>170416.91</v>
      </c>
      <c r="P193" s="33">
        <v>8940472.36</v>
      </c>
      <c r="Q193" s="33">
        <v>219679.95</v>
      </c>
      <c r="R193" s="33">
        <v>1716513.34</v>
      </c>
      <c r="S193" s="33">
        <v>13500</v>
      </c>
      <c r="T193" s="33">
        <v>532930.29</v>
      </c>
      <c r="U193" s="33">
        <v>2468609.4</v>
      </c>
      <c r="V193" s="33">
        <v>701700</v>
      </c>
      <c r="W193" s="33">
        <v>1319188.93</v>
      </c>
      <c r="X193" s="33">
        <v>7477210.48</v>
      </c>
    </row>
    <row r="194" spans="1:24" ht="12.75">
      <c r="A194" s="34">
        <v>6</v>
      </c>
      <c r="B194" s="34">
        <v>2</v>
      </c>
      <c r="C194" s="34">
        <v>7</v>
      </c>
      <c r="D194" s="35">
        <v>3</v>
      </c>
      <c r="E194" s="36"/>
      <c r="F194" s="31" t="s">
        <v>260</v>
      </c>
      <c r="G194" s="56" t="s">
        <v>432</v>
      </c>
      <c r="H194" s="33">
        <v>12796652.36</v>
      </c>
      <c r="I194" s="33">
        <v>190671.66</v>
      </c>
      <c r="J194" s="33">
        <v>3737.41</v>
      </c>
      <c r="K194" s="33">
        <v>173056.72</v>
      </c>
      <c r="L194" s="33">
        <v>298930.38</v>
      </c>
      <c r="M194" s="33">
        <v>101022.25</v>
      </c>
      <c r="N194" s="33">
        <v>1440347.41</v>
      </c>
      <c r="O194" s="33">
        <v>46682.39</v>
      </c>
      <c r="P194" s="33">
        <v>3947777.43</v>
      </c>
      <c r="Q194" s="33">
        <v>139405.8</v>
      </c>
      <c r="R194" s="33">
        <v>1101487.75</v>
      </c>
      <c r="S194" s="33">
        <v>45221.32</v>
      </c>
      <c r="T194" s="33">
        <v>160753.28</v>
      </c>
      <c r="U194" s="33">
        <v>629197.03</v>
      </c>
      <c r="V194" s="33">
        <v>391240.37</v>
      </c>
      <c r="W194" s="33">
        <v>61524.86</v>
      </c>
      <c r="X194" s="33">
        <v>4065596.3</v>
      </c>
    </row>
    <row r="195" spans="1:24" ht="12.75">
      <c r="A195" s="34">
        <v>6</v>
      </c>
      <c r="B195" s="34">
        <v>12</v>
      </c>
      <c r="C195" s="34">
        <v>2</v>
      </c>
      <c r="D195" s="35">
        <v>3</v>
      </c>
      <c r="E195" s="36"/>
      <c r="F195" s="31" t="s">
        <v>260</v>
      </c>
      <c r="G195" s="56" t="s">
        <v>433</v>
      </c>
      <c r="H195" s="33">
        <v>13735669.66</v>
      </c>
      <c r="I195" s="33">
        <v>351922.19</v>
      </c>
      <c r="J195" s="33">
        <v>0</v>
      </c>
      <c r="K195" s="33">
        <v>49053.62</v>
      </c>
      <c r="L195" s="33">
        <v>0</v>
      </c>
      <c r="M195" s="33">
        <v>20110.41</v>
      </c>
      <c r="N195" s="33">
        <v>1269889.1</v>
      </c>
      <c r="O195" s="33">
        <v>80387.32</v>
      </c>
      <c r="P195" s="33">
        <v>4211675.3</v>
      </c>
      <c r="Q195" s="33">
        <v>50844.39</v>
      </c>
      <c r="R195" s="33">
        <v>872805.34</v>
      </c>
      <c r="S195" s="33">
        <v>0</v>
      </c>
      <c r="T195" s="33">
        <v>147803.79</v>
      </c>
      <c r="U195" s="33">
        <v>1855793.41</v>
      </c>
      <c r="V195" s="33">
        <v>463206.11</v>
      </c>
      <c r="W195" s="33">
        <v>80955.56</v>
      </c>
      <c r="X195" s="33">
        <v>4281223.12</v>
      </c>
    </row>
    <row r="196" spans="1:24" ht="12.75">
      <c r="A196" s="34">
        <v>6</v>
      </c>
      <c r="B196" s="34">
        <v>14</v>
      </c>
      <c r="C196" s="34">
        <v>4</v>
      </c>
      <c r="D196" s="35">
        <v>3</v>
      </c>
      <c r="E196" s="36"/>
      <c r="F196" s="31" t="s">
        <v>260</v>
      </c>
      <c r="G196" s="56" t="s">
        <v>434</v>
      </c>
      <c r="H196" s="33">
        <v>14055456.97</v>
      </c>
      <c r="I196" s="33">
        <v>65610.09</v>
      </c>
      <c r="J196" s="33">
        <v>0</v>
      </c>
      <c r="K196" s="33">
        <v>495974.01</v>
      </c>
      <c r="L196" s="33">
        <v>0</v>
      </c>
      <c r="M196" s="33">
        <v>512858.65</v>
      </c>
      <c r="N196" s="33">
        <v>1783877.21</v>
      </c>
      <c r="O196" s="33">
        <v>251752.33</v>
      </c>
      <c r="P196" s="33">
        <v>5435523.61</v>
      </c>
      <c r="Q196" s="33">
        <v>172670.09</v>
      </c>
      <c r="R196" s="33">
        <v>521997.8</v>
      </c>
      <c r="S196" s="33">
        <v>0</v>
      </c>
      <c r="T196" s="33">
        <v>10478</v>
      </c>
      <c r="U196" s="33">
        <v>927147.92</v>
      </c>
      <c r="V196" s="33">
        <v>389377.52</v>
      </c>
      <c r="W196" s="33">
        <v>60142.28</v>
      </c>
      <c r="X196" s="33">
        <v>3428047.46</v>
      </c>
    </row>
    <row r="197" spans="1:24" ht="12.75">
      <c r="A197" s="34">
        <v>6</v>
      </c>
      <c r="B197" s="34">
        <v>8</v>
      </c>
      <c r="C197" s="34">
        <v>6</v>
      </c>
      <c r="D197" s="35">
        <v>3</v>
      </c>
      <c r="E197" s="36"/>
      <c r="F197" s="31" t="s">
        <v>260</v>
      </c>
      <c r="G197" s="56" t="s">
        <v>435</v>
      </c>
      <c r="H197" s="33">
        <v>14778155.09</v>
      </c>
      <c r="I197" s="33">
        <v>207247.41</v>
      </c>
      <c r="J197" s="33">
        <v>131033.38</v>
      </c>
      <c r="K197" s="33">
        <v>127208.44</v>
      </c>
      <c r="L197" s="33">
        <v>2749</v>
      </c>
      <c r="M197" s="33">
        <v>845498.31</v>
      </c>
      <c r="N197" s="33">
        <v>1820202.05</v>
      </c>
      <c r="O197" s="33">
        <v>85910.68</v>
      </c>
      <c r="P197" s="33">
        <v>4684139.74</v>
      </c>
      <c r="Q197" s="33">
        <v>50949.2</v>
      </c>
      <c r="R197" s="33">
        <v>1067613.39</v>
      </c>
      <c r="S197" s="33">
        <v>19557</v>
      </c>
      <c r="T197" s="33">
        <v>239919.94</v>
      </c>
      <c r="U197" s="33">
        <v>1123319.01</v>
      </c>
      <c r="V197" s="33">
        <v>321700</v>
      </c>
      <c r="W197" s="33">
        <v>80561.06</v>
      </c>
      <c r="X197" s="33">
        <v>3970546.48</v>
      </c>
    </row>
    <row r="198" spans="1:24" ht="12.75">
      <c r="A198" s="34">
        <v>6</v>
      </c>
      <c r="B198" s="34">
        <v>20</v>
      </c>
      <c r="C198" s="34">
        <v>4</v>
      </c>
      <c r="D198" s="35">
        <v>3</v>
      </c>
      <c r="E198" s="36"/>
      <c r="F198" s="31" t="s">
        <v>260</v>
      </c>
      <c r="G198" s="56" t="s">
        <v>436</v>
      </c>
      <c r="H198" s="33">
        <v>14037554.26</v>
      </c>
      <c r="I198" s="33">
        <v>134614.63</v>
      </c>
      <c r="J198" s="33">
        <v>0</v>
      </c>
      <c r="K198" s="33">
        <v>314734.04</v>
      </c>
      <c r="L198" s="33">
        <v>0</v>
      </c>
      <c r="M198" s="33">
        <v>77231.11</v>
      </c>
      <c r="N198" s="33">
        <v>1055961.43</v>
      </c>
      <c r="O198" s="33">
        <v>175662.76</v>
      </c>
      <c r="P198" s="33">
        <v>6207162.4</v>
      </c>
      <c r="Q198" s="33">
        <v>81905.21</v>
      </c>
      <c r="R198" s="33">
        <v>469632.6</v>
      </c>
      <c r="S198" s="33">
        <v>54306.11</v>
      </c>
      <c r="T198" s="33">
        <v>285371.41</v>
      </c>
      <c r="U198" s="33">
        <v>661200.61</v>
      </c>
      <c r="V198" s="33">
        <v>303994.88</v>
      </c>
      <c r="W198" s="33">
        <v>72899.52</v>
      </c>
      <c r="X198" s="33">
        <v>4142877.55</v>
      </c>
    </row>
    <row r="199" spans="1:24" ht="12.75">
      <c r="A199" s="34">
        <v>6</v>
      </c>
      <c r="B199" s="34">
        <v>18</v>
      </c>
      <c r="C199" s="34">
        <v>5</v>
      </c>
      <c r="D199" s="35">
        <v>3</v>
      </c>
      <c r="E199" s="36"/>
      <c r="F199" s="31" t="s">
        <v>260</v>
      </c>
      <c r="G199" s="56" t="s">
        <v>437</v>
      </c>
      <c r="H199" s="33">
        <v>12613167.1</v>
      </c>
      <c r="I199" s="33">
        <v>933732.1</v>
      </c>
      <c r="J199" s="33">
        <v>0</v>
      </c>
      <c r="K199" s="33">
        <v>180712.83</v>
      </c>
      <c r="L199" s="33">
        <v>0</v>
      </c>
      <c r="M199" s="33">
        <v>119218.72</v>
      </c>
      <c r="N199" s="33">
        <v>1330087.74</v>
      </c>
      <c r="O199" s="33">
        <v>57617.55</v>
      </c>
      <c r="P199" s="33">
        <v>4238374.31</v>
      </c>
      <c r="Q199" s="33">
        <v>44725.67</v>
      </c>
      <c r="R199" s="33">
        <v>787718.28</v>
      </c>
      <c r="S199" s="33">
        <v>0</v>
      </c>
      <c r="T199" s="33">
        <v>184488.21</v>
      </c>
      <c r="U199" s="33">
        <v>612178.36</v>
      </c>
      <c r="V199" s="33">
        <v>317976.22</v>
      </c>
      <c r="W199" s="33">
        <v>97849.49</v>
      </c>
      <c r="X199" s="33">
        <v>3708487.62</v>
      </c>
    </row>
    <row r="200" spans="1:24" ht="12.75">
      <c r="A200" s="34">
        <v>6</v>
      </c>
      <c r="B200" s="34">
        <v>18</v>
      </c>
      <c r="C200" s="34">
        <v>6</v>
      </c>
      <c r="D200" s="35">
        <v>3</v>
      </c>
      <c r="E200" s="36"/>
      <c r="F200" s="31" t="s">
        <v>260</v>
      </c>
      <c r="G200" s="56" t="s">
        <v>438</v>
      </c>
      <c r="H200" s="33">
        <v>12139410.91</v>
      </c>
      <c r="I200" s="33">
        <v>522551.49</v>
      </c>
      <c r="J200" s="33">
        <v>0</v>
      </c>
      <c r="K200" s="33">
        <v>33281.13</v>
      </c>
      <c r="L200" s="33">
        <v>0</v>
      </c>
      <c r="M200" s="33">
        <v>86978.89</v>
      </c>
      <c r="N200" s="33">
        <v>1267131.21</v>
      </c>
      <c r="O200" s="33">
        <v>138685.51</v>
      </c>
      <c r="P200" s="33">
        <v>4651705.69</v>
      </c>
      <c r="Q200" s="33">
        <v>11504.79</v>
      </c>
      <c r="R200" s="33">
        <v>552979.54</v>
      </c>
      <c r="S200" s="33">
        <v>0</v>
      </c>
      <c r="T200" s="33">
        <v>124461.89</v>
      </c>
      <c r="U200" s="33">
        <v>1218334.2</v>
      </c>
      <c r="V200" s="33">
        <v>308387.63</v>
      </c>
      <c r="W200" s="33">
        <v>94000</v>
      </c>
      <c r="X200" s="33">
        <v>3129408.94</v>
      </c>
    </row>
    <row r="201" spans="1:24" ht="12.75">
      <c r="A201" s="34">
        <v>6</v>
      </c>
      <c r="B201" s="34">
        <v>10</v>
      </c>
      <c r="C201" s="34">
        <v>3</v>
      </c>
      <c r="D201" s="35">
        <v>3</v>
      </c>
      <c r="E201" s="36"/>
      <c r="F201" s="31" t="s">
        <v>260</v>
      </c>
      <c r="G201" s="56" t="s">
        <v>439</v>
      </c>
      <c r="H201" s="33">
        <v>38787679.54</v>
      </c>
      <c r="I201" s="33">
        <v>155725.8</v>
      </c>
      <c r="J201" s="33">
        <v>0</v>
      </c>
      <c r="K201" s="33">
        <v>952390.18</v>
      </c>
      <c r="L201" s="33">
        <v>0</v>
      </c>
      <c r="M201" s="33">
        <v>280099.24</v>
      </c>
      <c r="N201" s="33">
        <v>3713506.63</v>
      </c>
      <c r="O201" s="33">
        <v>295572.95</v>
      </c>
      <c r="P201" s="33">
        <v>17182078.37</v>
      </c>
      <c r="Q201" s="33">
        <v>245389.38</v>
      </c>
      <c r="R201" s="33">
        <v>1811575.11</v>
      </c>
      <c r="S201" s="33">
        <v>0</v>
      </c>
      <c r="T201" s="33">
        <v>755874.52</v>
      </c>
      <c r="U201" s="33">
        <v>2035643.07</v>
      </c>
      <c r="V201" s="33">
        <v>1779464.62</v>
      </c>
      <c r="W201" s="33">
        <v>28250</v>
      </c>
      <c r="X201" s="33">
        <v>9552109.67</v>
      </c>
    </row>
    <row r="202" spans="1:24" ht="12.75">
      <c r="A202" s="34">
        <v>6</v>
      </c>
      <c r="B202" s="34">
        <v>5</v>
      </c>
      <c r="C202" s="34">
        <v>6</v>
      </c>
      <c r="D202" s="35">
        <v>3</v>
      </c>
      <c r="E202" s="36"/>
      <c r="F202" s="31" t="s">
        <v>260</v>
      </c>
      <c r="G202" s="56" t="s">
        <v>440</v>
      </c>
      <c r="H202" s="33">
        <v>18209221.75</v>
      </c>
      <c r="I202" s="33">
        <v>234012.74</v>
      </c>
      <c r="J202" s="33">
        <v>39365.5</v>
      </c>
      <c r="K202" s="33">
        <v>2811307.26</v>
      </c>
      <c r="L202" s="33">
        <v>0</v>
      </c>
      <c r="M202" s="33">
        <v>5781.6</v>
      </c>
      <c r="N202" s="33">
        <v>1265477.46</v>
      </c>
      <c r="O202" s="33">
        <v>137059.89</v>
      </c>
      <c r="P202" s="33">
        <v>4420459.51</v>
      </c>
      <c r="Q202" s="33">
        <v>37976.88</v>
      </c>
      <c r="R202" s="33">
        <v>605218.98</v>
      </c>
      <c r="S202" s="33">
        <v>0</v>
      </c>
      <c r="T202" s="33">
        <v>280829.45</v>
      </c>
      <c r="U202" s="33">
        <v>4174676.94</v>
      </c>
      <c r="V202" s="33">
        <v>366000</v>
      </c>
      <c r="W202" s="33">
        <v>96425.22</v>
      </c>
      <c r="X202" s="33">
        <v>3734630.32</v>
      </c>
    </row>
    <row r="203" spans="1:24" ht="12.75">
      <c r="A203" s="34">
        <v>6</v>
      </c>
      <c r="B203" s="34">
        <v>14</v>
      </c>
      <c r="C203" s="34">
        <v>8</v>
      </c>
      <c r="D203" s="35">
        <v>3</v>
      </c>
      <c r="E203" s="36"/>
      <c r="F203" s="31" t="s">
        <v>260</v>
      </c>
      <c r="G203" s="56" t="s">
        <v>441</v>
      </c>
      <c r="H203" s="33">
        <v>17549247.02</v>
      </c>
      <c r="I203" s="33">
        <v>123682.62</v>
      </c>
      <c r="J203" s="33">
        <v>0</v>
      </c>
      <c r="K203" s="33">
        <v>666338.29</v>
      </c>
      <c r="L203" s="33">
        <v>26000</v>
      </c>
      <c r="M203" s="33">
        <v>191226.28</v>
      </c>
      <c r="N203" s="33">
        <v>1954293.15</v>
      </c>
      <c r="O203" s="33">
        <v>233293.91</v>
      </c>
      <c r="P203" s="33">
        <v>7014747.93</v>
      </c>
      <c r="Q203" s="33">
        <v>108503.65</v>
      </c>
      <c r="R203" s="33">
        <v>575313.94</v>
      </c>
      <c r="S203" s="33">
        <v>0</v>
      </c>
      <c r="T203" s="33">
        <v>228246.8</v>
      </c>
      <c r="U203" s="33">
        <v>1714350.08</v>
      </c>
      <c r="V203" s="33">
        <v>449209.37</v>
      </c>
      <c r="W203" s="33">
        <v>128577.43</v>
      </c>
      <c r="X203" s="33">
        <v>4135463.57</v>
      </c>
    </row>
    <row r="204" spans="1:24" ht="12.75">
      <c r="A204" s="34">
        <v>6</v>
      </c>
      <c r="B204" s="34">
        <v>12</v>
      </c>
      <c r="C204" s="34">
        <v>5</v>
      </c>
      <c r="D204" s="35">
        <v>3</v>
      </c>
      <c r="E204" s="36"/>
      <c r="F204" s="31" t="s">
        <v>260</v>
      </c>
      <c r="G204" s="56" t="s">
        <v>442</v>
      </c>
      <c r="H204" s="33">
        <v>36500815.14</v>
      </c>
      <c r="I204" s="33">
        <v>302326.56</v>
      </c>
      <c r="J204" s="33">
        <v>0</v>
      </c>
      <c r="K204" s="33">
        <v>256058.4</v>
      </c>
      <c r="L204" s="33">
        <v>0</v>
      </c>
      <c r="M204" s="33">
        <v>236253.46</v>
      </c>
      <c r="N204" s="33">
        <v>3216474.59</v>
      </c>
      <c r="O204" s="33">
        <v>116197.07</v>
      </c>
      <c r="P204" s="33">
        <v>11415724.52</v>
      </c>
      <c r="Q204" s="33">
        <v>127032.16</v>
      </c>
      <c r="R204" s="33">
        <v>2372795.66</v>
      </c>
      <c r="S204" s="33">
        <v>0</v>
      </c>
      <c r="T204" s="33">
        <v>794336.62</v>
      </c>
      <c r="U204" s="33">
        <v>3843711.52</v>
      </c>
      <c r="V204" s="33">
        <v>859048.85</v>
      </c>
      <c r="W204" s="33">
        <v>2311508.89</v>
      </c>
      <c r="X204" s="33">
        <v>10649346.84</v>
      </c>
    </row>
    <row r="205" spans="1:24" ht="12.75">
      <c r="A205" s="34">
        <v>6</v>
      </c>
      <c r="B205" s="34">
        <v>8</v>
      </c>
      <c r="C205" s="34">
        <v>10</v>
      </c>
      <c r="D205" s="35">
        <v>3</v>
      </c>
      <c r="E205" s="36"/>
      <c r="F205" s="31" t="s">
        <v>260</v>
      </c>
      <c r="G205" s="56" t="s">
        <v>443</v>
      </c>
      <c r="H205" s="33">
        <v>10322687.16</v>
      </c>
      <c r="I205" s="33">
        <v>240464.08</v>
      </c>
      <c r="J205" s="33">
        <v>0</v>
      </c>
      <c r="K205" s="33">
        <v>54189.08</v>
      </c>
      <c r="L205" s="33">
        <v>0</v>
      </c>
      <c r="M205" s="33">
        <v>2273.1</v>
      </c>
      <c r="N205" s="33">
        <v>1229388.45</v>
      </c>
      <c r="O205" s="33">
        <v>98443.16</v>
      </c>
      <c r="P205" s="33">
        <v>3696691.78</v>
      </c>
      <c r="Q205" s="33">
        <v>25322.68</v>
      </c>
      <c r="R205" s="33">
        <v>640994.4</v>
      </c>
      <c r="S205" s="33">
        <v>0</v>
      </c>
      <c r="T205" s="33">
        <v>47844.03</v>
      </c>
      <c r="U205" s="33">
        <v>1007289.46</v>
      </c>
      <c r="V205" s="33">
        <v>360274.94</v>
      </c>
      <c r="W205" s="33">
        <v>48341.52</v>
      </c>
      <c r="X205" s="33">
        <v>2871170.48</v>
      </c>
    </row>
    <row r="206" spans="1:24" ht="12.75">
      <c r="A206" s="34">
        <v>6</v>
      </c>
      <c r="B206" s="34">
        <v>13</v>
      </c>
      <c r="C206" s="34">
        <v>4</v>
      </c>
      <c r="D206" s="35">
        <v>3</v>
      </c>
      <c r="E206" s="36"/>
      <c r="F206" s="31" t="s">
        <v>260</v>
      </c>
      <c r="G206" s="56" t="s">
        <v>444</v>
      </c>
      <c r="H206" s="33">
        <v>29606630.77</v>
      </c>
      <c r="I206" s="33">
        <v>286691.52</v>
      </c>
      <c r="J206" s="33">
        <v>0</v>
      </c>
      <c r="K206" s="33">
        <v>180243.43</v>
      </c>
      <c r="L206" s="33">
        <v>0</v>
      </c>
      <c r="M206" s="33">
        <v>71705.1</v>
      </c>
      <c r="N206" s="33">
        <v>2257005.84</v>
      </c>
      <c r="O206" s="33">
        <v>108770.5</v>
      </c>
      <c r="P206" s="33">
        <v>11093614.72</v>
      </c>
      <c r="Q206" s="33">
        <v>107724.28</v>
      </c>
      <c r="R206" s="33">
        <v>2583168.46</v>
      </c>
      <c r="S206" s="33">
        <v>0</v>
      </c>
      <c r="T206" s="33">
        <v>503828.13</v>
      </c>
      <c r="U206" s="33">
        <v>3501380.33</v>
      </c>
      <c r="V206" s="33">
        <v>573756.1</v>
      </c>
      <c r="W206" s="33">
        <v>436370.11</v>
      </c>
      <c r="X206" s="33">
        <v>7902372.25</v>
      </c>
    </row>
    <row r="207" spans="1:24" ht="12.75">
      <c r="A207" s="34">
        <v>6</v>
      </c>
      <c r="B207" s="34">
        <v>17</v>
      </c>
      <c r="C207" s="34">
        <v>3</v>
      </c>
      <c r="D207" s="35">
        <v>3</v>
      </c>
      <c r="E207" s="36"/>
      <c r="F207" s="31" t="s">
        <v>260</v>
      </c>
      <c r="G207" s="56" t="s">
        <v>445</v>
      </c>
      <c r="H207" s="33">
        <v>22382890.58</v>
      </c>
      <c r="I207" s="33">
        <v>540774.25</v>
      </c>
      <c r="J207" s="33">
        <v>0</v>
      </c>
      <c r="K207" s="33">
        <v>724673.71</v>
      </c>
      <c r="L207" s="33">
        <v>0</v>
      </c>
      <c r="M207" s="33">
        <v>0</v>
      </c>
      <c r="N207" s="33">
        <v>1785470.08</v>
      </c>
      <c r="O207" s="33">
        <v>198674.08</v>
      </c>
      <c r="P207" s="33">
        <v>5752030.76</v>
      </c>
      <c r="Q207" s="33">
        <v>58621.54</v>
      </c>
      <c r="R207" s="33">
        <v>844997.8</v>
      </c>
      <c r="S207" s="33">
        <v>0</v>
      </c>
      <c r="T207" s="33">
        <v>292467.29</v>
      </c>
      <c r="U207" s="33">
        <v>5696426.57</v>
      </c>
      <c r="V207" s="33">
        <v>591022.99</v>
      </c>
      <c r="W207" s="33">
        <v>167476</v>
      </c>
      <c r="X207" s="33">
        <v>5730255.51</v>
      </c>
    </row>
    <row r="208" spans="1:24" ht="12.75">
      <c r="A208" s="34">
        <v>6</v>
      </c>
      <c r="B208" s="34">
        <v>12</v>
      </c>
      <c r="C208" s="34">
        <v>6</v>
      </c>
      <c r="D208" s="35">
        <v>3</v>
      </c>
      <c r="E208" s="36"/>
      <c r="F208" s="31" t="s">
        <v>260</v>
      </c>
      <c r="G208" s="56" t="s">
        <v>446</v>
      </c>
      <c r="H208" s="33">
        <v>25646824.75</v>
      </c>
      <c r="I208" s="33">
        <v>190689.11</v>
      </c>
      <c r="J208" s="33">
        <v>0</v>
      </c>
      <c r="K208" s="33">
        <v>727603.1</v>
      </c>
      <c r="L208" s="33">
        <v>9831.18</v>
      </c>
      <c r="M208" s="33">
        <v>1188474.1</v>
      </c>
      <c r="N208" s="33">
        <v>2162727.17</v>
      </c>
      <c r="O208" s="33">
        <v>308751.07</v>
      </c>
      <c r="P208" s="33">
        <v>7587197.51</v>
      </c>
      <c r="Q208" s="33">
        <v>71338.87</v>
      </c>
      <c r="R208" s="33">
        <v>1224153.05</v>
      </c>
      <c r="S208" s="33">
        <v>0</v>
      </c>
      <c r="T208" s="33">
        <v>57451.74</v>
      </c>
      <c r="U208" s="33">
        <v>1628640.12</v>
      </c>
      <c r="V208" s="33">
        <v>2171970.92</v>
      </c>
      <c r="W208" s="33">
        <v>1102698.7</v>
      </c>
      <c r="X208" s="33">
        <v>7215298.11</v>
      </c>
    </row>
    <row r="209" spans="1:24" ht="12.75">
      <c r="A209" s="34">
        <v>6</v>
      </c>
      <c r="B209" s="34">
        <v>3</v>
      </c>
      <c r="C209" s="34">
        <v>15</v>
      </c>
      <c r="D209" s="35">
        <v>3</v>
      </c>
      <c r="E209" s="36"/>
      <c r="F209" s="31" t="s">
        <v>260</v>
      </c>
      <c r="G209" s="56" t="s">
        <v>447</v>
      </c>
      <c r="H209" s="33">
        <v>12165700.88</v>
      </c>
      <c r="I209" s="33">
        <v>274918.05</v>
      </c>
      <c r="J209" s="33">
        <v>211916.29</v>
      </c>
      <c r="K209" s="33">
        <v>710402.67</v>
      </c>
      <c r="L209" s="33">
        <v>102</v>
      </c>
      <c r="M209" s="33">
        <v>11041.46</v>
      </c>
      <c r="N209" s="33">
        <v>1296948.07</v>
      </c>
      <c r="O209" s="33">
        <v>76492.16</v>
      </c>
      <c r="P209" s="33">
        <v>3449169.7</v>
      </c>
      <c r="Q209" s="33">
        <v>22389.51</v>
      </c>
      <c r="R209" s="33">
        <v>683134.14</v>
      </c>
      <c r="S209" s="33">
        <v>176873.81</v>
      </c>
      <c r="T209" s="33">
        <v>151629.34</v>
      </c>
      <c r="U209" s="33">
        <v>599280</v>
      </c>
      <c r="V209" s="33">
        <v>912458.75</v>
      </c>
      <c r="W209" s="33">
        <v>41647</v>
      </c>
      <c r="X209" s="33">
        <v>3547297.93</v>
      </c>
    </row>
    <row r="210" spans="1:24" ht="12.75">
      <c r="A210" s="34">
        <v>6</v>
      </c>
      <c r="B210" s="34">
        <v>16</v>
      </c>
      <c r="C210" s="34">
        <v>4</v>
      </c>
      <c r="D210" s="35">
        <v>3</v>
      </c>
      <c r="E210" s="36"/>
      <c r="F210" s="31" t="s">
        <v>260</v>
      </c>
      <c r="G210" s="56" t="s">
        <v>448</v>
      </c>
      <c r="H210" s="33">
        <v>39352839.73</v>
      </c>
      <c r="I210" s="33">
        <v>299078.09</v>
      </c>
      <c r="J210" s="33">
        <v>0</v>
      </c>
      <c r="K210" s="33">
        <v>291858.43</v>
      </c>
      <c r="L210" s="33">
        <v>0</v>
      </c>
      <c r="M210" s="33">
        <v>418798</v>
      </c>
      <c r="N210" s="33">
        <v>3299059.11</v>
      </c>
      <c r="O210" s="33">
        <v>173828.52</v>
      </c>
      <c r="P210" s="33">
        <v>13825809.3</v>
      </c>
      <c r="Q210" s="33">
        <v>92229.05</v>
      </c>
      <c r="R210" s="33">
        <v>1809978.41</v>
      </c>
      <c r="S210" s="33">
        <v>0</v>
      </c>
      <c r="T210" s="33">
        <v>1247894.22</v>
      </c>
      <c r="U210" s="33">
        <v>5752108.46</v>
      </c>
      <c r="V210" s="33">
        <v>639906.79</v>
      </c>
      <c r="W210" s="33">
        <v>601827.21</v>
      </c>
      <c r="X210" s="33">
        <v>10900464.14</v>
      </c>
    </row>
    <row r="211" spans="1:24" ht="12.75">
      <c r="A211" s="34">
        <v>6</v>
      </c>
      <c r="B211" s="34">
        <v>3</v>
      </c>
      <c r="C211" s="34">
        <v>11</v>
      </c>
      <c r="D211" s="35">
        <v>3</v>
      </c>
      <c r="E211" s="36"/>
      <c r="F211" s="31" t="s">
        <v>260</v>
      </c>
      <c r="G211" s="56" t="s">
        <v>449</v>
      </c>
      <c r="H211" s="33">
        <v>16999388.72</v>
      </c>
      <c r="I211" s="33">
        <v>1473455.42</v>
      </c>
      <c r="J211" s="33">
        <v>398734</v>
      </c>
      <c r="K211" s="33">
        <v>1880834.52</v>
      </c>
      <c r="L211" s="33">
        <v>0</v>
      </c>
      <c r="M211" s="33">
        <v>119868.18</v>
      </c>
      <c r="N211" s="33">
        <v>1366664.41</v>
      </c>
      <c r="O211" s="33">
        <v>168143.23</v>
      </c>
      <c r="P211" s="33">
        <v>4829672.38</v>
      </c>
      <c r="Q211" s="33">
        <v>18563.04</v>
      </c>
      <c r="R211" s="33">
        <v>861380.1</v>
      </c>
      <c r="S211" s="33">
        <v>78741.5</v>
      </c>
      <c r="T211" s="33">
        <v>221404.46</v>
      </c>
      <c r="U211" s="33">
        <v>544860.93</v>
      </c>
      <c r="V211" s="33">
        <v>369122.2</v>
      </c>
      <c r="W211" s="33">
        <v>66461.7</v>
      </c>
      <c r="X211" s="33">
        <v>4601482.65</v>
      </c>
    </row>
    <row r="212" spans="1:24" ht="12.75">
      <c r="A212" s="34">
        <v>6</v>
      </c>
      <c r="B212" s="34">
        <v>20</v>
      </c>
      <c r="C212" s="34">
        <v>13</v>
      </c>
      <c r="D212" s="35">
        <v>3</v>
      </c>
      <c r="E212" s="36"/>
      <c r="F212" s="31" t="s">
        <v>260</v>
      </c>
      <c r="G212" s="56" t="s">
        <v>450</v>
      </c>
      <c r="H212" s="33">
        <v>18019748.31</v>
      </c>
      <c r="I212" s="33">
        <v>330077.51</v>
      </c>
      <c r="J212" s="33">
        <v>0</v>
      </c>
      <c r="K212" s="33">
        <v>244816.05</v>
      </c>
      <c r="L212" s="33">
        <v>21584.33</v>
      </c>
      <c r="M212" s="33">
        <v>62781.71</v>
      </c>
      <c r="N212" s="33">
        <v>2504359.64</v>
      </c>
      <c r="O212" s="33">
        <v>60405.42</v>
      </c>
      <c r="P212" s="33">
        <v>5866775.72</v>
      </c>
      <c r="Q212" s="33">
        <v>80647.51</v>
      </c>
      <c r="R212" s="33">
        <v>1193673.15</v>
      </c>
      <c r="S212" s="33">
        <v>184072.13</v>
      </c>
      <c r="T212" s="33">
        <v>231052.17</v>
      </c>
      <c r="U212" s="33">
        <v>913264.36</v>
      </c>
      <c r="V212" s="33">
        <v>695180.89</v>
      </c>
      <c r="W212" s="33">
        <v>168863.68</v>
      </c>
      <c r="X212" s="33">
        <v>5462194.04</v>
      </c>
    </row>
    <row r="213" spans="1:24" ht="12.75">
      <c r="A213" s="34">
        <v>6</v>
      </c>
      <c r="B213" s="34">
        <v>2</v>
      </c>
      <c r="C213" s="34">
        <v>12</v>
      </c>
      <c r="D213" s="35">
        <v>3</v>
      </c>
      <c r="E213" s="36"/>
      <c r="F213" s="31" t="s">
        <v>260</v>
      </c>
      <c r="G213" s="56" t="s">
        <v>451</v>
      </c>
      <c r="H213" s="33">
        <v>15028744.87</v>
      </c>
      <c r="I213" s="33">
        <v>282903.69</v>
      </c>
      <c r="J213" s="33">
        <v>0</v>
      </c>
      <c r="K213" s="33">
        <v>150194.68</v>
      </c>
      <c r="L213" s="33">
        <v>0</v>
      </c>
      <c r="M213" s="33">
        <v>71095.91</v>
      </c>
      <c r="N213" s="33">
        <v>1233448.89</v>
      </c>
      <c r="O213" s="33">
        <v>111357.3</v>
      </c>
      <c r="P213" s="33">
        <v>4761628.65</v>
      </c>
      <c r="Q213" s="33">
        <v>52046.84</v>
      </c>
      <c r="R213" s="33">
        <v>729563.92</v>
      </c>
      <c r="S213" s="33">
        <v>0</v>
      </c>
      <c r="T213" s="33">
        <v>83524.07</v>
      </c>
      <c r="U213" s="33">
        <v>3076005.12</v>
      </c>
      <c r="V213" s="33">
        <v>378145</v>
      </c>
      <c r="W213" s="33">
        <v>109343.72</v>
      </c>
      <c r="X213" s="33">
        <v>3989487.08</v>
      </c>
    </row>
    <row r="214" spans="1:24" ht="12.75">
      <c r="A214" s="34">
        <v>6</v>
      </c>
      <c r="B214" s="34">
        <v>18</v>
      </c>
      <c r="C214" s="34">
        <v>12</v>
      </c>
      <c r="D214" s="35">
        <v>3</v>
      </c>
      <c r="E214" s="36"/>
      <c r="F214" s="31" t="s">
        <v>260</v>
      </c>
      <c r="G214" s="56" t="s">
        <v>452</v>
      </c>
      <c r="H214" s="33">
        <v>12892588.12</v>
      </c>
      <c r="I214" s="33">
        <v>445768.12</v>
      </c>
      <c r="J214" s="33">
        <v>45863.31</v>
      </c>
      <c r="K214" s="33">
        <v>44983.4</v>
      </c>
      <c r="L214" s="33">
        <v>6810.66</v>
      </c>
      <c r="M214" s="33">
        <v>28321.85</v>
      </c>
      <c r="N214" s="33">
        <v>1523890.48</v>
      </c>
      <c r="O214" s="33">
        <v>103640.37</v>
      </c>
      <c r="P214" s="33">
        <v>4458388.04</v>
      </c>
      <c r="Q214" s="33">
        <v>20508.35</v>
      </c>
      <c r="R214" s="33">
        <v>510395.26</v>
      </c>
      <c r="S214" s="33">
        <v>0</v>
      </c>
      <c r="T214" s="33">
        <v>49153.6</v>
      </c>
      <c r="U214" s="33">
        <v>2176436.62</v>
      </c>
      <c r="V214" s="33">
        <v>264635.78</v>
      </c>
      <c r="W214" s="33">
        <v>95890.93</v>
      </c>
      <c r="X214" s="33">
        <v>3117901.35</v>
      </c>
    </row>
    <row r="215" spans="1:24" ht="12.75">
      <c r="A215" s="34">
        <v>6</v>
      </c>
      <c r="B215" s="34">
        <v>7</v>
      </c>
      <c r="C215" s="34">
        <v>8</v>
      </c>
      <c r="D215" s="35">
        <v>3</v>
      </c>
      <c r="E215" s="36"/>
      <c r="F215" s="31" t="s">
        <v>260</v>
      </c>
      <c r="G215" s="56" t="s">
        <v>453</v>
      </c>
      <c r="H215" s="33">
        <v>16356850.72</v>
      </c>
      <c r="I215" s="33">
        <v>1328462.79</v>
      </c>
      <c r="J215" s="33">
        <v>0</v>
      </c>
      <c r="K215" s="33">
        <v>221836</v>
      </c>
      <c r="L215" s="33">
        <v>0</v>
      </c>
      <c r="M215" s="33">
        <v>146363.45</v>
      </c>
      <c r="N215" s="33">
        <v>1570173.13</v>
      </c>
      <c r="O215" s="33">
        <v>88053.19</v>
      </c>
      <c r="P215" s="33">
        <v>5586954.8</v>
      </c>
      <c r="Q215" s="33">
        <v>38910.98</v>
      </c>
      <c r="R215" s="33">
        <v>823056.19</v>
      </c>
      <c r="S215" s="33">
        <v>195768.34</v>
      </c>
      <c r="T215" s="33">
        <v>120200.2</v>
      </c>
      <c r="U215" s="33">
        <v>520112.33</v>
      </c>
      <c r="V215" s="33">
        <v>567800</v>
      </c>
      <c r="W215" s="33">
        <v>123591.18</v>
      </c>
      <c r="X215" s="33">
        <v>5025568.14</v>
      </c>
    </row>
    <row r="216" spans="1:24" ht="12.75">
      <c r="A216" s="34">
        <v>6</v>
      </c>
      <c r="B216" s="34">
        <v>20</v>
      </c>
      <c r="C216" s="34">
        <v>15</v>
      </c>
      <c r="D216" s="35">
        <v>3</v>
      </c>
      <c r="E216" s="36"/>
      <c r="F216" s="31" t="s">
        <v>260</v>
      </c>
      <c r="G216" s="56" t="s">
        <v>454</v>
      </c>
      <c r="H216" s="33">
        <v>11917692.26</v>
      </c>
      <c r="I216" s="33">
        <v>53587.42</v>
      </c>
      <c r="J216" s="33">
        <v>0</v>
      </c>
      <c r="K216" s="33">
        <v>122299.8</v>
      </c>
      <c r="L216" s="33">
        <v>15537.7</v>
      </c>
      <c r="M216" s="33">
        <v>50841.38</v>
      </c>
      <c r="N216" s="33">
        <v>1487916.31</v>
      </c>
      <c r="O216" s="33">
        <v>482600.36</v>
      </c>
      <c r="P216" s="33">
        <v>3714178.26</v>
      </c>
      <c r="Q216" s="33">
        <v>41887.26</v>
      </c>
      <c r="R216" s="33">
        <v>989715.09</v>
      </c>
      <c r="S216" s="33">
        <v>28301.36</v>
      </c>
      <c r="T216" s="33">
        <v>255801.91</v>
      </c>
      <c r="U216" s="33">
        <v>885610.99</v>
      </c>
      <c r="V216" s="33">
        <v>543900</v>
      </c>
      <c r="W216" s="33">
        <v>157592.37</v>
      </c>
      <c r="X216" s="33">
        <v>3087922.05</v>
      </c>
    </row>
    <row r="217" spans="1:24" ht="12.75">
      <c r="A217" s="34">
        <v>6</v>
      </c>
      <c r="B217" s="34">
        <v>61</v>
      </c>
      <c r="C217" s="34">
        <v>0</v>
      </c>
      <c r="D217" s="35">
        <v>0</v>
      </c>
      <c r="E217" s="36"/>
      <c r="F217" s="31" t="s">
        <v>455</v>
      </c>
      <c r="G217" s="56" t="s">
        <v>456</v>
      </c>
      <c r="H217" s="33">
        <v>146274912.35</v>
      </c>
      <c r="I217" s="33">
        <v>11049.44</v>
      </c>
      <c r="J217" s="33">
        <v>0</v>
      </c>
      <c r="K217" s="33">
        <v>5913925.96</v>
      </c>
      <c r="L217" s="33">
        <v>9584.5</v>
      </c>
      <c r="M217" s="33">
        <v>4069889.61</v>
      </c>
      <c r="N217" s="33">
        <v>8035141.95</v>
      </c>
      <c r="O217" s="33">
        <v>7379101.92</v>
      </c>
      <c r="P217" s="33">
        <v>63363165.66</v>
      </c>
      <c r="Q217" s="33">
        <v>480924.87</v>
      </c>
      <c r="R217" s="33">
        <v>5285436.92</v>
      </c>
      <c r="S217" s="33">
        <v>947807.01</v>
      </c>
      <c r="T217" s="33">
        <v>3382420.91</v>
      </c>
      <c r="U217" s="33">
        <v>6742065.73</v>
      </c>
      <c r="V217" s="33">
        <v>5960764.27</v>
      </c>
      <c r="W217" s="33">
        <v>1180757.44</v>
      </c>
      <c r="X217" s="33">
        <v>33512876.16</v>
      </c>
    </row>
    <row r="218" spans="1:24" ht="12.75">
      <c r="A218" s="34">
        <v>6</v>
      </c>
      <c r="B218" s="34">
        <v>62</v>
      </c>
      <c r="C218" s="34">
        <v>0</v>
      </c>
      <c r="D218" s="35">
        <v>0</v>
      </c>
      <c r="E218" s="36"/>
      <c r="F218" s="31" t="s">
        <v>455</v>
      </c>
      <c r="G218" s="56" t="s">
        <v>457</v>
      </c>
      <c r="H218" s="33">
        <v>173072690.31</v>
      </c>
      <c r="I218" s="33">
        <v>6315.51</v>
      </c>
      <c r="J218" s="33">
        <v>0</v>
      </c>
      <c r="K218" s="33">
        <v>12383473.3</v>
      </c>
      <c r="L218" s="33">
        <v>13700</v>
      </c>
      <c r="M218" s="33">
        <v>1721400.06</v>
      </c>
      <c r="N218" s="33">
        <v>9175600.18</v>
      </c>
      <c r="O218" s="33">
        <v>4512044.58</v>
      </c>
      <c r="P218" s="33">
        <v>74759133.22</v>
      </c>
      <c r="Q218" s="33">
        <v>1191598.92</v>
      </c>
      <c r="R218" s="33">
        <v>7254559.95</v>
      </c>
      <c r="S218" s="33">
        <v>1148660.66</v>
      </c>
      <c r="T218" s="33">
        <v>10215611.15</v>
      </c>
      <c r="U218" s="33">
        <v>8366866.84</v>
      </c>
      <c r="V218" s="33">
        <v>5081159.99</v>
      </c>
      <c r="W218" s="33">
        <v>2762212.45</v>
      </c>
      <c r="X218" s="33">
        <v>34480353.5</v>
      </c>
    </row>
    <row r="219" spans="1:24" ht="12.75">
      <c r="A219" s="34">
        <v>6</v>
      </c>
      <c r="B219" s="34">
        <v>63</v>
      </c>
      <c r="C219" s="34">
        <v>0</v>
      </c>
      <c r="D219" s="35">
        <v>0</v>
      </c>
      <c r="E219" s="36"/>
      <c r="F219" s="31" t="s">
        <v>455</v>
      </c>
      <c r="G219" s="56" t="s">
        <v>458</v>
      </c>
      <c r="H219" s="33">
        <v>1147162859.24</v>
      </c>
      <c r="I219" s="33">
        <v>33375.95</v>
      </c>
      <c r="J219" s="33">
        <v>0</v>
      </c>
      <c r="K219" s="33">
        <v>281257799.15</v>
      </c>
      <c r="L219" s="33">
        <v>962652.5</v>
      </c>
      <c r="M219" s="33">
        <v>7841333.99</v>
      </c>
      <c r="N219" s="33">
        <v>68299698.28</v>
      </c>
      <c r="O219" s="33">
        <v>16663635.01</v>
      </c>
      <c r="P219" s="33">
        <v>351745304.61</v>
      </c>
      <c r="Q219" s="33">
        <v>7315482.54</v>
      </c>
      <c r="R219" s="33">
        <v>62406181.94</v>
      </c>
      <c r="S219" s="33">
        <v>6916845.58</v>
      </c>
      <c r="T219" s="33">
        <v>38774039.29</v>
      </c>
      <c r="U219" s="33">
        <v>52795057.17</v>
      </c>
      <c r="V219" s="33">
        <v>34981250.6</v>
      </c>
      <c r="W219" s="33">
        <v>25605757.21</v>
      </c>
      <c r="X219" s="33">
        <v>191564445.42</v>
      </c>
    </row>
    <row r="220" spans="1:24" ht="12.75">
      <c r="A220" s="34">
        <v>6</v>
      </c>
      <c r="B220" s="34">
        <v>64</v>
      </c>
      <c r="C220" s="34">
        <v>0</v>
      </c>
      <c r="D220" s="35">
        <v>0</v>
      </c>
      <c r="E220" s="36"/>
      <c r="F220" s="31" t="s">
        <v>455</v>
      </c>
      <c r="G220" s="56" t="s">
        <v>459</v>
      </c>
      <c r="H220" s="33">
        <v>184781745.45</v>
      </c>
      <c r="I220" s="33">
        <v>10970.33</v>
      </c>
      <c r="J220" s="33">
        <v>0</v>
      </c>
      <c r="K220" s="33">
        <v>6080836.8</v>
      </c>
      <c r="L220" s="33">
        <v>578868.07</v>
      </c>
      <c r="M220" s="33">
        <v>8258196.1</v>
      </c>
      <c r="N220" s="33">
        <v>9075732.15</v>
      </c>
      <c r="O220" s="33">
        <v>6375827.25</v>
      </c>
      <c r="P220" s="33">
        <v>77700829.98</v>
      </c>
      <c r="Q220" s="33">
        <v>3603824.56</v>
      </c>
      <c r="R220" s="33">
        <v>10314478.06</v>
      </c>
      <c r="S220" s="33">
        <v>3222594.58</v>
      </c>
      <c r="T220" s="33">
        <v>7341631.62</v>
      </c>
      <c r="U220" s="33">
        <v>7254847</v>
      </c>
      <c r="V220" s="33">
        <v>6392642.23</v>
      </c>
      <c r="W220" s="33">
        <v>4488262.21</v>
      </c>
      <c r="X220" s="33">
        <v>34082204.51</v>
      </c>
    </row>
    <row r="221" spans="1:24" ht="12.75">
      <c r="A221" s="34">
        <v>6</v>
      </c>
      <c r="B221" s="34">
        <v>1</v>
      </c>
      <c r="C221" s="34">
        <v>0</v>
      </c>
      <c r="D221" s="35">
        <v>0</v>
      </c>
      <c r="E221" s="36"/>
      <c r="F221" s="31" t="s">
        <v>460</v>
      </c>
      <c r="G221" s="56" t="s">
        <v>461</v>
      </c>
      <c r="H221" s="33">
        <v>41114294.5</v>
      </c>
      <c r="I221" s="33">
        <v>0</v>
      </c>
      <c r="J221" s="33">
        <v>0</v>
      </c>
      <c r="K221" s="33">
        <v>2716121.2</v>
      </c>
      <c r="L221" s="33">
        <v>6000</v>
      </c>
      <c r="M221" s="33">
        <v>119796.65</v>
      </c>
      <c r="N221" s="33">
        <v>5217690.14</v>
      </c>
      <c r="O221" s="33">
        <v>30000</v>
      </c>
      <c r="P221" s="33">
        <v>11499407.83</v>
      </c>
      <c r="Q221" s="33">
        <v>2215426.27</v>
      </c>
      <c r="R221" s="33">
        <v>8085007.84</v>
      </c>
      <c r="S221" s="33">
        <v>2252794.86</v>
      </c>
      <c r="T221" s="33">
        <v>2049259.7</v>
      </c>
      <c r="U221" s="33">
        <v>0</v>
      </c>
      <c r="V221" s="33">
        <v>394251.01</v>
      </c>
      <c r="W221" s="33">
        <v>66211.43</v>
      </c>
      <c r="X221" s="33">
        <v>6462327.57</v>
      </c>
    </row>
    <row r="222" spans="1:24" ht="12.75">
      <c r="A222" s="34">
        <v>6</v>
      </c>
      <c r="B222" s="34">
        <v>2</v>
      </c>
      <c r="C222" s="34">
        <v>0</v>
      </c>
      <c r="D222" s="35">
        <v>0</v>
      </c>
      <c r="E222" s="36"/>
      <c r="F222" s="31" t="s">
        <v>460</v>
      </c>
      <c r="G222" s="56" t="s">
        <v>462</v>
      </c>
      <c r="H222" s="33">
        <v>43939732.78</v>
      </c>
      <c r="I222" s="33">
        <v>0</v>
      </c>
      <c r="J222" s="33">
        <v>0</v>
      </c>
      <c r="K222" s="33">
        <v>2476258.64</v>
      </c>
      <c r="L222" s="33">
        <v>35000</v>
      </c>
      <c r="M222" s="33">
        <v>233706.82</v>
      </c>
      <c r="N222" s="33">
        <v>5619238.97</v>
      </c>
      <c r="O222" s="33">
        <v>2341618.57</v>
      </c>
      <c r="P222" s="33">
        <v>17180215.46</v>
      </c>
      <c r="Q222" s="33">
        <v>708213.89</v>
      </c>
      <c r="R222" s="33">
        <v>5761206.47</v>
      </c>
      <c r="S222" s="33">
        <v>2097449.9</v>
      </c>
      <c r="T222" s="33">
        <v>2893181.91</v>
      </c>
      <c r="U222" s="33">
        <v>4541.04</v>
      </c>
      <c r="V222" s="33">
        <v>537978.31</v>
      </c>
      <c r="W222" s="33">
        <v>86779.66</v>
      </c>
      <c r="X222" s="33">
        <v>3964343.14</v>
      </c>
    </row>
    <row r="223" spans="1:24" ht="12.75">
      <c r="A223" s="34">
        <v>6</v>
      </c>
      <c r="B223" s="34">
        <v>3</v>
      </c>
      <c r="C223" s="34">
        <v>0</v>
      </c>
      <c r="D223" s="35">
        <v>0</v>
      </c>
      <c r="E223" s="36"/>
      <c r="F223" s="31" t="s">
        <v>460</v>
      </c>
      <c r="G223" s="56" t="s">
        <v>463</v>
      </c>
      <c r="H223" s="33">
        <v>35521560.95</v>
      </c>
      <c r="I223" s="33">
        <v>0</v>
      </c>
      <c r="J223" s="33">
        <v>0</v>
      </c>
      <c r="K223" s="33">
        <v>10572979.14</v>
      </c>
      <c r="L223" s="33">
        <v>5000</v>
      </c>
      <c r="M223" s="33">
        <v>65233.08</v>
      </c>
      <c r="N223" s="33">
        <v>5165244.02</v>
      </c>
      <c r="O223" s="33">
        <v>1682.24</v>
      </c>
      <c r="P223" s="33">
        <v>2234688.24</v>
      </c>
      <c r="Q223" s="33">
        <v>1918747.11</v>
      </c>
      <c r="R223" s="33">
        <v>7137174.89</v>
      </c>
      <c r="S223" s="33">
        <v>1716991.19</v>
      </c>
      <c r="T223" s="33">
        <v>2552203.55</v>
      </c>
      <c r="U223" s="33">
        <v>0</v>
      </c>
      <c r="V223" s="33">
        <v>191406.65</v>
      </c>
      <c r="W223" s="33">
        <v>17222.41</v>
      </c>
      <c r="X223" s="33">
        <v>3942988.43</v>
      </c>
    </row>
    <row r="224" spans="1:24" ht="12.75">
      <c r="A224" s="34">
        <v>6</v>
      </c>
      <c r="B224" s="34">
        <v>4</v>
      </c>
      <c r="C224" s="34">
        <v>0</v>
      </c>
      <c r="D224" s="35">
        <v>0</v>
      </c>
      <c r="E224" s="36"/>
      <c r="F224" s="31" t="s">
        <v>460</v>
      </c>
      <c r="G224" s="56" t="s">
        <v>464</v>
      </c>
      <c r="H224" s="33">
        <v>26845903.3</v>
      </c>
      <c r="I224" s="33">
        <v>0</v>
      </c>
      <c r="J224" s="33">
        <v>0</v>
      </c>
      <c r="K224" s="33">
        <v>3359536.17</v>
      </c>
      <c r="L224" s="33">
        <v>5705.68</v>
      </c>
      <c r="M224" s="33">
        <v>113096.93</v>
      </c>
      <c r="N224" s="33">
        <v>3065584.5</v>
      </c>
      <c r="O224" s="33">
        <v>2165995.08</v>
      </c>
      <c r="P224" s="33">
        <v>9966486.35</v>
      </c>
      <c r="Q224" s="33">
        <v>1093322.84</v>
      </c>
      <c r="R224" s="33">
        <v>390347.9</v>
      </c>
      <c r="S224" s="33">
        <v>1165420.72</v>
      </c>
      <c r="T224" s="33">
        <v>2702553.05</v>
      </c>
      <c r="U224" s="33">
        <v>9142.06</v>
      </c>
      <c r="V224" s="33">
        <v>472193.58</v>
      </c>
      <c r="W224" s="33">
        <v>16725.84</v>
      </c>
      <c r="X224" s="33">
        <v>2319792.6</v>
      </c>
    </row>
    <row r="225" spans="1:24" ht="12.75">
      <c r="A225" s="34">
        <v>6</v>
      </c>
      <c r="B225" s="34">
        <v>5</v>
      </c>
      <c r="C225" s="34">
        <v>0</v>
      </c>
      <c r="D225" s="35">
        <v>0</v>
      </c>
      <c r="E225" s="36"/>
      <c r="F225" s="31" t="s">
        <v>460</v>
      </c>
      <c r="G225" s="56" t="s">
        <v>465</v>
      </c>
      <c r="H225" s="33">
        <v>20985502.45</v>
      </c>
      <c r="I225" s="33">
        <v>0</v>
      </c>
      <c r="J225" s="33">
        <v>0</v>
      </c>
      <c r="K225" s="33">
        <v>1765063</v>
      </c>
      <c r="L225" s="33">
        <v>0</v>
      </c>
      <c r="M225" s="33">
        <v>153355.11</v>
      </c>
      <c r="N225" s="33">
        <v>2069742.06</v>
      </c>
      <c r="O225" s="33">
        <v>1907440.96</v>
      </c>
      <c r="P225" s="33">
        <v>6691436.71</v>
      </c>
      <c r="Q225" s="33">
        <v>484591.24</v>
      </c>
      <c r="R225" s="33">
        <v>3386338.33</v>
      </c>
      <c r="S225" s="33">
        <v>952690.39</v>
      </c>
      <c r="T225" s="33">
        <v>1604866.9</v>
      </c>
      <c r="U225" s="33">
        <v>7500</v>
      </c>
      <c r="V225" s="33">
        <v>45776</v>
      </c>
      <c r="W225" s="33">
        <v>34225.86</v>
      </c>
      <c r="X225" s="33">
        <v>1882475.89</v>
      </c>
    </row>
    <row r="226" spans="1:24" ht="12.75">
      <c r="A226" s="34">
        <v>6</v>
      </c>
      <c r="B226" s="34">
        <v>6</v>
      </c>
      <c r="C226" s="34">
        <v>0</v>
      </c>
      <c r="D226" s="35">
        <v>0</v>
      </c>
      <c r="E226" s="36"/>
      <c r="F226" s="31" t="s">
        <v>460</v>
      </c>
      <c r="G226" s="56" t="s">
        <v>466</v>
      </c>
      <c r="H226" s="33">
        <v>35663322.58</v>
      </c>
      <c r="I226" s="33">
        <v>70867</v>
      </c>
      <c r="J226" s="33">
        <v>0</v>
      </c>
      <c r="K226" s="33">
        <v>2099215.73</v>
      </c>
      <c r="L226" s="33">
        <v>0</v>
      </c>
      <c r="M226" s="33">
        <v>49633.87</v>
      </c>
      <c r="N226" s="33">
        <v>3298012.92</v>
      </c>
      <c r="O226" s="33">
        <v>2089400.68</v>
      </c>
      <c r="P226" s="33">
        <v>10294996.03</v>
      </c>
      <c r="Q226" s="33">
        <v>990979.3</v>
      </c>
      <c r="R226" s="33">
        <v>9416993.82</v>
      </c>
      <c r="S226" s="33">
        <v>1106441.51</v>
      </c>
      <c r="T226" s="33">
        <v>1778450.56</v>
      </c>
      <c r="U226" s="33">
        <v>0</v>
      </c>
      <c r="V226" s="33">
        <v>480119.9</v>
      </c>
      <c r="W226" s="33">
        <v>39380.43</v>
      </c>
      <c r="X226" s="33">
        <v>3948830.83</v>
      </c>
    </row>
    <row r="227" spans="1:24" ht="12.75">
      <c r="A227" s="34">
        <v>6</v>
      </c>
      <c r="B227" s="34">
        <v>7</v>
      </c>
      <c r="C227" s="34">
        <v>0</v>
      </c>
      <c r="D227" s="35">
        <v>0</v>
      </c>
      <c r="E227" s="36"/>
      <c r="F227" s="31" t="s">
        <v>460</v>
      </c>
      <c r="G227" s="56" t="s">
        <v>467</v>
      </c>
      <c r="H227" s="33">
        <v>49044306.56</v>
      </c>
      <c r="I227" s="33">
        <v>0</v>
      </c>
      <c r="J227" s="33">
        <v>0</v>
      </c>
      <c r="K227" s="33">
        <v>2875686.33</v>
      </c>
      <c r="L227" s="33">
        <v>13660.28</v>
      </c>
      <c r="M227" s="33">
        <v>87332.88</v>
      </c>
      <c r="N227" s="33">
        <v>5259690.35</v>
      </c>
      <c r="O227" s="33">
        <v>2584321.84</v>
      </c>
      <c r="P227" s="33">
        <v>18320266.79</v>
      </c>
      <c r="Q227" s="33">
        <v>2321603.1</v>
      </c>
      <c r="R227" s="33">
        <v>7630869.56</v>
      </c>
      <c r="S227" s="33">
        <v>1480485.5</v>
      </c>
      <c r="T227" s="33">
        <v>2244326.15</v>
      </c>
      <c r="U227" s="33">
        <v>635672.64</v>
      </c>
      <c r="V227" s="33">
        <v>342741.51</v>
      </c>
      <c r="W227" s="33">
        <v>124923.76</v>
      </c>
      <c r="X227" s="33">
        <v>5122725.87</v>
      </c>
    </row>
    <row r="228" spans="1:24" ht="12.75">
      <c r="A228" s="34">
        <v>6</v>
      </c>
      <c r="B228" s="34">
        <v>8</v>
      </c>
      <c r="C228" s="34">
        <v>0</v>
      </c>
      <c r="D228" s="35">
        <v>0</v>
      </c>
      <c r="E228" s="36"/>
      <c r="F228" s="31" t="s">
        <v>460</v>
      </c>
      <c r="G228" s="56" t="s">
        <v>468</v>
      </c>
      <c r="H228" s="33">
        <v>31979967.1</v>
      </c>
      <c r="I228" s="33">
        <v>0</v>
      </c>
      <c r="J228" s="33">
        <v>39557.98</v>
      </c>
      <c r="K228" s="33">
        <v>1947270.26</v>
      </c>
      <c r="L228" s="33">
        <v>0</v>
      </c>
      <c r="M228" s="33">
        <v>55589.62</v>
      </c>
      <c r="N228" s="33">
        <v>4441745.48</v>
      </c>
      <c r="O228" s="33">
        <v>2420324.77</v>
      </c>
      <c r="P228" s="33">
        <v>9442901.01</v>
      </c>
      <c r="Q228" s="33">
        <v>1113587.38</v>
      </c>
      <c r="R228" s="33">
        <v>4291338.32</v>
      </c>
      <c r="S228" s="33">
        <v>1855110.17</v>
      </c>
      <c r="T228" s="33">
        <v>3302889.22</v>
      </c>
      <c r="U228" s="33">
        <v>0</v>
      </c>
      <c r="V228" s="33">
        <v>49147.82</v>
      </c>
      <c r="W228" s="33">
        <v>25000</v>
      </c>
      <c r="X228" s="33">
        <v>2995505.07</v>
      </c>
    </row>
    <row r="229" spans="1:24" ht="12.75">
      <c r="A229" s="34">
        <v>6</v>
      </c>
      <c r="B229" s="34">
        <v>9</v>
      </c>
      <c r="C229" s="34">
        <v>0</v>
      </c>
      <c r="D229" s="35">
        <v>0</v>
      </c>
      <c r="E229" s="36"/>
      <c r="F229" s="31" t="s">
        <v>460</v>
      </c>
      <c r="G229" s="56" t="s">
        <v>469</v>
      </c>
      <c r="H229" s="33">
        <v>57804494.07</v>
      </c>
      <c r="I229" s="33">
        <v>6000</v>
      </c>
      <c r="J229" s="33">
        <v>0</v>
      </c>
      <c r="K229" s="33">
        <v>8046295.51</v>
      </c>
      <c r="L229" s="33">
        <v>0</v>
      </c>
      <c r="M229" s="33">
        <v>771406.33</v>
      </c>
      <c r="N229" s="33">
        <v>8700949.47</v>
      </c>
      <c r="O229" s="33">
        <v>166220.71</v>
      </c>
      <c r="P229" s="33">
        <v>19039412.98</v>
      </c>
      <c r="Q229" s="33">
        <v>1319275.07</v>
      </c>
      <c r="R229" s="33">
        <v>6038519.2</v>
      </c>
      <c r="S229" s="33">
        <v>2184454.33</v>
      </c>
      <c r="T229" s="33">
        <v>3970600.81</v>
      </c>
      <c r="U229" s="33">
        <v>77010.92</v>
      </c>
      <c r="V229" s="33">
        <v>192686.86</v>
      </c>
      <c r="W229" s="33">
        <v>68726.84</v>
      </c>
      <c r="X229" s="33">
        <v>7222935.04</v>
      </c>
    </row>
    <row r="230" spans="1:24" ht="12.75">
      <c r="A230" s="34">
        <v>6</v>
      </c>
      <c r="B230" s="34">
        <v>10</v>
      </c>
      <c r="C230" s="34">
        <v>0</v>
      </c>
      <c r="D230" s="35">
        <v>0</v>
      </c>
      <c r="E230" s="36"/>
      <c r="F230" s="31" t="s">
        <v>460</v>
      </c>
      <c r="G230" s="56" t="s">
        <v>470</v>
      </c>
      <c r="H230" s="33">
        <v>24274989.11</v>
      </c>
      <c r="I230" s="33">
        <v>0</v>
      </c>
      <c r="J230" s="33">
        <v>0</v>
      </c>
      <c r="K230" s="33">
        <v>2010535.27</v>
      </c>
      <c r="L230" s="33">
        <v>4942.1</v>
      </c>
      <c r="M230" s="33">
        <v>258571.82</v>
      </c>
      <c r="N230" s="33">
        <v>3146932.6</v>
      </c>
      <c r="O230" s="33">
        <v>1972077.62</v>
      </c>
      <c r="P230" s="33">
        <v>7908748.68</v>
      </c>
      <c r="Q230" s="33">
        <v>437650</v>
      </c>
      <c r="R230" s="33">
        <v>638962.87</v>
      </c>
      <c r="S230" s="33">
        <v>1110604.02</v>
      </c>
      <c r="T230" s="33">
        <v>4020692.76</v>
      </c>
      <c r="U230" s="33">
        <v>105.49</v>
      </c>
      <c r="V230" s="33">
        <v>155797.77</v>
      </c>
      <c r="W230" s="33">
        <v>10579.51</v>
      </c>
      <c r="X230" s="33">
        <v>2598788.6</v>
      </c>
    </row>
    <row r="231" spans="1:24" ht="12.75">
      <c r="A231" s="34">
        <v>6</v>
      </c>
      <c r="B231" s="34">
        <v>11</v>
      </c>
      <c r="C231" s="34">
        <v>0</v>
      </c>
      <c r="D231" s="35">
        <v>0</v>
      </c>
      <c r="E231" s="36"/>
      <c r="F231" s="31" t="s">
        <v>460</v>
      </c>
      <c r="G231" s="56" t="s">
        <v>471</v>
      </c>
      <c r="H231" s="33">
        <v>47819408.78</v>
      </c>
      <c r="I231" s="33">
        <v>0</v>
      </c>
      <c r="J231" s="33">
        <v>0</v>
      </c>
      <c r="K231" s="33">
        <v>5333278.51</v>
      </c>
      <c r="L231" s="33">
        <v>8000</v>
      </c>
      <c r="M231" s="33">
        <v>108462.26</v>
      </c>
      <c r="N231" s="33">
        <v>5740948.66</v>
      </c>
      <c r="O231" s="33">
        <v>2374628.94</v>
      </c>
      <c r="P231" s="33">
        <v>19141901.18</v>
      </c>
      <c r="Q231" s="33">
        <v>990008.48</v>
      </c>
      <c r="R231" s="33">
        <v>3962035.91</v>
      </c>
      <c r="S231" s="33">
        <v>1481981.41</v>
      </c>
      <c r="T231" s="33">
        <v>3795401.56</v>
      </c>
      <c r="U231" s="33">
        <v>4709</v>
      </c>
      <c r="V231" s="33">
        <v>480268.47</v>
      </c>
      <c r="W231" s="33">
        <v>66337.27</v>
      </c>
      <c r="X231" s="33">
        <v>4331447.13</v>
      </c>
    </row>
    <row r="232" spans="1:24" ht="12.75">
      <c r="A232" s="34">
        <v>6</v>
      </c>
      <c r="B232" s="34">
        <v>12</v>
      </c>
      <c r="C232" s="34">
        <v>0</v>
      </c>
      <c r="D232" s="35">
        <v>0</v>
      </c>
      <c r="E232" s="36"/>
      <c r="F232" s="31" t="s">
        <v>460</v>
      </c>
      <c r="G232" s="56" t="s">
        <v>472</v>
      </c>
      <c r="H232" s="33">
        <v>22407064.7</v>
      </c>
      <c r="I232" s="33">
        <v>0</v>
      </c>
      <c r="J232" s="33">
        <v>0</v>
      </c>
      <c r="K232" s="33">
        <v>1810214.09</v>
      </c>
      <c r="L232" s="33">
        <v>142445.66</v>
      </c>
      <c r="M232" s="33">
        <v>95544.45</v>
      </c>
      <c r="N232" s="33">
        <v>2642576.79</v>
      </c>
      <c r="O232" s="33">
        <v>2969131</v>
      </c>
      <c r="P232" s="33">
        <v>7369254.18</v>
      </c>
      <c r="Q232" s="33">
        <v>769165.45</v>
      </c>
      <c r="R232" s="33">
        <v>833796.75</v>
      </c>
      <c r="S232" s="33">
        <v>912679.54</v>
      </c>
      <c r="T232" s="33">
        <v>2519806.09</v>
      </c>
      <c r="U232" s="33">
        <v>0</v>
      </c>
      <c r="V232" s="33">
        <v>169445.8</v>
      </c>
      <c r="W232" s="33">
        <v>20999.01</v>
      </c>
      <c r="X232" s="33">
        <v>2152005.89</v>
      </c>
    </row>
    <row r="233" spans="1:24" ht="12.75">
      <c r="A233" s="34">
        <v>6</v>
      </c>
      <c r="B233" s="34">
        <v>13</v>
      </c>
      <c r="C233" s="34">
        <v>0</v>
      </c>
      <c r="D233" s="35">
        <v>0</v>
      </c>
      <c r="E233" s="36"/>
      <c r="F233" s="31" t="s">
        <v>460</v>
      </c>
      <c r="G233" s="56" t="s">
        <v>473</v>
      </c>
      <c r="H233" s="33">
        <v>13546425.49</v>
      </c>
      <c r="I233" s="33">
        <v>0</v>
      </c>
      <c r="J233" s="33">
        <v>0</v>
      </c>
      <c r="K233" s="33">
        <v>1096742.27</v>
      </c>
      <c r="L233" s="33">
        <v>0</v>
      </c>
      <c r="M233" s="33">
        <v>93069.18</v>
      </c>
      <c r="N233" s="33">
        <v>1996843.42</v>
      </c>
      <c r="O233" s="33">
        <v>1838369.04</v>
      </c>
      <c r="P233" s="33">
        <v>3172367.19</v>
      </c>
      <c r="Q233" s="33">
        <v>331667.21</v>
      </c>
      <c r="R233" s="33">
        <v>1920645.55</v>
      </c>
      <c r="S233" s="33">
        <v>624523.24</v>
      </c>
      <c r="T233" s="33">
        <v>647787.8</v>
      </c>
      <c r="U233" s="33">
        <v>924</v>
      </c>
      <c r="V233" s="33">
        <v>104184.24</v>
      </c>
      <c r="W233" s="33">
        <v>10550</v>
      </c>
      <c r="X233" s="33">
        <v>1708752.35</v>
      </c>
    </row>
    <row r="234" spans="1:24" ht="12.75">
      <c r="A234" s="34">
        <v>6</v>
      </c>
      <c r="B234" s="34">
        <v>14</v>
      </c>
      <c r="C234" s="34">
        <v>0</v>
      </c>
      <c r="D234" s="35">
        <v>0</v>
      </c>
      <c r="E234" s="36"/>
      <c r="F234" s="31" t="s">
        <v>460</v>
      </c>
      <c r="G234" s="56" t="s">
        <v>474</v>
      </c>
      <c r="H234" s="33">
        <v>56012736.88</v>
      </c>
      <c r="I234" s="33">
        <v>0</v>
      </c>
      <c r="J234" s="33">
        <v>0</v>
      </c>
      <c r="K234" s="33">
        <v>2141815.45</v>
      </c>
      <c r="L234" s="33">
        <v>8000</v>
      </c>
      <c r="M234" s="33">
        <v>537823.95</v>
      </c>
      <c r="N234" s="33">
        <v>6029034.61</v>
      </c>
      <c r="O234" s="33">
        <v>3135310.27</v>
      </c>
      <c r="P234" s="33">
        <v>23116861.99</v>
      </c>
      <c r="Q234" s="33">
        <v>911085.8</v>
      </c>
      <c r="R234" s="33">
        <v>914075.08</v>
      </c>
      <c r="S234" s="33">
        <v>1640489.11</v>
      </c>
      <c r="T234" s="33">
        <v>11108139.2</v>
      </c>
      <c r="U234" s="33">
        <v>95072.06</v>
      </c>
      <c r="V234" s="33">
        <v>202717.55</v>
      </c>
      <c r="W234" s="33">
        <v>70783.64</v>
      </c>
      <c r="X234" s="33">
        <v>6101528.17</v>
      </c>
    </row>
    <row r="235" spans="1:24" ht="12.75">
      <c r="A235" s="34">
        <v>6</v>
      </c>
      <c r="B235" s="34">
        <v>15</v>
      </c>
      <c r="C235" s="34">
        <v>0</v>
      </c>
      <c r="D235" s="35">
        <v>0</v>
      </c>
      <c r="E235" s="36"/>
      <c r="F235" s="31" t="s">
        <v>460</v>
      </c>
      <c r="G235" s="56" t="s">
        <v>475</v>
      </c>
      <c r="H235" s="33">
        <v>22837964.07</v>
      </c>
      <c r="I235" s="33">
        <v>0</v>
      </c>
      <c r="J235" s="33">
        <v>0</v>
      </c>
      <c r="K235" s="33">
        <v>1229436.04</v>
      </c>
      <c r="L235" s="33">
        <v>10170.96</v>
      </c>
      <c r="M235" s="33">
        <v>80381.04</v>
      </c>
      <c r="N235" s="33">
        <v>2603795.19</v>
      </c>
      <c r="O235" s="33">
        <v>1982700.87</v>
      </c>
      <c r="P235" s="33">
        <v>10800203.2</v>
      </c>
      <c r="Q235" s="33">
        <v>570879.58</v>
      </c>
      <c r="R235" s="33">
        <v>347245.32</v>
      </c>
      <c r="S235" s="33">
        <v>1264601.15</v>
      </c>
      <c r="T235" s="33">
        <v>1706240.06</v>
      </c>
      <c r="U235" s="33">
        <v>11600.49</v>
      </c>
      <c r="V235" s="33">
        <v>80951.79</v>
      </c>
      <c r="W235" s="33">
        <v>58951.85</v>
      </c>
      <c r="X235" s="33">
        <v>2090806.53</v>
      </c>
    </row>
    <row r="236" spans="1:24" ht="12.75">
      <c r="A236" s="34">
        <v>6</v>
      </c>
      <c r="B236" s="34">
        <v>16</v>
      </c>
      <c r="C236" s="34">
        <v>0</v>
      </c>
      <c r="D236" s="35">
        <v>0</v>
      </c>
      <c r="E236" s="36"/>
      <c r="F236" s="31" t="s">
        <v>460</v>
      </c>
      <c r="G236" s="56" t="s">
        <v>476</v>
      </c>
      <c r="H236" s="33">
        <v>25992885.67</v>
      </c>
      <c r="I236" s="33">
        <v>0</v>
      </c>
      <c r="J236" s="33">
        <v>0</v>
      </c>
      <c r="K236" s="33">
        <v>1301681.13</v>
      </c>
      <c r="L236" s="33">
        <v>0</v>
      </c>
      <c r="M236" s="33">
        <v>320336.81</v>
      </c>
      <c r="N236" s="33">
        <v>3032582.02</v>
      </c>
      <c r="O236" s="33">
        <v>2350654.76</v>
      </c>
      <c r="P236" s="33">
        <v>10848288.41</v>
      </c>
      <c r="Q236" s="33">
        <v>557117.12</v>
      </c>
      <c r="R236" s="33">
        <v>1612944.66</v>
      </c>
      <c r="S236" s="33">
        <v>929843.96</v>
      </c>
      <c r="T236" s="33">
        <v>2023059.36</v>
      </c>
      <c r="U236" s="33">
        <v>2818.52</v>
      </c>
      <c r="V236" s="33">
        <v>40330.99</v>
      </c>
      <c r="W236" s="33">
        <v>572388.24</v>
      </c>
      <c r="X236" s="33">
        <v>2400839.69</v>
      </c>
    </row>
    <row r="237" spans="1:24" ht="12.75">
      <c r="A237" s="34">
        <v>6</v>
      </c>
      <c r="B237" s="34">
        <v>17</v>
      </c>
      <c r="C237" s="34">
        <v>0</v>
      </c>
      <c r="D237" s="35">
        <v>0</v>
      </c>
      <c r="E237" s="36"/>
      <c r="F237" s="31" t="s">
        <v>460</v>
      </c>
      <c r="G237" s="56" t="s">
        <v>477</v>
      </c>
      <c r="H237" s="33">
        <v>36493632.88</v>
      </c>
      <c r="I237" s="33">
        <v>0</v>
      </c>
      <c r="J237" s="33">
        <v>0</v>
      </c>
      <c r="K237" s="33">
        <v>1626564.83</v>
      </c>
      <c r="L237" s="33">
        <v>0</v>
      </c>
      <c r="M237" s="33">
        <v>194956.73</v>
      </c>
      <c r="N237" s="33">
        <v>4407757.43</v>
      </c>
      <c r="O237" s="33">
        <v>2437090.75</v>
      </c>
      <c r="P237" s="33">
        <v>12256913.5</v>
      </c>
      <c r="Q237" s="33">
        <v>1009167.62</v>
      </c>
      <c r="R237" s="33">
        <v>5380985.59</v>
      </c>
      <c r="S237" s="33">
        <v>3349466.19</v>
      </c>
      <c r="T237" s="33">
        <v>2208071.22</v>
      </c>
      <c r="U237" s="33">
        <v>21038.3</v>
      </c>
      <c r="V237" s="33">
        <v>52502.04</v>
      </c>
      <c r="W237" s="33">
        <v>58565.52</v>
      </c>
      <c r="X237" s="33">
        <v>3490553.16</v>
      </c>
    </row>
    <row r="238" spans="1:24" ht="12.75">
      <c r="A238" s="34">
        <v>6</v>
      </c>
      <c r="B238" s="34">
        <v>18</v>
      </c>
      <c r="C238" s="34">
        <v>0</v>
      </c>
      <c r="D238" s="35">
        <v>0</v>
      </c>
      <c r="E238" s="36"/>
      <c r="F238" s="31" t="s">
        <v>460</v>
      </c>
      <c r="G238" s="56" t="s">
        <v>478</v>
      </c>
      <c r="H238" s="33">
        <v>37662831.76</v>
      </c>
      <c r="I238" s="33">
        <v>1119752</v>
      </c>
      <c r="J238" s="33">
        <v>0</v>
      </c>
      <c r="K238" s="33">
        <v>2520315.44</v>
      </c>
      <c r="L238" s="33">
        <v>0</v>
      </c>
      <c r="M238" s="33">
        <v>41400.96</v>
      </c>
      <c r="N238" s="33">
        <v>4444061.55</v>
      </c>
      <c r="O238" s="33">
        <v>2149421.99</v>
      </c>
      <c r="P238" s="33">
        <v>14422959.74</v>
      </c>
      <c r="Q238" s="33">
        <v>1034637.23</v>
      </c>
      <c r="R238" s="33">
        <v>3612175.01</v>
      </c>
      <c r="S238" s="33">
        <v>1644115.59</v>
      </c>
      <c r="T238" s="33">
        <v>3768878.48</v>
      </c>
      <c r="U238" s="33">
        <v>1259.54</v>
      </c>
      <c r="V238" s="33">
        <v>489995.88</v>
      </c>
      <c r="W238" s="33">
        <v>40855.37</v>
      </c>
      <c r="X238" s="33">
        <v>2373002.98</v>
      </c>
    </row>
    <row r="239" spans="1:24" ht="12.75">
      <c r="A239" s="34">
        <v>6</v>
      </c>
      <c r="B239" s="34">
        <v>19</v>
      </c>
      <c r="C239" s="34">
        <v>0</v>
      </c>
      <c r="D239" s="35">
        <v>0</v>
      </c>
      <c r="E239" s="36"/>
      <c r="F239" s="31" t="s">
        <v>460</v>
      </c>
      <c r="G239" s="56" t="s">
        <v>479</v>
      </c>
      <c r="H239" s="33">
        <v>25244962.44</v>
      </c>
      <c r="I239" s="33">
        <v>365521</v>
      </c>
      <c r="J239" s="33">
        <v>0</v>
      </c>
      <c r="K239" s="33">
        <v>1421804.22</v>
      </c>
      <c r="L239" s="33">
        <v>5500</v>
      </c>
      <c r="M239" s="33">
        <v>409559.9</v>
      </c>
      <c r="N239" s="33">
        <v>2666181.19</v>
      </c>
      <c r="O239" s="33">
        <v>2037770.9</v>
      </c>
      <c r="P239" s="33">
        <v>6950482.36</v>
      </c>
      <c r="Q239" s="33">
        <v>643867.53</v>
      </c>
      <c r="R239" s="33">
        <v>4157622.53</v>
      </c>
      <c r="S239" s="33">
        <v>980045.91</v>
      </c>
      <c r="T239" s="33">
        <v>3120581.21</v>
      </c>
      <c r="U239" s="33">
        <v>0</v>
      </c>
      <c r="V239" s="33">
        <v>317499.41</v>
      </c>
      <c r="W239" s="33">
        <v>55660.02</v>
      </c>
      <c r="X239" s="33">
        <v>2112866.26</v>
      </c>
    </row>
    <row r="240" spans="1:24" ht="12.75">
      <c r="A240" s="34">
        <v>6</v>
      </c>
      <c r="B240" s="34">
        <v>20</v>
      </c>
      <c r="C240" s="34">
        <v>0</v>
      </c>
      <c r="D240" s="35">
        <v>0</v>
      </c>
      <c r="E240" s="36"/>
      <c r="F240" s="31" t="s">
        <v>460</v>
      </c>
      <c r="G240" s="56" t="s">
        <v>480</v>
      </c>
      <c r="H240" s="33">
        <v>29746706</v>
      </c>
      <c r="I240" s="33">
        <v>0</v>
      </c>
      <c r="J240" s="33">
        <v>0</v>
      </c>
      <c r="K240" s="33">
        <v>6763950.92</v>
      </c>
      <c r="L240" s="33">
        <v>15265</v>
      </c>
      <c r="M240" s="33">
        <v>164601.49</v>
      </c>
      <c r="N240" s="33">
        <v>4550219.57</v>
      </c>
      <c r="O240" s="33">
        <v>22000</v>
      </c>
      <c r="P240" s="33">
        <v>3252994.52</v>
      </c>
      <c r="Q240" s="33">
        <v>119759.2</v>
      </c>
      <c r="R240" s="33">
        <v>7637420.26</v>
      </c>
      <c r="S240" s="33">
        <v>1692268.22</v>
      </c>
      <c r="T240" s="33">
        <v>1209413.69</v>
      </c>
      <c r="U240" s="33">
        <v>499.96</v>
      </c>
      <c r="V240" s="33">
        <v>151352.07</v>
      </c>
      <c r="W240" s="33">
        <v>73235.91</v>
      </c>
      <c r="X240" s="33">
        <v>4093725.19</v>
      </c>
    </row>
    <row r="241" spans="1:24" ht="12.75">
      <c r="A241" s="34">
        <v>6</v>
      </c>
      <c r="B241" s="34">
        <v>0</v>
      </c>
      <c r="C241" s="34">
        <v>0</v>
      </c>
      <c r="D241" s="35">
        <v>0</v>
      </c>
      <c r="E241" s="36"/>
      <c r="F241" s="31" t="s">
        <v>481</v>
      </c>
      <c r="G241" s="56" t="s">
        <v>482</v>
      </c>
      <c r="H241" s="33">
        <v>314155111.4</v>
      </c>
      <c r="I241" s="33">
        <v>9831243.34</v>
      </c>
      <c r="J241" s="33">
        <v>0</v>
      </c>
      <c r="K241" s="33">
        <v>109634969.61</v>
      </c>
      <c r="L241" s="33">
        <v>212114.62</v>
      </c>
      <c r="M241" s="33">
        <v>2676752.28</v>
      </c>
      <c r="N241" s="33">
        <v>50050497.73</v>
      </c>
      <c r="O241" s="33">
        <v>0</v>
      </c>
      <c r="P241" s="33">
        <v>22298791.64</v>
      </c>
      <c r="Q241" s="33">
        <v>3998412.11</v>
      </c>
      <c r="R241" s="33">
        <v>1865715.64</v>
      </c>
      <c r="S241" s="33">
        <v>26309636.59</v>
      </c>
      <c r="T241" s="33">
        <v>1212343.38</v>
      </c>
      <c r="U241" s="33">
        <v>5293662.89</v>
      </c>
      <c r="V241" s="33">
        <v>31591412.53</v>
      </c>
      <c r="W241" s="33">
        <v>3847440.58</v>
      </c>
      <c r="X241" s="33">
        <v>45332118.46</v>
      </c>
    </row>
    <row r="242" spans="1:24" ht="12.75">
      <c r="A242" s="34">
        <v>6</v>
      </c>
      <c r="B242" s="34">
        <v>8</v>
      </c>
      <c r="C242" s="34">
        <v>1</v>
      </c>
      <c r="D242" s="35" t="s">
        <v>483</v>
      </c>
      <c r="E242" s="36">
        <v>271</v>
      </c>
      <c r="F242" s="31" t="s">
        <v>483</v>
      </c>
      <c r="G242" s="56" t="s">
        <v>484</v>
      </c>
      <c r="H242" s="33">
        <v>239205.07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208626.88</v>
      </c>
      <c r="V242" s="33">
        <v>0</v>
      </c>
      <c r="W242" s="33">
        <v>0</v>
      </c>
      <c r="X242" s="33">
        <v>30578.19</v>
      </c>
    </row>
    <row r="243" spans="1:24" ht="25.5">
      <c r="A243" s="34">
        <v>6</v>
      </c>
      <c r="B243" s="34">
        <v>19</v>
      </c>
      <c r="C243" s="34">
        <v>1</v>
      </c>
      <c r="D243" s="35" t="s">
        <v>483</v>
      </c>
      <c r="E243" s="36">
        <v>270</v>
      </c>
      <c r="F243" s="31" t="s">
        <v>483</v>
      </c>
      <c r="G243" s="56" t="s">
        <v>485</v>
      </c>
      <c r="H243" s="33">
        <v>1769835.96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1729317.72</v>
      </c>
      <c r="V243" s="33">
        <v>0</v>
      </c>
      <c r="W243" s="33">
        <v>0</v>
      </c>
      <c r="X243" s="33">
        <v>40518.24</v>
      </c>
    </row>
    <row r="244" spans="1:24" ht="12.75">
      <c r="A244" s="34">
        <v>6</v>
      </c>
      <c r="B244" s="34">
        <v>7</v>
      </c>
      <c r="C244" s="34">
        <v>1</v>
      </c>
      <c r="D244" s="35" t="s">
        <v>483</v>
      </c>
      <c r="E244" s="36">
        <v>187</v>
      </c>
      <c r="F244" s="31" t="s">
        <v>483</v>
      </c>
      <c r="G244" s="56" t="s">
        <v>486</v>
      </c>
      <c r="H244" s="33">
        <v>421706.58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421706.58</v>
      </c>
      <c r="V244" s="33">
        <v>0</v>
      </c>
      <c r="W244" s="33">
        <v>0</v>
      </c>
      <c r="X244" s="33">
        <v>0</v>
      </c>
    </row>
    <row r="245" spans="1:24" ht="12.75">
      <c r="A245" s="34">
        <v>6</v>
      </c>
      <c r="B245" s="34">
        <v>1</v>
      </c>
      <c r="C245" s="34">
        <v>1</v>
      </c>
      <c r="D245" s="35" t="s">
        <v>483</v>
      </c>
      <c r="E245" s="36">
        <v>188</v>
      </c>
      <c r="F245" s="31" t="s">
        <v>483</v>
      </c>
      <c r="G245" s="56" t="s">
        <v>486</v>
      </c>
      <c r="H245" s="33">
        <v>649456.92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26618.01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>
        <v>622838.91</v>
      </c>
      <c r="V245" s="33">
        <v>0</v>
      </c>
      <c r="W245" s="33">
        <v>0</v>
      </c>
      <c r="X245" s="33">
        <v>0</v>
      </c>
    </row>
    <row r="246" spans="1:24" ht="25.5">
      <c r="A246" s="34">
        <v>6</v>
      </c>
      <c r="B246" s="34">
        <v>2</v>
      </c>
      <c r="C246" s="34">
        <v>1</v>
      </c>
      <c r="D246" s="35" t="s">
        <v>483</v>
      </c>
      <c r="E246" s="36">
        <v>221</v>
      </c>
      <c r="F246" s="31" t="s">
        <v>483</v>
      </c>
      <c r="G246" s="56" t="s">
        <v>487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V246" s="33">
        <v>0</v>
      </c>
      <c r="W246" s="33">
        <v>0</v>
      </c>
      <c r="X246" s="33">
        <v>0</v>
      </c>
    </row>
    <row r="247" spans="1:24" ht="25.5">
      <c r="A247" s="34">
        <v>6</v>
      </c>
      <c r="B247" s="34">
        <v>13</v>
      </c>
      <c r="C247" s="34">
        <v>4</v>
      </c>
      <c r="D247" s="35" t="s">
        <v>483</v>
      </c>
      <c r="E247" s="36">
        <v>186</v>
      </c>
      <c r="F247" s="31" t="s">
        <v>483</v>
      </c>
      <c r="G247" s="56" t="s">
        <v>488</v>
      </c>
      <c r="H247" s="33">
        <v>360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360</v>
      </c>
      <c r="V247" s="33">
        <v>0</v>
      </c>
      <c r="W247" s="33">
        <v>0</v>
      </c>
      <c r="X247" s="33">
        <v>0</v>
      </c>
    </row>
    <row r="248" spans="1:24" ht="25.5">
      <c r="A248" s="34">
        <v>6</v>
      </c>
      <c r="B248" s="34">
        <v>4</v>
      </c>
      <c r="C248" s="34">
        <v>3</v>
      </c>
      <c r="D248" s="35" t="s">
        <v>483</v>
      </c>
      <c r="E248" s="36">
        <v>218</v>
      </c>
      <c r="F248" s="31" t="s">
        <v>483</v>
      </c>
      <c r="G248" s="56" t="s">
        <v>489</v>
      </c>
      <c r="H248" s="33">
        <v>5671.94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5671.94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0</v>
      </c>
      <c r="V248" s="33">
        <v>0</v>
      </c>
      <c r="W248" s="33">
        <v>0</v>
      </c>
      <c r="X248" s="33">
        <v>0</v>
      </c>
    </row>
    <row r="249" spans="1:24" ht="12.75">
      <c r="A249" s="34">
        <v>6</v>
      </c>
      <c r="B249" s="34">
        <v>3</v>
      </c>
      <c r="C249" s="34">
        <v>3</v>
      </c>
      <c r="D249" s="35" t="s">
        <v>483</v>
      </c>
      <c r="E249" s="36">
        <v>122</v>
      </c>
      <c r="F249" s="31" t="s">
        <v>483</v>
      </c>
      <c r="G249" s="56" t="s">
        <v>490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>
        <v>0</v>
      </c>
      <c r="V249" s="33">
        <v>0</v>
      </c>
      <c r="W249" s="33">
        <v>0</v>
      </c>
      <c r="X249" s="33">
        <v>0</v>
      </c>
    </row>
    <row r="250" spans="1:24" ht="25.5">
      <c r="A250" s="34">
        <v>6</v>
      </c>
      <c r="B250" s="34">
        <v>15</v>
      </c>
      <c r="C250" s="34">
        <v>0</v>
      </c>
      <c r="D250" s="35" t="s">
        <v>483</v>
      </c>
      <c r="E250" s="36">
        <v>220</v>
      </c>
      <c r="F250" s="31" t="s">
        <v>483</v>
      </c>
      <c r="G250" s="56" t="s">
        <v>491</v>
      </c>
      <c r="H250" s="33">
        <v>42436.56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>
        <v>42436.56</v>
      </c>
      <c r="V250" s="33">
        <v>0</v>
      </c>
      <c r="W250" s="33">
        <v>0</v>
      </c>
      <c r="X250" s="33">
        <v>0</v>
      </c>
    </row>
    <row r="251" spans="1:24" ht="12.75">
      <c r="A251" s="34">
        <v>6</v>
      </c>
      <c r="B251" s="34">
        <v>9</v>
      </c>
      <c r="C251" s="34">
        <v>1</v>
      </c>
      <c r="D251" s="35" t="s">
        <v>483</v>
      </c>
      <c r="E251" s="36">
        <v>140</v>
      </c>
      <c r="F251" s="31" t="s">
        <v>483</v>
      </c>
      <c r="G251" s="56" t="s">
        <v>492</v>
      </c>
      <c r="H251" s="33">
        <v>39373.29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>
        <v>39373.29</v>
      </c>
      <c r="V251" s="33">
        <v>0</v>
      </c>
      <c r="W251" s="33">
        <v>0</v>
      </c>
      <c r="X251" s="33">
        <v>0</v>
      </c>
    </row>
    <row r="252" spans="1:24" ht="12.75">
      <c r="A252" s="34">
        <v>6</v>
      </c>
      <c r="B252" s="34">
        <v>62</v>
      </c>
      <c r="C252" s="34">
        <v>1</v>
      </c>
      <c r="D252" s="35" t="s">
        <v>483</v>
      </c>
      <c r="E252" s="36">
        <v>198</v>
      </c>
      <c r="F252" s="31" t="s">
        <v>483</v>
      </c>
      <c r="G252" s="56" t="s">
        <v>493</v>
      </c>
      <c r="H252" s="33">
        <v>12306.9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33">
        <v>12306.9</v>
      </c>
      <c r="V252" s="33">
        <v>0</v>
      </c>
      <c r="W252" s="33">
        <v>0</v>
      </c>
      <c r="X252" s="33">
        <v>0</v>
      </c>
    </row>
    <row r="253" spans="1:24" ht="12.75">
      <c r="A253" s="34">
        <v>6</v>
      </c>
      <c r="B253" s="34">
        <v>8</v>
      </c>
      <c r="C253" s="34">
        <v>1</v>
      </c>
      <c r="D253" s="35" t="s">
        <v>483</v>
      </c>
      <c r="E253" s="36">
        <v>265</v>
      </c>
      <c r="F253" s="31" t="s">
        <v>483</v>
      </c>
      <c r="G253" s="56" t="s">
        <v>494</v>
      </c>
      <c r="H253" s="33">
        <v>8103448.63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0</v>
      </c>
      <c r="T253" s="33">
        <v>0</v>
      </c>
      <c r="U253" s="33">
        <v>8024551.63</v>
      </c>
      <c r="V253" s="33">
        <v>0</v>
      </c>
      <c r="W253" s="33">
        <v>0</v>
      </c>
      <c r="X253" s="33">
        <v>78897</v>
      </c>
    </row>
    <row r="254" spans="1:24" ht="12.75">
      <c r="A254" s="34">
        <v>6</v>
      </c>
      <c r="B254" s="34">
        <v>8</v>
      </c>
      <c r="C254" s="34">
        <v>7</v>
      </c>
      <c r="D254" s="35" t="s">
        <v>483</v>
      </c>
      <c r="E254" s="36">
        <v>244</v>
      </c>
      <c r="F254" s="31" t="s">
        <v>483</v>
      </c>
      <c r="G254" s="56" t="s">
        <v>495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3">
        <v>0</v>
      </c>
      <c r="U254" s="33">
        <v>0</v>
      </c>
      <c r="V254" s="33">
        <v>0</v>
      </c>
      <c r="W254" s="33">
        <v>0</v>
      </c>
      <c r="X254" s="33">
        <v>0</v>
      </c>
    </row>
  </sheetData>
  <sheetProtection/>
  <mergeCells count="11">
    <mergeCell ref="H6:X6"/>
    <mergeCell ref="F4:G5"/>
    <mergeCell ref="H4:H5"/>
    <mergeCell ref="I4:X4"/>
    <mergeCell ref="A4:A5"/>
    <mergeCell ref="B4:B5"/>
    <mergeCell ref="C4:C5"/>
    <mergeCell ref="D4:D5"/>
    <mergeCell ref="F7:G7"/>
    <mergeCell ref="E4:E5"/>
    <mergeCell ref="F6:G6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F20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6.421875" style="115" bestFit="1" customWidth="1"/>
    <col min="2" max="2" width="8.140625" style="115" bestFit="1" customWidth="1"/>
    <col min="3" max="3" width="47.421875" style="115" customWidth="1"/>
    <col min="4" max="4" width="15.7109375" style="115" customWidth="1"/>
    <col min="5" max="5" width="46.421875" style="115" customWidth="1"/>
    <col min="6" max="16384" width="9.140625" style="115" customWidth="1"/>
  </cols>
  <sheetData>
    <row r="1" spans="1:5" ht="26.25" customHeight="1">
      <c r="A1" s="117" t="s">
        <v>81</v>
      </c>
      <c r="B1" s="117"/>
      <c r="C1" s="117"/>
      <c r="D1" s="117"/>
      <c r="E1" s="117"/>
    </row>
    <row r="2" spans="1:5" ht="13.5" thickBot="1">
      <c r="A2" s="114" t="s">
        <v>82</v>
      </c>
      <c r="B2" s="114" t="s">
        <v>83</v>
      </c>
      <c r="C2" s="94" t="s">
        <v>84</v>
      </c>
      <c r="D2" s="114" t="s">
        <v>85</v>
      </c>
      <c r="E2" s="60" t="s">
        <v>86</v>
      </c>
    </row>
    <row r="3" spans="1:5" ht="12.75">
      <c r="A3" s="61">
        <v>1</v>
      </c>
      <c r="B3" s="62">
        <v>7</v>
      </c>
      <c r="C3" s="63" t="s">
        <v>87</v>
      </c>
      <c r="D3" s="62" t="s">
        <v>88</v>
      </c>
      <c r="E3" s="64" t="s">
        <v>89</v>
      </c>
    </row>
    <row r="4" spans="1:5" ht="12.75">
      <c r="A4" s="65">
        <v>1</v>
      </c>
      <c r="B4" s="66">
        <v>8</v>
      </c>
      <c r="C4" s="67" t="s">
        <v>90</v>
      </c>
      <c r="D4" s="66" t="s">
        <v>88</v>
      </c>
      <c r="E4" s="68" t="s">
        <v>91</v>
      </c>
    </row>
    <row r="5" spans="1:5" ht="12.75">
      <c r="A5" s="65">
        <v>1</v>
      </c>
      <c r="B5" s="66">
        <v>9</v>
      </c>
      <c r="C5" s="67" t="s">
        <v>92</v>
      </c>
      <c r="D5" s="66" t="s">
        <v>93</v>
      </c>
      <c r="E5" s="69"/>
    </row>
    <row r="6" spans="1:5" ht="12.75">
      <c r="A6" s="65">
        <v>1</v>
      </c>
      <c r="B6" s="66">
        <v>10</v>
      </c>
      <c r="C6" s="67" t="s">
        <v>94</v>
      </c>
      <c r="D6" s="66" t="s">
        <v>88</v>
      </c>
      <c r="E6" s="68" t="s">
        <v>95</v>
      </c>
    </row>
    <row r="7" spans="1:5" ht="12.75">
      <c r="A7" s="65">
        <v>1</v>
      </c>
      <c r="B7" s="66">
        <v>11</v>
      </c>
      <c r="C7" s="67" t="s">
        <v>96</v>
      </c>
      <c r="D7" s="66" t="s">
        <v>88</v>
      </c>
      <c r="E7" s="68" t="s">
        <v>97</v>
      </c>
    </row>
    <row r="8" spans="1:5" ht="12.75">
      <c r="A8" s="65">
        <v>1</v>
      </c>
      <c r="B8" s="66">
        <v>12</v>
      </c>
      <c r="C8" s="67" t="s">
        <v>98</v>
      </c>
      <c r="D8" s="66" t="s">
        <v>93</v>
      </c>
      <c r="E8" s="68"/>
    </row>
    <row r="9" spans="1:5" ht="12.75">
      <c r="A9" s="65">
        <v>1</v>
      </c>
      <c r="B9" s="66">
        <v>13</v>
      </c>
      <c r="C9" s="67" t="s">
        <v>99</v>
      </c>
      <c r="D9" s="66" t="s">
        <v>88</v>
      </c>
      <c r="E9" s="68" t="s">
        <v>100</v>
      </c>
    </row>
    <row r="10" spans="1:5" ht="12.75">
      <c r="A10" s="65">
        <v>1</v>
      </c>
      <c r="B10" s="66">
        <v>14</v>
      </c>
      <c r="C10" s="67" t="s">
        <v>101</v>
      </c>
      <c r="D10" s="66" t="s">
        <v>88</v>
      </c>
      <c r="E10" s="68" t="s">
        <v>102</v>
      </c>
    </row>
    <row r="11" spans="1:5" ht="13.5" thickBot="1">
      <c r="A11" s="70">
        <v>1</v>
      </c>
      <c r="B11" s="71" t="s">
        <v>103</v>
      </c>
      <c r="C11" s="72" t="s">
        <v>104</v>
      </c>
      <c r="D11" s="71" t="s">
        <v>93</v>
      </c>
      <c r="E11" s="73"/>
    </row>
    <row r="12" spans="1:5" ht="12.75">
      <c r="A12" s="61">
        <v>2</v>
      </c>
      <c r="B12" s="62">
        <v>7</v>
      </c>
      <c r="C12" s="63" t="s">
        <v>87</v>
      </c>
      <c r="D12" s="62" t="s">
        <v>105</v>
      </c>
      <c r="E12" s="64" t="s">
        <v>106</v>
      </c>
    </row>
    <row r="13" spans="1:6" ht="36">
      <c r="A13" s="65">
        <v>2</v>
      </c>
      <c r="B13" s="66">
        <v>8</v>
      </c>
      <c r="C13" s="67" t="s">
        <v>107</v>
      </c>
      <c r="D13" s="66" t="s">
        <v>105</v>
      </c>
      <c r="E13" s="68" t="s">
        <v>251</v>
      </c>
      <c r="F13" s="116" t="s">
        <v>253</v>
      </c>
    </row>
    <row r="14" spans="1:5" ht="12.75">
      <c r="A14" s="65">
        <v>2</v>
      </c>
      <c r="B14" s="66">
        <v>9</v>
      </c>
      <c r="C14" s="67" t="s">
        <v>108</v>
      </c>
      <c r="D14" s="66" t="s">
        <v>105</v>
      </c>
      <c r="E14" s="68" t="s">
        <v>109</v>
      </c>
    </row>
    <row r="15" spans="1:5" ht="12.75">
      <c r="A15" s="65">
        <v>2</v>
      </c>
      <c r="B15" s="66">
        <v>10</v>
      </c>
      <c r="C15" s="67" t="s">
        <v>90</v>
      </c>
      <c r="D15" s="66" t="s">
        <v>105</v>
      </c>
      <c r="E15" s="68" t="s">
        <v>110</v>
      </c>
    </row>
    <row r="16" spans="1:6" ht="36">
      <c r="A16" s="65">
        <v>2</v>
      </c>
      <c r="B16" s="66">
        <v>11</v>
      </c>
      <c r="C16" s="67" t="s">
        <v>111</v>
      </c>
      <c r="D16" s="66" t="s">
        <v>105</v>
      </c>
      <c r="E16" s="68" t="s">
        <v>251</v>
      </c>
      <c r="F16" s="116" t="s">
        <v>253</v>
      </c>
    </row>
    <row r="17" spans="1:5" ht="12.75">
      <c r="A17" s="65">
        <v>2</v>
      </c>
      <c r="B17" s="66">
        <v>12</v>
      </c>
      <c r="C17" s="67" t="s">
        <v>112</v>
      </c>
      <c r="D17" s="66" t="s">
        <v>105</v>
      </c>
      <c r="E17" s="68" t="s">
        <v>113</v>
      </c>
    </row>
    <row r="18" spans="1:5" ht="12.75">
      <c r="A18" s="65">
        <v>2</v>
      </c>
      <c r="B18" s="66" t="s">
        <v>114</v>
      </c>
      <c r="C18" s="67" t="s">
        <v>115</v>
      </c>
      <c r="D18" s="66" t="s">
        <v>93</v>
      </c>
      <c r="E18" s="68"/>
    </row>
    <row r="19" spans="1:5" ht="12.75">
      <c r="A19" s="65">
        <v>2</v>
      </c>
      <c r="B19" s="66">
        <v>16</v>
      </c>
      <c r="C19" s="67" t="s">
        <v>94</v>
      </c>
      <c r="D19" s="66" t="s">
        <v>116</v>
      </c>
      <c r="E19" s="68" t="s">
        <v>117</v>
      </c>
    </row>
    <row r="20" spans="1:5" ht="12.75">
      <c r="A20" s="65">
        <v>2</v>
      </c>
      <c r="B20" s="66">
        <v>17</v>
      </c>
      <c r="C20" s="67" t="s">
        <v>118</v>
      </c>
      <c r="D20" s="66" t="s">
        <v>116</v>
      </c>
      <c r="E20" s="68" t="s">
        <v>119</v>
      </c>
    </row>
    <row r="21" spans="1:5" ht="12.75">
      <c r="A21" s="65">
        <v>2</v>
      </c>
      <c r="B21" s="66">
        <v>18</v>
      </c>
      <c r="C21" s="67" t="s">
        <v>120</v>
      </c>
      <c r="D21" s="66" t="s">
        <v>116</v>
      </c>
      <c r="E21" s="68" t="s">
        <v>121</v>
      </c>
    </row>
    <row r="22" spans="1:5" ht="12.75">
      <c r="A22" s="65">
        <v>2</v>
      </c>
      <c r="B22" s="66">
        <v>19</v>
      </c>
      <c r="C22" s="67" t="s">
        <v>122</v>
      </c>
      <c r="D22" s="66" t="s">
        <v>116</v>
      </c>
      <c r="E22" s="68" t="s">
        <v>123</v>
      </c>
    </row>
    <row r="23" spans="1:5" ht="12.75">
      <c r="A23" s="65">
        <v>2</v>
      </c>
      <c r="B23" s="66">
        <v>20</v>
      </c>
      <c r="C23" s="67" t="s">
        <v>124</v>
      </c>
      <c r="D23" s="66" t="s">
        <v>116</v>
      </c>
      <c r="E23" s="68" t="s">
        <v>119</v>
      </c>
    </row>
    <row r="24" spans="1:5" ht="12.75">
      <c r="A24" s="65">
        <v>2</v>
      </c>
      <c r="B24" s="66">
        <v>21</v>
      </c>
      <c r="C24" s="67" t="s">
        <v>125</v>
      </c>
      <c r="D24" s="66" t="s">
        <v>116</v>
      </c>
      <c r="E24" s="68" t="s">
        <v>126</v>
      </c>
    </row>
    <row r="25" spans="1:5" ht="12.75">
      <c r="A25" s="65">
        <v>2</v>
      </c>
      <c r="B25" s="66" t="s">
        <v>127</v>
      </c>
      <c r="C25" s="67" t="s">
        <v>115</v>
      </c>
      <c r="D25" s="66" t="s">
        <v>93</v>
      </c>
      <c r="E25" s="68"/>
    </row>
    <row r="26" spans="1:5" ht="26.25" customHeight="1">
      <c r="A26" s="65">
        <v>2</v>
      </c>
      <c r="B26" s="66">
        <v>25</v>
      </c>
      <c r="C26" s="67" t="s">
        <v>182</v>
      </c>
      <c r="D26" s="66" t="s">
        <v>93</v>
      </c>
      <c r="E26" s="68" t="s">
        <v>128</v>
      </c>
    </row>
    <row r="27" spans="1:5" ht="26.25" customHeight="1" thickBot="1">
      <c r="A27" s="70">
        <v>2</v>
      </c>
      <c r="B27" s="71">
        <v>26</v>
      </c>
      <c r="C27" s="72" t="s">
        <v>183</v>
      </c>
      <c r="D27" s="71" t="s">
        <v>93</v>
      </c>
      <c r="E27" s="73" t="s">
        <v>129</v>
      </c>
    </row>
    <row r="28" spans="1:5" ht="12.75">
      <c r="A28" s="61">
        <v>3</v>
      </c>
      <c r="B28" s="62">
        <v>7</v>
      </c>
      <c r="C28" s="63" t="s">
        <v>197</v>
      </c>
      <c r="D28" s="62" t="s">
        <v>88</v>
      </c>
      <c r="E28" s="64" t="s">
        <v>198</v>
      </c>
    </row>
    <row r="29" spans="1:5" ht="12.75">
      <c r="A29" s="65">
        <v>3</v>
      </c>
      <c r="B29" s="66">
        <v>8</v>
      </c>
      <c r="C29" s="67" t="s">
        <v>199</v>
      </c>
      <c r="D29" s="66" t="s">
        <v>88</v>
      </c>
      <c r="E29" s="68" t="s">
        <v>200</v>
      </c>
    </row>
    <row r="30" spans="1:5" ht="12.75">
      <c r="A30" s="65">
        <v>3</v>
      </c>
      <c r="B30" s="66">
        <v>9</v>
      </c>
      <c r="C30" s="67" t="s">
        <v>201</v>
      </c>
      <c r="D30" s="66" t="s">
        <v>88</v>
      </c>
      <c r="E30" s="68" t="s">
        <v>202</v>
      </c>
    </row>
    <row r="31" spans="1:5" ht="12.75">
      <c r="A31" s="65">
        <v>3</v>
      </c>
      <c r="B31" s="66">
        <v>10</v>
      </c>
      <c r="C31" s="67" t="s">
        <v>203</v>
      </c>
      <c r="D31" s="66" t="s">
        <v>88</v>
      </c>
      <c r="E31" s="68" t="s">
        <v>204</v>
      </c>
    </row>
    <row r="32" spans="1:5" ht="12.75">
      <c r="A32" s="65">
        <v>3</v>
      </c>
      <c r="B32" s="66">
        <v>11</v>
      </c>
      <c r="C32" s="67" t="s">
        <v>231</v>
      </c>
      <c r="D32" s="66" t="s">
        <v>88</v>
      </c>
      <c r="E32" s="68" t="s">
        <v>232</v>
      </c>
    </row>
    <row r="33" spans="1:5" ht="12.75">
      <c r="A33" s="65">
        <v>3</v>
      </c>
      <c r="B33" s="66">
        <v>12</v>
      </c>
      <c r="C33" s="67" t="s">
        <v>205</v>
      </c>
      <c r="D33" s="66" t="s">
        <v>88</v>
      </c>
      <c r="E33" s="68" t="s">
        <v>233</v>
      </c>
    </row>
    <row r="34" spans="1:5" ht="12.75">
      <c r="A34" s="65">
        <v>3</v>
      </c>
      <c r="B34" s="66">
        <v>13</v>
      </c>
      <c r="C34" s="67" t="s">
        <v>234</v>
      </c>
      <c r="D34" s="66" t="s">
        <v>88</v>
      </c>
      <c r="E34" s="68" t="s">
        <v>206</v>
      </c>
    </row>
    <row r="35" spans="1:5" ht="12.75">
      <c r="A35" s="65">
        <v>3</v>
      </c>
      <c r="B35" s="66">
        <v>14</v>
      </c>
      <c r="C35" s="67" t="s">
        <v>207</v>
      </c>
      <c r="D35" s="66" t="s">
        <v>88</v>
      </c>
      <c r="E35" s="68" t="s">
        <v>208</v>
      </c>
    </row>
    <row r="36" spans="1:5" ht="12.75">
      <c r="A36" s="65">
        <v>3</v>
      </c>
      <c r="B36" s="66" t="s">
        <v>235</v>
      </c>
      <c r="C36" s="67" t="s">
        <v>209</v>
      </c>
      <c r="D36" s="66" t="s">
        <v>93</v>
      </c>
      <c r="E36" s="68" t="s">
        <v>244</v>
      </c>
    </row>
    <row r="37" spans="1:5" ht="12.75">
      <c r="A37" s="65">
        <v>3</v>
      </c>
      <c r="B37" s="66">
        <v>22</v>
      </c>
      <c r="C37" s="67" t="s">
        <v>210</v>
      </c>
      <c r="D37" s="66" t="s">
        <v>88</v>
      </c>
      <c r="E37" s="68" t="s">
        <v>198</v>
      </c>
    </row>
    <row r="38" spans="1:5" ht="12.75">
      <c r="A38" s="65">
        <v>3</v>
      </c>
      <c r="B38" s="66">
        <v>23</v>
      </c>
      <c r="C38" s="67" t="s">
        <v>211</v>
      </c>
      <c r="D38" s="66" t="s">
        <v>88</v>
      </c>
      <c r="E38" s="68" t="s">
        <v>200</v>
      </c>
    </row>
    <row r="39" spans="1:5" ht="12.75">
      <c r="A39" s="65">
        <v>3</v>
      </c>
      <c r="B39" s="66">
        <v>24</v>
      </c>
      <c r="C39" s="67" t="s">
        <v>212</v>
      </c>
      <c r="D39" s="66" t="s">
        <v>88</v>
      </c>
      <c r="E39" s="68" t="s">
        <v>202</v>
      </c>
    </row>
    <row r="40" spans="1:5" ht="12.75">
      <c r="A40" s="65">
        <v>3</v>
      </c>
      <c r="B40" s="66">
        <v>25</v>
      </c>
      <c r="C40" s="67" t="s">
        <v>213</v>
      </c>
      <c r="D40" s="66" t="s">
        <v>88</v>
      </c>
      <c r="E40" s="68" t="s">
        <v>204</v>
      </c>
    </row>
    <row r="41" spans="1:5" ht="12.75">
      <c r="A41" s="65">
        <v>3</v>
      </c>
      <c r="B41" s="66">
        <v>26</v>
      </c>
      <c r="C41" s="67" t="s">
        <v>236</v>
      </c>
      <c r="D41" s="66" t="s">
        <v>88</v>
      </c>
      <c r="E41" s="68" t="s">
        <v>232</v>
      </c>
    </row>
    <row r="42" spans="1:5" ht="12.75">
      <c r="A42" s="65">
        <v>3</v>
      </c>
      <c r="B42" s="66">
        <v>27</v>
      </c>
      <c r="C42" s="67" t="s">
        <v>214</v>
      </c>
      <c r="D42" s="66" t="s">
        <v>88</v>
      </c>
      <c r="E42" s="68" t="s">
        <v>233</v>
      </c>
    </row>
    <row r="43" spans="1:5" ht="12.75">
      <c r="A43" s="65">
        <v>3</v>
      </c>
      <c r="B43" s="66">
        <v>28</v>
      </c>
      <c r="C43" s="67" t="s">
        <v>237</v>
      </c>
      <c r="D43" s="66" t="s">
        <v>88</v>
      </c>
      <c r="E43" s="68" t="s">
        <v>206</v>
      </c>
    </row>
    <row r="44" spans="1:5" ht="12.75">
      <c r="A44" s="65">
        <v>3</v>
      </c>
      <c r="B44" s="66">
        <v>29</v>
      </c>
      <c r="C44" s="67" t="s">
        <v>215</v>
      </c>
      <c r="D44" s="66" t="s">
        <v>88</v>
      </c>
      <c r="E44" s="68" t="s">
        <v>208</v>
      </c>
    </row>
    <row r="45" spans="1:5" ht="13.5" thickBot="1">
      <c r="A45" s="104">
        <v>3</v>
      </c>
      <c r="B45" s="114" t="s">
        <v>238</v>
      </c>
      <c r="C45" s="113" t="s">
        <v>216</v>
      </c>
      <c r="D45" s="114" t="s">
        <v>93</v>
      </c>
      <c r="E45" s="105" t="s">
        <v>245</v>
      </c>
    </row>
    <row r="46" spans="1:5" ht="12.75">
      <c r="A46" s="61">
        <v>4</v>
      </c>
      <c r="B46" s="62">
        <v>7</v>
      </c>
      <c r="C46" s="63" t="s">
        <v>239</v>
      </c>
      <c r="D46" s="62" t="s">
        <v>88</v>
      </c>
      <c r="E46" s="64" t="s">
        <v>217</v>
      </c>
    </row>
    <row r="47" spans="1:5" ht="12.75">
      <c r="A47" s="104">
        <v>4</v>
      </c>
      <c r="B47" s="66">
        <v>8</v>
      </c>
      <c r="C47" s="67" t="s">
        <v>218</v>
      </c>
      <c r="D47" s="66" t="s">
        <v>88</v>
      </c>
      <c r="E47" s="68" t="s">
        <v>219</v>
      </c>
    </row>
    <row r="48" spans="1:5" ht="12.75">
      <c r="A48" s="104">
        <v>4</v>
      </c>
      <c r="B48" s="66">
        <v>9</v>
      </c>
      <c r="C48" s="67" t="s">
        <v>220</v>
      </c>
      <c r="D48" s="66" t="s">
        <v>88</v>
      </c>
      <c r="E48" s="68" t="s">
        <v>221</v>
      </c>
    </row>
    <row r="49" spans="1:5" ht="12.75">
      <c r="A49" s="104">
        <v>4</v>
      </c>
      <c r="B49" s="66">
        <v>10</v>
      </c>
      <c r="C49" s="67" t="s">
        <v>240</v>
      </c>
      <c r="D49" s="66" t="s">
        <v>88</v>
      </c>
      <c r="E49" s="68" t="s">
        <v>241</v>
      </c>
    </row>
    <row r="50" spans="1:5" ht="12.75">
      <c r="A50" s="104">
        <v>4</v>
      </c>
      <c r="B50" s="66">
        <v>11</v>
      </c>
      <c r="C50" s="67" t="s">
        <v>222</v>
      </c>
      <c r="D50" s="66" t="s">
        <v>88</v>
      </c>
      <c r="E50" s="68" t="s">
        <v>242</v>
      </c>
    </row>
    <row r="51" spans="1:5" ht="12.75">
      <c r="A51" s="104">
        <v>4</v>
      </c>
      <c r="B51" s="77" t="s">
        <v>223</v>
      </c>
      <c r="C51" s="67" t="s">
        <v>243</v>
      </c>
      <c r="D51" s="66" t="s">
        <v>93</v>
      </c>
      <c r="E51" s="68" t="s">
        <v>224</v>
      </c>
    </row>
    <row r="52" spans="1:5" ht="12.75">
      <c r="A52" s="104">
        <v>4</v>
      </c>
      <c r="B52" s="66">
        <v>16</v>
      </c>
      <c r="C52" s="67" t="s">
        <v>246</v>
      </c>
      <c r="D52" s="66" t="s">
        <v>88</v>
      </c>
      <c r="E52" s="68" t="s">
        <v>217</v>
      </c>
    </row>
    <row r="53" spans="1:5" ht="12.75">
      <c r="A53" s="104">
        <v>4</v>
      </c>
      <c r="B53" s="66">
        <v>17</v>
      </c>
      <c r="C53" s="67" t="s">
        <v>225</v>
      </c>
      <c r="D53" s="66" t="s">
        <v>88</v>
      </c>
      <c r="E53" s="68" t="s">
        <v>219</v>
      </c>
    </row>
    <row r="54" spans="1:5" ht="12.75">
      <c r="A54" s="104">
        <v>4</v>
      </c>
      <c r="B54" s="66">
        <v>18</v>
      </c>
      <c r="C54" s="67" t="s">
        <v>226</v>
      </c>
      <c r="D54" s="66" t="s">
        <v>88</v>
      </c>
      <c r="E54" s="68" t="s">
        <v>221</v>
      </c>
    </row>
    <row r="55" spans="1:5" ht="12.75">
      <c r="A55" s="104">
        <v>4</v>
      </c>
      <c r="B55" s="66">
        <v>19</v>
      </c>
      <c r="C55" s="67" t="s">
        <v>247</v>
      </c>
      <c r="D55" s="66" t="s">
        <v>88</v>
      </c>
      <c r="E55" s="68" t="s">
        <v>241</v>
      </c>
    </row>
    <row r="56" spans="1:5" ht="12.75">
      <c r="A56" s="104">
        <v>4</v>
      </c>
      <c r="B56" s="66">
        <v>20</v>
      </c>
      <c r="C56" s="67" t="s">
        <v>227</v>
      </c>
      <c r="D56" s="66" t="s">
        <v>88</v>
      </c>
      <c r="E56" s="68" t="s">
        <v>242</v>
      </c>
    </row>
    <row r="57" spans="1:5" ht="13.5" thickBot="1">
      <c r="A57" s="70">
        <v>4</v>
      </c>
      <c r="B57" s="71" t="s">
        <v>228</v>
      </c>
      <c r="C57" s="72" t="s">
        <v>229</v>
      </c>
      <c r="D57" s="71" t="s">
        <v>93</v>
      </c>
      <c r="E57" s="73" t="s">
        <v>230</v>
      </c>
    </row>
    <row r="58" spans="1:5" ht="12.75">
      <c r="A58" s="106">
        <v>5</v>
      </c>
      <c r="B58" s="107">
        <v>7</v>
      </c>
      <c r="C58" s="108" t="s">
        <v>130</v>
      </c>
      <c r="D58" s="107" t="s">
        <v>131</v>
      </c>
      <c r="E58" s="109" t="s">
        <v>132</v>
      </c>
    </row>
    <row r="59" spans="1:5" ht="12.75">
      <c r="A59" s="65">
        <v>5</v>
      </c>
      <c r="B59" s="66">
        <v>8</v>
      </c>
      <c r="C59" s="67" t="s">
        <v>133</v>
      </c>
      <c r="D59" s="66" t="s">
        <v>131</v>
      </c>
      <c r="E59" s="74" t="s">
        <v>134</v>
      </c>
    </row>
    <row r="60" spans="1:5" ht="12.75">
      <c r="A60" s="65">
        <v>5</v>
      </c>
      <c r="B60" s="66">
        <v>9</v>
      </c>
      <c r="C60" s="67" t="s">
        <v>135</v>
      </c>
      <c r="D60" s="66" t="s">
        <v>131</v>
      </c>
      <c r="E60" s="74" t="s">
        <v>136</v>
      </c>
    </row>
    <row r="61" spans="1:5" ht="12.75">
      <c r="A61" s="65">
        <v>5</v>
      </c>
      <c r="B61" s="66">
        <v>10</v>
      </c>
      <c r="C61" s="67" t="s">
        <v>28</v>
      </c>
      <c r="D61" s="66" t="s">
        <v>131</v>
      </c>
      <c r="E61" s="74" t="s">
        <v>137</v>
      </c>
    </row>
    <row r="62" spans="1:5" ht="13.5" thickBot="1">
      <c r="A62" s="65">
        <v>5</v>
      </c>
      <c r="B62" s="95" t="s">
        <v>184</v>
      </c>
      <c r="C62" s="67" t="s">
        <v>138</v>
      </c>
      <c r="D62" s="66" t="s">
        <v>93</v>
      </c>
      <c r="E62" s="74"/>
    </row>
    <row r="63" spans="1:5" ht="12.75">
      <c r="A63" s="61">
        <v>6</v>
      </c>
      <c r="B63" s="62">
        <v>7</v>
      </c>
      <c r="C63" s="63" t="s">
        <v>87</v>
      </c>
      <c r="D63" s="62" t="s">
        <v>105</v>
      </c>
      <c r="E63" s="64" t="s">
        <v>139</v>
      </c>
    </row>
    <row r="64" spans="1:5" ht="12.75">
      <c r="A64" s="65">
        <v>6</v>
      </c>
      <c r="B64" s="66">
        <v>8</v>
      </c>
      <c r="C64" s="67" t="s">
        <v>140</v>
      </c>
      <c r="D64" s="66" t="s">
        <v>105</v>
      </c>
      <c r="E64" s="68" t="s">
        <v>141</v>
      </c>
    </row>
    <row r="65" spans="1:6" ht="60">
      <c r="A65" s="65">
        <v>6</v>
      </c>
      <c r="B65" s="66">
        <v>9</v>
      </c>
      <c r="C65" s="67" t="s">
        <v>142</v>
      </c>
      <c r="D65" s="66" t="s">
        <v>105</v>
      </c>
      <c r="E65" s="68" t="s">
        <v>252</v>
      </c>
      <c r="F65" s="116" t="s">
        <v>254</v>
      </c>
    </row>
    <row r="66" spans="1:5" ht="12.75">
      <c r="A66" s="65">
        <v>6</v>
      </c>
      <c r="B66" s="66">
        <v>10</v>
      </c>
      <c r="C66" s="67" t="s">
        <v>143</v>
      </c>
      <c r="D66" s="66" t="s">
        <v>105</v>
      </c>
      <c r="E66" s="68" t="s">
        <v>144</v>
      </c>
    </row>
    <row r="67" spans="1:5" ht="12.75">
      <c r="A67" s="65">
        <v>6</v>
      </c>
      <c r="B67" s="66">
        <v>11</v>
      </c>
      <c r="C67" s="67" t="s">
        <v>90</v>
      </c>
      <c r="D67" s="66" t="s">
        <v>105</v>
      </c>
      <c r="E67" s="68" t="s">
        <v>139</v>
      </c>
    </row>
    <row r="68" spans="1:5" ht="12.75">
      <c r="A68" s="65">
        <v>6</v>
      </c>
      <c r="B68" s="66">
        <v>12</v>
      </c>
      <c r="C68" s="67" t="s">
        <v>145</v>
      </c>
      <c r="D68" s="66" t="s">
        <v>105</v>
      </c>
      <c r="E68" s="68" t="s">
        <v>146</v>
      </c>
    </row>
    <row r="69" spans="1:6" ht="60">
      <c r="A69" s="65">
        <v>6</v>
      </c>
      <c r="B69" s="66">
        <v>13</v>
      </c>
      <c r="C69" s="67" t="s">
        <v>147</v>
      </c>
      <c r="D69" s="66" t="s">
        <v>105</v>
      </c>
      <c r="E69" s="68" t="s">
        <v>252</v>
      </c>
      <c r="F69" s="116" t="s">
        <v>254</v>
      </c>
    </row>
    <row r="70" spans="1:5" ht="12.75">
      <c r="A70" s="65">
        <v>6</v>
      </c>
      <c r="B70" s="66">
        <v>14</v>
      </c>
      <c r="C70" s="67" t="s">
        <v>148</v>
      </c>
      <c r="D70" s="66" t="s">
        <v>105</v>
      </c>
      <c r="E70" s="68" t="s">
        <v>144</v>
      </c>
    </row>
    <row r="71" spans="1:5" ht="12.75">
      <c r="A71" s="65">
        <v>6</v>
      </c>
      <c r="B71" s="77" t="s">
        <v>149</v>
      </c>
      <c r="C71" s="67" t="s">
        <v>115</v>
      </c>
      <c r="D71" s="66" t="s">
        <v>93</v>
      </c>
      <c r="E71" s="75"/>
    </row>
    <row r="72" spans="1:5" ht="12.75">
      <c r="A72" s="65">
        <v>6</v>
      </c>
      <c r="B72" s="78" t="s">
        <v>150</v>
      </c>
      <c r="C72" s="67" t="s">
        <v>151</v>
      </c>
      <c r="D72" s="66" t="s">
        <v>93</v>
      </c>
      <c r="E72" s="79"/>
    </row>
    <row r="73" spans="1:5" ht="26.25" customHeight="1" thickBot="1">
      <c r="A73" s="70">
        <v>6</v>
      </c>
      <c r="B73" s="80" t="s">
        <v>152</v>
      </c>
      <c r="C73" s="72" t="s">
        <v>153</v>
      </c>
      <c r="D73" s="71" t="s">
        <v>93</v>
      </c>
      <c r="E73" s="76"/>
    </row>
    <row r="74" spans="1:5" ht="12.75">
      <c r="A74" s="61">
        <v>7</v>
      </c>
      <c r="B74" s="81">
        <v>7</v>
      </c>
      <c r="C74" s="63" t="s">
        <v>94</v>
      </c>
      <c r="D74" s="62" t="s">
        <v>116</v>
      </c>
      <c r="E74" s="64" t="s">
        <v>154</v>
      </c>
    </row>
    <row r="75" spans="1:5" ht="12.75">
      <c r="A75" s="65">
        <v>7</v>
      </c>
      <c r="B75" s="82">
        <v>8</v>
      </c>
      <c r="C75" s="83" t="s">
        <v>120</v>
      </c>
      <c r="D75" s="82" t="s">
        <v>93</v>
      </c>
      <c r="E75" s="84" t="s">
        <v>155</v>
      </c>
    </row>
    <row r="76" spans="1:5" ht="24">
      <c r="A76" s="65">
        <v>7</v>
      </c>
      <c r="B76" s="82">
        <v>9</v>
      </c>
      <c r="C76" s="83" t="s">
        <v>156</v>
      </c>
      <c r="D76" s="82" t="s">
        <v>116</v>
      </c>
      <c r="E76" s="85" t="s">
        <v>249</v>
      </c>
    </row>
    <row r="77" spans="1:6" ht="36">
      <c r="A77" s="65">
        <v>7</v>
      </c>
      <c r="B77" s="82">
        <v>10</v>
      </c>
      <c r="C77" s="83" t="s">
        <v>157</v>
      </c>
      <c r="D77" s="82" t="s">
        <v>116</v>
      </c>
      <c r="E77" s="86" t="s">
        <v>255</v>
      </c>
      <c r="F77" s="116" t="s">
        <v>254</v>
      </c>
    </row>
    <row r="78" spans="1:6" ht="12.75">
      <c r="A78" s="65">
        <v>7</v>
      </c>
      <c r="B78" s="82">
        <v>11</v>
      </c>
      <c r="C78" s="83" t="s">
        <v>158</v>
      </c>
      <c r="D78" s="82" t="s">
        <v>116</v>
      </c>
      <c r="E78" s="85" t="s">
        <v>159</v>
      </c>
      <c r="F78" s="116"/>
    </row>
    <row r="79" spans="1:5" ht="12.75">
      <c r="A79" s="65">
        <v>7</v>
      </c>
      <c r="B79" s="82">
        <v>12</v>
      </c>
      <c r="C79" s="83" t="s">
        <v>160</v>
      </c>
      <c r="D79" s="82" t="s">
        <v>116</v>
      </c>
      <c r="E79" s="85" t="s">
        <v>250</v>
      </c>
    </row>
    <row r="80" spans="1:5" ht="12.75">
      <c r="A80" s="65">
        <v>7</v>
      </c>
      <c r="B80" s="82">
        <v>13</v>
      </c>
      <c r="C80" s="83" t="s">
        <v>161</v>
      </c>
      <c r="D80" s="82" t="s">
        <v>93</v>
      </c>
      <c r="E80" s="85" t="s">
        <v>162</v>
      </c>
    </row>
    <row r="81" spans="1:5" ht="12.75">
      <c r="A81" s="65">
        <v>7</v>
      </c>
      <c r="B81" s="82">
        <v>14</v>
      </c>
      <c r="C81" s="83" t="s">
        <v>163</v>
      </c>
      <c r="D81" s="82" t="s">
        <v>116</v>
      </c>
      <c r="E81" s="85" t="s">
        <v>119</v>
      </c>
    </row>
    <row r="82" spans="1:5" ht="13.5" thickBot="1">
      <c r="A82" s="70">
        <v>7</v>
      </c>
      <c r="B82" s="71">
        <v>15</v>
      </c>
      <c r="C82" s="87" t="s">
        <v>164</v>
      </c>
      <c r="D82" s="88" t="s">
        <v>116</v>
      </c>
      <c r="E82" s="89" t="s">
        <v>165</v>
      </c>
    </row>
    <row r="83" spans="1:5" ht="12.75">
      <c r="A83" s="61">
        <v>8</v>
      </c>
      <c r="B83" s="81">
        <v>7</v>
      </c>
      <c r="C83" s="63" t="s">
        <v>96</v>
      </c>
      <c r="D83" s="62" t="s">
        <v>116</v>
      </c>
      <c r="E83" s="64" t="s">
        <v>154</v>
      </c>
    </row>
    <row r="84" spans="1:5" ht="12.75">
      <c r="A84" s="65">
        <v>8</v>
      </c>
      <c r="B84" s="82">
        <v>8</v>
      </c>
      <c r="C84" s="83" t="s">
        <v>125</v>
      </c>
      <c r="D84" s="82" t="s">
        <v>93</v>
      </c>
      <c r="E84" s="84" t="s">
        <v>155</v>
      </c>
    </row>
    <row r="85" spans="1:5" ht="26.25" customHeight="1">
      <c r="A85" s="65">
        <v>8</v>
      </c>
      <c r="B85" s="82">
        <v>9</v>
      </c>
      <c r="C85" s="83" t="s">
        <v>166</v>
      </c>
      <c r="D85" s="82" t="s">
        <v>116</v>
      </c>
      <c r="E85" s="85" t="s">
        <v>249</v>
      </c>
    </row>
    <row r="86" spans="1:6" ht="36">
      <c r="A86" s="65">
        <v>8</v>
      </c>
      <c r="B86" s="82">
        <v>10</v>
      </c>
      <c r="C86" s="83" t="s">
        <v>167</v>
      </c>
      <c r="D86" s="82" t="s">
        <v>116</v>
      </c>
      <c r="E86" s="86" t="s">
        <v>255</v>
      </c>
      <c r="F86" s="116" t="s">
        <v>254</v>
      </c>
    </row>
    <row r="87" spans="1:5" ht="12.75">
      <c r="A87" s="65">
        <v>8</v>
      </c>
      <c r="B87" s="82">
        <v>11</v>
      </c>
      <c r="C87" s="83" t="s">
        <v>168</v>
      </c>
      <c r="D87" s="82" t="s">
        <v>116</v>
      </c>
      <c r="E87" s="85" t="s">
        <v>159</v>
      </c>
    </row>
    <row r="88" spans="1:5" ht="12.75">
      <c r="A88" s="65">
        <v>8</v>
      </c>
      <c r="B88" s="82">
        <v>12</v>
      </c>
      <c r="C88" s="83" t="s">
        <v>169</v>
      </c>
      <c r="D88" s="82" t="s">
        <v>116</v>
      </c>
      <c r="E88" s="85" t="s">
        <v>250</v>
      </c>
    </row>
    <row r="89" spans="1:5" ht="12.75">
      <c r="A89" s="65">
        <v>8</v>
      </c>
      <c r="B89" s="82">
        <v>13</v>
      </c>
      <c r="C89" s="83" t="s">
        <v>170</v>
      </c>
      <c r="D89" s="82" t="s">
        <v>93</v>
      </c>
      <c r="E89" s="85" t="s">
        <v>162</v>
      </c>
    </row>
    <row r="90" spans="1:5" ht="12.75">
      <c r="A90" s="65">
        <v>8</v>
      </c>
      <c r="B90" s="82">
        <v>14</v>
      </c>
      <c r="C90" s="83" t="s">
        <v>171</v>
      </c>
      <c r="D90" s="82" t="s">
        <v>116</v>
      </c>
      <c r="E90" s="85" t="s">
        <v>119</v>
      </c>
    </row>
    <row r="91" spans="1:5" ht="13.5" thickBot="1">
      <c r="A91" s="70">
        <v>8</v>
      </c>
      <c r="B91" s="71">
        <v>15</v>
      </c>
      <c r="C91" s="87" t="s">
        <v>172</v>
      </c>
      <c r="D91" s="88" t="s">
        <v>116</v>
      </c>
      <c r="E91" s="89" t="s">
        <v>165</v>
      </c>
    </row>
    <row r="92" spans="1:5" ht="12.75">
      <c r="A92" s="61">
        <v>9</v>
      </c>
      <c r="B92" s="81">
        <v>7</v>
      </c>
      <c r="C92" s="90" t="s">
        <v>94</v>
      </c>
      <c r="D92" s="91" t="s">
        <v>116</v>
      </c>
      <c r="E92" s="92" t="s">
        <v>173</v>
      </c>
    </row>
    <row r="93" spans="1:5" ht="26.25" customHeight="1">
      <c r="A93" s="65">
        <v>9</v>
      </c>
      <c r="B93" s="78" t="s">
        <v>174</v>
      </c>
      <c r="C93" s="83" t="s">
        <v>175</v>
      </c>
      <c r="D93" s="82" t="s">
        <v>116</v>
      </c>
      <c r="E93" s="93" t="s">
        <v>176</v>
      </c>
    </row>
    <row r="94" spans="1:5" ht="13.5" thickBot="1">
      <c r="A94" s="70">
        <v>9</v>
      </c>
      <c r="B94" s="71">
        <v>23</v>
      </c>
      <c r="C94" s="87" t="s">
        <v>177</v>
      </c>
      <c r="D94" s="88" t="s">
        <v>116</v>
      </c>
      <c r="E94" s="89" t="s">
        <v>178</v>
      </c>
    </row>
    <row r="95" spans="1:5" ht="12.75">
      <c r="A95" s="61">
        <v>10</v>
      </c>
      <c r="B95" s="81">
        <v>7</v>
      </c>
      <c r="C95" s="90" t="s">
        <v>96</v>
      </c>
      <c r="D95" s="91" t="s">
        <v>116</v>
      </c>
      <c r="E95" s="92" t="s">
        <v>173</v>
      </c>
    </row>
    <row r="96" spans="1:5" ht="26.25" customHeight="1">
      <c r="A96" s="65">
        <v>10</v>
      </c>
      <c r="B96" s="78" t="s">
        <v>174</v>
      </c>
      <c r="C96" s="83" t="s">
        <v>179</v>
      </c>
      <c r="D96" s="82" t="s">
        <v>116</v>
      </c>
      <c r="E96" s="93" t="s">
        <v>180</v>
      </c>
    </row>
    <row r="97" spans="1:5" ht="13.5" thickBot="1">
      <c r="A97" s="70">
        <v>10</v>
      </c>
      <c r="B97" s="71">
        <v>23</v>
      </c>
      <c r="C97" s="87" t="s">
        <v>181</v>
      </c>
      <c r="D97" s="88" t="s">
        <v>116</v>
      </c>
      <c r="E97" s="89" t="s">
        <v>178</v>
      </c>
    </row>
    <row r="98" spans="1:5" ht="12.75">
      <c r="A98" s="111"/>
      <c r="B98" s="111"/>
      <c r="C98" s="110"/>
      <c r="D98" s="111"/>
      <c r="E98" s="112"/>
    </row>
    <row r="99" spans="1:5" ht="12.75">
      <c r="A99" s="111"/>
      <c r="B99" s="111"/>
      <c r="C99" s="110"/>
      <c r="D99" s="111"/>
      <c r="E99" s="112"/>
    </row>
    <row r="100" spans="1:5" ht="12.75">
      <c r="A100" s="111"/>
      <c r="B100" s="111"/>
      <c r="C100" s="110"/>
      <c r="D100" s="111"/>
      <c r="E100" s="112"/>
    </row>
    <row r="101" spans="1:5" ht="12.75">
      <c r="A101" s="111"/>
      <c r="B101" s="111"/>
      <c r="C101" s="110"/>
      <c r="D101" s="111"/>
      <c r="E101" s="112"/>
    </row>
    <row r="102" spans="1:5" ht="12.75">
      <c r="A102" s="111"/>
      <c r="B102" s="111"/>
      <c r="C102" s="110"/>
      <c r="D102" s="111"/>
      <c r="E102" s="112"/>
    </row>
    <row r="103" spans="1:5" ht="12.75">
      <c r="A103" s="111"/>
      <c r="B103" s="111"/>
      <c r="C103" s="110"/>
      <c r="D103" s="111"/>
      <c r="E103" s="112"/>
    </row>
    <row r="104" spans="1:5" ht="12.75">
      <c r="A104" s="111"/>
      <c r="B104" s="111"/>
      <c r="C104" s="110"/>
      <c r="D104" s="111"/>
      <c r="E104" s="112"/>
    </row>
    <row r="105" spans="1:5" ht="12.75">
      <c r="A105" s="111"/>
      <c r="B105" s="111"/>
      <c r="C105" s="110"/>
      <c r="D105" s="111"/>
      <c r="E105" s="112"/>
    </row>
    <row r="106" spans="1:5" ht="12.75">
      <c r="A106" s="111"/>
      <c r="B106" s="111"/>
      <c r="C106" s="110"/>
      <c r="D106" s="111"/>
      <c r="E106" s="112"/>
    </row>
    <row r="107" spans="1:5" ht="12.75">
      <c r="A107" s="111"/>
      <c r="B107" s="111"/>
      <c r="C107" s="110"/>
      <c r="D107" s="111"/>
      <c r="E107" s="112"/>
    </row>
    <row r="108" spans="1:5" ht="12.75">
      <c r="A108" s="111"/>
      <c r="B108" s="111"/>
      <c r="C108" s="110"/>
      <c r="D108" s="111"/>
      <c r="E108" s="112"/>
    </row>
    <row r="109" spans="1:5" ht="12.75">
      <c r="A109" s="111"/>
      <c r="B109" s="111"/>
      <c r="C109" s="110"/>
      <c r="D109" s="111"/>
      <c r="E109" s="112"/>
    </row>
    <row r="110" spans="1:5" ht="12.75">
      <c r="A110" s="111"/>
      <c r="B110" s="111"/>
      <c r="C110" s="110"/>
      <c r="D110" s="111"/>
      <c r="E110" s="112"/>
    </row>
    <row r="111" spans="1:5" ht="12.75">
      <c r="A111" s="111"/>
      <c r="B111" s="111"/>
      <c r="C111" s="110"/>
      <c r="D111" s="111"/>
      <c r="E111" s="112"/>
    </row>
    <row r="112" spans="1:5" ht="12.75">
      <c r="A112" s="111"/>
      <c r="B112" s="111"/>
      <c r="C112" s="110"/>
      <c r="D112" s="111"/>
      <c r="E112" s="112"/>
    </row>
    <row r="113" spans="1:5" ht="12.75">
      <c r="A113" s="111"/>
      <c r="B113" s="111"/>
      <c r="C113" s="110"/>
      <c r="D113" s="111"/>
      <c r="E113" s="112"/>
    </row>
    <row r="114" spans="1:5" ht="12.75">
      <c r="A114" s="111"/>
      <c r="B114" s="111"/>
      <c r="C114" s="110"/>
      <c r="D114" s="111"/>
      <c r="E114" s="112"/>
    </row>
    <row r="115" spans="1:5" ht="12.75">
      <c r="A115" s="111"/>
      <c r="B115" s="111"/>
      <c r="C115" s="110"/>
      <c r="D115" s="111"/>
      <c r="E115" s="112"/>
    </row>
    <row r="116" spans="1:5" ht="12.75">
      <c r="A116" s="111"/>
      <c r="B116" s="111"/>
      <c r="C116" s="110"/>
      <c r="D116" s="111"/>
      <c r="E116" s="112"/>
    </row>
    <row r="117" spans="1:5" ht="12.75">
      <c r="A117" s="111"/>
      <c r="B117" s="111"/>
      <c r="C117" s="110"/>
      <c r="D117" s="111"/>
      <c r="E117" s="112"/>
    </row>
    <row r="118" spans="1:5" ht="12.75">
      <c r="A118" s="111"/>
      <c r="B118" s="111"/>
      <c r="C118" s="110"/>
      <c r="D118" s="111"/>
      <c r="E118" s="112"/>
    </row>
    <row r="119" spans="1:5" ht="12.75">
      <c r="A119" s="111"/>
      <c r="B119" s="111"/>
      <c r="C119" s="110"/>
      <c r="D119" s="111"/>
      <c r="E119" s="112"/>
    </row>
    <row r="120" spans="1:5" ht="12.75">
      <c r="A120" s="111"/>
      <c r="B120" s="111"/>
      <c r="C120" s="110"/>
      <c r="D120" s="111"/>
      <c r="E120" s="112"/>
    </row>
    <row r="121" spans="1:5" ht="12.75">
      <c r="A121" s="111"/>
      <c r="B121" s="111"/>
      <c r="C121" s="110"/>
      <c r="D121" s="111"/>
      <c r="E121" s="112"/>
    </row>
    <row r="122" spans="1:5" ht="12.75">
      <c r="A122" s="111"/>
      <c r="B122" s="111"/>
      <c r="C122" s="110"/>
      <c r="D122" s="111"/>
      <c r="E122" s="112"/>
    </row>
    <row r="123" spans="1:5" ht="12.75">
      <c r="A123" s="111"/>
      <c r="B123" s="111"/>
      <c r="C123" s="110"/>
      <c r="D123" s="111"/>
      <c r="E123" s="112"/>
    </row>
    <row r="124" spans="1:5" ht="12.75">
      <c r="A124" s="111"/>
      <c r="B124" s="111"/>
      <c r="C124" s="110"/>
      <c r="D124" s="111"/>
      <c r="E124" s="112"/>
    </row>
    <row r="125" spans="1:5" ht="12.75">
      <c r="A125" s="111"/>
      <c r="B125" s="111"/>
      <c r="C125" s="110"/>
      <c r="D125" s="111"/>
      <c r="E125" s="112"/>
    </row>
    <row r="126" spans="1:5" ht="12.75">
      <c r="A126" s="111"/>
      <c r="B126" s="111"/>
      <c r="C126" s="110"/>
      <c r="D126" s="111"/>
      <c r="E126" s="112"/>
    </row>
    <row r="127" spans="1:5" ht="12.75">
      <c r="A127" s="111"/>
      <c r="B127" s="111"/>
      <c r="C127" s="110"/>
      <c r="D127" s="111"/>
      <c r="E127" s="112"/>
    </row>
    <row r="128" spans="1:5" ht="12.75">
      <c r="A128" s="111"/>
      <c r="B128" s="111"/>
      <c r="C128" s="110"/>
      <c r="D128" s="111"/>
      <c r="E128" s="112"/>
    </row>
    <row r="129" spans="1:5" ht="12.75">
      <c r="A129" s="111"/>
      <c r="B129" s="111"/>
      <c r="C129" s="110"/>
      <c r="D129" s="111"/>
      <c r="E129" s="112"/>
    </row>
    <row r="130" spans="1:5" ht="12.75">
      <c r="A130" s="111"/>
      <c r="B130" s="111"/>
      <c r="C130" s="110"/>
      <c r="D130" s="111"/>
      <c r="E130" s="112"/>
    </row>
    <row r="131" spans="1:5" ht="12.75">
      <c r="A131" s="111"/>
      <c r="B131" s="111"/>
      <c r="C131" s="110"/>
      <c r="D131" s="111"/>
      <c r="E131" s="112"/>
    </row>
    <row r="132" spans="1:5" ht="12.75">
      <c r="A132" s="111"/>
      <c r="B132" s="111"/>
      <c r="C132" s="110"/>
      <c r="D132" s="111"/>
      <c r="E132" s="112"/>
    </row>
    <row r="133" spans="1:5" ht="12.75">
      <c r="A133" s="111"/>
      <c r="B133" s="111"/>
      <c r="C133" s="110"/>
      <c r="D133" s="111"/>
      <c r="E133" s="112"/>
    </row>
    <row r="134" spans="1:5" ht="12.75">
      <c r="A134" s="111"/>
      <c r="B134" s="111"/>
      <c r="C134" s="110"/>
      <c r="D134" s="111"/>
      <c r="E134" s="112"/>
    </row>
    <row r="135" spans="1:5" ht="12.75">
      <c r="A135" s="111"/>
      <c r="B135" s="111"/>
      <c r="C135" s="110"/>
      <c r="D135" s="111"/>
      <c r="E135" s="112"/>
    </row>
    <row r="136" spans="1:5" ht="12.75">
      <c r="A136" s="111"/>
      <c r="B136" s="111"/>
      <c r="C136" s="110"/>
      <c r="D136" s="111"/>
      <c r="E136" s="112"/>
    </row>
    <row r="137" spans="1:5" ht="12.75">
      <c r="A137" s="111"/>
      <c r="B137" s="111"/>
      <c r="C137" s="110"/>
      <c r="D137" s="111"/>
      <c r="E137" s="112"/>
    </row>
    <row r="138" spans="1:5" ht="12.75">
      <c r="A138" s="111"/>
      <c r="B138" s="111"/>
      <c r="C138" s="110"/>
      <c r="D138" s="111"/>
      <c r="E138" s="112"/>
    </row>
    <row r="139" spans="1:5" ht="12.75">
      <c r="A139" s="111"/>
      <c r="B139" s="111"/>
      <c r="C139" s="110"/>
      <c r="D139" s="111"/>
      <c r="E139" s="112"/>
    </row>
    <row r="140" spans="1:5" ht="12.75">
      <c r="A140" s="111"/>
      <c r="B140" s="111"/>
      <c r="C140" s="110"/>
      <c r="D140" s="111"/>
      <c r="E140" s="112"/>
    </row>
    <row r="141" spans="1:5" ht="12.75">
      <c r="A141" s="111"/>
      <c r="B141" s="111"/>
      <c r="C141" s="110"/>
      <c r="D141" s="111"/>
      <c r="E141" s="112"/>
    </row>
    <row r="142" spans="1:5" ht="12.75">
      <c r="A142" s="111"/>
      <c r="B142" s="111"/>
      <c r="C142" s="110"/>
      <c r="D142" s="111"/>
      <c r="E142" s="112"/>
    </row>
    <row r="143" spans="1:5" ht="12.75">
      <c r="A143" s="111"/>
      <c r="B143" s="111"/>
      <c r="C143" s="110"/>
      <c r="D143" s="111"/>
      <c r="E143" s="112"/>
    </row>
    <row r="144" spans="1:5" ht="12.75">
      <c r="A144" s="111"/>
      <c r="B144" s="111"/>
      <c r="C144" s="110"/>
      <c r="D144" s="111"/>
      <c r="E144" s="112"/>
    </row>
    <row r="145" spans="1:5" ht="12.75">
      <c r="A145" s="111"/>
      <c r="B145" s="111"/>
      <c r="C145" s="110"/>
      <c r="D145" s="111"/>
      <c r="E145" s="112"/>
    </row>
    <row r="146" spans="1:5" ht="12.75">
      <c r="A146" s="111"/>
      <c r="B146" s="111"/>
      <c r="C146" s="110"/>
      <c r="D146" s="111"/>
      <c r="E146" s="112"/>
    </row>
    <row r="147" spans="1:5" ht="12.75">
      <c r="A147" s="111"/>
      <c r="B147" s="111"/>
      <c r="C147" s="110"/>
      <c r="D147" s="111"/>
      <c r="E147" s="112"/>
    </row>
    <row r="148" spans="1:5" ht="12.75">
      <c r="A148" s="111"/>
      <c r="B148" s="111"/>
      <c r="C148" s="110"/>
      <c r="D148" s="111"/>
      <c r="E148" s="112"/>
    </row>
    <row r="149" spans="1:5" ht="12.75">
      <c r="A149" s="111"/>
      <c r="B149" s="111"/>
      <c r="C149" s="110"/>
      <c r="D149" s="111"/>
      <c r="E149" s="112"/>
    </row>
    <row r="150" spans="1:5" ht="12.75">
      <c r="A150" s="111"/>
      <c r="B150" s="111"/>
      <c r="C150" s="110"/>
      <c r="D150" s="111"/>
      <c r="E150" s="112"/>
    </row>
    <row r="151" spans="1:5" ht="12.75">
      <c r="A151" s="111"/>
      <c r="B151" s="111"/>
      <c r="C151" s="110"/>
      <c r="D151" s="111"/>
      <c r="E151" s="112"/>
    </row>
    <row r="152" spans="1:5" ht="12.75">
      <c r="A152" s="111"/>
      <c r="B152" s="111"/>
      <c r="C152" s="110"/>
      <c r="D152" s="111"/>
      <c r="E152" s="112"/>
    </row>
    <row r="153" spans="1:5" ht="12.75">
      <c r="A153" s="111"/>
      <c r="B153" s="111"/>
      <c r="C153" s="110"/>
      <c r="D153" s="111"/>
      <c r="E153" s="112"/>
    </row>
    <row r="154" spans="1:5" ht="12.75">
      <c r="A154" s="111"/>
      <c r="B154" s="111"/>
      <c r="C154" s="110"/>
      <c r="D154" s="111"/>
      <c r="E154" s="112"/>
    </row>
    <row r="155" spans="1:5" ht="12.75">
      <c r="A155" s="111"/>
      <c r="B155" s="111"/>
      <c r="C155" s="110"/>
      <c r="D155" s="111"/>
      <c r="E155" s="112"/>
    </row>
    <row r="156" spans="1:5" ht="12.75">
      <c r="A156" s="111"/>
      <c r="B156" s="111"/>
      <c r="C156" s="110"/>
      <c r="D156" s="111"/>
      <c r="E156" s="112"/>
    </row>
    <row r="157" spans="1:5" ht="12.75">
      <c r="A157" s="111"/>
      <c r="B157" s="111"/>
      <c r="C157" s="110"/>
      <c r="D157" s="111"/>
      <c r="E157" s="112"/>
    </row>
    <row r="158" spans="1:5" ht="12.75">
      <c r="A158" s="111"/>
      <c r="B158" s="111"/>
      <c r="C158" s="110"/>
      <c r="D158" s="111"/>
      <c r="E158" s="112"/>
    </row>
    <row r="159" spans="1:5" ht="12.75">
      <c r="A159" s="111"/>
      <c r="B159" s="111"/>
      <c r="C159" s="110"/>
      <c r="D159" s="111"/>
      <c r="E159" s="112"/>
    </row>
    <row r="160" spans="1:5" ht="12.75">
      <c r="A160" s="111"/>
      <c r="B160" s="111"/>
      <c r="C160" s="110"/>
      <c r="D160" s="111"/>
      <c r="E160" s="112"/>
    </row>
    <row r="161" spans="1:5" ht="12.75">
      <c r="A161" s="111"/>
      <c r="B161" s="111"/>
      <c r="C161" s="110"/>
      <c r="D161" s="111"/>
      <c r="E161" s="112"/>
    </row>
    <row r="162" spans="1:5" ht="12.75">
      <c r="A162" s="111"/>
      <c r="B162" s="111"/>
      <c r="C162" s="110"/>
      <c r="D162" s="111"/>
      <c r="E162" s="112"/>
    </row>
    <row r="163" spans="1:5" ht="12.75">
      <c r="A163" s="111"/>
      <c r="B163" s="111"/>
      <c r="C163" s="110"/>
      <c r="D163" s="111"/>
      <c r="E163" s="112"/>
    </row>
    <row r="164" spans="1:5" ht="12.75">
      <c r="A164" s="111"/>
      <c r="B164" s="111"/>
      <c r="C164" s="110"/>
      <c r="D164" s="111"/>
      <c r="E164" s="112"/>
    </row>
    <row r="165" spans="1:5" ht="12.75">
      <c r="A165" s="111"/>
      <c r="B165" s="111"/>
      <c r="C165" s="110"/>
      <c r="D165" s="111"/>
      <c r="E165" s="112"/>
    </row>
    <row r="166" spans="1:5" ht="12.75">
      <c r="A166" s="111"/>
      <c r="B166" s="111"/>
      <c r="C166" s="110"/>
      <c r="D166" s="111"/>
      <c r="E166" s="112"/>
    </row>
    <row r="167" spans="1:5" ht="12.75">
      <c r="A167" s="111"/>
      <c r="B167" s="111"/>
      <c r="C167" s="110"/>
      <c r="D167" s="111"/>
      <c r="E167" s="112"/>
    </row>
    <row r="168" spans="1:5" ht="12.75">
      <c r="A168" s="111"/>
      <c r="B168" s="111"/>
      <c r="C168" s="110"/>
      <c r="D168" s="111"/>
      <c r="E168" s="112"/>
    </row>
    <row r="169" spans="1:5" ht="12.75">
      <c r="A169" s="111"/>
      <c r="B169" s="111"/>
      <c r="C169" s="110"/>
      <c r="D169" s="111"/>
      <c r="E169" s="112"/>
    </row>
    <row r="170" spans="1:5" ht="12.75">
      <c r="A170" s="111"/>
      <c r="B170" s="111"/>
      <c r="C170" s="110"/>
      <c r="D170" s="111"/>
      <c r="E170" s="112"/>
    </row>
    <row r="171" spans="1:5" ht="12.75">
      <c r="A171" s="111"/>
      <c r="B171" s="111"/>
      <c r="C171" s="110"/>
      <c r="D171" s="111"/>
      <c r="E171" s="112"/>
    </row>
    <row r="172" spans="1:5" ht="12.75">
      <c r="A172" s="111"/>
      <c r="B172" s="111"/>
      <c r="C172" s="110"/>
      <c r="D172" s="111"/>
      <c r="E172" s="112"/>
    </row>
    <row r="173" spans="1:5" ht="12.75">
      <c r="A173" s="111"/>
      <c r="B173" s="111"/>
      <c r="C173" s="110"/>
      <c r="D173" s="111"/>
      <c r="E173" s="112"/>
    </row>
    <row r="174" spans="1:5" ht="12.75">
      <c r="A174" s="111"/>
      <c r="B174" s="111"/>
      <c r="C174" s="110"/>
      <c r="D174" s="111"/>
      <c r="E174" s="112"/>
    </row>
    <row r="175" spans="1:5" ht="12.75">
      <c r="A175" s="111"/>
      <c r="B175" s="111"/>
      <c r="C175" s="110"/>
      <c r="D175" s="111"/>
      <c r="E175" s="112"/>
    </row>
    <row r="176" spans="1:5" ht="12.75">
      <c r="A176" s="111"/>
      <c r="B176" s="111"/>
      <c r="C176" s="110"/>
      <c r="D176" s="111"/>
      <c r="E176" s="112"/>
    </row>
    <row r="177" spans="1:5" ht="12.75">
      <c r="A177" s="111"/>
      <c r="B177" s="111"/>
      <c r="C177" s="110"/>
      <c r="D177" s="111"/>
      <c r="E177" s="112"/>
    </row>
    <row r="178" spans="1:5" ht="12.75">
      <c r="A178" s="111"/>
      <c r="B178" s="111"/>
      <c r="C178" s="110"/>
      <c r="D178" s="111"/>
      <c r="E178" s="112"/>
    </row>
    <row r="179" spans="1:5" ht="12.75">
      <c r="A179" s="111"/>
      <c r="B179" s="111"/>
      <c r="C179" s="110"/>
      <c r="D179" s="111"/>
      <c r="E179" s="112"/>
    </row>
    <row r="180" spans="1:5" ht="12.75">
      <c r="A180" s="111"/>
      <c r="B180" s="111"/>
      <c r="C180" s="110"/>
      <c r="D180" s="111"/>
      <c r="E180" s="112"/>
    </row>
    <row r="181" spans="1:5" ht="12.75">
      <c r="A181" s="111"/>
      <c r="B181" s="111"/>
      <c r="C181" s="110"/>
      <c r="D181" s="111"/>
      <c r="E181" s="112"/>
    </row>
    <row r="182" spans="1:5" ht="12.75">
      <c r="A182" s="111"/>
      <c r="B182" s="111"/>
      <c r="C182" s="110"/>
      <c r="D182" s="111"/>
      <c r="E182" s="112"/>
    </row>
    <row r="183" spans="1:5" ht="12.75">
      <c r="A183" s="111"/>
      <c r="B183" s="111"/>
      <c r="C183" s="110"/>
      <c r="D183" s="111"/>
      <c r="E183" s="110"/>
    </row>
    <row r="184" spans="1:5" ht="12.75">
      <c r="A184" s="111"/>
      <c r="B184" s="111"/>
      <c r="C184" s="110"/>
      <c r="D184" s="111"/>
      <c r="E184" s="110"/>
    </row>
    <row r="185" spans="1:5" ht="12.75">
      <c r="A185" s="111"/>
      <c r="B185" s="111"/>
      <c r="C185" s="110"/>
      <c r="D185" s="111"/>
      <c r="E185" s="110"/>
    </row>
    <row r="186" spans="1:5" ht="12.75">
      <c r="A186" s="111"/>
      <c r="B186" s="111"/>
      <c r="C186" s="110"/>
      <c r="D186" s="111"/>
      <c r="E186" s="110"/>
    </row>
    <row r="187" spans="1:5" ht="12.75">
      <c r="A187" s="111"/>
      <c r="B187" s="111"/>
      <c r="C187" s="110"/>
      <c r="D187" s="111"/>
      <c r="E187" s="110"/>
    </row>
    <row r="188" spans="1:5" ht="12.75">
      <c r="A188" s="111"/>
      <c r="B188" s="111"/>
      <c r="C188" s="110"/>
      <c r="D188" s="111"/>
      <c r="E188" s="110"/>
    </row>
    <row r="189" spans="1:5" ht="12.75">
      <c r="A189" s="111"/>
      <c r="B189" s="111"/>
      <c r="C189" s="110"/>
      <c r="D189" s="111"/>
      <c r="E189" s="110"/>
    </row>
    <row r="190" spans="1:5" ht="12.75">
      <c r="A190" s="111"/>
      <c r="B190" s="111"/>
      <c r="C190" s="110"/>
      <c r="D190" s="111"/>
      <c r="E190" s="110"/>
    </row>
    <row r="191" spans="1:5" ht="12.75">
      <c r="A191" s="111"/>
      <c r="B191" s="111"/>
      <c r="C191" s="110"/>
      <c r="D191" s="111"/>
      <c r="E191" s="110"/>
    </row>
    <row r="192" spans="1:5" ht="12.75">
      <c r="A192" s="111"/>
      <c r="B192" s="111"/>
      <c r="C192" s="110"/>
      <c r="D192" s="111"/>
      <c r="E192" s="110"/>
    </row>
    <row r="193" spans="1:5" ht="12.75">
      <c r="A193" s="111"/>
      <c r="B193" s="111"/>
      <c r="C193" s="110"/>
      <c r="D193" s="111"/>
      <c r="E193" s="110"/>
    </row>
    <row r="194" spans="1:5" ht="12.75">
      <c r="A194" s="111"/>
      <c r="B194" s="111"/>
      <c r="C194" s="110"/>
      <c r="D194" s="111"/>
      <c r="E194" s="110"/>
    </row>
    <row r="195" spans="1:5" ht="12.75">
      <c r="A195" s="111"/>
      <c r="B195" s="111"/>
      <c r="C195" s="110"/>
      <c r="D195" s="111"/>
      <c r="E195" s="110"/>
    </row>
    <row r="196" spans="1:5" ht="12.75">
      <c r="A196" s="111"/>
      <c r="B196" s="111"/>
      <c r="C196" s="110"/>
      <c r="D196" s="111"/>
      <c r="E196" s="110"/>
    </row>
    <row r="197" spans="1:5" ht="12.75">
      <c r="A197" s="111"/>
      <c r="B197" s="111"/>
      <c r="C197" s="110"/>
      <c r="D197" s="111"/>
      <c r="E197" s="110"/>
    </row>
    <row r="198" spans="1:5" ht="12.75">
      <c r="A198" s="111"/>
      <c r="B198" s="111"/>
      <c r="C198" s="110"/>
      <c r="D198" s="111"/>
      <c r="E198" s="110"/>
    </row>
    <row r="199" spans="1:5" ht="12.75">
      <c r="A199" s="111"/>
      <c r="B199" s="111"/>
      <c r="C199" s="110"/>
      <c r="D199" s="111"/>
      <c r="E199" s="110"/>
    </row>
    <row r="200" spans="1:5" ht="12.75">
      <c r="A200" s="111"/>
      <c r="B200" s="111"/>
      <c r="C200" s="110"/>
      <c r="D200" s="111"/>
      <c r="E200" s="110"/>
    </row>
    <row r="201" spans="1:5" ht="12.75">
      <c r="A201" s="111"/>
      <c r="B201" s="111"/>
      <c r="C201" s="110"/>
      <c r="D201" s="111"/>
      <c r="E201" s="110"/>
    </row>
    <row r="202" spans="1:5" ht="12.75">
      <c r="A202" s="111"/>
      <c r="B202" s="111"/>
      <c r="C202" s="110"/>
      <c r="D202" s="111"/>
      <c r="E202" s="110"/>
    </row>
  </sheetData>
  <sheetProtection/>
  <mergeCells count="1">
    <mergeCell ref="A1:E1"/>
  </mergeCells>
  <printOptions horizont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:Q255"/>
  <sheetViews>
    <sheetView zoomScale="80" zoomScaleNormal="80" zoomScalePageLayoutView="0" workbookViewId="0" topLeftCell="A1">
      <pane xSplit="7" ySplit="8" topLeftCell="N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9" sqref="Q9:Q255"/>
    </sheetView>
  </sheetViews>
  <sheetFormatPr defaultColWidth="9.140625" defaultRowHeight="12.75"/>
  <cols>
    <col min="1" max="3" width="4.57421875" style="10" customWidth="1"/>
    <col min="4" max="6" width="4.57421875" style="0" customWidth="1"/>
    <col min="7" max="7" width="40.8515625" style="0" customWidth="1"/>
    <col min="8" max="9" width="14.7109375" style="0" customWidth="1"/>
    <col min="10" max="10" width="11.140625" style="0" customWidth="1"/>
    <col min="11" max="12" width="14.7109375" style="0" customWidth="1"/>
    <col min="13" max="13" width="10.8515625" style="0" customWidth="1"/>
    <col min="14" max="15" width="14.7109375" style="0" customWidth="1"/>
    <col min="16" max="17" width="10.8515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2" t="str">
        <f>+'Spis tabel'!B3</f>
        <v>Tabela 1. Podstawowe informacje o wykonaniu budżetu jst  wg stanu na koniec 2 kwartału 2018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1"/>
      <c r="Q3" s="1"/>
    </row>
    <row r="4" spans="1:17" s="6" customFormat="1" ht="42.75" customHeight="1">
      <c r="A4" s="130" t="s">
        <v>0</v>
      </c>
      <c r="B4" s="130" t="s">
        <v>1</v>
      </c>
      <c r="C4" s="130" t="s">
        <v>2</v>
      </c>
      <c r="D4" s="130" t="s">
        <v>3</v>
      </c>
      <c r="E4" s="130" t="s">
        <v>53</v>
      </c>
      <c r="F4" s="130" t="s">
        <v>56</v>
      </c>
      <c r="G4" s="130"/>
      <c r="H4" s="129" t="s">
        <v>8</v>
      </c>
      <c r="I4" s="129"/>
      <c r="J4" s="129"/>
      <c r="K4" s="129" t="s">
        <v>6</v>
      </c>
      <c r="L4" s="129"/>
      <c r="M4" s="129"/>
      <c r="N4" s="127" t="s">
        <v>78</v>
      </c>
      <c r="O4" s="127"/>
      <c r="P4" s="127" t="s">
        <v>9</v>
      </c>
      <c r="Q4" s="127"/>
    </row>
    <row r="5" spans="1:17" s="6" customFormat="1" ht="12">
      <c r="A5" s="130"/>
      <c r="B5" s="130"/>
      <c r="C5" s="130"/>
      <c r="D5" s="130"/>
      <c r="E5" s="130"/>
      <c r="F5" s="130"/>
      <c r="G5" s="130"/>
      <c r="H5" s="127" t="s">
        <v>4</v>
      </c>
      <c r="I5" s="127" t="s">
        <v>5</v>
      </c>
      <c r="J5" s="127" t="s">
        <v>31</v>
      </c>
      <c r="K5" s="127" t="s">
        <v>4</v>
      </c>
      <c r="L5" s="127" t="s">
        <v>5</v>
      </c>
      <c r="M5" s="127" t="s">
        <v>7</v>
      </c>
      <c r="N5" s="127" t="s">
        <v>4</v>
      </c>
      <c r="O5" s="127" t="s">
        <v>5</v>
      </c>
      <c r="P5" s="127" t="s">
        <v>4</v>
      </c>
      <c r="Q5" s="127" t="s">
        <v>5</v>
      </c>
    </row>
    <row r="6" spans="1:17" s="6" customFormat="1" ht="15.75" customHeight="1">
      <c r="A6" s="130"/>
      <c r="B6" s="130"/>
      <c r="C6" s="130"/>
      <c r="D6" s="130"/>
      <c r="E6" s="130"/>
      <c r="F6" s="130"/>
      <c r="G6" s="130"/>
      <c r="H6" s="127"/>
      <c r="I6" s="127"/>
      <c r="J6" s="127"/>
      <c r="K6" s="127"/>
      <c r="L6" s="127"/>
      <c r="M6" s="127"/>
      <c r="N6" s="127"/>
      <c r="O6" s="127"/>
      <c r="P6" s="127" t="s">
        <v>4</v>
      </c>
      <c r="Q6" s="127"/>
    </row>
    <row r="7" spans="1:17" s="6" customFormat="1" ht="12">
      <c r="A7" s="131"/>
      <c r="B7" s="132"/>
      <c r="C7" s="132"/>
      <c r="D7" s="132"/>
      <c r="E7" s="132"/>
      <c r="F7" s="132"/>
      <c r="G7" s="133"/>
      <c r="H7" s="127" t="s">
        <v>10</v>
      </c>
      <c r="I7" s="127"/>
      <c r="J7" s="39" t="s">
        <v>11</v>
      </c>
      <c r="K7" s="127" t="s">
        <v>10</v>
      </c>
      <c r="L7" s="127"/>
      <c r="M7" s="39" t="s">
        <v>11</v>
      </c>
      <c r="N7" s="125" t="s">
        <v>10</v>
      </c>
      <c r="O7" s="126"/>
      <c r="P7" s="125" t="s">
        <v>11</v>
      </c>
      <c r="Q7" s="126"/>
    </row>
    <row r="8" spans="1:17" s="6" customFormat="1" ht="12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128">
        <v>6</v>
      </c>
      <c r="G8" s="128"/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44">
        <v>13</v>
      </c>
      <c r="O8" s="44">
        <v>14</v>
      </c>
      <c r="P8" s="44">
        <v>15</v>
      </c>
      <c r="Q8" s="44">
        <v>16</v>
      </c>
    </row>
    <row r="9" spans="1:1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260</v>
      </c>
      <c r="G9" s="53" t="s">
        <v>261</v>
      </c>
      <c r="H9" s="8">
        <v>108859416.91</v>
      </c>
      <c r="I9" s="8">
        <v>54537278.64</v>
      </c>
      <c r="J9" s="9">
        <v>50.09</v>
      </c>
      <c r="K9" s="8">
        <v>116275164.21</v>
      </c>
      <c r="L9" s="8">
        <v>47854608.82</v>
      </c>
      <c r="M9" s="9">
        <v>41.15</v>
      </c>
      <c r="N9" s="8">
        <v>-7415747.3</v>
      </c>
      <c r="O9" s="8">
        <v>6682669.82</v>
      </c>
      <c r="P9" s="9">
        <v>-6.81</v>
      </c>
      <c r="Q9" s="9">
        <v>12.25</v>
      </c>
    </row>
    <row r="10" spans="1:1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260</v>
      </c>
      <c r="G10" s="53" t="s">
        <v>262</v>
      </c>
      <c r="H10" s="8">
        <v>64861634</v>
      </c>
      <c r="I10" s="8">
        <v>31082136.92</v>
      </c>
      <c r="J10" s="9">
        <v>47.92</v>
      </c>
      <c r="K10" s="8">
        <v>73598157</v>
      </c>
      <c r="L10" s="8">
        <v>29680942.01</v>
      </c>
      <c r="M10" s="9">
        <v>40.32</v>
      </c>
      <c r="N10" s="8">
        <v>-8736523</v>
      </c>
      <c r="O10" s="8">
        <v>1401194.91</v>
      </c>
      <c r="P10" s="9">
        <v>-13.46</v>
      </c>
      <c r="Q10" s="9">
        <v>4.5</v>
      </c>
    </row>
    <row r="11" spans="1:1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260</v>
      </c>
      <c r="G11" s="53" t="s">
        <v>263</v>
      </c>
      <c r="H11" s="8">
        <v>70692263.52</v>
      </c>
      <c r="I11" s="8">
        <v>33419019.82</v>
      </c>
      <c r="J11" s="9">
        <v>47.27</v>
      </c>
      <c r="K11" s="8">
        <v>72411378.52</v>
      </c>
      <c r="L11" s="8">
        <v>29050853.75</v>
      </c>
      <c r="M11" s="9">
        <v>40.11</v>
      </c>
      <c r="N11" s="8">
        <v>-1719115</v>
      </c>
      <c r="O11" s="8">
        <v>4368166.07</v>
      </c>
      <c r="P11" s="9">
        <v>-2.43</v>
      </c>
      <c r="Q11" s="9">
        <v>13.07</v>
      </c>
    </row>
    <row r="12" spans="1:1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260</v>
      </c>
      <c r="G12" s="53" t="s">
        <v>264</v>
      </c>
      <c r="H12" s="8">
        <v>68738717.24</v>
      </c>
      <c r="I12" s="8">
        <v>33757809</v>
      </c>
      <c r="J12" s="9">
        <v>49.11</v>
      </c>
      <c r="K12" s="8">
        <v>79955386.22</v>
      </c>
      <c r="L12" s="8">
        <v>29547983.32</v>
      </c>
      <c r="M12" s="9">
        <v>36.95</v>
      </c>
      <c r="N12" s="8">
        <v>-11216668.98</v>
      </c>
      <c r="O12" s="8">
        <v>4209825.68</v>
      </c>
      <c r="P12" s="9">
        <v>-16.31</v>
      </c>
      <c r="Q12" s="9">
        <v>12.47</v>
      </c>
    </row>
    <row r="13" spans="1:1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260</v>
      </c>
      <c r="G13" s="53" t="s">
        <v>265</v>
      </c>
      <c r="H13" s="8">
        <v>144594695.74</v>
      </c>
      <c r="I13" s="8">
        <v>67240882.59</v>
      </c>
      <c r="J13" s="9">
        <v>46.5</v>
      </c>
      <c r="K13" s="8">
        <v>151132266.74</v>
      </c>
      <c r="L13" s="8">
        <v>58090673.49</v>
      </c>
      <c r="M13" s="9">
        <v>38.43</v>
      </c>
      <c r="N13" s="8">
        <v>-6537571</v>
      </c>
      <c r="O13" s="8">
        <v>9150209.1</v>
      </c>
      <c r="P13" s="9">
        <v>-4.52</v>
      </c>
      <c r="Q13" s="9">
        <v>13.6</v>
      </c>
    </row>
    <row r="14" spans="1:1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260</v>
      </c>
      <c r="G14" s="53" t="s">
        <v>266</v>
      </c>
      <c r="H14" s="8">
        <v>107066923.69</v>
      </c>
      <c r="I14" s="8">
        <v>44034776.11</v>
      </c>
      <c r="J14" s="9">
        <v>41.12</v>
      </c>
      <c r="K14" s="8">
        <v>119806058.9</v>
      </c>
      <c r="L14" s="8">
        <v>40793078.07</v>
      </c>
      <c r="M14" s="9">
        <v>34.04</v>
      </c>
      <c r="N14" s="8">
        <v>-12739135.21</v>
      </c>
      <c r="O14" s="8">
        <v>3241698.04</v>
      </c>
      <c r="P14" s="9">
        <v>-11.89</v>
      </c>
      <c r="Q14" s="9">
        <v>7.36</v>
      </c>
    </row>
    <row r="15" spans="1:1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260</v>
      </c>
      <c r="G15" s="53" t="s">
        <v>267</v>
      </c>
      <c r="H15" s="8">
        <v>125040646</v>
      </c>
      <c r="I15" s="8">
        <v>62249410.41</v>
      </c>
      <c r="J15" s="9">
        <v>49.78</v>
      </c>
      <c r="K15" s="8">
        <v>126880734.36</v>
      </c>
      <c r="L15" s="8">
        <v>56927014.01</v>
      </c>
      <c r="M15" s="9">
        <v>44.86</v>
      </c>
      <c r="N15" s="8">
        <v>-1840088.36</v>
      </c>
      <c r="O15" s="8">
        <v>5322396.4</v>
      </c>
      <c r="P15" s="9">
        <v>-1.47</v>
      </c>
      <c r="Q15" s="9">
        <v>8.55</v>
      </c>
    </row>
    <row r="16" spans="1:1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260</v>
      </c>
      <c r="G16" s="53" t="s">
        <v>268</v>
      </c>
      <c r="H16" s="8">
        <v>80865180.38</v>
      </c>
      <c r="I16" s="8">
        <v>38190872.71</v>
      </c>
      <c r="J16" s="9">
        <v>47.22</v>
      </c>
      <c r="K16" s="8">
        <v>90640180.38</v>
      </c>
      <c r="L16" s="8">
        <v>35845211.29</v>
      </c>
      <c r="M16" s="9">
        <v>39.54</v>
      </c>
      <c r="N16" s="8">
        <v>-9775000</v>
      </c>
      <c r="O16" s="8">
        <v>2345661.42</v>
      </c>
      <c r="P16" s="9">
        <v>-12.08</v>
      </c>
      <c r="Q16" s="9">
        <v>6.14</v>
      </c>
    </row>
    <row r="17" spans="1:1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260</v>
      </c>
      <c r="G17" s="53" t="s">
        <v>269</v>
      </c>
      <c r="H17" s="8">
        <v>276008717.71</v>
      </c>
      <c r="I17" s="8">
        <v>127613246.3</v>
      </c>
      <c r="J17" s="9">
        <v>46.23</v>
      </c>
      <c r="K17" s="8">
        <v>292104329.71</v>
      </c>
      <c r="L17" s="8">
        <v>108784267.54</v>
      </c>
      <c r="M17" s="9">
        <v>37.24</v>
      </c>
      <c r="N17" s="8">
        <v>-16095612</v>
      </c>
      <c r="O17" s="8">
        <v>18828978.76</v>
      </c>
      <c r="P17" s="9">
        <v>-5.83</v>
      </c>
      <c r="Q17" s="9">
        <v>14.75</v>
      </c>
    </row>
    <row r="18" spans="1:1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260</v>
      </c>
      <c r="G18" s="53" t="s">
        <v>270</v>
      </c>
      <c r="H18" s="8">
        <v>71361650.65</v>
      </c>
      <c r="I18" s="8">
        <v>34284515.62</v>
      </c>
      <c r="J18" s="9">
        <v>48.04</v>
      </c>
      <c r="K18" s="8">
        <v>77441900.65</v>
      </c>
      <c r="L18" s="8">
        <v>35382027.87</v>
      </c>
      <c r="M18" s="9">
        <v>45.68</v>
      </c>
      <c r="N18" s="8">
        <v>-6080250</v>
      </c>
      <c r="O18" s="8">
        <v>-1097512.25</v>
      </c>
      <c r="P18" s="9">
        <v>-8.52</v>
      </c>
      <c r="Q18" s="9">
        <v>-3.2</v>
      </c>
    </row>
    <row r="19" spans="1:1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260</v>
      </c>
      <c r="G19" s="53" t="s">
        <v>271</v>
      </c>
      <c r="H19" s="8">
        <v>24592970.05</v>
      </c>
      <c r="I19" s="8">
        <v>8871714.25</v>
      </c>
      <c r="J19" s="9">
        <v>36.07</v>
      </c>
      <c r="K19" s="8">
        <v>23592970.05</v>
      </c>
      <c r="L19" s="8">
        <v>9552354.69</v>
      </c>
      <c r="M19" s="9">
        <v>40.48</v>
      </c>
      <c r="N19" s="8">
        <v>1000000</v>
      </c>
      <c r="O19" s="8">
        <v>-680640.44</v>
      </c>
      <c r="P19" s="9">
        <v>4.06</v>
      </c>
      <c r="Q19" s="9">
        <v>-7.67</v>
      </c>
    </row>
    <row r="20" spans="1:1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260</v>
      </c>
      <c r="G20" s="53" t="s">
        <v>272</v>
      </c>
      <c r="H20" s="8">
        <v>10671852.14</v>
      </c>
      <c r="I20" s="8">
        <v>5679955.35</v>
      </c>
      <c r="J20" s="9">
        <v>53.22</v>
      </c>
      <c r="K20" s="8">
        <v>11032969.73</v>
      </c>
      <c r="L20" s="8">
        <v>5042344.34</v>
      </c>
      <c r="M20" s="9">
        <v>45.7</v>
      </c>
      <c r="N20" s="8">
        <v>-361117.59</v>
      </c>
      <c r="O20" s="8">
        <v>637611.01</v>
      </c>
      <c r="P20" s="9">
        <v>-3.38</v>
      </c>
      <c r="Q20" s="9">
        <v>11.22</v>
      </c>
    </row>
    <row r="21" spans="1:1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260</v>
      </c>
      <c r="G21" s="53" t="s">
        <v>273</v>
      </c>
      <c r="H21" s="8">
        <v>149495876.84</v>
      </c>
      <c r="I21" s="8">
        <v>74720857.79</v>
      </c>
      <c r="J21" s="9">
        <v>49.98</v>
      </c>
      <c r="K21" s="8">
        <v>183320603.68</v>
      </c>
      <c r="L21" s="8">
        <v>67548856.19</v>
      </c>
      <c r="M21" s="9">
        <v>36.84</v>
      </c>
      <c r="N21" s="8">
        <v>-33824726.84</v>
      </c>
      <c r="O21" s="8">
        <v>7172001.6</v>
      </c>
      <c r="P21" s="9">
        <v>-22.62</v>
      </c>
      <c r="Q21" s="9">
        <v>9.59</v>
      </c>
    </row>
    <row r="22" spans="1:1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260</v>
      </c>
      <c r="G22" s="53" t="s">
        <v>274</v>
      </c>
      <c r="H22" s="8">
        <v>22411044.13</v>
      </c>
      <c r="I22" s="8">
        <v>10008625.72</v>
      </c>
      <c r="J22" s="9">
        <v>44.65</v>
      </c>
      <c r="K22" s="8">
        <v>23703291.48</v>
      </c>
      <c r="L22" s="8">
        <v>9030604.78</v>
      </c>
      <c r="M22" s="9">
        <v>38.09</v>
      </c>
      <c r="N22" s="8">
        <v>-1292247.35</v>
      </c>
      <c r="O22" s="8">
        <v>978020.94</v>
      </c>
      <c r="P22" s="9">
        <v>-5.76</v>
      </c>
      <c r="Q22" s="9">
        <v>9.77</v>
      </c>
    </row>
    <row r="23" spans="1:1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260</v>
      </c>
      <c r="G23" s="53" t="s">
        <v>275</v>
      </c>
      <c r="H23" s="8">
        <v>82069801.01</v>
      </c>
      <c r="I23" s="8">
        <v>38771953.92</v>
      </c>
      <c r="J23" s="9">
        <v>47.24</v>
      </c>
      <c r="K23" s="8">
        <v>87081257.01</v>
      </c>
      <c r="L23" s="8">
        <v>35716858.69</v>
      </c>
      <c r="M23" s="9">
        <v>41.01</v>
      </c>
      <c r="N23" s="8">
        <v>-5011456</v>
      </c>
      <c r="O23" s="8">
        <v>3055095.23</v>
      </c>
      <c r="P23" s="9">
        <v>-6.1</v>
      </c>
      <c r="Q23" s="9">
        <v>7.87</v>
      </c>
    </row>
    <row r="24" spans="1:1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260</v>
      </c>
      <c r="G24" s="53" t="s">
        <v>276</v>
      </c>
      <c r="H24" s="8">
        <v>54828133.72</v>
      </c>
      <c r="I24" s="8">
        <v>26465467.03</v>
      </c>
      <c r="J24" s="9">
        <v>48.26</v>
      </c>
      <c r="K24" s="8">
        <v>56529583.72</v>
      </c>
      <c r="L24" s="8">
        <v>23703813.84</v>
      </c>
      <c r="M24" s="9">
        <v>41.93</v>
      </c>
      <c r="N24" s="8">
        <v>-1701450</v>
      </c>
      <c r="O24" s="8">
        <v>2761653.19</v>
      </c>
      <c r="P24" s="9">
        <v>-3.1</v>
      </c>
      <c r="Q24" s="9">
        <v>10.43</v>
      </c>
    </row>
    <row r="25" spans="1:1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260</v>
      </c>
      <c r="G25" s="53" t="s">
        <v>277</v>
      </c>
      <c r="H25" s="8">
        <v>18364621.04</v>
      </c>
      <c r="I25" s="8">
        <v>8877327.34</v>
      </c>
      <c r="J25" s="9">
        <v>48.33</v>
      </c>
      <c r="K25" s="8">
        <v>20899609.04</v>
      </c>
      <c r="L25" s="8">
        <v>9347956.44</v>
      </c>
      <c r="M25" s="9">
        <v>44.72</v>
      </c>
      <c r="N25" s="8">
        <v>-2534988</v>
      </c>
      <c r="O25" s="8">
        <v>-470629.1</v>
      </c>
      <c r="P25" s="9">
        <v>-13.8</v>
      </c>
      <c r="Q25" s="9">
        <v>-5.3</v>
      </c>
    </row>
    <row r="26" spans="1:1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260</v>
      </c>
      <c r="G26" s="53" t="s">
        <v>278</v>
      </c>
      <c r="H26" s="8">
        <v>27315203.33</v>
      </c>
      <c r="I26" s="8">
        <v>14132813.54</v>
      </c>
      <c r="J26" s="9">
        <v>51.73</v>
      </c>
      <c r="K26" s="8">
        <v>28030203.33</v>
      </c>
      <c r="L26" s="8">
        <v>12784310.48</v>
      </c>
      <c r="M26" s="9">
        <v>45.6</v>
      </c>
      <c r="N26" s="8">
        <v>-715000</v>
      </c>
      <c r="O26" s="8">
        <v>1348503.06</v>
      </c>
      <c r="P26" s="9">
        <v>-2.61</v>
      </c>
      <c r="Q26" s="9">
        <v>9.54</v>
      </c>
    </row>
    <row r="27" spans="1:1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260</v>
      </c>
      <c r="G27" s="53" t="s">
        <v>278</v>
      </c>
      <c r="H27" s="8">
        <v>23175332.25</v>
      </c>
      <c r="I27" s="8">
        <v>9938261.66</v>
      </c>
      <c r="J27" s="9">
        <v>42.88</v>
      </c>
      <c r="K27" s="8">
        <v>28720845.57</v>
      </c>
      <c r="L27" s="8">
        <v>10056195.83</v>
      </c>
      <c r="M27" s="9">
        <v>35.01</v>
      </c>
      <c r="N27" s="8">
        <v>-5545513.32</v>
      </c>
      <c r="O27" s="8">
        <v>-117934.17</v>
      </c>
      <c r="P27" s="9">
        <v>-23.92</v>
      </c>
      <c r="Q27" s="9">
        <v>-1.18</v>
      </c>
    </row>
    <row r="28" spans="1:1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260</v>
      </c>
      <c r="G28" s="53" t="s">
        <v>279</v>
      </c>
      <c r="H28" s="8">
        <v>17987868.72</v>
      </c>
      <c r="I28" s="8">
        <v>10386594.64</v>
      </c>
      <c r="J28" s="9">
        <v>57.74</v>
      </c>
      <c r="K28" s="8">
        <v>18290731.72</v>
      </c>
      <c r="L28" s="8">
        <v>11040718.83</v>
      </c>
      <c r="M28" s="9">
        <v>60.36</v>
      </c>
      <c r="N28" s="8">
        <v>-302863</v>
      </c>
      <c r="O28" s="8">
        <v>-654124.19</v>
      </c>
      <c r="P28" s="9">
        <v>-1.68</v>
      </c>
      <c r="Q28" s="9">
        <v>-6.29</v>
      </c>
    </row>
    <row r="29" spans="1:1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260</v>
      </c>
      <c r="G29" s="53" t="s">
        <v>280</v>
      </c>
      <c r="H29" s="8">
        <v>19269036.21</v>
      </c>
      <c r="I29" s="8">
        <v>8727362.5</v>
      </c>
      <c r="J29" s="9">
        <v>45.29</v>
      </c>
      <c r="K29" s="8">
        <v>20689036.21</v>
      </c>
      <c r="L29" s="8">
        <v>6946584.15</v>
      </c>
      <c r="M29" s="9">
        <v>33.57</v>
      </c>
      <c r="N29" s="8">
        <v>-1420000</v>
      </c>
      <c r="O29" s="8">
        <v>1780778.35</v>
      </c>
      <c r="P29" s="9">
        <v>-7.36</v>
      </c>
      <c r="Q29" s="9">
        <v>20.4</v>
      </c>
    </row>
    <row r="30" spans="1:1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260</v>
      </c>
      <c r="G30" s="53" t="s">
        <v>281</v>
      </c>
      <c r="H30" s="8">
        <v>16290386.13</v>
      </c>
      <c r="I30" s="8">
        <v>8046535.66</v>
      </c>
      <c r="J30" s="9">
        <v>49.39</v>
      </c>
      <c r="K30" s="8">
        <v>16437428.13</v>
      </c>
      <c r="L30" s="8">
        <v>8106528.61</v>
      </c>
      <c r="M30" s="9">
        <v>49.31</v>
      </c>
      <c r="N30" s="8">
        <v>-147042</v>
      </c>
      <c r="O30" s="8">
        <v>-59992.95</v>
      </c>
      <c r="P30" s="9">
        <v>-0.9</v>
      </c>
      <c r="Q30" s="9">
        <v>-0.74</v>
      </c>
    </row>
    <row r="31" spans="1:1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260</v>
      </c>
      <c r="G31" s="53" t="s">
        <v>282</v>
      </c>
      <c r="H31" s="8">
        <v>14229379.08</v>
      </c>
      <c r="I31" s="8">
        <v>6655531.41</v>
      </c>
      <c r="J31" s="9">
        <v>46.77</v>
      </c>
      <c r="K31" s="8">
        <v>15584072.08</v>
      </c>
      <c r="L31" s="8">
        <v>6134290.13</v>
      </c>
      <c r="M31" s="9">
        <v>39.36</v>
      </c>
      <c r="N31" s="8">
        <v>-1354693</v>
      </c>
      <c r="O31" s="8">
        <v>521241.28</v>
      </c>
      <c r="P31" s="9">
        <v>-9.52</v>
      </c>
      <c r="Q31" s="9">
        <v>7.83</v>
      </c>
    </row>
    <row r="32" spans="1:1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260</v>
      </c>
      <c r="G32" s="53" t="s">
        <v>283</v>
      </c>
      <c r="H32" s="8">
        <v>65533556.02</v>
      </c>
      <c r="I32" s="8">
        <v>34439290.09</v>
      </c>
      <c r="J32" s="9">
        <v>52.55</v>
      </c>
      <c r="K32" s="8">
        <v>71088214.35</v>
      </c>
      <c r="L32" s="8">
        <v>28024890.66</v>
      </c>
      <c r="M32" s="9">
        <v>39.42</v>
      </c>
      <c r="N32" s="8">
        <v>-5554658.33</v>
      </c>
      <c r="O32" s="8">
        <v>6414399.43</v>
      </c>
      <c r="P32" s="9">
        <v>-8.47</v>
      </c>
      <c r="Q32" s="9">
        <v>18.62</v>
      </c>
    </row>
    <row r="33" spans="1:1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260</v>
      </c>
      <c r="G33" s="53" t="s">
        <v>284</v>
      </c>
      <c r="H33" s="8">
        <v>12465947.52</v>
      </c>
      <c r="I33" s="8">
        <v>6404343.16</v>
      </c>
      <c r="J33" s="9">
        <v>51.37</v>
      </c>
      <c r="K33" s="8">
        <v>13574347.52</v>
      </c>
      <c r="L33" s="8">
        <v>5809095.86</v>
      </c>
      <c r="M33" s="9">
        <v>42.79</v>
      </c>
      <c r="N33" s="8">
        <v>-1108400</v>
      </c>
      <c r="O33" s="8">
        <v>595247.3</v>
      </c>
      <c r="P33" s="9">
        <v>-8.89</v>
      </c>
      <c r="Q33" s="9">
        <v>9.29</v>
      </c>
    </row>
    <row r="34" spans="1:1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260</v>
      </c>
      <c r="G34" s="53" t="s">
        <v>261</v>
      </c>
      <c r="H34" s="8">
        <v>59637250.96</v>
      </c>
      <c r="I34" s="8">
        <v>30412197.22</v>
      </c>
      <c r="J34" s="9">
        <v>50.99</v>
      </c>
      <c r="K34" s="8">
        <v>70831123.31</v>
      </c>
      <c r="L34" s="8">
        <v>27241709.6</v>
      </c>
      <c r="M34" s="9">
        <v>38.46</v>
      </c>
      <c r="N34" s="8">
        <v>-11193872.35</v>
      </c>
      <c r="O34" s="8">
        <v>3170487.62</v>
      </c>
      <c r="P34" s="9">
        <v>-18.76</v>
      </c>
      <c r="Q34" s="9">
        <v>10.42</v>
      </c>
    </row>
    <row r="35" spans="1:1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260</v>
      </c>
      <c r="G35" s="53" t="s">
        <v>285</v>
      </c>
      <c r="H35" s="8">
        <v>39281013.08</v>
      </c>
      <c r="I35" s="8">
        <v>12733313.73</v>
      </c>
      <c r="J35" s="9">
        <v>32.41</v>
      </c>
      <c r="K35" s="8">
        <v>41075465.08</v>
      </c>
      <c r="L35" s="8">
        <v>11968824.26</v>
      </c>
      <c r="M35" s="9">
        <v>29.13</v>
      </c>
      <c r="N35" s="8">
        <v>-1794452</v>
      </c>
      <c r="O35" s="8">
        <v>764489.47</v>
      </c>
      <c r="P35" s="9">
        <v>-4.56</v>
      </c>
      <c r="Q35" s="9">
        <v>6</v>
      </c>
    </row>
    <row r="36" spans="1:1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260</v>
      </c>
      <c r="G36" s="53" t="s">
        <v>286</v>
      </c>
      <c r="H36" s="8">
        <v>28851726.88</v>
      </c>
      <c r="I36" s="8">
        <v>14803753.54</v>
      </c>
      <c r="J36" s="9">
        <v>51.3</v>
      </c>
      <c r="K36" s="8">
        <v>31217241.88</v>
      </c>
      <c r="L36" s="8">
        <v>12816522.98</v>
      </c>
      <c r="M36" s="9">
        <v>41.05</v>
      </c>
      <c r="N36" s="8">
        <v>-2365515</v>
      </c>
      <c r="O36" s="8">
        <v>1987230.56</v>
      </c>
      <c r="P36" s="9">
        <v>-8.19</v>
      </c>
      <c r="Q36" s="9">
        <v>13.42</v>
      </c>
    </row>
    <row r="37" spans="1:1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260</v>
      </c>
      <c r="G37" s="53" t="s">
        <v>287</v>
      </c>
      <c r="H37" s="8">
        <v>15710139.03</v>
      </c>
      <c r="I37" s="8">
        <v>7425024.44</v>
      </c>
      <c r="J37" s="9">
        <v>47.26</v>
      </c>
      <c r="K37" s="8">
        <v>15608102.03</v>
      </c>
      <c r="L37" s="8">
        <v>6845052.05</v>
      </c>
      <c r="M37" s="9">
        <v>43.85</v>
      </c>
      <c r="N37" s="8">
        <v>102037</v>
      </c>
      <c r="O37" s="8">
        <v>579972.39</v>
      </c>
      <c r="P37" s="9">
        <v>0.64</v>
      </c>
      <c r="Q37" s="9">
        <v>7.81</v>
      </c>
    </row>
    <row r="38" spans="1:1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260</v>
      </c>
      <c r="G38" s="53" t="s">
        <v>288</v>
      </c>
      <c r="H38" s="8">
        <v>68842553.78</v>
      </c>
      <c r="I38" s="8">
        <v>30525203.92</v>
      </c>
      <c r="J38" s="9">
        <v>44.34</v>
      </c>
      <c r="K38" s="8">
        <v>84594872.35</v>
      </c>
      <c r="L38" s="8">
        <v>26968707.1</v>
      </c>
      <c r="M38" s="9">
        <v>31.87</v>
      </c>
      <c r="N38" s="8">
        <v>-15752318.57</v>
      </c>
      <c r="O38" s="8">
        <v>3556496.82</v>
      </c>
      <c r="P38" s="9">
        <v>-22.88</v>
      </c>
      <c r="Q38" s="9">
        <v>11.65</v>
      </c>
    </row>
    <row r="39" spans="1:1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260</v>
      </c>
      <c r="G39" s="53" t="s">
        <v>289</v>
      </c>
      <c r="H39" s="8">
        <v>30045930.06</v>
      </c>
      <c r="I39" s="8">
        <v>14611370.21</v>
      </c>
      <c r="J39" s="9">
        <v>48.63</v>
      </c>
      <c r="K39" s="8">
        <v>34287321.84</v>
      </c>
      <c r="L39" s="8">
        <v>14155645.32</v>
      </c>
      <c r="M39" s="9">
        <v>41.28</v>
      </c>
      <c r="N39" s="8">
        <v>-4241391.78</v>
      </c>
      <c r="O39" s="8">
        <v>455724.89</v>
      </c>
      <c r="P39" s="9">
        <v>-14.11</v>
      </c>
      <c r="Q39" s="9">
        <v>3.11</v>
      </c>
    </row>
    <row r="40" spans="1:1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260</v>
      </c>
      <c r="G40" s="53" t="s">
        <v>290</v>
      </c>
      <c r="H40" s="8">
        <v>11985854.93</v>
      </c>
      <c r="I40" s="8">
        <v>6193194.28</v>
      </c>
      <c r="J40" s="9">
        <v>51.67</v>
      </c>
      <c r="K40" s="8">
        <v>11718629.93</v>
      </c>
      <c r="L40" s="8">
        <v>5917077.45</v>
      </c>
      <c r="M40" s="9">
        <v>50.49</v>
      </c>
      <c r="N40" s="8">
        <v>267225</v>
      </c>
      <c r="O40" s="8">
        <v>276116.83</v>
      </c>
      <c r="P40" s="9">
        <v>2.22</v>
      </c>
      <c r="Q40" s="9">
        <v>4.45</v>
      </c>
    </row>
    <row r="41" spans="1:1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260</v>
      </c>
      <c r="G41" s="53" t="s">
        <v>291</v>
      </c>
      <c r="H41" s="8">
        <v>43045734.23</v>
      </c>
      <c r="I41" s="8">
        <v>19657831.67</v>
      </c>
      <c r="J41" s="9">
        <v>45.66</v>
      </c>
      <c r="K41" s="8">
        <v>49704031.2</v>
      </c>
      <c r="L41" s="8">
        <v>18724988.12</v>
      </c>
      <c r="M41" s="9">
        <v>37.67</v>
      </c>
      <c r="N41" s="8">
        <v>-6658296.97</v>
      </c>
      <c r="O41" s="8">
        <v>932843.55</v>
      </c>
      <c r="P41" s="9">
        <v>-15.46</v>
      </c>
      <c r="Q41" s="9">
        <v>4.74</v>
      </c>
    </row>
    <row r="42" spans="1:1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260</v>
      </c>
      <c r="G42" s="53" t="s">
        <v>292</v>
      </c>
      <c r="H42" s="8">
        <v>20689056</v>
      </c>
      <c r="I42" s="8">
        <v>10856939.84</v>
      </c>
      <c r="J42" s="9">
        <v>52.47</v>
      </c>
      <c r="K42" s="8">
        <v>22490822</v>
      </c>
      <c r="L42" s="8">
        <v>10224383.28</v>
      </c>
      <c r="M42" s="9">
        <v>45.46</v>
      </c>
      <c r="N42" s="8">
        <v>-1801766</v>
      </c>
      <c r="O42" s="8">
        <v>632556.56</v>
      </c>
      <c r="P42" s="9">
        <v>-8.7</v>
      </c>
      <c r="Q42" s="9">
        <v>5.82</v>
      </c>
    </row>
    <row r="43" spans="1:1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260</v>
      </c>
      <c r="G43" s="53" t="s">
        <v>293</v>
      </c>
      <c r="H43" s="8">
        <v>26286762.62</v>
      </c>
      <c r="I43" s="8">
        <v>10047701.51</v>
      </c>
      <c r="J43" s="9">
        <v>38.22</v>
      </c>
      <c r="K43" s="8">
        <v>27641425.06</v>
      </c>
      <c r="L43" s="8">
        <v>8635918.24</v>
      </c>
      <c r="M43" s="9">
        <v>31.24</v>
      </c>
      <c r="N43" s="8">
        <v>-1354662.44</v>
      </c>
      <c r="O43" s="8">
        <v>1411783.27</v>
      </c>
      <c r="P43" s="9">
        <v>-5.15</v>
      </c>
      <c r="Q43" s="9">
        <v>14.05</v>
      </c>
    </row>
    <row r="44" spans="1:1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260</v>
      </c>
      <c r="G44" s="53" t="s">
        <v>294</v>
      </c>
      <c r="H44" s="8">
        <v>29172850.37</v>
      </c>
      <c r="I44" s="8">
        <v>11986699.85</v>
      </c>
      <c r="J44" s="9">
        <v>41.08</v>
      </c>
      <c r="K44" s="8">
        <v>32176431.96</v>
      </c>
      <c r="L44" s="8">
        <v>11135867.85</v>
      </c>
      <c r="M44" s="9">
        <v>34.6</v>
      </c>
      <c r="N44" s="8">
        <v>-3003581.59</v>
      </c>
      <c r="O44" s="8">
        <v>850832</v>
      </c>
      <c r="P44" s="9">
        <v>-10.29</v>
      </c>
      <c r="Q44" s="9">
        <v>7.09</v>
      </c>
    </row>
    <row r="45" spans="1:1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260</v>
      </c>
      <c r="G45" s="53" t="s">
        <v>295</v>
      </c>
      <c r="H45" s="8">
        <v>31004249.91</v>
      </c>
      <c r="I45" s="8">
        <v>14120009.49</v>
      </c>
      <c r="J45" s="9">
        <v>45.54</v>
      </c>
      <c r="K45" s="8">
        <v>31504249.91</v>
      </c>
      <c r="L45" s="8">
        <v>13759529.05</v>
      </c>
      <c r="M45" s="9">
        <v>43.67</v>
      </c>
      <c r="N45" s="8">
        <v>-500000</v>
      </c>
      <c r="O45" s="8">
        <v>360480.44</v>
      </c>
      <c r="P45" s="9">
        <v>-1.61</v>
      </c>
      <c r="Q45" s="9">
        <v>2.55</v>
      </c>
    </row>
    <row r="46" spans="1:1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260</v>
      </c>
      <c r="G46" s="53" t="s">
        <v>296</v>
      </c>
      <c r="H46" s="8">
        <v>39246202.28</v>
      </c>
      <c r="I46" s="8">
        <v>14452237.13</v>
      </c>
      <c r="J46" s="9">
        <v>36.82</v>
      </c>
      <c r="K46" s="8">
        <v>42260174.42</v>
      </c>
      <c r="L46" s="8">
        <v>14891514.88</v>
      </c>
      <c r="M46" s="9">
        <v>35.23</v>
      </c>
      <c r="N46" s="8">
        <v>-3013972.14</v>
      </c>
      <c r="O46" s="8">
        <v>-439277.75</v>
      </c>
      <c r="P46" s="9">
        <v>-7.67</v>
      </c>
      <c r="Q46" s="9">
        <v>-3.03</v>
      </c>
    </row>
    <row r="47" spans="1:1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260</v>
      </c>
      <c r="G47" s="53" t="s">
        <v>297</v>
      </c>
      <c r="H47" s="8">
        <v>9435956</v>
      </c>
      <c r="I47" s="8">
        <v>4920930.47</v>
      </c>
      <c r="J47" s="9">
        <v>52.15</v>
      </c>
      <c r="K47" s="8">
        <v>9233756</v>
      </c>
      <c r="L47" s="8">
        <v>4162932.93</v>
      </c>
      <c r="M47" s="9">
        <v>45.08</v>
      </c>
      <c r="N47" s="8">
        <v>202200</v>
      </c>
      <c r="O47" s="8">
        <v>757997.54</v>
      </c>
      <c r="P47" s="9">
        <v>2.14</v>
      </c>
      <c r="Q47" s="9">
        <v>15.4</v>
      </c>
    </row>
    <row r="48" spans="1:1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260</v>
      </c>
      <c r="G48" s="53" t="s">
        <v>298</v>
      </c>
      <c r="H48" s="8">
        <v>27856644.34</v>
      </c>
      <c r="I48" s="8">
        <v>14639785.08</v>
      </c>
      <c r="J48" s="9">
        <v>52.55</v>
      </c>
      <c r="K48" s="8">
        <v>32181644.34</v>
      </c>
      <c r="L48" s="8">
        <v>17948164.01</v>
      </c>
      <c r="M48" s="9">
        <v>55.77</v>
      </c>
      <c r="N48" s="8">
        <v>-4325000</v>
      </c>
      <c r="O48" s="8">
        <v>-3308378.93</v>
      </c>
      <c r="P48" s="9">
        <v>-15.52</v>
      </c>
      <c r="Q48" s="9">
        <v>-22.59</v>
      </c>
    </row>
    <row r="49" spans="1:1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260</v>
      </c>
      <c r="G49" s="53" t="s">
        <v>299</v>
      </c>
      <c r="H49" s="8">
        <v>29586564.86</v>
      </c>
      <c r="I49" s="8">
        <v>17024693.52</v>
      </c>
      <c r="J49" s="9">
        <v>57.54</v>
      </c>
      <c r="K49" s="8">
        <v>34956560.26</v>
      </c>
      <c r="L49" s="8">
        <v>15518075.92</v>
      </c>
      <c r="M49" s="9">
        <v>44.39</v>
      </c>
      <c r="N49" s="8">
        <v>-5369995.4</v>
      </c>
      <c r="O49" s="8">
        <v>1506617.6</v>
      </c>
      <c r="P49" s="9">
        <v>-18.15</v>
      </c>
      <c r="Q49" s="9">
        <v>8.84</v>
      </c>
    </row>
    <row r="50" spans="1:1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260</v>
      </c>
      <c r="G50" s="53" t="s">
        <v>300</v>
      </c>
      <c r="H50" s="8">
        <v>21558694.99</v>
      </c>
      <c r="I50" s="8">
        <v>11615836.58</v>
      </c>
      <c r="J50" s="9">
        <v>53.88</v>
      </c>
      <c r="K50" s="8">
        <v>26469692.95</v>
      </c>
      <c r="L50" s="8">
        <v>13741845.91</v>
      </c>
      <c r="M50" s="9">
        <v>51.91</v>
      </c>
      <c r="N50" s="8">
        <v>-4910997.96</v>
      </c>
      <c r="O50" s="8">
        <v>-2126009.33</v>
      </c>
      <c r="P50" s="9">
        <v>-22.77</v>
      </c>
      <c r="Q50" s="9">
        <v>-18.3</v>
      </c>
    </row>
    <row r="51" spans="1:1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260</v>
      </c>
      <c r="G51" s="53" t="s">
        <v>301</v>
      </c>
      <c r="H51" s="8">
        <v>31784851.61</v>
      </c>
      <c r="I51" s="8">
        <v>16424880.18</v>
      </c>
      <c r="J51" s="9">
        <v>51.67</v>
      </c>
      <c r="K51" s="8">
        <v>33436391.61</v>
      </c>
      <c r="L51" s="8">
        <v>15216794.17</v>
      </c>
      <c r="M51" s="9">
        <v>45.5</v>
      </c>
      <c r="N51" s="8">
        <v>-1651540</v>
      </c>
      <c r="O51" s="8">
        <v>1208086.01</v>
      </c>
      <c r="P51" s="9">
        <v>-5.19</v>
      </c>
      <c r="Q51" s="9">
        <v>7.35</v>
      </c>
    </row>
    <row r="52" spans="1:1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260</v>
      </c>
      <c r="G52" s="53" t="s">
        <v>302</v>
      </c>
      <c r="H52" s="8">
        <v>43209625.29</v>
      </c>
      <c r="I52" s="8">
        <v>19546882.82</v>
      </c>
      <c r="J52" s="9">
        <v>45.23</v>
      </c>
      <c r="K52" s="8">
        <v>46175992.92</v>
      </c>
      <c r="L52" s="8">
        <v>17742971.6</v>
      </c>
      <c r="M52" s="9">
        <v>38.42</v>
      </c>
      <c r="N52" s="8">
        <v>-2966367.63</v>
      </c>
      <c r="O52" s="8">
        <v>1803911.22</v>
      </c>
      <c r="P52" s="9">
        <v>-6.86</v>
      </c>
      <c r="Q52" s="9">
        <v>9.22</v>
      </c>
    </row>
    <row r="53" spans="1:1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260</v>
      </c>
      <c r="G53" s="53" t="s">
        <v>303</v>
      </c>
      <c r="H53" s="8">
        <v>69615096.24</v>
      </c>
      <c r="I53" s="8">
        <v>38770297.81</v>
      </c>
      <c r="J53" s="9">
        <v>55.69</v>
      </c>
      <c r="K53" s="8">
        <v>77672396.24</v>
      </c>
      <c r="L53" s="8">
        <v>33523703.21</v>
      </c>
      <c r="M53" s="9">
        <v>43.16</v>
      </c>
      <c r="N53" s="8">
        <v>-8057300</v>
      </c>
      <c r="O53" s="8">
        <v>5246594.6</v>
      </c>
      <c r="P53" s="9">
        <v>-11.57</v>
      </c>
      <c r="Q53" s="9">
        <v>13.53</v>
      </c>
    </row>
    <row r="54" spans="1:1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260</v>
      </c>
      <c r="G54" s="53" t="s">
        <v>304</v>
      </c>
      <c r="H54" s="8">
        <v>30591828.57</v>
      </c>
      <c r="I54" s="8">
        <v>15856343.99</v>
      </c>
      <c r="J54" s="9">
        <v>51.83</v>
      </c>
      <c r="K54" s="8">
        <v>31382467.57</v>
      </c>
      <c r="L54" s="8">
        <v>14646868.52</v>
      </c>
      <c r="M54" s="9">
        <v>46.67</v>
      </c>
      <c r="N54" s="8">
        <v>-790639</v>
      </c>
      <c r="O54" s="8">
        <v>1209475.47</v>
      </c>
      <c r="P54" s="9">
        <v>-2.58</v>
      </c>
      <c r="Q54" s="9">
        <v>7.62</v>
      </c>
    </row>
    <row r="55" spans="1:17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260</v>
      </c>
      <c r="G55" s="53" t="s">
        <v>305</v>
      </c>
      <c r="H55" s="8">
        <v>17370502.04</v>
      </c>
      <c r="I55" s="8">
        <v>8310809.57</v>
      </c>
      <c r="J55" s="9">
        <v>47.84</v>
      </c>
      <c r="K55" s="8">
        <v>19841009.04</v>
      </c>
      <c r="L55" s="8">
        <v>7681605.72</v>
      </c>
      <c r="M55" s="9">
        <v>38.71</v>
      </c>
      <c r="N55" s="8">
        <v>-2470507</v>
      </c>
      <c r="O55" s="8">
        <v>629203.85</v>
      </c>
      <c r="P55" s="9">
        <v>-14.22</v>
      </c>
      <c r="Q55" s="9">
        <v>7.57</v>
      </c>
    </row>
    <row r="56" spans="1:17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260</v>
      </c>
      <c r="G56" s="53" t="s">
        <v>306</v>
      </c>
      <c r="H56" s="8">
        <v>14136009.01</v>
      </c>
      <c r="I56" s="8">
        <v>7839916.17</v>
      </c>
      <c r="J56" s="9">
        <v>55.46</v>
      </c>
      <c r="K56" s="8">
        <v>15550009.01</v>
      </c>
      <c r="L56" s="8">
        <v>6326520.71</v>
      </c>
      <c r="M56" s="9">
        <v>40.68</v>
      </c>
      <c r="N56" s="8">
        <v>-1414000</v>
      </c>
      <c r="O56" s="8">
        <v>1513395.46</v>
      </c>
      <c r="P56" s="9">
        <v>-10</v>
      </c>
      <c r="Q56" s="9">
        <v>19.3</v>
      </c>
    </row>
    <row r="57" spans="1:17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260</v>
      </c>
      <c r="G57" s="53" t="s">
        <v>307</v>
      </c>
      <c r="H57" s="8">
        <v>37727501.26</v>
      </c>
      <c r="I57" s="8">
        <v>18226414.44</v>
      </c>
      <c r="J57" s="9">
        <v>48.31</v>
      </c>
      <c r="K57" s="8">
        <v>39852501.26</v>
      </c>
      <c r="L57" s="8">
        <v>16559325.71</v>
      </c>
      <c r="M57" s="9">
        <v>41.55</v>
      </c>
      <c r="N57" s="8">
        <v>-2125000</v>
      </c>
      <c r="O57" s="8">
        <v>1667088.73</v>
      </c>
      <c r="P57" s="9">
        <v>-5.63</v>
      </c>
      <c r="Q57" s="9">
        <v>9.14</v>
      </c>
    </row>
    <row r="58" spans="1:17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260</v>
      </c>
      <c r="G58" s="53" t="s">
        <v>308</v>
      </c>
      <c r="H58" s="8">
        <v>16591207.95</v>
      </c>
      <c r="I58" s="8">
        <v>8337539.35</v>
      </c>
      <c r="J58" s="9">
        <v>50.25</v>
      </c>
      <c r="K58" s="8">
        <v>17334976.23</v>
      </c>
      <c r="L58" s="8">
        <v>7850569.7</v>
      </c>
      <c r="M58" s="9">
        <v>45.28</v>
      </c>
      <c r="N58" s="8">
        <v>-743768.28</v>
      </c>
      <c r="O58" s="8">
        <v>486969.65</v>
      </c>
      <c r="P58" s="9">
        <v>-4.48</v>
      </c>
      <c r="Q58" s="9">
        <v>5.84</v>
      </c>
    </row>
    <row r="59" spans="1:17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260</v>
      </c>
      <c r="G59" s="53" t="s">
        <v>309</v>
      </c>
      <c r="H59" s="8">
        <v>20676295.18</v>
      </c>
      <c r="I59" s="8">
        <v>9752747.09</v>
      </c>
      <c r="J59" s="9">
        <v>47.16</v>
      </c>
      <c r="K59" s="8">
        <v>20820252.26</v>
      </c>
      <c r="L59" s="8">
        <v>9058777.75</v>
      </c>
      <c r="M59" s="9">
        <v>43.5</v>
      </c>
      <c r="N59" s="8">
        <v>-143957.08</v>
      </c>
      <c r="O59" s="8">
        <v>693969.34</v>
      </c>
      <c r="P59" s="9">
        <v>-0.69</v>
      </c>
      <c r="Q59" s="9">
        <v>7.11</v>
      </c>
    </row>
    <row r="60" spans="1:17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260</v>
      </c>
      <c r="G60" s="53" t="s">
        <v>310</v>
      </c>
      <c r="H60" s="8">
        <v>19635543.19</v>
      </c>
      <c r="I60" s="8">
        <v>8150663.44</v>
      </c>
      <c r="J60" s="9">
        <v>41.5</v>
      </c>
      <c r="K60" s="8">
        <v>23249717.76</v>
      </c>
      <c r="L60" s="8">
        <v>7179640.83</v>
      </c>
      <c r="M60" s="9">
        <v>30.88</v>
      </c>
      <c r="N60" s="8">
        <v>-3614174.57</v>
      </c>
      <c r="O60" s="8">
        <v>971022.61</v>
      </c>
      <c r="P60" s="9">
        <v>-18.4</v>
      </c>
      <c r="Q60" s="9">
        <v>11.91</v>
      </c>
    </row>
    <row r="61" spans="1:17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260</v>
      </c>
      <c r="G61" s="53" t="s">
        <v>311</v>
      </c>
      <c r="H61" s="8">
        <v>23320961.47</v>
      </c>
      <c r="I61" s="8">
        <v>11459333.93</v>
      </c>
      <c r="J61" s="9">
        <v>49.13</v>
      </c>
      <c r="K61" s="8">
        <v>27131961.47</v>
      </c>
      <c r="L61" s="8">
        <v>10364950.71</v>
      </c>
      <c r="M61" s="9">
        <v>38.2</v>
      </c>
      <c r="N61" s="8">
        <v>-3811000</v>
      </c>
      <c r="O61" s="8">
        <v>1094383.22</v>
      </c>
      <c r="P61" s="9">
        <v>-16.34</v>
      </c>
      <c r="Q61" s="9">
        <v>9.55</v>
      </c>
    </row>
    <row r="62" spans="1:17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260</v>
      </c>
      <c r="G62" s="53" t="s">
        <v>263</v>
      </c>
      <c r="H62" s="8">
        <v>41474828.95</v>
      </c>
      <c r="I62" s="8">
        <v>20673649.25</v>
      </c>
      <c r="J62" s="9">
        <v>49.84</v>
      </c>
      <c r="K62" s="8">
        <v>45587262.95</v>
      </c>
      <c r="L62" s="8">
        <v>18469500.73</v>
      </c>
      <c r="M62" s="9">
        <v>40.51</v>
      </c>
      <c r="N62" s="8">
        <v>-4112434</v>
      </c>
      <c r="O62" s="8">
        <v>2204148.52</v>
      </c>
      <c r="P62" s="9">
        <v>-9.91</v>
      </c>
      <c r="Q62" s="9">
        <v>10.66</v>
      </c>
    </row>
    <row r="63" spans="1:17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260</v>
      </c>
      <c r="G63" s="53" t="s">
        <v>312</v>
      </c>
      <c r="H63" s="8">
        <v>34655586.26</v>
      </c>
      <c r="I63" s="8">
        <v>16773677.32</v>
      </c>
      <c r="J63" s="9">
        <v>48.4</v>
      </c>
      <c r="K63" s="8">
        <v>37686586.26</v>
      </c>
      <c r="L63" s="8">
        <v>15753880.23</v>
      </c>
      <c r="M63" s="9">
        <v>41.8</v>
      </c>
      <c r="N63" s="8">
        <v>-3031000</v>
      </c>
      <c r="O63" s="8">
        <v>1019797.09</v>
      </c>
      <c r="P63" s="9">
        <v>-8.74</v>
      </c>
      <c r="Q63" s="9">
        <v>6.07</v>
      </c>
    </row>
    <row r="64" spans="1:17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260</v>
      </c>
      <c r="G64" s="53" t="s">
        <v>313</v>
      </c>
      <c r="H64" s="8">
        <v>40445509.01</v>
      </c>
      <c r="I64" s="8">
        <v>16732939.11</v>
      </c>
      <c r="J64" s="9">
        <v>41.37</v>
      </c>
      <c r="K64" s="8">
        <v>45599146.35</v>
      </c>
      <c r="L64" s="8">
        <v>14023073.47</v>
      </c>
      <c r="M64" s="9">
        <v>30.75</v>
      </c>
      <c r="N64" s="8">
        <v>-5153637.34</v>
      </c>
      <c r="O64" s="8">
        <v>2709865.64</v>
      </c>
      <c r="P64" s="9">
        <v>-12.74</v>
      </c>
      <c r="Q64" s="9">
        <v>16.19</v>
      </c>
    </row>
    <row r="65" spans="1:17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260</v>
      </c>
      <c r="G65" s="53" t="s">
        <v>314</v>
      </c>
      <c r="H65" s="8">
        <v>22117547.07</v>
      </c>
      <c r="I65" s="8">
        <v>11074270.1</v>
      </c>
      <c r="J65" s="9">
        <v>50.07</v>
      </c>
      <c r="K65" s="8">
        <v>21548779.91</v>
      </c>
      <c r="L65" s="8">
        <v>9586740.78</v>
      </c>
      <c r="M65" s="9">
        <v>44.48</v>
      </c>
      <c r="N65" s="8">
        <v>568767.16</v>
      </c>
      <c r="O65" s="8">
        <v>1487529.32</v>
      </c>
      <c r="P65" s="9">
        <v>2.57</v>
      </c>
      <c r="Q65" s="9">
        <v>13.43</v>
      </c>
    </row>
    <row r="66" spans="1:17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260</v>
      </c>
      <c r="G66" s="53" t="s">
        <v>315</v>
      </c>
      <c r="H66" s="8">
        <v>14903458.02</v>
      </c>
      <c r="I66" s="8">
        <v>7397447.81</v>
      </c>
      <c r="J66" s="9">
        <v>49.63</v>
      </c>
      <c r="K66" s="8">
        <v>16259333.63</v>
      </c>
      <c r="L66" s="8">
        <v>6874044.1</v>
      </c>
      <c r="M66" s="9">
        <v>42.27</v>
      </c>
      <c r="N66" s="8">
        <v>-1355875.61</v>
      </c>
      <c r="O66" s="8">
        <v>523403.71</v>
      </c>
      <c r="P66" s="9">
        <v>-9.09</v>
      </c>
      <c r="Q66" s="9">
        <v>7.07</v>
      </c>
    </row>
    <row r="67" spans="1:17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260</v>
      </c>
      <c r="G67" s="53" t="s">
        <v>316</v>
      </c>
      <c r="H67" s="8">
        <v>27592939.95</v>
      </c>
      <c r="I67" s="8">
        <v>14913812.76</v>
      </c>
      <c r="J67" s="9">
        <v>54.04</v>
      </c>
      <c r="K67" s="8">
        <v>33013256.41</v>
      </c>
      <c r="L67" s="8">
        <v>11000797.25</v>
      </c>
      <c r="M67" s="9">
        <v>33.32</v>
      </c>
      <c r="N67" s="8">
        <v>-5420316.46</v>
      </c>
      <c r="O67" s="8">
        <v>3913015.51</v>
      </c>
      <c r="P67" s="9">
        <v>-19.64</v>
      </c>
      <c r="Q67" s="9">
        <v>26.23</v>
      </c>
    </row>
    <row r="68" spans="1:17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260</v>
      </c>
      <c r="G68" s="53" t="s">
        <v>317</v>
      </c>
      <c r="H68" s="8">
        <v>12994522.73</v>
      </c>
      <c r="I68" s="8">
        <v>6952300.49</v>
      </c>
      <c r="J68" s="9">
        <v>53.5</v>
      </c>
      <c r="K68" s="8">
        <v>15410562.73</v>
      </c>
      <c r="L68" s="8">
        <v>6989136.88</v>
      </c>
      <c r="M68" s="9">
        <v>45.35</v>
      </c>
      <c r="N68" s="8">
        <v>-2416040</v>
      </c>
      <c r="O68" s="8">
        <v>-36836.39</v>
      </c>
      <c r="P68" s="9">
        <v>-18.59</v>
      </c>
      <c r="Q68" s="9">
        <v>-0.52</v>
      </c>
    </row>
    <row r="69" spans="1:17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260</v>
      </c>
      <c r="G69" s="53" t="s">
        <v>318</v>
      </c>
      <c r="H69" s="8">
        <v>71468453.76</v>
      </c>
      <c r="I69" s="8">
        <v>31636173.18</v>
      </c>
      <c r="J69" s="9">
        <v>44.26</v>
      </c>
      <c r="K69" s="8">
        <v>84604238.05</v>
      </c>
      <c r="L69" s="8">
        <v>28061812.6</v>
      </c>
      <c r="M69" s="9">
        <v>33.16</v>
      </c>
      <c r="N69" s="8">
        <v>-13135784.29</v>
      </c>
      <c r="O69" s="8">
        <v>3574360.58</v>
      </c>
      <c r="P69" s="9">
        <v>-18.37</v>
      </c>
      <c r="Q69" s="9">
        <v>11.29</v>
      </c>
    </row>
    <row r="70" spans="1:17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260</v>
      </c>
      <c r="G70" s="53" t="s">
        <v>319</v>
      </c>
      <c r="H70" s="8">
        <v>17588599.12</v>
      </c>
      <c r="I70" s="8">
        <v>6843285.5</v>
      </c>
      <c r="J70" s="9">
        <v>38.9</v>
      </c>
      <c r="K70" s="8">
        <v>18798576.12</v>
      </c>
      <c r="L70" s="8">
        <v>6098402.7</v>
      </c>
      <c r="M70" s="9">
        <v>32.44</v>
      </c>
      <c r="N70" s="8">
        <v>-1209977</v>
      </c>
      <c r="O70" s="8">
        <v>744882.8</v>
      </c>
      <c r="P70" s="9">
        <v>-6.87</v>
      </c>
      <c r="Q70" s="9">
        <v>10.88</v>
      </c>
    </row>
    <row r="71" spans="1:17" ht="12.75">
      <c r="A71" s="34">
        <v>6</v>
      </c>
      <c r="B71" s="34">
        <v>3</v>
      </c>
      <c r="C71" s="34">
        <v>6</v>
      </c>
      <c r="D71" s="35">
        <v>2</v>
      </c>
      <c r="E71" s="36"/>
      <c r="F71" s="7" t="s">
        <v>260</v>
      </c>
      <c r="G71" s="53" t="s">
        <v>320</v>
      </c>
      <c r="H71" s="8">
        <v>19752728.82</v>
      </c>
      <c r="I71" s="8">
        <v>9526562.08</v>
      </c>
      <c r="J71" s="9">
        <v>48.22</v>
      </c>
      <c r="K71" s="8">
        <v>20905461</v>
      </c>
      <c r="L71" s="8">
        <v>8001634.42</v>
      </c>
      <c r="M71" s="9">
        <v>38.27</v>
      </c>
      <c r="N71" s="8">
        <v>-1152732.18</v>
      </c>
      <c r="O71" s="8">
        <v>1524927.66</v>
      </c>
      <c r="P71" s="9">
        <v>-5.83</v>
      </c>
      <c r="Q71" s="9">
        <v>16</v>
      </c>
    </row>
    <row r="72" spans="1:17" ht="12.75">
      <c r="A72" s="34">
        <v>6</v>
      </c>
      <c r="B72" s="34">
        <v>8</v>
      </c>
      <c r="C72" s="34">
        <v>5</v>
      </c>
      <c r="D72" s="35">
        <v>2</v>
      </c>
      <c r="E72" s="36"/>
      <c r="F72" s="7" t="s">
        <v>260</v>
      </c>
      <c r="G72" s="53" t="s">
        <v>321</v>
      </c>
      <c r="H72" s="8">
        <v>39649651.09</v>
      </c>
      <c r="I72" s="8">
        <v>15055705.02</v>
      </c>
      <c r="J72" s="9">
        <v>37.97</v>
      </c>
      <c r="K72" s="8">
        <v>46054339.13</v>
      </c>
      <c r="L72" s="8">
        <v>13615987.37</v>
      </c>
      <c r="M72" s="9">
        <v>29.56</v>
      </c>
      <c r="N72" s="8">
        <v>-6404688.04</v>
      </c>
      <c r="O72" s="8">
        <v>1439717.65</v>
      </c>
      <c r="P72" s="9">
        <v>-16.15</v>
      </c>
      <c r="Q72" s="9">
        <v>9.56</v>
      </c>
    </row>
    <row r="73" spans="1:17" ht="12.75">
      <c r="A73" s="34">
        <v>6</v>
      </c>
      <c r="B73" s="34">
        <v>12</v>
      </c>
      <c r="C73" s="34">
        <v>3</v>
      </c>
      <c r="D73" s="35">
        <v>2</v>
      </c>
      <c r="E73" s="36"/>
      <c r="F73" s="7" t="s">
        <v>260</v>
      </c>
      <c r="G73" s="53" t="s">
        <v>322</v>
      </c>
      <c r="H73" s="8">
        <v>29935005.24</v>
      </c>
      <c r="I73" s="8">
        <v>12358811.83</v>
      </c>
      <c r="J73" s="9">
        <v>41.28</v>
      </c>
      <c r="K73" s="8">
        <v>30508528.4</v>
      </c>
      <c r="L73" s="8">
        <v>11671559.93</v>
      </c>
      <c r="M73" s="9">
        <v>38.25</v>
      </c>
      <c r="N73" s="8">
        <v>-573523.16</v>
      </c>
      <c r="O73" s="8">
        <v>687251.9</v>
      </c>
      <c r="P73" s="9">
        <v>-1.91</v>
      </c>
      <c r="Q73" s="9">
        <v>5.56</v>
      </c>
    </row>
    <row r="74" spans="1:17" ht="12.75">
      <c r="A74" s="34">
        <v>6</v>
      </c>
      <c r="B74" s="34">
        <v>15</v>
      </c>
      <c r="C74" s="34">
        <v>4</v>
      </c>
      <c r="D74" s="35">
        <v>2</v>
      </c>
      <c r="E74" s="36"/>
      <c r="F74" s="7" t="s">
        <v>260</v>
      </c>
      <c r="G74" s="53" t="s">
        <v>323</v>
      </c>
      <c r="H74" s="8">
        <v>37336929.47</v>
      </c>
      <c r="I74" s="8">
        <v>18473227.67</v>
      </c>
      <c r="J74" s="9">
        <v>49.47</v>
      </c>
      <c r="K74" s="8">
        <v>39945670.51</v>
      </c>
      <c r="L74" s="8">
        <v>17535644.19</v>
      </c>
      <c r="M74" s="9">
        <v>43.89</v>
      </c>
      <c r="N74" s="8">
        <v>-2608741.04</v>
      </c>
      <c r="O74" s="8">
        <v>937583.48</v>
      </c>
      <c r="P74" s="9">
        <v>-6.98</v>
      </c>
      <c r="Q74" s="9">
        <v>5.07</v>
      </c>
    </row>
    <row r="75" spans="1:17" ht="12.75">
      <c r="A75" s="34">
        <v>6</v>
      </c>
      <c r="B75" s="34">
        <v>16</v>
      </c>
      <c r="C75" s="34">
        <v>2</v>
      </c>
      <c r="D75" s="35">
        <v>2</v>
      </c>
      <c r="E75" s="36"/>
      <c r="F75" s="7" t="s">
        <v>260</v>
      </c>
      <c r="G75" s="53" t="s">
        <v>324</v>
      </c>
      <c r="H75" s="8">
        <v>35225516.29</v>
      </c>
      <c r="I75" s="8">
        <v>17906858.81</v>
      </c>
      <c r="J75" s="9">
        <v>50.83</v>
      </c>
      <c r="K75" s="8">
        <v>39129938.29</v>
      </c>
      <c r="L75" s="8">
        <v>15943601.64</v>
      </c>
      <c r="M75" s="9">
        <v>40.74</v>
      </c>
      <c r="N75" s="8">
        <v>-3904422</v>
      </c>
      <c r="O75" s="8">
        <v>1963257.17</v>
      </c>
      <c r="P75" s="9">
        <v>-11.08</v>
      </c>
      <c r="Q75" s="9">
        <v>10.96</v>
      </c>
    </row>
    <row r="76" spans="1:17" ht="12.75">
      <c r="A76" s="34">
        <v>6</v>
      </c>
      <c r="B76" s="34">
        <v>1</v>
      </c>
      <c r="C76" s="34">
        <v>6</v>
      </c>
      <c r="D76" s="35">
        <v>2</v>
      </c>
      <c r="E76" s="36"/>
      <c r="F76" s="7" t="s">
        <v>260</v>
      </c>
      <c r="G76" s="53" t="s">
        <v>325</v>
      </c>
      <c r="H76" s="8">
        <v>20749063.59</v>
      </c>
      <c r="I76" s="8">
        <v>10382570.52</v>
      </c>
      <c r="J76" s="9">
        <v>50.03</v>
      </c>
      <c r="K76" s="8">
        <v>23070240.59</v>
      </c>
      <c r="L76" s="8">
        <v>9210274.89</v>
      </c>
      <c r="M76" s="9">
        <v>39.92</v>
      </c>
      <c r="N76" s="8">
        <v>-2321177</v>
      </c>
      <c r="O76" s="8">
        <v>1172295.63</v>
      </c>
      <c r="P76" s="9">
        <v>-11.18</v>
      </c>
      <c r="Q76" s="9">
        <v>11.29</v>
      </c>
    </row>
    <row r="77" spans="1:17" ht="12.75">
      <c r="A77" s="34">
        <v>6</v>
      </c>
      <c r="B77" s="34">
        <v>15</v>
      </c>
      <c r="C77" s="34">
        <v>5</v>
      </c>
      <c r="D77" s="35">
        <v>2</v>
      </c>
      <c r="E77" s="36"/>
      <c r="F77" s="7" t="s">
        <v>260</v>
      </c>
      <c r="G77" s="53" t="s">
        <v>326</v>
      </c>
      <c r="H77" s="8">
        <v>21368442.67</v>
      </c>
      <c r="I77" s="8">
        <v>11820668.57</v>
      </c>
      <c r="J77" s="9">
        <v>55.31</v>
      </c>
      <c r="K77" s="8">
        <v>22272881.74</v>
      </c>
      <c r="L77" s="8">
        <v>12541743.17</v>
      </c>
      <c r="M77" s="9">
        <v>56.3</v>
      </c>
      <c r="N77" s="8">
        <v>-904439.07</v>
      </c>
      <c r="O77" s="8">
        <v>-721074.6</v>
      </c>
      <c r="P77" s="9">
        <v>-4.23</v>
      </c>
      <c r="Q77" s="9">
        <v>-6.1</v>
      </c>
    </row>
    <row r="78" spans="1:17" ht="12.75">
      <c r="A78" s="34">
        <v>6</v>
      </c>
      <c r="B78" s="34">
        <v>20</v>
      </c>
      <c r="C78" s="34">
        <v>3</v>
      </c>
      <c r="D78" s="35">
        <v>2</v>
      </c>
      <c r="E78" s="36"/>
      <c r="F78" s="7" t="s">
        <v>260</v>
      </c>
      <c r="G78" s="53" t="s">
        <v>327</v>
      </c>
      <c r="H78" s="8">
        <v>20994651.54</v>
      </c>
      <c r="I78" s="8">
        <v>10544919.05</v>
      </c>
      <c r="J78" s="9">
        <v>50.22</v>
      </c>
      <c r="K78" s="8">
        <v>20792876.77</v>
      </c>
      <c r="L78" s="8">
        <v>9562170.32</v>
      </c>
      <c r="M78" s="9">
        <v>45.98</v>
      </c>
      <c r="N78" s="8">
        <v>201774.77</v>
      </c>
      <c r="O78" s="8">
        <v>982748.73</v>
      </c>
      <c r="P78" s="9">
        <v>0.96</v>
      </c>
      <c r="Q78" s="9">
        <v>9.31</v>
      </c>
    </row>
    <row r="79" spans="1:17" ht="12.75">
      <c r="A79" s="34">
        <v>6</v>
      </c>
      <c r="B79" s="34">
        <v>9</v>
      </c>
      <c r="C79" s="34">
        <v>8</v>
      </c>
      <c r="D79" s="35">
        <v>2</v>
      </c>
      <c r="E79" s="36"/>
      <c r="F79" s="7" t="s">
        <v>260</v>
      </c>
      <c r="G79" s="53" t="s">
        <v>328</v>
      </c>
      <c r="H79" s="8">
        <v>57864827.45</v>
      </c>
      <c r="I79" s="8">
        <v>27638748.1</v>
      </c>
      <c r="J79" s="9">
        <v>47.76</v>
      </c>
      <c r="K79" s="8">
        <v>65251371.35</v>
      </c>
      <c r="L79" s="8">
        <v>24309583.43</v>
      </c>
      <c r="M79" s="9">
        <v>37.25</v>
      </c>
      <c r="N79" s="8">
        <v>-7386543.9</v>
      </c>
      <c r="O79" s="8">
        <v>3329164.67</v>
      </c>
      <c r="P79" s="9">
        <v>-12.76</v>
      </c>
      <c r="Q79" s="9">
        <v>12.04</v>
      </c>
    </row>
    <row r="80" spans="1:17" ht="12.75">
      <c r="A80" s="34">
        <v>6</v>
      </c>
      <c r="B80" s="34">
        <v>1</v>
      </c>
      <c r="C80" s="34">
        <v>7</v>
      </c>
      <c r="D80" s="35">
        <v>2</v>
      </c>
      <c r="E80" s="36"/>
      <c r="F80" s="7" t="s">
        <v>260</v>
      </c>
      <c r="G80" s="53" t="s">
        <v>329</v>
      </c>
      <c r="H80" s="8">
        <v>23994619.3</v>
      </c>
      <c r="I80" s="8">
        <v>11372070.06</v>
      </c>
      <c r="J80" s="9">
        <v>47.39</v>
      </c>
      <c r="K80" s="8">
        <v>25870619.3</v>
      </c>
      <c r="L80" s="8">
        <v>10654921.63</v>
      </c>
      <c r="M80" s="9">
        <v>41.18</v>
      </c>
      <c r="N80" s="8">
        <v>-1876000</v>
      </c>
      <c r="O80" s="8">
        <v>717148.43</v>
      </c>
      <c r="P80" s="9">
        <v>-7.81</v>
      </c>
      <c r="Q80" s="9">
        <v>6.3</v>
      </c>
    </row>
    <row r="81" spans="1:17" ht="12.75">
      <c r="A81" s="34">
        <v>6</v>
      </c>
      <c r="B81" s="34">
        <v>14</v>
      </c>
      <c r="C81" s="34">
        <v>5</v>
      </c>
      <c r="D81" s="35">
        <v>2</v>
      </c>
      <c r="E81" s="36"/>
      <c r="F81" s="7" t="s">
        <v>260</v>
      </c>
      <c r="G81" s="53" t="s">
        <v>330</v>
      </c>
      <c r="H81" s="8">
        <v>42353067.91</v>
      </c>
      <c r="I81" s="8">
        <v>19590528.9</v>
      </c>
      <c r="J81" s="9">
        <v>46.25</v>
      </c>
      <c r="K81" s="8">
        <v>48986975.56</v>
      </c>
      <c r="L81" s="8">
        <v>17652307.98</v>
      </c>
      <c r="M81" s="9">
        <v>36.03</v>
      </c>
      <c r="N81" s="8">
        <v>-6633907.65</v>
      </c>
      <c r="O81" s="8">
        <v>1938220.92</v>
      </c>
      <c r="P81" s="9">
        <v>-15.66</v>
      </c>
      <c r="Q81" s="9">
        <v>9.89</v>
      </c>
    </row>
    <row r="82" spans="1:17" ht="12.75">
      <c r="A82" s="34">
        <v>6</v>
      </c>
      <c r="B82" s="34">
        <v>6</v>
      </c>
      <c r="C82" s="34">
        <v>5</v>
      </c>
      <c r="D82" s="35">
        <v>2</v>
      </c>
      <c r="E82" s="36"/>
      <c r="F82" s="7" t="s">
        <v>260</v>
      </c>
      <c r="G82" s="53" t="s">
        <v>264</v>
      </c>
      <c r="H82" s="8">
        <v>37412421.1</v>
      </c>
      <c r="I82" s="8">
        <v>17930003.96</v>
      </c>
      <c r="J82" s="9">
        <v>47.92</v>
      </c>
      <c r="K82" s="8">
        <v>38959578.1</v>
      </c>
      <c r="L82" s="8">
        <v>15002795.34</v>
      </c>
      <c r="M82" s="9">
        <v>38.5</v>
      </c>
      <c r="N82" s="8">
        <v>-1547157</v>
      </c>
      <c r="O82" s="8">
        <v>2927208.62</v>
      </c>
      <c r="P82" s="9">
        <v>-4.13</v>
      </c>
      <c r="Q82" s="9">
        <v>16.32</v>
      </c>
    </row>
    <row r="83" spans="1:17" ht="12.75">
      <c r="A83" s="34">
        <v>6</v>
      </c>
      <c r="B83" s="34">
        <v>6</v>
      </c>
      <c r="C83" s="34">
        <v>6</v>
      </c>
      <c r="D83" s="35">
        <v>2</v>
      </c>
      <c r="E83" s="36"/>
      <c r="F83" s="7" t="s">
        <v>260</v>
      </c>
      <c r="G83" s="53" t="s">
        <v>331</v>
      </c>
      <c r="H83" s="8">
        <v>12801901.71</v>
      </c>
      <c r="I83" s="8">
        <v>6665587.27</v>
      </c>
      <c r="J83" s="9">
        <v>52.06</v>
      </c>
      <c r="K83" s="8">
        <v>12600441.71</v>
      </c>
      <c r="L83" s="8">
        <v>6422328.57</v>
      </c>
      <c r="M83" s="9">
        <v>50.96</v>
      </c>
      <c r="N83" s="8">
        <v>201460</v>
      </c>
      <c r="O83" s="8">
        <v>243258.7</v>
      </c>
      <c r="P83" s="9">
        <v>1.57</v>
      </c>
      <c r="Q83" s="9">
        <v>3.64</v>
      </c>
    </row>
    <row r="84" spans="1:17" ht="12.75">
      <c r="A84" s="34">
        <v>6</v>
      </c>
      <c r="B84" s="34">
        <v>7</v>
      </c>
      <c r="C84" s="34">
        <v>5</v>
      </c>
      <c r="D84" s="35">
        <v>2</v>
      </c>
      <c r="E84" s="36"/>
      <c r="F84" s="7" t="s">
        <v>260</v>
      </c>
      <c r="G84" s="53" t="s">
        <v>265</v>
      </c>
      <c r="H84" s="8">
        <v>31561260.53</v>
      </c>
      <c r="I84" s="8">
        <v>14585102.11</v>
      </c>
      <c r="J84" s="9">
        <v>46.21</v>
      </c>
      <c r="K84" s="8">
        <v>37561497.53</v>
      </c>
      <c r="L84" s="8">
        <v>15248182.38</v>
      </c>
      <c r="M84" s="9">
        <v>40.59</v>
      </c>
      <c r="N84" s="8">
        <v>-6000237</v>
      </c>
      <c r="O84" s="8">
        <v>-663080.27</v>
      </c>
      <c r="P84" s="9">
        <v>-19.01</v>
      </c>
      <c r="Q84" s="9">
        <v>-4.54</v>
      </c>
    </row>
    <row r="85" spans="1:17" ht="12.75">
      <c r="A85" s="34">
        <v>6</v>
      </c>
      <c r="B85" s="34">
        <v>18</v>
      </c>
      <c r="C85" s="34">
        <v>4</v>
      </c>
      <c r="D85" s="35">
        <v>2</v>
      </c>
      <c r="E85" s="36"/>
      <c r="F85" s="7" t="s">
        <v>260</v>
      </c>
      <c r="G85" s="53" t="s">
        <v>332</v>
      </c>
      <c r="H85" s="8">
        <v>14216316.99</v>
      </c>
      <c r="I85" s="8">
        <v>6582344.96</v>
      </c>
      <c r="J85" s="9">
        <v>46.3</v>
      </c>
      <c r="K85" s="8">
        <v>16326937.44</v>
      </c>
      <c r="L85" s="8">
        <v>6208916.65</v>
      </c>
      <c r="M85" s="9">
        <v>38.02</v>
      </c>
      <c r="N85" s="8">
        <v>-2110620.45</v>
      </c>
      <c r="O85" s="8">
        <v>373428.31</v>
      </c>
      <c r="P85" s="9">
        <v>-14.84</v>
      </c>
      <c r="Q85" s="9">
        <v>5.67</v>
      </c>
    </row>
    <row r="86" spans="1:17" ht="12.75">
      <c r="A86" s="34">
        <v>6</v>
      </c>
      <c r="B86" s="34">
        <v>9</v>
      </c>
      <c r="C86" s="34">
        <v>9</v>
      </c>
      <c r="D86" s="35">
        <v>2</v>
      </c>
      <c r="E86" s="36"/>
      <c r="F86" s="7" t="s">
        <v>260</v>
      </c>
      <c r="G86" s="53" t="s">
        <v>333</v>
      </c>
      <c r="H86" s="8">
        <v>24249460.13</v>
      </c>
      <c r="I86" s="8">
        <v>10396926.87</v>
      </c>
      <c r="J86" s="9">
        <v>42.87</v>
      </c>
      <c r="K86" s="8">
        <v>25444982.98</v>
      </c>
      <c r="L86" s="8">
        <v>9965573.54</v>
      </c>
      <c r="M86" s="9">
        <v>39.16</v>
      </c>
      <c r="N86" s="8">
        <v>-1195522.85</v>
      </c>
      <c r="O86" s="8">
        <v>431353.33</v>
      </c>
      <c r="P86" s="9">
        <v>-4.93</v>
      </c>
      <c r="Q86" s="9">
        <v>4.14</v>
      </c>
    </row>
    <row r="87" spans="1:17" ht="12.75">
      <c r="A87" s="34">
        <v>6</v>
      </c>
      <c r="B87" s="34">
        <v>11</v>
      </c>
      <c r="C87" s="34">
        <v>4</v>
      </c>
      <c r="D87" s="35">
        <v>2</v>
      </c>
      <c r="E87" s="36"/>
      <c r="F87" s="7" t="s">
        <v>260</v>
      </c>
      <c r="G87" s="53" t="s">
        <v>334</v>
      </c>
      <c r="H87" s="8">
        <v>50998320.3</v>
      </c>
      <c r="I87" s="8">
        <v>27620222.75</v>
      </c>
      <c r="J87" s="9">
        <v>54.15</v>
      </c>
      <c r="K87" s="8">
        <v>52912540.7</v>
      </c>
      <c r="L87" s="8">
        <v>24065992.73</v>
      </c>
      <c r="M87" s="9">
        <v>45.48</v>
      </c>
      <c r="N87" s="8">
        <v>-1914220.4</v>
      </c>
      <c r="O87" s="8">
        <v>3554230.02</v>
      </c>
      <c r="P87" s="9">
        <v>-3.75</v>
      </c>
      <c r="Q87" s="9">
        <v>12.86</v>
      </c>
    </row>
    <row r="88" spans="1:17" ht="12.75">
      <c r="A88" s="34">
        <v>6</v>
      </c>
      <c r="B88" s="34">
        <v>2</v>
      </c>
      <c r="C88" s="34">
        <v>8</v>
      </c>
      <c r="D88" s="35">
        <v>2</v>
      </c>
      <c r="E88" s="36"/>
      <c r="F88" s="7" t="s">
        <v>260</v>
      </c>
      <c r="G88" s="53" t="s">
        <v>335</v>
      </c>
      <c r="H88" s="8">
        <v>35185976.47</v>
      </c>
      <c r="I88" s="8">
        <v>15759775.67</v>
      </c>
      <c r="J88" s="9">
        <v>44.78</v>
      </c>
      <c r="K88" s="8">
        <v>37885976.47</v>
      </c>
      <c r="L88" s="8">
        <v>12857563.54</v>
      </c>
      <c r="M88" s="9">
        <v>33.93</v>
      </c>
      <c r="N88" s="8">
        <v>-2700000</v>
      </c>
      <c r="O88" s="8">
        <v>2902212.13</v>
      </c>
      <c r="P88" s="9">
        <v>-7.67</v>
      </c>
      <c r="Q88" s="9">
        <v>18.41</v>
      </c>
    </row>
    <row r="89" spans="1:17" ht="12.75">
      <c r="A89" s="34">
        <v>6</v>
      </c>
      <c r="B89" s="34">
        <v>14</v>
      </c>
      <c r="C89" s="34">
        <v>6</v>
      </c>
      <c r="D89" s="35">
        <v>2</v>
      </c>
      <c r="E89" s="36"/>
      <c r="F89" s="7" t="s">
        <v>260</v>
      </c>
      <c r="G89" s="53" t="s">
        <v>336</v>
      </c>
      <c r="H89" s="8">
        <v>39136948.5</v>
      </c>
      <c r="I89" s="8">
        <v>17147263.57</v>
      </c>
      <c r="J89" s="9">
        <v>43.81</v>
      </c>
      <c r="K89" s="8">
        <v>41281098.45</v>
      </c>
      <c r="L89" s="8">
        <v>14052426.02</v>
      </c>
      <c r="M89" s="9">
        <v>34.04</v>
      </c>
      <c r="N89" s="8">
        <v>-2144149.95</v>
      </c>
      <c r="O89" s="8">
        <v>3094837.55</v>
      </c>
      <c r="P89" s="9">
        <v>-5.47</v>
      </c>
      <c r="Q89" s="9">
        <v>18.04</v>
      </c>
    </row>
    <row r="90" spans="1:17" ht="12.75">
      <c r="A90" s="34">
        <v>6</v>
      </c>
      <c r="B90" s="34">
        <v>1</v>
      </c>
      <c r="C90" s="34">
        <v>8</v>
      </c>
      <c r="D90" s="35">
        <v>2</v>
      </c>
      <c r="E90" s="36"/>
      <c r="F90" s="7" t="s">
        <v>260</v>
      </c>
      <c r="G90" s="53" t="s">
        <v>337</v>
      </c>
      <c r="H90" s="8">
        <v>23019929.39</v>
      </c>
      <c r="I90" s="8">
        <v>9502425.44</v>
      </c>
      <c r="J90" s="9">
        <v>41.27</v>
      </c>
      <c r="K90" s="8">
        <v>25279929.39</v>
      </c>
      <c r="L90" s="8">
        <v>9966191.8</v>
      </c>
      <c r="M90" s="9">
        <v>39.42</v>
      </c>
      <c r="N90" s="8">
        <v>-2260000</v>
      </c>
      <c r="O90" s="8">
        <v>-463766.36</v>
      </c>
      <c r="P90" s="9">
        <v>-9.81</v>
      </c>
      <c r="Q90" s="9">
        <v>-4.88</v>
      </c>
    </row>
    <row r="91" spans="1:17" ht="12.75">
      <c r="A91" s="34">
        <v>6</v>
      </c>
      <c r="B91" s="34">
        <v>3</v>
      </c>
      <c r="C91" s="34">
        <v>7</v>
      </c>
      <c r="D91" s="35">
        <v>2</v>
      </c>
      <c r="E91" s="36"/>
      <c r="F91" s="7" t="s">
        <v>260</v>
      </c>
      <c r="G91" s="53" t="s">
        <v>338</v>
      </c>
      <c r="H91" s="8">
        <v>19130022.5</v>
      </c>
      <c r="I91" s="8">
        <v>9257666.17</v>
      </c>
      <c r="J91" s="9">
        <v>48.39</v>
      </c>
      <c r="K91" s="8">
        <v>22265085.13</v>
      </c>
      <c r="L91" s="8">
        <v>8189401.35</v>
      </c>
      <c r="M91" s="9">
        <v>36.78</v>
      </c>
      <c r="N91" s="8">
        <v>-3135062.63</v>
      </c>
      <c r="O91" s="8">
        <v>1068264.82</v>
      </c>
      <c r="P91" s="9">
        <v>-16.38</v>
      </c>
      <c r="Q91" s="9">
        <v>11.53</v>
      </c>
    </row>
    <row r="92" spans="1:17" ht="12.75">
      <c r="A92" s="34">
        <v>6</v>
      </c>
      <c r="B92" s="34">
        <v>8</v>
      </c>
      <c r="C92" s="34">
        <v>7</v>
      </c>
      <c r="D92" s="35">
        <v>2</v>
      </c>
      <c r="E92" s="36"/>
      <c r="F92" s="7" t="s">
        <v>260</v>
      </c>
      <c r="G92" s="53" t="s">
        <v>266</v>
      </c>
      <c r="H92" s="8">
        <v>64215613.85</v>
      </c>
      <c r="I92" s="8">
        <v>25927752.92</v>
      </c>
      <c r="J92" s="9">
        <v>40.37</v>
      </c>
      <c r="K92" s="8">
        <v>77241329.67</v>
      </c>
      <c r="L92" s="8">
        <v>21476132.98</v>
      </c>
      <c r="M92" s="9">
        <v>27.8</v>
      </c>
      <c r="N92" s="8">
        <v>-13025715.82</v>
      </c>
      <c r="O92" s="8">
        <v>4451619.94</v>
      </c>
      <c r="P92" s="9">
        <v>-20.28</v>
      </c>
      <c r="Q92" s="9">
        <v>17.16</v>
      </c>
    </row>
    <row r="93" spans="1:17" ht="12.75">
      <c r="A93" s="34">
        <v>6</v>
      </c>
      <c r="B93" s="34">
        <v>10</v>
      </c>
      <c r="C93" s="34">
        <v>2</v>
      </c>
      <c r="D93" s="35">
        <v>2</v>
      </c>
      <c r="E93" s="36"/>
      <c r="F93" s="7" t="s">
        <v>260</v>
      </c>
      <c r="G93" s="53" t="s">
        <v>339</v>
      </c>
      <c r="H93" s="8">
        <v>24896219.78</v>
      </c>
      <c r="I93" s="8">
        <v>12287955.11</v>
      </c>
      <c r="J93" s="9">
        <v>49.35</v>
      </c>
      <c r="K93" s="8">
        <v>25249311.78</v>
      </c>
      <c r="L93" s="8">
        <v>12088578.55</v>
      </c>
      <c r="M93" s="9">
        <v>47.87</v>
      </c>
      <c r="N93" s="8">
        <v>-353092</v>
      </c>
      <c r="O93" s="8">
        <v>199376.56</v>
      </c>
      <c r="P93" s="9">
        <v>-1.41</v>
      </c>
      <c r="Q93" s="9">
        <v>1.62</v>
      </c>
    </row>
    <row r="94" spans="1:17" ht="12.75">
      <c r="A94" s="34">
        <v>6</v>
      </c>
      <c r="B94" s="34">
        <v>20</v>
      </c>
      <c r="C94" s="34">
        <v>5</v>
      </c>
      <c r="D94" s="35">
        <v>2</v>
      </c>
      <c r="E94" s="36"/>
      <c r="F94" s="7" t="s">
        <v>260</v>
      </c>
      <c r="G94" s="53" t="s">
        <v>340</v>
      </c>
      <c r="H94" s="8">
        <v>29479851.42</v>
      </c>
      <c r="I94" s="8">
        <v>15408059.35</v>
      </c>
      <c r="J94" s="9">
        <v>52.26</v>
      </c>
      <c r="K94" s="8">
        <v>32537851.42</v>
      </c>
      <c r="L94" s="8">
        <v>11983803.75</v>
      </c>
      <c r="M94" s="9">
        <v>36.83</v>
      </c>
      <c r="N94" s="8">
        <v>-3058000</v>
      </c>
      <c r="O94" s="8">
        <v>3424255.6</v>
      </c>
      <c r="P94" s="9">
        <v>-10.37</v>
      </c>
      <c r="Q94" s="9">
        <v>22.22</v>
      </c>
    </row>
    <row r="95" spans="1:17" ht="12.75">
      <c r="A95" s="34">
        <v>6</v>
      </c>
      <c r="B95" s="34">
        <v>12</v>
      </c>
      <c r="C95" s="34">
        <v>4</v>
      </c>
      <c r="D95" s="35">
        <v>2</v>
      </c>
      <c r="E95" s="36"/>
      <c r="F95" s="7" t="s">
        <v>260</v>
      </c>
      <c r="G95" s="53" t="s">
        <v>341</v>
      </c>
      <c r="H95" s="8">
        <v>21395763.57</v>
      </c>
      <c r="I95" s="8">
        <v>9999437.35</v>
      </c>
      <c r="J95" s="9">
        <v>46.73</v>
      </c>
      <c r="K95" s="8">
        <v>24950611.57</v>
      </c>
      <c r="L95" s="8">
        <v>9446472.08</v>
      </c>
      <c r="M95" s="9">
        <v>37.86</v>
      </c>
      <c r="N95" s="8">
        <v>-3554848</v>
      </c>
      <c r="O95" s="8">
        <v>552965.27</v>
      </c>
      <c r="P95" s="9">
        <v>-16.61</v>
      </c>
      <c r="Q95" s="9">
        <v>5.52</v>
      </c>
    </row>
    <row r="96" spans="1:17" ht="12.75">
      <c r="A96" s="34">
        <v>6</v>
      </c>
      <c r="B96" s="34">
        <v>1</v>
      </c>
      <c r="C96" s="34">
        <v>9</v>
      </c>
      <c r="D96" s="35">
        <v>2</v>
      </c>
      <c r="E96" s="36"/>
      <c r="F96" s="7" t="s">
        <v>260</v>
      </c>
      <c r="G96" s="53" t="s">
        <v>342</v>
      </c>
      <c r="H96" s="8">
        <v>25894690.7</v>
      </c>
      <c r="I96" s="8">
        <v>11459254</v>
      </c>
      <c r="J96" s="9">
        <v>44.25</v>
      </c>
      <c r="K96" s="8">
        <v>26891317.69</v>
      </c>
      <c r="L96" s="8">
        <v>9759875.4</v>
      </c>
      <c r="M96" s="9">
        <v>36.29</v>
      </c>
      <c r="N96" s="8">
        <v>-996626.99</v>
      </c>
      <c r="O96" s="8">
        <v>1699378.6</v>
      </c>
      <c r="P96" s="9">
        <v>-3.84</v>
      </c>
      <c r="Q96" s="9">
        <v>14.82</v>
      </c>
    </row>
    <row r="97" spans="1:17" ht="12.75">
      <c r="A97" s="34">
        <v>6</v>
      </c>
      <c r="B97" s="34">
        <v>6</v>
      </c>
      <c r="C97" s="34">
        <v>7</v>
      </c>
      <c r="D97" s="35">
        <v>2</v>
      </c>
      <c r="E97" s="36"/>
      <c r="F97" s="7" t="s">
        <v>260</v>
      </c>
      <c r="G97" s="53" t="s">
        <v>343</v>
      </c>
      <c r="H97" s="8">
        <v>17314901.53</v>
      </c>
      <c r="I97" s="8">
        <v>7737316.13</v>
      </c>
      <c r="J97" s="9">
        <v>44.68</v>
      </c>
      <c r="K97" s="8">
        <v>18393463.53</v>
      </c>
      <c r="L97" s="8">
        <v>7109111.18</v>
      </c>
      <c r="M97" s="9">
        <v>38.65</v>
      </c>
      <c r="N97" s="8">
        <v>-1078562</v>
      </c>
      <c r="O97" s="8">
        <v>628204.95</v>
      </c>
      <c r="P97" s="9">
        <v>-6.22</v>
      </c>
      <c r="Q97" s="9">
        <v>8.11</v>
      </c>
    </row>
    <row r="98" spans="1:17" ht="12.75">
      <c r="A98" s="34">
        <v>6</v>
      </c>
      <c r="B98" s="34">
        <v>2</v>
      </c>
      <c r="C98" s="34">
        <v>9</v>
      </c>
      <c r="D98" s="35">
        <v>2</v>
      </c>
      <c r="E98" s="36"/>
      <c r="F98" s="7" t="s">
        <v>260</v>
      </c>
      <c r="G98" s="53" t="s">
        <v>344</v>
      </c>
      <c r="H98" s="8">
        <v>21728929.05</v>
      </c>
      <c r="I98" s="8">
        <v>9830482.85</v>
      </c>
      <c r="J98" s="9">
        <v>45.24</v>
      </c>
      <c r="K98" s="8">
        <v>22934731.74</v>
      </c>
      <c r="L98" s="8">
        <v>7527962.03</v>
      </c>
      <c r="M98" s="9">
        <v>32.82</v>
      </c>
      <c r="N98" s="8">
        <v>-1205802.69</v>
      </c>
      <c r="O98" s="8">
        <v>2302520.82</v>
      </c>
      <c r="P98" s="9">
        <v>-5.54</v>
      </c>
      <c r="Q98" s="9">
        <v>23.42</v>
      </c>
    </row>
    <row r="99" spans="1:17" ht="12.75">
      <c r="A99" s="34">
        <v>6</v>
      </c>
      <c r="B99" s="34">
        <v>11</v>
      </c>
      <c r="C99" s="34">
        <v>5</v>
      </c>
      <c r="D99" s="35">
        <v>2</v>
      </c>
      <c r="E99" s="36"/>
      <c r="F99" s="7" t="s">
        <v>260</v>
      </c>
      <c r="G99" s="53" t="s">
        <v>267</v>
      </c>
      <c r="H99" s="8">
        <v>83067868.76</v>
      </c>
      <c r="I99" s="8">
        <v>43713761.65</v>
      </c>
      <c r="J99" s="9">
        <v>52.62</v>
      </c>
      <c r="K99" s="8">
        <v>88615436.76</v>
      </c>
      <c r="L99" s="8">
        <v>37071436.89</v>
      </c>
      <c r="M99" s="9">
        <v>41.83</v>
      </c>
      <c r="N99" s="8">
        <v>-5547568</v>
      </c>
      <c r="O99" s="8">
        <v>6642324.76</v>
      </c>
      <c r="P99" s="9">
        <v>-6.67</v>
      </c>
      <c r="Q99" s="9">
        <v>15.19</v>
      </c>
    </row>
    <row r="100" spans="1:17" ht="12.75">
      <c r="A100" s="34">
        <v>6</v>
      </c>
      <c r="B100" s="34">
        <v>14</v>
      </c>
      <c r="C100" s="34">
        <v>7</v>
      </c>
      <c r="D100" s="35">
        <v>2</v>
      </c>
      <c r="E100" s="36"/>
      <c r="F100" s="7" t="s">
        <v>260</v>
      </c>
      <c r="G100" s="53" t="s">
        <v>345</v>
      </c>
      <c r="H100" s="8">
        <v>16583612.19</v>
      </c>
      <c r="I100" s="8">
        <v>7248347.09</v>
      </c>
      <c r="J100" s="9">
        <v>43.7</v>
      </c>
      <c r="K100" s="8">
        <v>18567212.19</v>
      </c>
      <c r="L100" s="8">
        <v>7248486.84</v>
      </c>
      <c r="M100" s="9">
        <v>39.03</v>
      </c>
      <c r="N100" s="8">
        <v>-1983600</v>
      </c>
      <c r="O100" s="8">
        <v>-139.75</v>
      </c>
      <c r="P100" s="9">
        <v>-11.96</v>
      </c>
      <c r="Q100" s="9">
        <v>0</v>
      </c>
    </row>
    <row r="101" spans="1:17" ht="12.75">
      <c r="A101" s="34">
        <v>6</v>
      </c>
      <c r="B101" s="34">
        <v>17</v>
      </c>
      <c r="C101" s="34">
        <v>2</v>
      </c>
      <c r="D101" s="35">
        <v>2</v>
      </c>
      <c r="E101" s="36"/>
      <c r="F101" s="7" t="s">
        <v>260</v>
      </c>
      <c r="G101" s="53" t="s">
        <v>346</v>
      </c>
      <c r="H101" s="8">
        <v>41259244.88</v>
      </c>
      <c r="I101" s="8">
        <v>20494275.36</v>
      </c>
      <c r="J101" s="9">
        <v>49.67</v>
      </c>
      <c r="K101" s="8">
        <v>43732504.75</v>
      </c>
      <c r="L101" s="8">
        <v>17269068.3</v>
      </c>
      <c r="M101" s="9">
        <v>39.48</v>
      </c>
      <c r="N101" s="8">
        <v>-2473259.87</v>
      </c>
      <c r="O101" s="8">
        <v>3225207.06</v>
      </c>
      <c r="P101" s="9">
        <v>-5.99</v>
      </c>
      <c r="Q101" s="9">
        <v>15.73</v>
      </c>
    </row>
    <row r="102" spans="1:17" ht="12.75">
      <c r="A102" s="34">
        <v>6</v>
      </c>
      <c r="B102" s="34">
        <v>20</v>
      </c>
      <c r="C102" s="34">
        <v>6</v>
      </c>
      <c r="D102" s="35">
        <v>2</v>
      </c>
      <c r="E102" s="36"/>
      <c r="F102" s="7" t="s">
        <v>260</v>
      </c>
      <c r="G102" s="53" t="s">
        <v>347</v>
      </c>
      <c r="H102" s="8">
        <v>24933484.56</v>
      </c>
      <c r="I102" s="8">
        <v>12160736.79</v>
      </c>
      <c r="J102" s="9">
        <v>48.77</v>
      </c>
      <c r="K102" s="8">
        <v>24308484.56</v>
      </c>
      <c r="L102" s="8">
        <v>10946871.42</v>
      </c>
      <c r="M102" s="9">
        <v>45.03</v>
      </c>
      <c r="N102" s="8">
        <v>625000</v>
      </c>
      <c r="O102" s="8">
        <v>1213865.37</v>
      </c>
      <c r="P102" s="9">
        <v>2.5</v>
      </c>
      <c r="Q102" s="9">
        <v>9.98</v>
      </c>
    </row>
    <row r="103" spans="1:17" ht="12.75">
      <c r="A103" s="34">
        <v>6</v>
      </c>
      <c r="B103" s="34">
        <v>8</v>
      </c>
      <c r="C103" s="34">
        <v>8</v>
      </c>
      <c r="D103" s="35">
        <v>2</v>
      </c>
      <c r="E103" s="36"/>
      <c r="F103" s="7" t="s">
        <v>260</v>
      </c>
      <c r="G103" s="53" t="s">
        <v>348</v>
      </c>
      <c r="H103" s="8">
        <v>31973789.21</v>
      </c>
      <c r="I103" s="8">
        <v>14142912.43</v>
      </c>
      <c r="J103" s="9">
        <v>44.23</v>
      </c>
      <c r="K103" s="8">
        <v>33945741.89</v>
      </c>
      <c r="L103" s="8">
        <v>12394165.01</v>
      </c>
      <c r="M103" s="9">
        <v>36.51</v>
      </c>
      <c r="N103" s="8">
        <v>-1971952.68</v>
      </c>
      <c r="O103" s="8">
        <v>1748747.42</v>
      </c>
      <c r="P103" s="9">
        <v>-6.16</v>
      </c>
      <c r="Q103" s="9">
        <v>12.36</v>
      </c>
    </row>
    <row r="104" spans="1:17" ht="12.75">
      <c r="A104" s="34">
        <v>6</v>
      </c>
      <c r="B104" s="34">
        <v>1</v>
      </c>
      <c r="C104" s="34">
        <v>10</v>
      </c>
      <c r="D104" s="35">
        <v>2</v>
      </c>
      <c r="E104" s="36"/>
      <c r="F104" s="7" t="s">
        <v>260</v>
      </c>
      <c r="G104" s="53" t="s">
        <v>268</v>
      </c>
      <c r="H104" s="8">
        <v>64200032.22</v>
      </c>
      <c r="I104" s="8">
        <v>26777548.62</v>
      </c>
      <c r="J104" s="9">
        <v>41.7</v>
      </c>
      <c r="K104" s="8">
        <v>71970973.73</v>
      </c>
      <c r="L104" s="8">
        <v>26715996.44</v>
      </c>
      <c r="M104" s="9">
        <v>37.12</v>
      </c>
      <c r="N104" s="8">
        <v>-7770941.51</v>
      </c>
      <c r="O104" s="8">
        <v>61552.18</v>
      </c>
      <c r="P104" s="9">
        <v>-12.1</v>
      </c>
      <c r="Q104" s="9">
        <v>0.22</v>
      </c>
    </row>
    <row r="105" spans="1:17" ht="12.75">
      <c r="A105" s="34">
        <v>6</v>
      </c>
      <c r="B105" s="34">
        <v>13</v>
      </c>
      <c r="C105" s="34">
        <v>3</v>
      </c>
      <c r="D105" s="35">
        <v>2</v>
      </c>
      <c r="E105" s="36"/>
      <c r="F105" s="7" t="s">
        <v>260</v>
      </c>
      <c r="G105" s="53" t="s">
        <v>349</v>
      </c>
      <c r="H105" s="8">
        <v>22955369.68</v>
      </c>
      <c r="I105" s="8">
        <v>11424987.71</v>
      </c>
      <c r="J105" s="9">
        <v>49.77</v>
      </c>
      <c r="K105" s="8">
        <v>22152709.53</v>
      </c>
      <c r="L105" s="8">
        <v>9021733</v>
      </c>
      <c r="M105" s="9">
        <v>40.72</v>
      </c>
      <c r="N105" s="8">
        <v>802660.15</v>
      </c>
      <c r="O105" s="8">
        <v>2403254.71</v>
      </c>
      <c r="P105" s="9">
        <v>3.49</v>
      </c>
      <c r="Q105" s="9">
        <v>21.03</v>
      </c>
    </row>
    <row r="106" spans="1:17" ht="12.75">
      <c r="A106" s="34">
        <v>6</v>
      </c>
      <c r="B106" s="34">
        <v>10</v>
      </c>
      <c r="C106" s="34">
        <v>4</v>
      </c>
      <c r="D106" s="35">
        <v>2</v>
      </c>
      <c r="E106" s="36"/>
      <c r="F106" s="7" t="s">
        <v>260</v>
      </c>
      <c r="G106" s="53" t="s">
        <v>350</v>
      </c>
      <c r="H106" s="8">
        <v>48309212.24</v>
      </c>
      <c r="I106" s="8">
        <v>19874737.47</v>
      </c>
      <c r="J106" s="9">
        <v>41.14</v>
      </c>
      <c r="K106" s="8">
        <v>55033862.24</v>
      </c>
      <c r="L106" s="8">
        <v>21126362.94</v>
      </c>
      <c r="M106" s="9">
        <v>38.38</v>
      </c>
      <c r="N106" s="8">
        <v>-6724650</v>
      </c>
      <c r="O106" s="8">
        <v>-1251625.47</v>
      </c>
      <c r="P106" s="9">
        <v>-13.92</v>
      </c>
      <c r="Q106" s="9">
        <v>-6.29</v>
      </c>
    </row>
    <row r="107" spans="1:17" ht="12.75">
      <c r="A107" s="34">
        <v>6</v>
      </c>
      <c r="B107" s="34">
        <v>4</v>
      </c>
      <c r="C107" s="34">
        <v>5</v>
      </c>
      <c r="D107" s="35">
        <v>2</v>
      </c>
      <c r="E107" s="36"/>
      <c r="F107" s="7" t="s">
        <v>260</v>
      </c>
      <c r="G107" s="53" t="s">
        <v>351</v>
      </c>
      <c r="H107" s="8">
        <v>26972779.56</v>
      </c>
      <c r="I107" s="8">
        <v>14314331.78</v>
      </c>
      <c r="J107" s="9">
        <v>53.06</v>
      </c>
      <c r="K107" s="8">
        <v>28726531.56</v>
      </c>
      <c r="L107" s="8">
        <v>12424646.18</v>
      </c>
      <c r="M107" s="9">
        <v>43.25</v>
      </c>
      <c r="N107" s="8">
        <v>-1753752</v>
      </c>
      <c r="O107" s="8">
        <v>1889685.6</v>
      </c>
      <c r="P107" s="9">
        <v>-6.5</v>
      </c>
      <c r="Q107" s="9">
        <v>13.2</v>
      </c>
    </row>
    <row r="108" spans="1:17" ht="12.75">
      <c r="A108" s="34">
        <v>6</v>
      </c>
      <c r="B108" s="34">
        <v>9</v>
      </c>
      <c r="C108" s="34">
        <v>10</v>
      </c>
      <c r="D108" s="35">
        <v>2</v>
      </c>
      <c r="E108" s="36"/>
      <c r="F108" s="7" t="s">
        <v>260</v>
      </c>
      <c r="G108" s="53" t="s">
        <v>352</v>
      </c>
      <c r="H108" s="8">
        <v>68194495.35</v>
      </c>
      <c r="I108" s="8">
        <v>30257939.37</v>
      </c>
      <c r="J108" s="9">
        <v>44.37</v>
      </c>
      <c r="K108" s="8">
        <v>77178205.29</v>
      </c>
      <c r="L108" s="8">
        <v>28953434.72</v>
      </c>
      <c r="M108" s="9">
        <v>37.51</v>
      </c>
      <c r="N108" s="8">
        <v>-8983709.94</v>
      </c>
      <c r="O108" s="8">
        <v>1304504.65</v>
      </c>
      <c r="P108" s="9">
        <v>-13.17</v>
      </c>
      <c r="Q108" s="9">
        <v>4.31</v>
      </c>
    </row>
    <row r="109" spans="1:17" ht="12.75">
      <c r="A109" s="34">
        <v>6</v>
      </c>
      <c r="B109" s="34">
        <v>8</v>
      </c>
      <c r="C109" s="34">
        <v>9</v>
      </c>
      <c r="D109" s="35">
        <v>2</v>
      </c>
      <c r="E109" s="36"/>
      <c r="F109" s="7" t="s">
        <v>260</v>
      </c>
      <c r="G109" s="53" t="s">
        <v>353</v>
      </c>
      <c r="H109" s="8">
        <v>27147649.95</v>
      </c>
      <c r="I109" s="8">
        <v>14138312.02</v>
      </c>
      <c r="J109" s="9">
        <v>52.07</v>
      </c>
      <c r="K109" s="8">
        <v>27953715.59</v>
      </c>
      <c r="L109" s="8">
        <v>13572952.68</v>
      </c>
      <c r="M109" s="9">
        <v>48.55</v>
      </c>
      <c r="N109" s="8">
        <v>-806065.64</v>
      </c>
      <c r="O109" s="8">
        <v>565359.34</v>
      </c>
      <c r="P109" s="9">
        <v>-2.96</v>
      </c>
      <c r="Q109" s="9">
        <v>3.99</v>
      </c>
    </row>
    <row r="110" spans="1:17" ht="12.75">
      <c r="A110" s="34">
        <v>6</v>
      </c>
      <c r="B110" s="34">
        <v>20</v>
      </c>
      <c r="C110" s="34">
        <v>7</v>
      </c>
      <c r="D110" s="35">
        <v>2</v>
      </c>
      <c r="E110" s="36"/>
      <c r="F110" s="7" t="s">
        <v>260</v>
      </c>
      <c r="G110" s="53" t="s">
        <v>354</v>
      </c>
      <c r="H110" s="8">
        <v>27869788.32</v>
      </c>
      <c r="I110" s="8">
        <v>12076672.29</v>
      </c>
      <c r="J110" s="9">
        <v>43.33</v>
      </c>
      <c r="K110" s="8">
        <v>27869375.39</v>
      </c>
      <c r="L110" s="8">
        <v>10964175.5</v>
      </c>
      <c r="M110" s="9">
        <v>39.34</v>
      </c>
      <c r="N110" s="8">
        <v>412.93</v>
      </c>
      <c r="O110" s="8">
        <v>1112496.79</v>
      </c>
      <c r="P110" s="9">
        <v>0</v>
      </c>
      <c r="Q110" s="9">
        <v>9.21</v>
      </c>
    </row>
    <row r="111" spans="1:17" ht="12.75">
      <c r="A111" s="34">
        <v>6</v>
      </c>
      <c r="B111" s="34">
        <v>9</v>
      </c>
      <c r="C111" s="34">
        <v>11</v>
      </c>
      <c r="D111" s="35">
        <v>2</v>
      </c>
      <c r="E111" s="36"/>
      <c r="F111" s="7" t="s">
        <v>260</v>
      </c>
      <c r="G111" s="53" t="s">
        <v>355</v>
      </c>
      <c r="H111" s="8">
        <v>85149897.64</v>
      </c>
      <c r="I111" s="8">
        <v>46521725.48</v>
      </c>
      <c r="J111" s="9">
        <v>54.63</v>
      </c>
      <c r="K111" s="8">
        <v>88437521</v>
      </c>
      <c r="L111" s="8">
        <v>41263138.51</v>
      </c>
      <c r="M111" s="9">
        <v>46.65</v>
      </c>
      <c r="N111" s="8">
        <v>-3287623.36</v>
      </c>
      <c r="O111" s="8">
        <v>5258586.97</v>
      </c>
      <c r="P111" s="9">
        <v>-3.86</v>
      </c>
      <c r="Q111" s="9">
        <v>11.3</v>
      </c>
    </row>
    <row r="112" spans="1:17" ht="12.75">
      <c r="A112" s="34">
        <v>6</v>
      </c>
      <c r="B112" s="34">
        <v>16</v>
      </c>
      <c r="C112" s="34">
        <v>3</v>
      </c>
      <c r="D112" s="35">
        <v>2</v>
      </c>
      <c r="E112" s="36"/>
      <c r="F112" s="7" t="s">
        <v>260</v>
      </c>
      <c r="G112" s="53" t="s">
        <v>356</v>
      </c>
      <c r="H112" s="8">
        <v>23768280.38</v>
      </c>
      <c r="I112" s="8">
        <v>10921018.5</v>
      </c>
      <c r="J112" s="9">
        <v>45.94</v>
      </c>
      <c r="K112" s="8">
        <v>24568280.38</v>
      </c>
      <c r="L112" s="8">
        <v>9443642.82</v>
      </c>
      <c r="M112" s="9">
        <v>38.43</v>
      </c>
      <c r="N112" s="8">
        <v>-800000</v>
      </c>
      <c r="O112" s="8">
        <v>1477375.68</v>
      </c>
      <c r="P112" s="9">
        <v>-3.36</v>
      </c>
      <c r="Q112" s="9">
        <v>13.52</v>
      </c>
    </row>
    <row r="113" spans="1:17" ht="12.75">
      <c r="A113" s="34">
        <v>6</v>
      </c>
      <c r="B113" s="34">
        <v>2</v>
      </c>
      <c r="C113" s="34">
        <v>10</v>
      </c>
      <c r="D113" s="35">
        <v>2</v>
      </c>
      <c r="E113" s="36"/>
      <c r="F113" s="7" t="s">
        <v>260</v>
      </c>
      <c r="G113" s="53" t="s">
        <v>357</v>
      </c>
      <c r="H113" s="8">
        <v>21407409.9</v>
      </c>
      <c r="I113" s="8">
        <v>9665475.42</v>
      </c>
      <c r="J113" s="9">
        <v>45.15</v>
      </c>
      <c r="K113" s="8">
        <v>22297759.9</v>
      </c>
      <c r="L113" s="8">
        <v>9246597.15</v>
      </c>
      <c r="M113" s="9">
        <v>41.46</v>
      </c>
      <c r="N113" s="8">
        <v>-890350</v>
      </c>
      <c r="O113" s="8">
        <v>418878.27</v>
      </c>
      <c r="P113" s="9">
        <v>-4.15</v>
      </c>
      <c r="Q113" s="9">
        <v>4.33</v>
      </c>
    </row>
    <row r="114" spans="1:17" ht="12.75">
      <c r="A114" s="34">
        <v>6</v>
      </c>
      <c r="B114" s="34">
        <v>8</v>
      </c>
      <c r="C114" s="34">
        <v>11</v>
      </c>
      <c r="D114" s="35">
        <v>2</v>
      </c>
      <c r="E114" s="36"/>
      <c r="F114" s="7" t="s">
        <v>260</v>
      </c>
      <c r="G114" s="53" t="s">
        <v>358</v>
      </c>
      <c r="H114" s="8">
        <v>19537749.04</v>
      </c>
      <c r="I114" s="8">
        <v>10365709.86</v>
      </c>
      <c r="J114" s="9">
        <v>53.05</v>
      </c>
      <c r="K114" s="8">
        <v>20510510.97</v>
      </c>
      <c r="L114" s="8">
        <v>9477835.27</v>
      </c>
      <c r="M114" s="9">
        <v>46.2</v>
      </c>
      <c r="N114" s="8">
        <v>-972761.93</v>
      </c>
      <c r="O114" s="8">
        <v>887874.59</v>
      </c>
      <c r="P114" s="9">
        <v>-4.97</v>
      </c>
      <c r="Q114" s="9">
        <v>8.56</v>
      </c>
    </row>
    <row r="115" spans="1:17" ht="12.75">
      <c r="A115" s="34">
        <v>6</v>
      </c>
      <c r="B115" s="34">
        <v>1</v>
      </c>
      <c r="C115" s="34">
        <v>11</v>
      </c>
      <c r="D115" s="35">
        <v>2</v>
      </c>
      <c r="E115" s="36"/>
      <c r="F115" s="7" t="s">
        <v>260</v>
      </c>
      <c r="G115" s="53" t="s">
        <v>359</v>
      </c>
      <c r="H115" s="8">
        <v>38823031.46</v>
      </c>
      <c r="I115" s="8">
        <v>18189271.01</v>
      </c>
      <c r="J115" s="9">
        <v>46.85</v>
      </c>
      <c r="K115" s="8">
        <v>45909768.1</v>
      </c>
      <c r="L115" s="8">
        <v>15901273.91</v>
      </c>
      <c r="M115" s="9">
        <v>34.63</v>
      </c>
      <c r="N115" s="8">
        <v>-7086736.64</v>
      </c>
      <c r="O115" s="8">
        <v>2287997.1</v>
      </c>
      <c r="P115" s="9">
        <v>-18.25</v>
      </c>
      <c r="Q115" s="9">
        <v>12.57</v>
      </c>
    </row>
    <row r="116" spans="1:17" ht="12.75">
      <c r="A116" s="34">
        <v>6</v>
      </c>
      <c r="B116" s="34">
        <v>13</v>
      </c>
      <c r="C116" s="34">
        <v>5</v>
      </c>
      <c r="D116" s="35">
        <v>2</v>
      </c>
      <c r="E116" s="36"/>
      <c r="F116" s="7" t="s">
        <v>260</v>
      </c>
      <c r="G116" s="53" t="s">
        <v>360</v>
      </c>
      <c r="H116" s="8">
        <v>7630016.78</v>
      </c>
      <c r="I116" s="8">
        <v>3630239.11</v>
      </c>
      <c r="J116" s="9">
        <v>47.57</v>
      </c>
      <c r="K116" s="8">
        <v>7130016.78</v>
      </c>
      <c r="L116" s="8">
        <v>3174758.76</v>
      </c>
      <c r="M116" s="9">
        <v>44.52</v>
      </c>
      <c r="N116" s="8">
        <v>500000</v>
      </c>
      <c r="O116" s="8">
        <v>455480.35</v>
      </c>
      <c r="P116" s="9">
        <v>6.55</v>
      </c>
      <c r="Q116" s="9">
        <v>12.54</v>
      </c>
    </row>
    <row r="117" spans="1:17" ht="12.75">
      <c r="A117" s="34">
        <v>6</v>
      </c>
      <c r="B117" s="34">
        <v>2</v>
      </c>
      <c r="C117" s="34">
        <v>11</v>
      </c>
      <c r="D117" s="35">
        <v>2</v>
      </c>
      <c r="E117" s="36"/>
      <c r="F117" s="7" t="s">
        <v>260</v>
      </c>
      <c r="G117" s="53" t="s">
        <v>361</v>
      </c>
      <c r="H117" s="8">
        <v>26555581.57</v>
      </c>
      <c r="I117" s="8">
        <v>11525801.66</v>
      </c>
      <c r="J117" s="9">
        <v>43.4</v>
      </c>
      <c r="K117" s="8">
        <v>25811419.79</v>
      </c>
      <c r="L117" s="8">
        <v>8896268.86</v>
      </c>
      <c r="M117" s="9">
        <v>34.46</v>
      </c>
      <c r="N117" s="8">
        <v>744161.78</v>
      </c>
      <c r="O117" s="8">
        <v>2629532.8</v>
      </c>
      <c r="P117" s="9">
        <v>2.8</v>
      </c>
      <c r="Q117" s="9">
        <v>22.81</v>
      </c>
    </row>
    <row r="118" spans="1:17" ht="12.75">
      <c r="A118" s="34">
        <v>6</v>
      </c>
      <c r="B118" s="34">
        <v>5</v>
      </c>
      <c r="C118" s="34">
        <v>7</v>
      </c>
      <c r="D118" s="35">
        <v>2</v>
      </c>
      <c r="E118" s="36"/>
      <c r="F118" s="7" t="s">
        <v>260</v>
      </c>
      <c r="G118" s="53" t="s">
        <v>362</v>
      </c>
      <c r="H118" s="8">
        <v>25376744.84</v>
      </c>
      <c r="I118" s="8">
        <v>11932440.59</v>
      </c>
      <c r="J118" s="9">
        <v>47.02</v>
      </c>
      <c r="K118" s="8">
        <v>24542586.8</v>
      </c>
      <c r="L118" s="8">
        <v>8774861.75</v>
      </c>
      <c r="M118" s="9">
        <v>35.75</v>
      </c>
      <c r="N118" s="8">
        <v>834158.04</v>
      </c>
      <c r="O118" s="8">
        <v>3157578.84</v>
      </c>
      <c r="P118" s="9">
        <v>3.28</v>
      </c>
      <c r="Q118" s="9">
        <v>26.46</v>
      </c>
    </row>
    <row r="119" spans="1:17" ht="12.75">
      <c r="A119" s="34">
        <v>6</v>
      </c>
      <c r="B119" s="34">
        <v>10</v>
      </c>
      <c r="C119" s="34">
        <v>5</v>
      </c>
      <c r="D119" s="35">
        <v>2</v>
      </c>
      <c r="E119" s="36"/>
      <c r="F119" s="7" t="s">
        <v>260</v>
      </c>
      <c r="G119" s="53" t="s">
        <v>363</v>
      </c>
      <c r="H119" s="8">
        <v>46758463.06</v>
      </c>
      <c r="I119" s="8">
        <v>21313021.28</v>
      </c>
      <c r="J119" s="9">
        <v>45.58</v>
      </c>
      <c r="K119" s="8">
        <v>52895584.96</v>
      </c>
      <c r="L119" s="8">
        <v>23478069.84</v>
      </c>
      <c r="M119" s="9">
        <v>44.38</v>
      </c>
      <c r="N119" s="8">
        <v>-6137121.9</v>
      </c>
      <c r="O119" s="8">
        <v>-2165048.56</v>
      </c>
      <c r="P119" s="9">
        <v>-13.12</v>
      </c>
      <c r="Q119" s="9">
        <v>-10.15</v>
      </c>
    </row>
    <row r="120" spans="1:17" ht="12.75">
      <c r="A120" s="34">
        <v>6</v>
      </c>
      <c r="B120" s="34">
        <v>14</v>
      </c>
      <c r="C120" s="34">
        <v>9</v>
      </c>
      <c r="D120" s="35">
        <v>2</v>
      </c>
      <c r="E120" s="36"/>
      <c r="F120" s="7" t="s">
        <v>260</v>
      </c>
      <c r="G120" s="53" t="s">
        <v>269</v>
      </c>
      <c r="H120" s="8">
        <v>46998745.48</v>
      </c>
      <c r="I120" s="8">
        <v>25556184.1</v>
      </c>
      <c r="J120" s="9">
        <v>54.37</v>
      </c>
      <c r="K120" s="8">
        <v>58344294.36</v>
      </c>
      <c r="L120" s="8">
        <v>21717682.57</v>
      </c>
      <c r="M120" s="9">
        <v>37.22</v>
      </c>
      <c r="N120" s="8">
        <v>-11345548.88</v>
      </c>
      <c r="O120" s="8">
        <v>3838501.53</v>
      </c>
      <c r="P120" s="9">
        <v>-24.14</v>
      </c>
      <c r="Q120" s="9">
        <v>15.01</v>
      </c>
    </row>
    <row r="121" spans="1:17" ht="12.75">
      <c r="A121" s="34">
        <v>6</v>
      </c>
      <c r="B121" s="34">
        <v>18</v>
      </c>
      <c r="C121" s="34">
        <v>7</v>
      </c>
      <c r="D121" s="35">
        <v>2</v>
      </c>
      <c r="E121" s="36"/>
      <c r="F121" s="7" t="s">
        <v>260</v>
      </c>
      <c r="G121" s="53" t="s">
        <v>364</v>
      </c>
      <c r="H121" s="8">
        <v>21416466.78</v>
      </c>
      <c r="I121" s="8">
        <v>10691698.37</v>
      </c>
      <c r="J121" s="9">
        <v>49.92</v>
      </c>
      <c r="K121" s="8">
        <v>21811664.78</v>
      </c>
      <c r="L121" s="8">
        <v>9251777.33</v>
      </c>
      <c r="M121" s="9">
        <v>42.41</v>
      </c>
      <c r="N121" s="8">
        <v>-395198</v>
      </c>
      <c r="O121" s="8">
        <v>1439921.04</v>
      </c>
      <c r="P121" s="9">
        <v>-1.84</v>
      </c>
      <c r="Q121" s="9">
        <v>13.46</v>
      </c>
    </row>
    <row r="122" spans="1:17" ht="12.75">
      <c r="A122" s="34">
        <v>6</v>
      </c>
      <c r="B122" s="34">
        <v>20</v>
      </c>
      <c r="C122" s="34">
        <v>8</v>
      </c>
      <c r="D122" s="35">
        <v>2</v>
      </c>
      <c r="E122" s="36"/>
      <c r="F122" s="7" t="s">
        <v>260</v>
      </c>
      <c r="G122" s="53" t="s">
        <v>365</v>
      </c>
      <c r="H122" s="8">
        <v>28904673.2</v>
      </c>
      <c r="I122" s="8">
        <v>10887594.16</v>
      </c>
      <c r="J122" s="9">
        <v>37.66</v>
      </c>
      <c r="K122" s="8">
        <v>31869332.81</v>
      </c>
      <c r="L122" s="8">
        <v>9430059.65</v>
      </c>
      <c r="M122" s="9">
        <v>29.58</v>
      </c>
      <c r="N122" s="8">
        <v>-2964659.61</v>
      </c>
      <c r="O122" s="8">
        <v>1457534.51</v>
      </c>
      <c r="P122" s="9">
        <v>-10.25</v>
      </c>
      <c r="Q122" s="9">
        <v>13.38</v>
      </c>
    </row>
    <row r="123" spans="1:17" ht="12.75">
      <c r="A123" s="34">
        <v>6</v>
      </c>
      <c r="B123" s="34">
        <v>15</v>
      </c>
      <c r="C123" s="34">
        <v>6</v>
      </c>
      <c r="D123" s="35">
        <v>2</v>
      </c>
      <c r="E123" s="36"/>
      <c r="F123" s="7" t="s">
        <v>260</v>
      </c>
      <c r="G123" s="53" t="s">
        <v>270</v>
      </c>
      <c r="H123" s="8">
        <v>38502481.36</v>
      </c>
      <c r="I123" s="8">
        <v>20746456.8</v>
      </c>
      <c r="J123" s="9">
        <v>53.88</v>
      </c>
      <c r="K123" s="8">
        <v>40934229.72</v>
      </c>
      <c r="L123" s="8">
        <v>20916942.47</v>
      </c>
      <c r="M123" s="9">
        <v>51.09</v>
      </c>
      <c r="N123" s="8">
        <v>-2431748.36</v>
      </c>
      <c r="O123" s="8">
        <v>-170485.67</v>
      </c>
      <c r="P123" s="9">
        <v>-6.31</v>
      </c>
      <c r="Q123" s="9">
        <v>-0.82</v>
      </c>
    </row>
    <row r="124" spans="1:17" ht="12.75">
      <c r="A124" s="34">
        <v>6</v>
      </c>
      <c r="B124" s="34">
        <v>3</v>
      </c>
      <c r="C124" s="34">
        <v>8</v>
      </c>
      <c r="D124" s="35">
        <v>2</v>
      </c>
      <c r="E124" s="36"/>
      <c r="F124" s="7" t="s">
        <v>260</v>
      </c>
      <c r="G124" s="53" t="s">
        <v>271</v>
      </c>
      <c r="H124" s="8">
        <v>23134689.65</v>
      </c>
      <c r="I124" s="8">
        <v>9069022.51</v>
      </c>
      <c r="J124" s="9">
        <v>39.2</v>
      </c>
      <c r="K124" s="8">
        <v>22316249.65</v>
      </c>
      <c r="L124" s="8">
        <v>8874013.52</v>
      </c>
      <c r="M124" s="9">
        <v>39.76</v>
      </c>
      <c r="N124" s="8">
        <v>818440</v>
      </c>
      <c r="O124" s="8">
        <v>195008.99</v>
      </c>
      <c r="P124" s="9">
        <v>3.53</v>
      </c>
      <c r="Q124" s="9">
        <v>2.15</v>
      </c>
    </row>
    <row r="125" spans="1:17" ht="12.75">
      <c r="A125" s="34">
        <v>6</v>
      </c>
      <c r="B125" s="34">
        <v>1</v>
      </c>
      <c r="C125" s="34">
        <v>12</v>
      </c>
      <c r="D125" s="35">
        <v>2</v>
      </c>
      <c r="E125" s="36"/>
      <c r="F125" s="7" t="s">
        <v>260</v>
      </c>
      <c r="G125" s="53" t="s">
        <v>366</v>
      </c>
      <c r="H125" s="8">
        <v>14660291.93</v>
      </c>
      <c r="I125" s="8">
        <v>7572868.06</v>
      </c>
      <c r="J125" s="9">
        <v>51.65</v>
      </c>
      <c r="K125" s="8">
        <v>15635724.15</v>
      </c>
      <c r="L125" s="8">
        <v>6144045.07</v>
      </c>
      <c r="M125" s="9">
        <v>39.29</v>
      </c>
      <c r="N125" s="8">
        <v>-975432.22</v>
      </c>
      <c r="O125" s="8">
        <v>1428822.99</v>
      </c>
      <c r="P125" s="9">
        <v>-6.65</v>
      </c>
      <c r="Q125" s="9">
        <v>18.86</v>
      </c>
    </row>
    <row r="126" spans="1:17" ht="12.75">
      <c r="A126" s="34">
        <v>6</v>
      </c>
      <c r="B126" s="34">
        <v>1</v>
      </c>
      <c r="C126" s="34">
        <v>13</v>
      </c>
      <c r="D126" s="35">
        <v>2</v>
      </c>
      <c r="E126" s="36"/>
      <c r="F126" s="7" t="s">
        <v>260</v>
      </c>
      <c r="G126" s="53" t="s">
        <v>367</v>
      </c>
      <c r="H126" s="8">
        <v>14990624.22</v>
      </c>
      <c r="I126" s="8">
        <v>8333254.7</v>
      </c>
      <c r="J126" s="9">
        <v>55.58</v>
      </c>
      <c r="K126" s="8">
        <v>14092152.22</v>
      </c>
      <c r="L126" s="8">
        <v>4630733.89</v>
      </c>
      <c r="M126" s="9">
        <v>32.86</v>
      </c>
      <c r="N126" s="8">
        <v>898472</v>
      </c>
      <c r="O126" s="8">
        <v>3702520.81</v>
      </c>
      <c r="P126" s="9">
        <v>5.99</v>
      </c>
      <c r="Q126" s="9">
        <v>44.43</v>
      </c>
    </row>
    <row r="127" spans="1:17" ht="12.75">
      <c r="A127" s="34">
        <v>6</v>
      </c>
      <c r="B127" s="34">
        <v>3</v>
      </c>
      <c r="C127" s="34">
        <v>9</v>
      </c>
      <c r="D127" s="35">
        <v>2</v>
      </c>
      <c r="E127" s="36"/>
      <c r="F127" s="7" t="s">
        <v>260</v>
      </c>
      <c r="G127" s="53" t="s">
        <v>368</v>
      </c>
      <c r="H127" s="8">
        <v>21377497.37</v>
      </c>
      <c r="I127" s="8">
        <v>9725723.92</v>
      </c>
      <c r="J127" s="9">
        <v>45.49</v>
      </c>
      <c r="K127" s="8">
        <v>27064521.37</v>
      </c>
      <c r="L127" s="8">
        <v>8785884.67</v>
      </c>
      <c r="M127" s="9">
        <v>32.46</v>
      </c>
      <c r="N127" s="8">
        <v>-5687024</v>
      </c>
      <c r="O127" s="8">
        <v>939839.25</v>
      </c>
      <c r="P127" s="9">
        <v>-26.6</v>
      </c>
      <c r="Q127" s="9">
        <v>9.66</v>
      </c>
    </row>
    <row r="128" spans="1:17" ht="12.75">
      <c r="A128" s="34">
        <v>6</v>
      </c>
      <c r="B128" s="34">
        <v>6</v>
      </c>
      <c r="C128" s="34">
        <v>9</v>
      </c>
      <c r="D128" s="35">
        <v>2</v>
      </c>
      <c r="E128" s="36"/>
      <c r="F128" s="7" t="s">
        <v>260</v>
      </c>
      <c r="G128" s="53" t="s">
        <v>369</v>
      </c>
      <c r="H128" s="8">
        <v>12585333.97</v>
      </c>
      <c r="I128" s="8">
        <v>6198025.21</v>
      </c>
      <c r="J128" s="9">
        <v>49.24</v>
      </c>
      <c r="K128" s="8">
        <v>13747776.11</v>
      </c>
      <c r="L128" s="8">
        <v>5878387.12</v>
      </c>
      <c r="M128" s="9">
        <v>42.75</v>
      </c>
      <c r="N128" s="8">
        <v>-1162442.14</v>
      </c>
      <c r="O128" s="8">
        <v>319638.09</v>
      </c>
      <c r="P128" s="9">
        <v>-9.23</v>
      </c>
      <c r="Q128" s="9">
        <v>5.15</v>
      </c>
    </row>
    <row r="129" spans="1:17" ht="12.75">
      <c r="A129" s="34">
        <v>6</v>
      </c>
      <c r="B129" s="34">
        <v>17</v>
      </c>
      <c r="C129" s="34">
        <v>4</v>
      </c>
      <c r="D129" s="35">
        <v>2</v>
      </c>
      <c r="E129" s="36"/>
      <c r="F129" s="7" t="s">
        <v>260</v>
      </c>
      <c r="G129" s="53" t="s">
        <v>370</v>
      </c>
      <c r="H129" s="8">
        <v>18775881.26</v>
      </c>
      <c r="I129" s="8">
        <v>7693004.16</v>
      </c>
      <c r="J129" s="9">
        <v>40.97</v>
      </c>
      <c r="K129" s="8">
        <v>19262234.26</v>
      </c>
      <c r="L129" s="8">
        <v>6646013.52</v>
      </c>
      <c r="M129" s="9">
        <v>34.5</v>
      </c>
      <c r="N129" s="8">
        <v>-486353</v>
      </c>
      <c r="O129" s="8">
        <v>1046990.64</v>
      </c>
      <c r="P129" s="9">
        <v>-2.59</v>
      </c>
      <c r="Q129" s="9">
        <v>13.6</v>
      </c>
    </row>
    <row r="130" spans="1:17" ht="12.75">
      <c r="A130" s="34">
        <v>6</v>
      </c>
      <c r="B130" s="34">
        <v>3</v>
      </c>
      <c r="C130" s="34">
        <v>10</v>
      </c>
      <c r="D130" s="35">
        <v>2</v>
      </c>
      <c r="E130" s="36"/>
      <c r="F130" s="7" t="s">
        <v>260</v>
      </c>
      <c r="G130" s="53" t="s">
        <v>371</v>
      </c>
      <c r="H130" s="8">
        <v>27888198.05</v>
      </c>
      <c r="I130" s="8">
        <v>12781543.2</v>
      </c>
      <c r="J130" s="9">
        <v>45.83</v>
      </c>
      <c r="K130" s="8">
        <v>29890440.09</v>
      </c>
      <c r="L130" s="8">
        <v>14103984.17</v>
      </c>
      <c r="M130" s="9">
        <v>47.18</v>
      </c>
      <c r="N130" s="8">
        <v>-2002242.04</v>
      </c>
      <c r="O130" s="8">
        <v>-1322440.97</v>
      </c>
      <c r="P130" s="9">
        <v>-7.17</v>
      </c>
      <c r="Q130" s="9">
        <v>-10.34</v>
      </c>
    </row>
    <row r="131" spans="1:17" ht="12.75">
      <c r="A131" s="34">
        <v>6</v>
      </c>
      <c r="B131" s="34">
        <v>8</v>
      </c>
      <c r="C131" s="34">
        <v>12</v>
      </c>
      <c r="D131" s="35">
        <v>2</v>
      </c>
      <c r="E131" s="36"/>
      <c r="F131" s="7" t="s">
        <v>260</v>
      </c>
      <c r="G131" s="53" t="s">
        <v>372</v>
      </c>
      <c r="H131" s="8">
        <v>22990920.5</v>
      </c>
      <c r="I131" s="8">
        <v>11861796.52</v>
      </c>
      <c r="J131" s="9">
        <v>51.59</v>
      </c>
      <c r="K131" s="8">
        <v>26108202.5</v>
      </c>
      <c r="L131" s="8">
        <v>11661301.48</v>
      </c>
      <c r="M131" s="9">
        <v>44.66</v>
      </c>
      <c r="N131" s="8">
        <v>-3117282</v>
      </c>
      <c r="O131" s="8">
        <v>200495.04</v>
      </c>
      <c r="P131" s="9">
        <v>-13.55</v>
      </c>
      <c r="Q131" s="9">
        <v>1.69</v>
      </c>
    </row>
    <row r="132" spans="1:17" ht="12.75">
      <c r="A132" s="34">
        <v>6</v>
      </c>
      <c r="B132" s="34">
        <v>11</v>
      </c>
      <c r="C132" s="34">
        <v>6</v>
      </c>
      <c r="D132" s="35">
        <v>2</v>
      </c>
      <c r="E132" s="36"/>
      <c r="F132" s="7" t="s">
        <v>260</v>
      </c>
      <c r="G132" s="53" t="s">
        <v>373</v>
      </c>
      <c r="H132" s="8">
        <v>20146807.55</v>
      </c>
      <c r="I132" s="8">
        <v>9524466.46</v>
      </c>
      <c r="J132" s="9">
        <v>47.27</v>
      </c>
      <c r="K132" s="8">
        <v>22250302.55</v>
      </c>
      <c r="L132" s="8">
        <v>8806232.27</v>
      </c>
      <c r="M132" s="9">
        <v>39.57</v>
      </c>
      <c r="N132" s="8">
        <v>-2103495</v>
      </c>
      <c r="O132" s="8">
        <v>718234.19</v>
      </c>
      <c r="P132" s="9">
        <v>-10.44</v>
      </c>
      <c r="Q132" s="9">
        <v>7.54</v>
      </c>
    </row>
    <row r="133" spans="1:17" ht="12.75">
      <c r="A133" s="34">
        <v>6</v>
      </c>
      <c r="B133" s="34">
        <v>13</v>
      </c>
      <c r="C133" s="34">
        <v>6</v>
      </c>
      <c r="D133" s="35">
        <v>2</v>
      </c>
      <c r="E133" s="36"/>
      <c r="F133" s="7" t="s">
        <v>260</v>
      </c>
      <c r="G133" s="53" t="s">
        <v>374</v>
      </c>
      <c r="H133" s="8">
        <v>17023640.86</v>
      </c>
      <c r="I133" s="8">
        <v>9463147.96</v>
      </c>
      <c r="J133" s="9">
        <v>55.58</v>
      </c>
      <c r="K133" s="8">
        <v>19637073.86</v>
      </c>
      <c r="L133" s="8">
        <v>8048023.67</v>
      </c>
      <c r="M133" s="9">
        <v>40.98</v>
      </c>
      <c r="N133" s="8">
        <v>-2613433</v>
      </c>
      <c r="O133" s="8">
        <v>1415124.29</v>
      </c>
      <c r="P133" s="9">
        <v>-15.35</v>
      </c>
      <c r="Q133" s="9">
        <v>14.95</v>
      </c>
    </row>
    <row r="134" spans="1:17" ht="12.75">
      <c r="A134" s="34">
        <v>6</v>
      </c>
      <c r="B134" s="34">
        <v>6</v>
      </c>
      <c r="C134" s="34">
        <v>10</v>
      </c>
      <c r="D134" s="35">
        <v>2</v>
      </c>
      <c r="E134" s="36"/>
      <c r="F134" s="7" t="s">
        <v>260</v>
      </c>
      <c r="G134" s="53" t="s">
        <v>375</v>
      </c>
      <c r="H134" s="8">
        <v>15553400.24</v>
      </c>
      <c r="I134" s="8">
        <v>7579648.92</v>
      </c>
      <c r="J134" s="9">
        <v>48.73</v>
      </c>
      <c r="K134" s="8">
        <v>19466878.69</v>
      </c>
      <c r="L134" s="8">
        <v>6994162.32</v>
      </c>
      <c r="M134" s="9">
        <v>35.92</v>
      </c>
      <c r="N134" s="8">
        <v>-3913478.45</v>
      </c>
      <c r="O134" s="8">
        <v>585486.6</v>
      </c>
      <c r="P134" s="9">
        <v>-25.16</v>
      </c>
      <c r="Q134" s="9">
        <v>7.72</v>
      </c>
    </row>
    <row r="135" spans="1:17" ht="12.75">
      <c r="A135" s="34">
        <v>6</v>
      </c>
      <c r="B135" s="34">
        <v>20</v>
      </c>
      <c r="C135" s="34">
        <v>9</v>
      </c>
      <c r="D135" s="35">
        <v>2</v>
      </c>
      <c r="E135" s="36"/>
      <c r="F135" s="7" t="s">
        <v>260</v>
      </c>
      <c r="G135" s="53" t="s">
        <v>376</v>
      </c>
      <c r="H135" s="8">
        <v>31767481.55</v>
      </c>
      <c r="I135" s="8">
        <v>14382034.7</v>
      </c>
      <c r="J135" s="9">
        <v>45.27</v>
      </c>
      <c r="K135" s="8">
        <v>31672098.92</v>
      </c>
      <c r="L135" s="8">
        <v>12911012.66</v>
      </c>
      <c r="M135" s="9">
        <v>40.76</v>
      </c>
      <c r="N135" s="8">
        <v>95382.63</v>
      </c>
      <c r="O135" s="8">
        <v>1471022.04</v>
      </c>
      <c r="P135" s="9">
        <v>0.3</v>
      </c>
      <c r="Q135" s="9">
        <v>10.22</v>
      </c>
    </row>
    <row r="136" spans="1:17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7" t="s">
        <v>260</v>
      </c>
      <c r="G136" s="53" t="s">
        <v>377</v>
      </c>
      <c r="H136" s="8">
        <v>23218223</v>
      </c>
      <c r="I136" s="8">
        <v>11478320.86</v>
      </c>
      <c r="J136" s="9">
        <v>49.43</v>
      </c>
      <c r="K136" s="8">
        <v>22718223</v>
      </c>
      <c r="L136" s="8">
        <v>8825521.04</v>
      </c>
      <c r="M136" s="9">
        <v>38.84</v>
      </c>
      <c r="N136" s="8">
        <v>500000</v>
      </c>
      <c r="O136" s="8">
        <v>2652799.82</v>
      </c>
      <c r="P136" s="9">
        <v>2.15</v>
      </c>
      <c r="Q136" s="9">
        <v>23.11</v>
      </c>
    </row>
    <row r="137" spans="1:17" ht="12.75">
      <c r="A137" s="34">
        <v>6</v>
      </c>
      <c r="B137" s="34">
        <v>1</v>
      </c>
      <c r="C137" s="34">
        <v>14</v>
      </c>
      <c r="D137" s="35">
        <v>2</v>
      </c>
      <c r="E137" s="36"/>
      <c r="F137" s="7" t="s">
        <v>260</v>
      </c>
      <c r="G137" s="53" t="s">
        <v>378</v>
      </c>
      <c r="H137" s="8">
        <v>12976297.95</v>
      </c>
      <c r="I137" s="8">
        <v>5891255.97</v>
      </c>
      <c r="J137" s="9">
        <v>45.4</v>
      </c>
      <c r="K137" s="8">
        <v>12866397.95</v>
      </c>
      <c r="L137" s="8">
        <v>5535184.28</v>
      </c>
      <c r="M137" s="9">
        <v>43.02</v>
      </c>
      <c r="N137" s="8">
        <v>109900</v>
      </c>
      <c r="O137" s="8">
        <v>356071.69</v>
      </c>
      <c r="P137" s="9">
        <v>0.84</v>
      </c>
      <c r="Q137" s="9">
        <v>6.04</v>
      </c>
    </row>
    <row r="138" spans="1:17" ht="12.75">
      <c r="A138" s="34">
        <v>6</v>
      </c>
      <c r="B138" s="34">
        <v>13</v>
      </c>
      <c r="C138" s="34">
        <v>7</v>
      </c>
      <c r="D138" s="35">
        <v>2</v>
      </c>
      <c r="E138" s="36"/>
      <c r="F138" s="7" t="s">
        <v>260</v>
      </c>
      <c r="G138" s="53" t="s">
        <v>379</v>
      </c>
      <c r="H138" s="8">
        <v>14267107.34</v>
      </c>
      <c r="I138" s="8">
        <v>6119355.42</v>
      </c>
      <c r="J138" s="9">
        <v>42.89</v>
      </c>
      <c r="K138" s="8">
        <v>15587642.93</v>
      </c>
      <c r="L138" s="8">
        <v>5090229.95</v>
      </c>
      <c r="M138" s="9">
        <v>32.65</v>
      </c>
      <c r="N138" s="8">
        <v>-1320535.59</v>
      </c>
      <c r="O138" s="8">
        <v>1029125.47</v>
      </c>
      <c r="P138" s="9">
        <v>-9.25</v>
      </c>
      <c r="Q138" s="9">
        <v>16.81</v>
      </c>
    </row>
    <row r="139" spans="1:17" ht="12.75">
      <c r="A139" s="34">
        <v>6</v>
      </c>
      <c r="B139" s="34">
        <v>1</v>
      </c>
      <c r="C139" s="34">
        <v>15</v>
      </c>
      <c r="D139" s="35">
        <v>2</v>
      </c>
      <c r="E139" s="36"/>
      <c r="F139" s="7" t="s">
        <v>260</v>
      </c>
      <c r="G139" s="53" t="s">
        <v>380</v>
      </c>
      <c r="H139" s="8">
        <v>11302939.27</v>
      </c>
      <c r="I139" s="8">
        <v>4948306.3</v>
      </c>
      <c r="J139" s="9">
        <v>43.77</v>
      </c>
      <c r="K139" s="8">
        <v>10893274.27</v>
      </c>
      <c r="L139" s="8">
        <v>4849917.24</v>
      </c>
      <c r="M139" s="9">
        <v>44.52</v>
      </c>
      <c r="N139" s="8">
        <v>409665</v>
      </c>
      <c r="O139" s="8">
        <v>98389.06</v>
      </c>
      <c r="P139" s="9">
        <v>3.62</v>
      </c>
      <c r="Q139" s="9">
        <v>1.98</v>
      </c>
    </row>
    <row r="140" spans="1:17" ht="12.75">
      <c r="A140" s="34">
        <v>6</v>
      </c>
      <c r="B140" s="34">
        <v>10</v>
      </c>
      <c r="C140" s="34">
        <v>6</v>
      </c>
      <c r="D140" s="35">
        <v>2</v>
      </c>
      <c r="E140" s="36"/>
      <c r="F140" s="7" t="s">
        <v>260</v>
      </c>
      <c r="G140" s="53" t="s">
        <v>381</v>
      </c>
      <c r="H140" s="8">
        <v>25443218.21</v>
      </c>
      <c r="I140" s="8">
        <v>11895088.08</v>
      </c>
      <c r="J140" s="9">
        <v>46.75</v>
      </c>
      <c r="K140" s="8">
        <v>28507082.21</v>
      </c>
      <c r="L140" s="8">
        <v>14159876.41</v>
      </c>
      <c r="M140" s="9">
        <v>49.67</v>
      </c>
      <c r="N140" s="8">
        <v>-3063864</v>
      </c>
      <c r="O140" s="8">
        <v>-2264788.33</v>
      </c>
      <c r="P140" s="9">
        <v>-12.04</v>
      </c>
      <c r="Q140" s="9">
        <v>-19.03</v>
      </c>
    </row>
    <row r="141" spans="1:17" ht="12.75">
      <c r="A141" s="34">
        <v>6</v>
      </c>
      <c r="B141" s="34">
        <v>11</v>
      </c>
      <c r="C141" s="34">
        <v>7</v>
      </c>
      <c r="D141" s="35">
        <v>2</v>
      </c>
      <c r="E141" s="36"/>
      <c r="F141" s="7" t="s">
        <v>260</v>
      </c>
      <c r="G141" s="53" t="s">
        <v>382</v>
      </c>
      <c r="H141" s="8">
        <v>51230593.34</v>
      </c>
      <c r="I141" s="8">
        <v>25719635.44</v>
      </c>
      <c r="J141" s="9">
        <v>50.2</v>
      </c>
      <c r="K141" s="8">
        <v>50641961.34</v>
      </c>
      <c r="L141" s="8">
        <v>22837328.97</v>
      </c>
      <c r="M141" s="9">
        <v>45.09</v>
      </c>
      <c r="N141" s="8">
        <v>588632</v>
      </c>
      <c r="O141" s="8">
        <v>2882306.47</v>
      </c>
      <c r="P141" s="9">
        <v>1.14</v>
      </c>
      <c r="Q141" s="9">
        <v>11.2</v>
      </c>
    </row>
    <row r="142" spans="1:17" ht="12.75">
      <c r="A142" s="34">
        <v>6</v>
      </c>
      <c r="B142" s="34">
        <v>19</v>
      </c>
      <c r="C142" s="34">
        <v>4</v>
      </c>
      <c r="D142" s="35">
        <v>2</v>
      </c>
      <c r="E142" s="36"/>
      <c r="F142" s="7" t="s">
        <v>260</v>
      </c>
      <c r="G142" s="53" t="s">
        <v>383</v>
      </c>
      <c r="H142" s="8">
        <v>10894527.61</v>
      </c>
      <c r="I142" s="8">
        <v>4845489.37</v>
      </c>
      <c r="J142" s="9">
        <v>44.47</v>
      </c>
      <c r="K142" s="8">
        <v>11085638.89</v>
      </c>
      <c r="L142" s="8">
        <v>4658526.42</v>
      </c>
      <c r="M142" s="9">
        <v>42.02</v>
      </c>
      <c r="N142" s="8">
        <v>-191111.28</v>
      </c>
      <c r="O142" s="8">
        <v>186962.95</v>
      </c>
      <c r="P142" s="9">
        <v>-1.75</v>
      </c>
      <c r="Q142" s="9">
        <v>3.85</v>
      </c>
    </row>
    <row r="143" spans="1:17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7" t="s">
        <v>260</v>
      </c>
      <c r="G143" s="53" t="s">
        <v>384</v>
      </c>
      <c r="H143" s="8">
        <v>21758522.6</v>
      </c>
      <c r="I143" s="8">
        <v>10644628.86</v>
      </c>
      <c r="J143" s="9">
        <v>48.92</v>
      </c>
      <c r="K143" s="8">
        <v>24695256.6</v>
      </c>
      <c r="L143" s="8">
        <v>10671296.98</v>
      </c>
      <c r="M143" s="9">
        <v>43.21</v>
      </c>
      <c r="N143" s="8">
        <v>-2936734</v>
      </c>
      <c r="O143" s="8">
        <v>-26668.12</v>
      </c>
      <c r="P143" s="9">
        <v>-13.49</v>
      </c>
      <c r="Q143" s="9">
        <v>-0.25</v>
      </c>
    </row>
    <row r="144" spans="1:17" ht="12.75">
      <c r="A144" s="34">
        <v>6</v>
      </c>
      <c r="B144" s="34">
        <v>16</v>
      </c>
      <c r="C144" s="34">
        <v>5</v>
      </c>
      <c r="D144" s="35">
        <v>2</v>
      </c>
      <c r="E144" s="36"/>
      <c r="F144" s="7" t="s">
        <v>260</v>
      </c>
      <c r="G144" s="53" t="s">
        <v>385</v>
      </c>
      <c r="H144" s="8">
        <v>24503371.45</v>
      </c>
      <c r="I144" s="8">
        <v>13231600.11</v>
      </c>
      <c r="J144" s="9">
        <v>53.99</v>
      </c>
      <c r="K144" s="8">
        <v>23946393.45</v>
      </c>
      <c r="L144" s="8">
        <v>12760257.77</v>
      </c>
      <c r="M144" s="9">
        <v>53.28</v>
      </c>
      <c r="N144" s="8">
        <v>556978</v>
      </c>
      <c r="O144" s="8">
        <v>471342.34</v>
      </c>
      <c r="P144" s="9">
        <v>2.27</v>
      </c>
      <c r="Q144" s="9">
        <v>3.56</v>
      </c>
    </row>
    <row r="145" spans="1:17" ht="12.75">
      <c r="A145" s="34">
        <v>6</v>
      </c>
      <c r="B145" s="34">
        <v>11</v>
      </c>
      <c r="C145" s="34">
        <v>8</v>
      </c>
      <c r="D145" s="35">
        <v>2</v>
      </c>
      <c r="E145" s="36"/>
      <c r="F145" s="7" t="s">
        <v>260</v>
      </c>
      <c r="G145" s="53" t="s">
        <v>272</v>
      </c>
      <c r="H145" s="8">
        <v>39441449.22</v>
      </c>
      <c r="I145" s="8">
        <v>19591638.41</v>
      </c>
      <c r="J145" s="9">
        <v>49.67</v>
      </c>
      <c r="K145" s="8">
        <v>42309149.22</v>
      </c>
      <c r="L145" s="8">
        <v>19636791.53</v>
      </c>
      <c r="M145" s="9">
        <v>46.41</v>
      </c>
      <c r="N145" s="8">
        <v>-2867700</v>
      </c>
      <c r="O145" s="8">
        <v>-45153.12</v>
      </c>
      <c r="P145" s="9">
        <v>-7.27</v>
      </c>
      <c r="Q145" s="9">
        <v>-0.23</v>
      </c>
    </row>
    <row r="146" spans="1:17" ht="12.75">
      <c r="A146" s="34">
        <v>6</v>
      </c>
      <c r="B146" s="34">
        <v>9</v>
      </c>
      <c r="C146" s="34">
        <v>12</v>
      </c>
      <c r="D146" s="35">
        <v>2</v>
      </c>
      <c r="E146" s="36"/>
      <c r="F146" s="7" t="s">
        <v>260</v>
      </c>
      <c r="G146" s="53" t="s">
        <v>386</v>
      </c>
      <c r="H146" s="8">
        <v>38941631.32</v>
      </c>
      <c r="I146" s="8">
        <v>16331043.47</v>
      </c>
      <c r="J146" s="9">
        <v>41.93</v>
      </c>
      <c r="K146" s="8">
        <v>46099914.32</v>
      </c>
      <c r="L146" s="8">
        <v>13380946.5</v>
      </c>
      <c r="M146" s="9">
        <v>29.02</v>
      </c>
      <c r="N146" s="8">
        <v>-7158283</v>
      </c>
      <c r="O146" s="8">
        <v>2950096.97</v>
      </c>
      <c r="P146" s="9">
        <v>-18.38</v>
      </c>
      <c r="Q146" s="9">
        <v>18.06</v>
      </c>
    </row>
    <row r="147" spans="1:17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7" t="s">
        <v>260</v>
      </c>
      <c r="G147" s="53" t="s">
        <v>387</v>
      </c>
      <c r="H147" s="8">
        <v>22063384.74</v>
      </c>
      <c r="I147" s="8">
        <v>8775377.99</v>
      </c>
      <c r="J147" s="9">
        <v>39.77</v>
      </c>
      <c r="K147" s="8">
        <v>27044984.74</v>
      </c>
      <c r="L147" s="8">
        <v>10443593.02</v>
      </c>
      <c r="M147" s="9">
        <v>38.61</v>
      </c>
      <c r="N147" s="8">
        <v>-4981600</v>
      </c>
      <c r="O147" s="8">
        <v>-1668215.03</v>
      </c>
      <c r="P147" s="9">
        <v>-22.57</v>
      </c>
      <c r="Q147" s="9">
        <v>-19.01</v>
      </c>
    </row>
    <row r="148" spans="1:17" ht="12.75">
      <c r="A148" s="34">
        <v>6</v>
      </c>
      <c r="B148" s="34">
        <v>18</v>
      </c>
      <c r="C148" s="34">
        <v>8</v>
      </c>
      <c r="D148" s="35">
        <v>2</v>
      </c>
      <c r="E148" s="36"/>
      <c r="F148" s="7" t="s">
        <v>260</v>
      </c>
      <c r="G148" s="53" t="s">
        <v>388</v>
      </c>
      <c r="H148" s="8">
        <v>34978580.39</v>
      </c>
      <c r="I148" s="8">
        <v>16271561.91</v>
      </c>
      <c r="J148" s="9">
        <v>46.51</v>
      </c>
      <c r="K148" s="8">
        <v>38972652.13</v>
      </c>
      <c r="L148" s="8">
        <v>14694139.84</v>
      </c>
      <c r="M148" s="9">
        <v>37.7</v>
      </c>
      <c r="N148" s="8">
        <v>-3994071.74</v>
      </c>
      <c r="O148" s="8">
        <v>1577422.07</v>
      </c>
      <c r="P148" s="9">
        <v>-11.41</v>
      </c>
      <c r="Q148" s="9">
        <v>9.69</v>
      </c>
    </row>
    <row r="149" spans="1:17" ht="12.75">
      <c r="A149" s="34">
        <v>6</v>
      </c>
      <c r="B149" s="34">
        <v>7</v>
      </c>
      <c r="C149" s="34">
        <v>6</v>
      </c>
      <c r="D149" s="35">
        <v>2</v>
      </c>
      <c r="E149" s="36"/>
      <c r="F149" s="7" t="s">
        <v>260</v>
      </c>
      <c r="G149" s="53" t="s">
        <v>389</v>
      </c>
      <c r="H149" s="8">
        <v>26433229.08</v>
      </c>
      <c r="I149" s="8">
        <v>13243526.99</v>
      </c>
      <c r="J149" s="9">
        <v>50.1</v>
      </c>
      <c r="K149" s="8">
        <v>27549623.09</v>
      </c>
      <c r="L149" s="8">
        <v>12785512.5</v>
      </c>
      <c r="M149" s="9">
        <v>46.4</v>
      </c>
      <c r="N149" s="8">
        <v>-1116394.01</v>
      </c>
      <c r="O149" s="8">
        <v>458014.49</v>
      </c>
      <c r="P149" s="9">
        <v>-4.22</v>
      </c>
      <c r="Q149" s="9">
        <v>3.45</v>
      </c>
    </row>
    <row r="150" spans="1:17" ht="12.75">
      <c r="A150" s="34">
        <v>6</v>
      </c>
      <c r="B150" s="34">
        <v>18</v>
      </c>
      <c r="C150" s="34">
        <v>9</v>
      </c>
      <c r="D150" s="35">
        <v>2</v>
      </c>
      <c r="E150" s="36"/>
      <c r="F150" s="7" t="s">
        <v>260</v>
      </c>
      <c r="G150" s="53" t="s">
        <v>390</v>
      </c>
      <c r="H150" s="8">
        <v>20096634.13</v>
      </c>
      <c r="I150" s="8">
        <v>9336808.29</v>
      </c>
      <c r="J150" s="9">
        <v>46.45</v>
      </c>
      <c r="K150" s="8">
        <v>21723987.08</v>
      </c>
      <c r="L150" s="8">
        <v>7910464.42</v>
      </c>
      <c r="M150" s="9">
        <v>36.41</v>
      </c>
      <c r="N150" s="8">
        <v>-1627352.95</v>
      </c>
      <c r="O150" s="8">
        <v>1426343.87</v>
      </c>
      <c r="P150" s="9">
        <v>-8.09</v>
      </c>
      <c r="Q150" s="9">
        <v>15.27</v>
      </c>
    </row>
    <row r="151" spans="1:17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7" t="s">
        <v>260</v>
      </c>
      <c r="G151" s="53" t="s">
        <v>391</v>
      </c>
      <c r="H151" s="8">
        <v>16135546.78</v>
      </c>
      <c r="I151" s="8">
        <v>8479759.34</v>
      </c>
      <c r="J151" s="9">
        <v>52.55</v>
      </c>
      <c r="K151" s="8">
        <v>18287224.41</v>
      </c>
      <c r="L151" s="8">
        <v>7417215.93</v>
      </c>
      <c r="M151" s="9">
        <v>40.55</v>
      </c>
      <c r="N151" s="8">
        <v>-2151677.63</v>
      </c>
      <c r="O151" s="8">
        <v>1062543.41</v>
      </c>
      <c r="P151" s="9">
        <v>-13.33</v>
      </c>
      <c r="Q151" s="9">
        <v>12.53</v>
      </c>
    </row>
    <row r="152" spans="1:17" ht="12.75">
      <c r="A152" s="34">
        <v>6</v>
      </c>
      <c r="B152" s="34">
        <v>1</v>
      </c>
      <c r="C152" s="34">
        <v>16</v>
      </c>
      <c r="D152" s="35">
        <v>2</v>
      </c>
      <c r="E152" s="36"/>
      <c r="F152" s="7" t="s">
        <v>260</v>
      </c>
      <c r="G152" s="53" t="s">
        <v>274</v>
      </c>
      <c r="H152" s="8">
        <v>33826618.71</v>
      </c>
      <c r="I152" s="8">
        <v>21486861.52</v>
      </c>
      <c r="J152" s="9">
        <v>63.52</v>
      </c>
      <c r="K152" s="8">
        <v>44079307.71</v>
      </c>
      <c r="L152" s="8">
        <v>14307423.37</v>
      </c>
      <c r="M152" s="9">
        <v>32.45</v>
      </c>
      <c r="N152" s="8">
        <v>-10252689</v>
      </c>
      <c r="O152" s="8">
        <v>7179438.15</v>
      </c>
      <c r="P152" s="9">
        <v>-30.3</v>
      </c>
      <c r="Q152" s="9">
        <v>33.41</v>
      </c>
    </row>
    <row r="153" spans="1:17" ht="12.75">
      <c r="A153" s="34">
        <v>6</v>
      </c>
      <c r="B153" s="34">
        <v>2</v>
      </c>
      <c r="C153" s="34">
        <v>13</v>
      </c>
      <c r="D153" s="35">
        <v>2</v>
      </c>
      <c r="E153" s="36"/>
      <c r="F153" s="7" t="s">
        <v>260</v>
      </c>
      <c r="G153" s="53" t="s">
        <v>392</v>
      </c>
      <c r="H153" s="8">
        <v>20445062.2</v>
      </c>
      <c r="I153" s="8">
        <v>9052126.2</v>
      </c>
      <c r="J153" s="9">
        <v>44.27</v>
      </c>
      <c r="K153" s="8">
        <v>21046463.05</v>
      </c>
      <c r="L153" s="8">
        <v>7089166.5</v>
      </c>
      <c r="M153" s="9">
        <v>33.68</v>
      </c>
      <c r="N153" s="8">
        <v>-601400.85</v>
      </c>
      <c r="O153" s="8">
        <v>1962959.7</v>
      </c>
      <c r="P153" s="9">
        <v>-2.94</v>
      </c>
      <c r="Q153" s="9">
        <v>21.68</v>
      </c>
    </row>
    <row r="154" spans="1:17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7" t="s">
        <v>260</v>
      </c>
      <c r="G154" s="53" t="s">
        <v>275</v>
      </c>
      <c r="H154" s="8">
        <v>49990142.86</v>
      </c>
      <c r="I154" s="8">
        <v>22249593.57</v>
      </c>
      <c r="J154" s="9">
        <v>44.5</v>
      </c>
      <c r="K154" s="8">
        <v>49066642.08</v>
      </c>
      <c r="L154" s="8">
        <v>21214542.77</v>
      </c>
      <c r="M154" s="9">
        <v>43.23</v>
      </c>
      <c r="N154" s="8">
        <v>923500.78</v>
      </c>
      <c r="O154" s="8">
        <v>1035050.8</v>
      </c>
      <c r="P154" s="9">
        <v>1.84</v>
      </c>
      <c r="Q154" s="9">
        <v>4.65</v>
      </c>
    </row>
    <row r="155" spans="1:17" ht="12.75">
      <c r="A155" s="34">
        <v>6</v>
      </c>
      <c r="B155" s="34">
        <v>17</v>
      </c>
      <c r="C155" s="34">
        <v>5</v>
      </c>
      <c r="D155" s="35">
        <v>2</v>
      </c>
      <c r="E155" s="36"/>
      <c r="F155" s="7" t="s">
        <v>260</v>
      </c>
      <c r="G155" s="53" t="s">
        <v>393</v>
      </c>
      <c r="H155" s="8">
        <v>35228698.77</v>
      </c>
      <c r="I155" s="8">
        <v>17639342.49</v>
      </c>
      <c r="J155" s="9">
        <v>50.07</v>
      </c>
      <c r="K155" s="8">
        <v>35628698.77</v>
      </c>
      <c r="L155" s="8">
        <v>15185957.32</v>
      </c>
      <c r="M155" s="9">
        <v>42.62</v>
      </c>
      <c r="N155" s="8">
        <v>-400000</v>
      </c>
      <c r="O155" s="8">
        <v>2453385.17</v>
      </c>
      <c r="P155" s="9">
        <v>-1.13</v>
      </c>
      <c r="Q155" s="9">
        <v>13.9</v>
      </c>
    </row>
    <row r="156" spans="1:17" ht="12.75">
      <c r="A156" s="34">
        <v>6</v>
      </c>
      <c r="B156" s="34">
        <v>11</v>
      </c>
      <c r="C156" s="34">
        <v>9</v>
      </c>
      <c r="D156" s="35">
        <v>2</v>
      </c>
      <c r="E156" s="36"/>
      <c r="F156" s="7" t="s">
        <v>260</v>
      </c>
      <c r="G156" s="53" t="s">
        <v>394</v>
      </c>
      <c r="H156" s="8">
        <v>37541986.01</v>
      </c>
      <c r="I156" s="8">
        <v>18344491.73</v>
      </c>
      <c r="J156" s="9">
        <v>48.86</v>
      </c>
      <c r="K156" s="8">
        <v>39416986.01</v>
      </c>
      <c r="L156" s="8">
        <v>20470072.02</v>
      </c>
      <c r="M156" s="9">
        <v>51.93</v>
      </c>
      <c r="N156" s="8">
        <v>-1875000</v>
      </c>
      <c r="O156" s="8">
        <v>-2125580.29</v>
      </c>
      <c r="P156" s="9">
        <v>-4.99</v>
      </c>
      <c r="Q156" s="9">
        <v>-11.58</v>
      </c>
    </row>
    <row r="157" spans="1:17" ht="12.75">
      <c r="A157" s="34">
        <v>6</v>
      </c>
      <c r="B157" s="34">
        <v>4</v>
      </c>
      <c r="C157" s="34">
        <v>6</v>
      </c>
      <c r="D157" s="35">
        <v>2</v>
      </c>
      <c r="E157" s="36"/>
      <c r="F157" s="7" t="s">
        <v>260</v>
      </c>
      <c r="G157" s="53" t="s">
        <v>395</v>
      </c>
      <c r="H157" s="8">
        <v>16051906.6</v>
      </c>
      <c r="I157" s="8">
        <v>8269263.31</v>
      </c>
      <c r="J157" s="9">
        <v>51.51</v>
      </c>
      <c r="K157" s="8">
        <v>16487943.06</v>
      </c>
      <c r="L157" s="8">
        <v>7420784.64</v>
      </c>
      <c r="M157" s="9">
        <v>45</v>
      </c>
      <c r="N157" s="8">
        <v>-436036.46</v>
      </c>
      <c r="O157" s="8">
        <v>848478.67</v>
      </c>
      <c r="P157" s="9">
        <v>-2.71</v>
      </c>
      <c r="Q157" s="9">
        <v>10.26</v>
      </c>
    </row>
    <row r="158" spans="1:17" ht="12.75">
      <c r="A158" s="34">
        <v>6</v>
      </c>
      <c r="B158" s="34">
        <v>7</v>
      </c>
      <c r="C158" s="34">
        <v>7</v>
      </c>
      <c r="D158" s="35">
        <v>2</v>
      </c>
      <c r="E158" s="36"/>
      <c r="F158" s="7" t="s">
        <v>260</v>
      </c>
      <c r="G158" s="53" t="s">
        <v>396</v>
      </c>
      <c r="H158" s="8">
        <v>25485336.21</v>
      </c>
      <c r="I158" s="8">
        <v>12620182.46</v>
      </c>
      <c r="J158" s="9">
        <v>49.51</v>
      </c>
      <c r="K158" s="8">
        <v>28325765.72</v>
      </c>
      <c r="L158" s="8">
        <v>11981807.53</v>
      </c>
      <c r="M158" s="9">
        <v>42.3</v>
      </c>
      <c r="N158" s="8">
        <v>-2840429.51</v>
      </c>
      <c r="O158" s="8">
        <v>638374.93</v>
      </c>
      <c r="P158" s="9">
        <v>-11.14</v>
      </c>
      <c r="Q158" s="9">
        <v>5.05</v>
      </c>
    </row>
    <row r="159" spans="1:17" ht="12.75">
      <c r="A159" s="34">
        <v>6</v>
      </c>
      <c r="B159" s="34">
        <v>1</v>
      </c>
      <c r="C159" s="34">
        <v>17</v>
      </c>
      <c r="D159" s="35">
        <v>2</v>
      </c>
      <c r="E159" s="36"/>
      <c r="F159" s="7" t="s">
        <v>260</v>
      </c>
      <c r="G159" s="53" t="s">
        <v>397</v>
      </c>
      <c r="H159" s="8">
        <v>19319854.5</v>
      </c>
      <c r="I159" s="8">
        <v>8116431.89</v>
      </c>
      <c r="J159" s="9">
        <v>42.01</v>
      </c>
      <c r="K159" s="8">
        <v>20737941.5</v>
      </c>
      <c r="L159" s="8">
        <v>7746801.38</v>
      </c>
      <c r="M159" s="9">
        <v>37.35</v>
      </c>
      <c r="N159" s="8">
        <v>-1418087</v>
      </c>
      <c r="O159" s="8">
        <v>369630.51</v>
      </c>
      <c r="P159" s="9">
        <v>-7.34</v>
      </c>
      <c r="Q159" s="9">
        <v>4.55</v>
      </c>
    </row>
    <row r="160" spans="1:17" ht="12.75">
      <c r="A160" s="34">
        <v>6</v>
      </c>
      <c r="B160" s="34">
        <v>2</v>
      </c>
      <c r="C160" s="34">
        <v>14</v>
      </c>
      <c r="D160" s="35">
        <v>2</v>
      </c>
      <c r="E160" s="36"/>
      <c r="F160" s="7" t="s">
        <v>260</v>
      </c>
      <c r="G160" s="53" t="s">
        <v>398</v>
      </c>
      <c r="H160" s="8">
        <v>28693397.61</v>
      </c>
      <c r="I160" s="8">
        <v>13050231.09</v>
      </c>
      <c r="J160" s="9">
        <v>45.48</v>
      </c>
      <c r="K160" s="8">
        <v>30093397.61</v>
      </c>
      <c r="L160" s="8">
        <v>12103296.76</v>
      </c>
      <c r="M160" s="9">
        <v>40.21</v>
      </c>
      <c r="N160" s="8">
        <v>-1400000</v>
      </c>
      <c r="O160" s="8">
        <v>946934.33</v>
      </c>
      <c r="P160" s="9">
        <v>-4.87</v>
      </c>
      <c r="Q160" s="9">
        <v>7.25</v>
      </c>
    </row>
    <row r="161" spans="1:17" ht="12.75">
      <c r="A161" s="34">
        <v>6</v>
      </c>
      <c r="B161" s="34">
        <v>4</v>
      </c>
      <c r="C161" s="34">
        <v>7</v>
      </c>
      <c r="D161" s="35">
        <v>2</v>
      </c>
      <c r="E161" s="36"/>
      <c r="F161" s="7" t="s">
        <v>260</v>
      </c>
      <c r="G161" s="53" t="s">
        <v>399</v>
      </c>
      <c r="H161" s="8">
        <v>17625436.35</v>
      </c>
      <c r="I161" s="8">
        <v>8106587.1</v>
      </c>
      <c r="J161" s="9">
        <v>45.99</v>
      </c>
      <c r="K161" s="8">
        <v>20285436.35</v>
      </c>
      <c r="L161" s="8">
        <v>7676914.51</v>
      </c>
      <c r="M161" s="9">
        <v>37.84</v>
      </c>
      <c r="N161" s="8">
        <v>-2660000</v>
      </c>
      <c r="O161" s="8">
        <v>429672.59</v>
      </c>
      <c r="P161" s="9">
        <v>-15.09</v>
      </c>
      <c r="Q161" s="9">
        <v>5.3</v>
      </c>
    </row>
    <row r="162" spans="1:17" ht="12.75">
      <c r="A162" s="34">
        <v>6</v>
      </c>
      <c r="B162" s="34">
        <v>15</v>
      </c>
      <c r="C162" s="34">
        <v>7</v>
      </c>
      <c r="D162" s="35">
        <v>2</v>
      </c>
      <c r="E162" s="36"/>
      <c r="F162" s="7" t="s">
        <v>260</v>
      </c>
      <c r="G162" s="53" t="s">
        <v>400</v>
      </c>
      <c r="H162" s="8">
        <v>32017757.85</v>
      </c>
      <c r="I162" s="8">
        <v>15881470.99</v>
      </c>
      <c r="J162" s="9">
        <v>49.6</v>
      </c>
      <c r="K162" s="8">
        <v>37171757.85</v>
      </c>
      <c r="L162" s="8">
        <v>18718568.85</v>
      </c>
      <c r="M162" s="9">
        <v>50.35</v>
      </c>
      <c r="N162" s="8">
        <v>-5154000</v>
      </c>
      <c r="O162" s="8">
        <v>-2837097.86</v>
      </c>
      <c r="P162" s="9">
        <v>-16.09</v>
      </c>
      <c r="Q162" s="9">
        <v>-17.86</v>
      </c>
    </row>
    <row r="163" spans="1:17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7" t="s">
        <v>260</v>
      </c>
      <c r="G163" s="53" t="s">
        <v>401</v>
      </c>
      <c r="H163" s="8">
        <v>18577577.81</v>
      </c>
      <c r="I163" s="8">
        <v>9247997.57</v>
      </c>
      <c r="J163" s="9">
        <v>49.78</v>
      </c>
      <c r="K163" s="8">
        <v>20280737.81</v>
      </c>
      <c r="L163" s="8">
        <v>9063403.29</v>
      </c>
      <c r="M163" s="9">
        <v>44.68</v>
      </c>
      <c r="N163" s="8">
        <v>-1703160</v>
      </c>
      <c r="O163" s="8">
        <v>184594.28</v>
      </c>
      <c r="P163" s="9">
        <v>-9.16</v>
      </c>
      <c r="Q163" s="9">
        <v>1.99</v>
      </c>
    </row>
    <row r="164" spans="1:17" ht="12.75">
      <c r="A164" s="34">
        <v>6</v>
      </c>
      <c r="B164" s="34">
        <v>16</v>
      </c>
      <c r="C164" s="34">
        <v>6</v>
      </c>
      <c r="D164" s="35">
        <v>2</v>
      </c>
      <c r="E164" s="36"/>
      <c r="F164" s="7" t="s">
        <v>260</v>
      </c>
      <c r="G164" s="53" t="s">
        <v>402</v>
      </c>
      <c r="H164" s="8">
        <v>16911260.58</v>
      </c>
      <c r="I164" s="8">
        <v>6749947</v>
      </c>
      <c r="J164" s="9">
        <v>39.91</v>
      </c>
      <c r="K164" s="8">
        <v>20514796.58</v>
      </c>
      <c r="L164" s="8">
        <v>6146066.47</v>
      </c>
      <c r="M164" s="9">
        <v>29.95</v>
      </c>
      <c r="N164" s="8">
        <v>-3603536</v>
      </c>
      <c r="O164" s="8">
        <v>603880.53</v>
      </c>
      <c r="P164" s="9">
        <v>-21.3</v>
      </c>
      <c r="Q164" s="9">
        <v>8.94</v>
      </c>
    </row>
    <row r="165" spans="1:17" ht="12.75">
      <c r="A165" s="34">
        <v>6</v>
      </c>
      <c r="B165" s="34">
        <v>19</v>
      </c>
      <c r="C165" s="34">
        <v>5</v>
      </c>
      <c r="D165" s="35">
        <v>2</v>
      </c>
      <c r="E165" s="36"/>
      <c r="F165" s="7" t="s">
        <v>260</v>
      </c>
      <c r="G165" s="53" t="s">
        <v>403</v>
      </c>
      <c r="H165" s="8">
        <v>26414395.5</v>
      </c>
      <c r="I165" s="8">
        <v>11420077.5</v>
      </c>
      <c r="J165" s="9">
        <v>43.23</v>
      </c>
      <c r="K165" s="8">
        <v>27149525.5</v>
      </c>
      <c r="L165" s="8">
        <v>12368436.89</v>
      </c>
      <c r="M165" s="9">
        <v>45.55</v>
      </c>
      <c r="N165" s="8">
        <v>-735130</v>
      </c>
      <c r="O165" s="8">
        <v>-948359.39</v>
      </c>
      <c r="P165" s="9">
        <v>-2.78</v>
      </c>
      <c r="Q165" s="9">
        <v>-8.3</v>
      </c>
    </row>
    <row r="166" spans="1:17" ht="12.75">
      <c r="A166" s="34">
        <v>6</v>
      </c>
      <c r="B166" s="34">
        <v>8</v>
      </c>
      <c r="C166" s="34">
        <v>13</v>
      </c>
      <c r="D166" s="35">
        <v>2</v>
      </c>
      <c r="E166" s="36"/>
      <c r="F166" s="7" t="s">
        <v>260</v>
      </c>
      <c r="G166" s="53" t="s">
        <v>404</v>
      </c>
      <c r="H166" s="8">
        <v>19340009.13</v>
      </c>
      <c r="I166" s="8">
        <v>7347173.16</v>
      </c>
      <c r="J166" s="9">
        <v>37.98</v>
      </c>
      <c r="K166" s="8">
        <v>21086605.15</v>
      </c>
      <c r="L166" s="8">
        <v>6988211.5</v>
      </c>
      <c r="M166" s="9">
        <v>33.14</v>
      </c>
      <c r="N166" s="8">
        <v>-1746596.02</v>
      </c>
      <c r="O166" s="8">
        <v>358961.66</v>
      </c>
      <c r="P166" s="9">
        <v>-9.03</v>
      </c>
      <c r="Q166" s="9">
        <v>4.88</v>
      </c>
    </row>
    <row r="167" spans="1:17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7" t="s">
        <v>260</v>
      </c>
      <c r="G167" s="53" t="s">
        <v>405</v>
      </c>
      <c r="H167" s="8">
        <v>22274851.01</v>
      </c>
      <c r="I167" s="8">
        <v>9976547.4</v>
      </c>
      <c r="J167" s="9">
        <v>44.78</v>
      </c>
      <c r="K167" s="8">
        <v>21818184.01</v>
      </c>
      <c r="L167" s="8">
        <v>8727707.06</v>
      </c>
      <c r="M167" s="9">
        <v>40</v>
      </c>
      <c r="N167" s="8">
        <v>456667</v>
      </c>
      <c r="O167" s="8">
        <v>1248840.34</v>
      </c>
      <c r="P167" s="9">
        <v>2.05</v>
      </c>
      <c r="Q167" s="9">
        <v>12.51</v>
      </c>
    </row>
    <row r="168" spans="1:17" ht="12.75">
      <c r="A168" s="34">
        <v>6</v>
      </c>
      <c r="B168" s="34">
        <v>4</v>
      </c>
      <c r="C168" s="34">
        <v>8</v>
      </c>
      <c r="D168" s="35">
        <v>2</v>
      </c>
      <c r="E168" s="36"/>
      <c r="F168" s="7" t="s">
        <v>260</v>
      </c>
      <c r="G168" s="53" t="s">
        <v>406</v>
      </c>
      <c r="H168" s="8">
        <v>37719960.55</v>
      </c>
      <c r="I168" s="8">
        <v>20982671.55</v>
      </c>
      <c r="J168" s="9">
        <v>55.62</v>
      </c>
      <c r="K168" s="8">
        <v>40045707.44</v>
      </c>
      <c r="L168" s="8">
        <v>17219708.34</v>
      </c>
      <c r="M168" s="9">
        <v>43</v>
      </c>
      <c r="N168" s="8">
        <v>-2325746.89</v>
      </c>
      <c r="O168" s="8">
        <v>3762963.21</v>
      </c>
      <c r="P168" s="9">
        <v>-6.16</v>
      </c>
      <c r="Q168" s="9">
        <v>17.93</v>
      </c>
    </row>
    <row r="169" spans="1:17" ht="12.75">
      <c r="A169" s="34">
        <v>6</v>
      </c>
      <c r="B169" s="34">
        <v>3</v>
      </c>
      <c r="C169" s="34">
        <v>12</v>
      </c>
      <c r="D169" s="35">
        <v>2</v>
      </c>
      <c r="E169" s="36"/>
      <c r="F169" s="7" t="s">
        <v>260</v>
      </c>
      <c r="G169" s="53" t="s">
        <v>407</v>
      </c>
      <c r="H169" s="8">
        <v>28700126.88</v>
      </c>
      <c r="I169" s="8">
        <v>12346739.32</v>
      </c>
      <c r="J169" s="9">
        <v>43.01</v>
      </c>
      <c r="K169" s="8">
        <v>29236294.88</v>
      </c>
      <c r="L169" s="8">
        <v>10883196.86</v>
      </c>
      <c r="M169" s="9">
        <v>37.22</v>
      </c>
      <c r="N169" s="8">
        <v>-536168</v>
      </c>
      <c r="O169" s="8">
        <v>1463542.46</v>
      </c>
      <c r="P169" s="9">
        <v>-1.86</v>
      </c>
      <c r="Q169" s="9">
        <v>11.85</v>
      </c>
    </row>
    <row r="170" spans="1:17" ht="12.75">
      <c r="A170" s="34">
        <v>6</v>
      </c>
      <c r="B170" s="34">
        <v>7</v>
      </c>
      <c r="C170" s="34">
        <v>9</v>
      </c>
      <c r="D170" s="35">
        <v>2</v>
      </c>
      <c r="E170" s="36"/>
      <c r="F170" s="7" t="s">
        <v>260</v>
      </c>
      <c r="G170" s="53" t="s">
        <v>408</v>
      </c>
      <c r="H170" s="8">
        <v>31840860.76</v>
      </c>
      <c r="I170" s="8">
        <v>12944947.45</v>
      </c>
      <c r="J170" s="9">
        <v>40.65</v>
      </c>
      <c r="K170" s="8">
        <v>38603971.76</v>
      </c>
      <c r="L170" s="8">
        <v>11082357.39</v>
      </c>
      <c r="M170" s="9">
        <v>28.7</v>
      </c>
      <c r="N170" s="8">
        <v>-6763111</v>
      </c>
      <c r="O170" s="8">
        <v>1862590.06</v>
      </c>
      <c r="P170" s="9">
        <v>-21.24</v>
      </c>
      <c r="Q170" s="9">
        <v>14.38</v>
      </c>
    </row>
    <row r="171" spans="1:17" ht="12.75">
      <c r="A171" s="34">
        <v>6</v>
      </c>
      <c r="B171" s="34">
        <v>12</v>
      </c>
      <c r="C171" s="34">
        <v>7</v>
      </c>
      <c r="D171" s="35">
        <v>2</v>
      </c>
      <c r="E171" s="36"/>
      <c r="F171" s="7" t="s">
        <v>260</v>
      </c>
      <c r="G171" s="53" t="s">
        <v>409</v>
      </c>
      <c r="H171" s="8">
        <v>19831989.73</v>
      </c>
      <c r="I171" s="8">
        <v>9391037.58</v>
      </c>
      <c r="J171" s="9">
        <v>47.35</v>
      </c>
      <c r="K171" s="8">
        <v>20358121.57</v>
      </c>
      <c r="L171" s="8">
        <v>9121078.41</v>
      </c>
      <c r="M171" s="9">
        <v>44.8</v>
      </c>
      <c r="N171" s="8">
        <v>-526131.84</v>
      </c>
      <c r="O171" s="8">
        <v>269959.17</v>
      </c>
      <c r="P171" s="9">
        <v>-2.65</v>
      </c>
      <c r="Q171" s="9">
        <v>2.87</v>
      </c>
    </row>
    <row r="172" spans="1:17" ht="12.75">
      <c r="A172" s="34">
        <v>6</v>
      </c>
      <c r="B172" s="34">
        <v>1</v>
      </c>
      <c r="C172" s="34">
        <v>18</v>
      </c>
      <c r="D172" s="35">
        <v>2</v>
      </c>
      <c r="E172" s="36"/>
      <c r="F172" s="7" t="s">
        <v>260</v>
      </c>
      <c r="G172" s="53" t="s">
        <v>410</v>
      </c>
      <c r="H172" s="8">
        <v>23871130.53</v>
      </c>
      <c r="I172" s="8">
        <v>11321952.16</v>
      </c>
      <c r="J172" s="9">
        <v>47.42</v>
      </c>
      <c r="K172" s="8">
        <v>24140493.68</v>
      </c>
      <c r="L172" s="8">
        <v>10029992.18</v>
      </c>
      <c r="M172" s="9">
        <v>41.54</v>
      </c>
      <c r="N172" s="8">
        <v>-269363.15</v>
      </c>
      <c r="O172" s="8">
        <v>1291959.98</v>
      </c>
      <c r="P172" s="9">
        <v>-1.12</v>
      </c>
      <c r="Q172" s="9">
        <v>11.41</v>
      </c>
    </row>
    <row r="173" spans="1:17" ht="12.75">
      <c r="A173" s="34">
        <v>6</v>
      </c>
      <c r="B173" s="34">
        <v>19</v>
      </c>
      <c r="C173" s="34">
        <v>6</v>
      </c>
      <c r="D173" s="35">
        <v>2</v>
      </c>
      <c r="E173" s="36"/>
      <c r="F173" s="7" t="s">
        <v>260</v>
      </c>
      <c r="G173" s="53" t="s">
        <v>276</v>
      </c>
      <c r="H173" s="8">
        <v>31980337</v>
      </c>
      <c r="I173" s="8">
        <v>13693488.71</v>
      </c>
      <c r="J173" s="9">
        <v>42.81</v>
      </c>
      <c r="K173" s="8">
        <v>30764918</v>
      </c>
      <c r="L173" s="8">
        <v>12366521.15</v>
      </c>
      <c r="M173" s="9">
        <v>40.19</v>
      </c>
      <c r="N173" s="8">
        <v>1215419</v>
      </c>
      <c r="O173" s="8">
        <v>1326967.56</v>
      </c>
      <c r="P173" s="9">
        <v>3.8</v>
      </c>
      <c r="Q173" s="9">
        <v>9.69</v>
      </c>
    </row>
    <row r="174" spans="1:17" ht="12.75">
      <c r="A174" s="34">
        <v>6</v>
      </c>
      <c r="B174" s="34">
        <v>15</v>
      </c>
      <c r="C174" s="34">
        <v>8</v>
      </c>
      <c r="D174" s="35">
        <v>2</v>
      </c>
      <c r="E174" s="36"/>
      <c r="F174" s="7" t="s">
        <v>260</v>
      </c>
      <c r="G174" s="53" t="s">
        <v>411</v>
      </c>
      <c r="H174" s="8">
        <v>34146523.26</v>
      </c>
      <c r="I174" s="8">
        <v>17066146.95</v>
      </c>
      <c r="J174" s="9">
        <v>49.97</v>
      </c>
      <c r="K174" s="8">
        <v>36893016.36</v>
      </c>
      <c r="L174" s="8">
        <v>13812201.39</v>
      </c>
      <c r="M174" s="9">
        <v>37.43</v>
      </c>
      <c r="N174" s="8">
        <v>-2746493.1</v>
      </c>
      <c r="O174" s="8">
        <v>3253945.56</v>
      </c>
      <c r="P174" s="9">
        <v>-8.04</v>
      </c>
      <c r="Q174" s="9">
        <v>19.06</v>
      </c>
    </row>
    <row r="175" spans="1:17" ht="12.75">
      <c r="A175" s="34">
        <v>6</v>
      </c>
      <c r="B175" s="34">
        <v>9</v>
      </c>
      <c r="C175" s="34">
        <v>13</v>
      </c>
      <c r="D175" s="35">
        <v>2</v>
      </c>
      <c r="E175" s="36"/>
      <c r="F175" s="7" t="s">
        <v>260</v>
      </c>
      <c r="G175" s="53" t="s">
        <v>412</v>
      </c>
      <c r="H175" s="8">
        <v>30383400.21</v>
      </c>
      <c r="I175" s="8">
        <v>13532925.82</v>
      </c>
      <c r="J175" s="9">
        <v>44.54</v>
      </c>
      <c r="K175" s="8">
        <v>35179893.67</v>
      </c>
      <c r="L175" s="8">
        <v>12251445.77</v>
      </c>
      <c r="M175" s="9">
        <v>34.82</v>
      </c>
      <c r="N175" s="8">
        <v>-4796493.46</v>
      </c>
      <c r="O175" s="8">
        <v>1281480.05</v>
      </c>
      <c r="P175" s="9">
        <v>-15.78</v>
      </c>
      <c r="Q175" s="9">
        <v>9.46</v>
      </c>
    </row>
    <row r="176" spans="1:17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7" t="s">
        <v>260</v>
      </c>
      <c r="G176" s="53" t="s">
        <v>413</v>
      </c>
      <c r="H176" s="8">
        <v>31026993.89</v>
      </c>
      <c r="I176" s="8">
        <v>16106062.13</v>
      </c>
      <c r="J176" s="9">
        <v>51.9</v>
      </c>
      <c r="K176" s="8">
        <v>30331119.57</v>
      </c>
      <c r="L176" s="8">
        <v>14741982.38</v>
      </c>
      <c r="M176" s="9">
        <v>48.6</v>
      </c>
      <c r="N176" s="8">
        <v>695874.32</v>
      </c>
      <c r="O176" s="8">
        <v>1364079.75</v>
      </c>
      <c r="P176" s="9">
        <v>2.24</v>
      </c>
      <c r="Q176" s="9">
        <v>8.46</v>
      </c>
    </row>
    <row r="177" spans="1:17" ht="12.75">
      <c r="A177" s="34">
        <v>6</v>
      </c>
      <c r="B177" s="34">
        <v>3</v>
      </c>
      <c r="C177" s="34">
        <v>13</v>
      </c>
      <c r="D177" s="35">
        <v>2</v>
      </c>
      <c r="E177" s="36"/>
      <c r="F177" s="7" t="s">
        <v>260</v>
      </c>
      <c r="G177" s="53" t="s">
        <v>414</v>
      </c>
      <c r="H177" s="8">
        <v>20561604.73</v>
      </c>
      <c r="I177" s="8">
        <v>8369273.68</v>
      </c>
      <c r="J177" s="9">
        <v>40.7</v>
      </c>
      <c r="K177" s="8">
        <v>23436176.63</v>
      </c>
      <c r="L177" s="8">
        <v>7081833.56</v>
      </c>
      <c r="M177" s="9">
        <v>30.21</v>
      </c>
      <c r="N177" s="8">
        <v>-2874571.9</v>
      </c>
      <c r="O177" s="8">
        <v>1287440.12</v>
      </c>
      <c r="P177" s="9">
        <v>-13.98</v>
      </c>
      <c r="Q177" s="9">
        <v>15.38</v>
      </c>
    </row>
    <row r="178" spans="1:17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7" t="s">
        <v>260</v>
      </c>
      <c r="G178" s="53" t="s">
        <v>415</v>
      </c>
      <c r="H178" s="8">
        <v>20116968.5</v>
      </c>
      <c r="I178" s="8">
        <v>10690978.13</v>
      </c>
      <c r="J178" s="9">
        <v>53.14</v>
      </c>
      <c r="K178" s="8">
        <v>21706968.5</v>
      </c>
      <c r="L178" s="8">
        <v>9244866.11</v>
      </c>
      <c r="M178" s="9">
        <v>42.58</v>
      </c>
      <c r="N178" s="8">
        <v>-1590000</v>
      </c>
      <c r="O178" s="8">
        <v>1446112.02</v>
      </c>
      <c r="P178" s="9">
        <v>-7.9</v>
      </c>
      <c r="Q178" s="9">
        <v>13.52</v>
      </c>
    </row>
    <row r="179" spans="1:17" ht="12.75">
      <c r="A179" s="34">
        <v>6</v>
      </c>
      <c r="B179" s="34">
        <v>19</v>
      </c>
      <c r="C179" s="34">
        <v>7</v>
      </c>
      <c r="D179" s="35">
        <v>2</v>
      </c>
      <c r="E179" s="36"/>
      <c r="F179" s="7" t="s">
        <v>260</v>
      </c>
      <c r="G179" s="53" t="s">
        <v>416</v>
      </c>
      <c r="H179" s="8">
        <v>20284269.24</v>
      </c>
      <c r="I179" s="8">
        <v>9392371.57</v>
      </c>
      <c r="J179" s="9">
        <v>46.3</v>
      </c>
      <c r="K179" s="8">
        <v>19854008.38</v>
      </c>
      <c r="L179" s="8">
        <v>7517165.12</v>
      </c>
      <c r="M179" s="9">
        <v>37.86</v>
      </c>
      <c r="N179" s="8">
        <v>430260.86</v>
      </c>
      <c r="O179" s="8">
        <v>1875206.45</v>
      </c>
      <c r="P179" s="9">
        <v>2.12</v>
      </c>
      <c r="Q179" s="9">
        <v>19.96</v>
      </c>
    </row>
    <row r="180" spans="1:17" ht="12.75">
      <c r="A180" s="34">
        <v>6</v>
      </c>
      <c r="B180" s="34">
        <v>9</v>
      </c>
      <c r="C180" s="34">
        <v>14</v>
      </c>
      <c r="D180" s="35">
        <v>2</v>
      </c>
      <c r="E180" s="36"/>
      <c r="F180" s="7" t="s">
        <v>260</v>
      </c>
      <c r="G180" s="53" t="s">
        <v>417</v>
      </c>
      <c r="H180" s="8">
        <v>54849132.72</v>
      </c>
      <c r="I180" s="8">
        <v>25009042.04</v>
      </c>
      <c r="J180" s="9">
        <v>45.59</v>
      </c>
      <c r="K180" s="8">
        <v>59067681.34</v>
      </c>
      <c r="L180" s="8">
        <v>20331344.85</v>
      </c>
      <c r="M180" s="9">
        <v>34.42</v>
      </c>
      <c r="N180" s="8">
        <v>-4218548.62</v>
      </c>
      <c r="O180" s="8">
        <v>4677697.19</v>
      </c>
      <c r="P180" s="9">
        <v>-7.69</v>
      </c>
      <c r="Q180" s="9">
        <v>18.7</v>
      </c>
    </row>
    <row r="181" spans="1:17" ht="12.75">
      <c r="A181" s="34">
        <v>6</v>
      </c>
      <c r="B181" s="34">
        <v>19</v>
      </c>
      <c r="C181" s="34">
        <v>8</v>
      </c>
      <c r="D181" s="35">
        <v>2</v>
      </c>
      <c r="E181" s="36"/>
      <c r="F181" s="7" t="s">
        <v>260</v>
      </c>
      <c r="G181" s="53" t="s">
        <v>418</v>
      </c>
      <c r="H181" s="8">
        <v>12407345.53</v>
      </c>
      <c r="I181" s="8">
        <v>6212539.48</v>
      </c>
      <c r="J181" s="9">
        <v>50.07</v>
      </c>
      <c r="K181" s="8">
        <v>12576516.84</v>
      </c>
      <c r="L181" s="8">
        <v>5257821.1</v>
      </c>
      <c r="M181" s="9">
        <v>41.8</v>
      </c>
      <c r="N181" s="8">
        <v>-169171.31</v>
      </c>
      <c r="O181" s="8">
        <v>954718.38</v>
      </c>
      <c r="P181" s="9">
        <v>-1.36</v>
      </c>
      <c r="Q181" s="9">
        <v>15.36</v>
      </c>
    </row>
    <row r="182" spans="1:17" ht="12.75">
      <c r="A182" s="34">
        <v>6</v>
      </c>
      <c r="B182" s="34">
        <v>9</v>
      </c>
      <c r="C182" s="34">
        <v>15</v>
      </c>
      <c r="D182" s="35">
        <v>2</v>
      </c>
      <c r="E182" s="36"/>
      <c r="F182" s="7" t="s">
        <v>260</v>
      </c>
      <c r="G182" s="53" t="s">
        <v>419</v>
      </c>
      <c r="H182" s="8">
        <v>21566708.73</v>
      </c>
      <c r="I182" s="8">
        <v>9924382.73</v>
      </c>
      <c r="J182" s="9">
        <v>46.01</v>
      </c>
      <c r="K182" s="8">
        <v>23701808.73</v>
      </c>
      <c r="L182" s="8">
        <v>7662066.44</v>
      </c>
      <c r="M182" s="9">
        <v>32.32</v>
      </c>
      <c r="N182" s="8">
        <v>-2135100</v>
      </c>
      <c r="O182" s="8">
        <v>2262316.29</v>
      </c>
      <c r="P182" s="9">
        <v>-9.89</v>
      </c>
      <c r="Q182" s="9">
        <v>22.79</v>
      </c>
    </row>
    <row r="183" spans="1:17" ht="12.75">
      <c r="A183" s="34">
        <v>6</v>
      </c>
      <c r="B183" s="34">
        <v>9</v>
      </c>
      <c r="C183" s="34">
        <v>16</v>
      </c>
      <c r="D183" s="35">
        <v>2</v>
      </c>
      <c r="E183" s="36"/>
      <c r="F183" s="7" t="s">
        <v>260</v>
      </c>
      <c r="G183" s="53" t="s">
        <v>420</v>
      </c>
      <c r="H183" s="8">
        <v>13083833.53</v>
      </c>
      <c r="I183" s="8">
        <v>5559860.62</v>
      </c>
      <c r="J183" s="9">
        <v>42.49</v>
      </c>
      <c r="K183" s="8">
        <v>14353833.53</v>
      </c>
      <c r="L183" s="8">
        <v>5857949.85</v>
      </c>
      <c r="M183" s="9">
        <v>40.81</v>
      </c>
      <c r="N183" s="8">
        <v>-1270000</v>
      </c>
      <c r="O183" s="8">
        <v>-298089.23</v>
      </c>
      <c r="P183" s="9">
        <v>-9.7</v>
      </c>
      <c r="Q183" s="9">
        <v>-5.36</v>
      </c>
    </row>
    <row r="184" spans="1:17" ht="12.75">
      <c r="A184" s="34">
        <v>6</v>
      </c>
      <c r="B184" s="34">
        <v>7</v>
      </c>
      <c r="C184" s="34">
        <v>10</v>
      </c>
      <c r="D184" s="35">
        <v>2</v>
      </c>
      <c r="E184" s="36"/>
      <c r="F184" s="7" t="s">
        <v>260</v>
      </c>
      <c r="G184" s="53" t="s">
        <v>421</v>
      </c>
      <c r="H184" s="8">
        <v>29986071.08</v>
      </c>
      <c r="I184" s="8">
        <v>12763650.62</v>
      </c>
      <c r="J184" s="9">
        <v>42.56</v>
      </c>
      <c r="K184" s="8">
        <v>30786071.08</v>
      </c>
      <c r="L184" s="8">
        <v>12047491.53</v>
      </c>
      <c r="M184" s="9">
        <v>39.13</v>
      </c>
      <c r="N184" s="8">
        <v>-800000</v>
      </c>
      <c r="O184" s="8">
        <v>716159.09</v>
      </c>
      <c r="P184" s="9">
        <v>-2.66</v>
      </c>
      <c r="Q184" s="9">
        <v>5.61</v>
      </c>
    </row>
    <row r="185" spans="1:17" ht="12.75">
      <c r="A185" s="34">
        <v>6</v>
      </c>
      <c r="B185" s="34">
        <v>1</v>
      </c>
      <c r="C185" s="34">
        <v>19</v>
      </c>
      <c r="D185" s="35">
        <v>2</v>
      </c>
      <c r="E185" s="36"/>
      <c r="F185" s="7" t="s">
        <v>260</v>
      </c>
      <c r="G185" s="53" t="s">
        <v>422</v>
      </c>
      <c r="H185" s="8">
        <v>21879750.03</v>
      </c>
      <c r="I185" s="8">
        <v>12194208.7</v>
      </c>
      <c r="J185" s="9">
        <v>55.73</v>
      </c>
      <c r="K185" s="8">
        <v>24457235.03</v>
      </c>
      <c r="L185" s="8">
        <v>11948875.69</v>
      </c>
      <c r="M185" s="9">
        <v>48.85</v>
      </c>
      <c r="N185" s="8">
        <v>-2577485</v>
      </c>
      <c r="O185" s="8">
        <v>245333.01</v>
      </c>
      <c r="P185" s="9">
        <v>-11.78</v>
      </c>
      <c r="Q185" s="9">
        <v>2.01</v>
      </c>
    </row>
    <row r="186" spans="1:17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7" t="s">
        <v>260</v>
      </c>
      <c r="G186" s="53" t="s">
        <v>423</v>
      </c>
      <c r="H186" s="8">
        <v>94389018.26</v>
      </c>
      <c r="I186" s="8">
        <v>46797343.18</v>
      </c>
      <c r="J186" s="9">
        <v>49.57</v>
      </c>
      <c r="K186" s="8">
        <v>101042139.66</v>
      </c>
      <c r="L186" s="8">
        <v>43539108.82</v>
      </c>
      <c r="M186" s="9">
        <v>43.09</v>
      </c>
      <c r="N186" s="8">
        <v>-6653121.4</v>
      </c>
      <c r="O186" s="8">
        <v>3258234.36</v>
      </c>
      <c r="P186" s="9">
        <v>-7.04</v>
      </c>
      <c r="Q186" s="9">
        <v>6.96</v>
      </c>
    </row>
    <row r="187" spans="1:17" ht="12.75">
      <c r="A187" s="34">
        <v>6</v>
      </c>
      <c r="B187" s="34">
        <v>3</v>
      </c>
      <c r="C187" s="34">
        <v>14</v>
      </c>
      <c r="D187" s="35">
        <v>2</v>
      </c>
      <c r="E187" s="36"/>
      <c r="F187" s="7" t="s">
        <v>260</v>
      </c>
      <c r="G187" s="53" t="s">
        <v>424</v>
      </c>
      <c r="H187" s="8">
        <v>14026438.86</v>
      </c>
      <c r="I187" s="8">
        <v>7609736.05</v>
      </c>
      <c r="J187" s="9">
        <v>54.25</v>
      </c>
      <c r="K187" s="8">
        <v>15748742.33</v>
      </c>
      <c r="L187" s="8">
        <v>6695420.44</v>
      </c>
      <c r="M187" s="9">
        <v>42.51</v>
      </c>
      <c r="N187" s="8">
        <v>-1722303.47</v>
      </c>
      <c r="O187" s="8">
        <v>914315.61</v>
      </c>
      <c r="P187" s="9">
        <v>-12.27</v>
      </c>
      <c r="Q187" s="9">
        <v>12.01</v>
      </c>
    </row>
    <row r="188" spans="1:17" ht="12.75">
      <c r="A188" s="34">
        <v>6</v>
      </c>
      <c r="B188" s="34">
        <v>6</v>
      </c>
      <c r="C188" s="34">
        <v>11</v>
      </c>
      <c r="D188" s="35">
        <v>2</v>
      </c>
      <c r="E188" s="36"/>
      <c r="F188" s="7" t="s">
        <v>260</v>
      </c>
      <c r="G188" s="53" t="s">
        <v>425</v>
      </c>
      <c r="H188" s="8">
        <v>24465134.59</v>
      </c>
      <c r="I188" s="8">
        <v>9911076.59</v>
      </c>
      <c r="J188" s="9">
        <v>40.51</v>
      </c>
      <c r="K188" s="8">
        <v>23837135.59</v>
      </c>
      <c r="L188" s="8">
        <v>9073100.87</v>
      </c>
      <c r="M188" s="9">
        <v>38.06</v>
      </c>
      <c r="N188" s="8">
        <v>627999</v>
      </c>
      <c r="O188" s="8">
        <v>837975.72</v>
      </c>
      <c r="P188" s="9">
        <v>2.56</v>
      </c>
      <c r="Q188" s="9">
        <v>8.45</v>
      </c>
    </row>
    <row r="189" spans="1:17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7" t="s">
        <v>260</v>
      </c>
      <c r="G189" s="53" t="s">
        <v>426</v>
      </c>
      <c r="H189" s="8">
        <v>42081964.61</v>
      </c>
      <c r="I189" s="8">
        <v>14253263.58</v>
      </c>
      <c r="J189" s="9">
        <v>33.87</v>
      </c>
      <c r="K189" s="8">
        <v>44999437.61</v>
      </c>
      <c r="L189" s="8">
        <v>13140061.38</v>
      </c>
      <c r="M189" s="9">
        <v>29.2</v>
      </c>
      <c r="N189" s="8">
        <v>-2917473</v>
      </c>
      <c r="O189" s="8">
        <v>1113202.2</v>
      </c>
      <c r="P189" s="9">
        <v>-6.93</v>
      </c>
      <c r="Q189" s="9">
        <v>7.81</v>
      </c>
    </row>
    <row r="190" spans="1:17" ht="12.75">
      <c r="A190" s="34">
        <v>6</v>
      </c>
      <c r="B190" s="34">
        <v>7</v>
      </c>
      <c r="C190" s="34">
        <v>2</v>
      </c>
      <c r="D190" s="35">
        <v>3</v>
      </c>
      <c r="E190" s="36"/>
      <c r="F190" s="7" t="s">
        <v>260</v>
      </c>
      <c r="G190" s="53" t="s">
        <v>427</v>
      </c>
      <c r="H190" s="8">
        <v>36616608</v>
      </c>
      <c r="I190" s="8">
        <v>19686873.84</v>
      </c>
      <c r="J190" s="9">
        <v>53.76</v>
      </c>
      <c r="K190" s="8">
        <v>38766608</v>
      </c>
      <c r="L190" s="8">
        <v>18177678.02</v>
      </c>
      <c r="M190" s="9">
        <v>46.89</v>
      </c>
      <c r="N190" s="8">
        <v>-2150000</v>
      </c>
      <c r="O190" s="8">
        <v>1509195.82</v>
      </c>
      <c r="P190" s="9">
        <v>-5.87</v>
      </c>
      <c r="Q190" s="9">
        <v>7.66</v>
      </c>
    </row>
    <row r="191" spans="1:17" ht="12.75">
      <c r="A191" s="34">
        <v>6</v>
      </c>
      <c r="B191" s="34">
        <v>9</v>
      </c>
      <c r="C191" s="34">
        <v>1</v>
      </c>
      <c r="D191" s="35">
        <v>3</v>
      </c>
      <c r="E191" s="36"/>
      <c r="F191" s="7" t="s">
        <v>260</v>
      </c>
      <c r="G191" s="53" t="s">
        <v>428</v>
      </c>
      <c r="H191" s="8">
        <v>51770123.08</v>
      </c>
      <c r="I191" s="8">
        <v>26467420.99</v>
      </c>
      <c r="J191" s="9">
        <v>51.12</v>
      </c>
      <c r="K191" s="8">
        <v>51270123.08</v>
      </c>
      <c r="L191" s="8">
        <v>24111298.38</v>
      </c>
      <c r="M191" s="9">
        <v>47.02</v>
      </c>
      <c r="N191" s="8">
        <v>500000</v>
      </c>
      <c r="O191" s="8">
        <v>2356122.61</v>
      </c>
      <c r="P191" s="9">
        <v>0.96</v>
      </c>
      <c r="Q191" s="9">
        <v>8.9</v>
      </c>
    </row>
    <row r="192" spans="1:17" ht="12.75">
      <c r="A192" s="34">
        <v>6</v>
      </c>
      <c r="B192" s="34">
        <v>9</v>
      </c>
      <c r="C192" s="34">
        <v>3</v>
      </c>
      <c r="D192" s="35">
        <v>3</v>
      </c>
      <c r="E192" s="36"/>
      <c r="F192" s="7" t="s">
        <v>260</v>
      </c>
      <c r="G192" s="53" t="s">
        <v>429</v>
      </c>
      <c r="H192" s="8">
        <v>54217856.46</v>
      </c>
      <c r="I192" s="8">
        <v>25126709.43</v>
      </c>
      <c r="J192" s="9">
        <v>46.34</v>
      </c>
      <c r="K192" s="8">
        <v>56113358.46</v>
      </c>
      <c r="L192" s="8">
        <v>20632915.9</v>
      </c>
      <c r="M192" s="9">
        <v>36.77</v>
      </c>
      <c r="N192" s="8">
        <v>-1895502</v>
      </c>
      <c r="O192" s="8">
        <v>4493793.53</v>
      </c>
      <c r="P192" s="9">
        <v>-3.49</v>
      </c>
      <c r="Q192" s="9">
        <v>17.88</v>
      </c>
    </row>
    <row r="193" spans="1:17" ht="12.75">
      <c r="A193" s="34">
        <v>6</v>
      </c>
      <c r="B193" s="34">
        <v>2</v>
      </c>
      <c r="C193" s="34">
        <v>5</v>
      </c>
      <c r="D193" s="35">
        <v>3</v>
      </c>
      <c r="E193" s="36"/>
      <c r="F193" s="7" t="s">
        <v>260</v>
      </c>
      <c r="G193" s="53" t="s">
        <v>430</v>
      </c>
      <c r="H193" s="8">
        <v>31283397.34</v>
      </c>
      <c r="I193" s="8">
        <v>14225008.31</v>
      </c>
      <c r="J193" s="9">
        <v>45.47</v>
      </c>
      <c r="K193" s="8">
        <v>31328588.45</v>
      </c>
      <c r="L193" s="8">
        <v>10960892.61</v>
      </c>
      <c r="M193" s="9">
        <v>34.98</v>
      </c>
      <c r="N193" s="8">
        <v>-45191.11</v>
      </c>
      <c r="O193" s="8">
        <v>3264115.7</v>
      </c>
      <c r="P193" s="9">
        <v>-0.14</v>
      </c>
      <c r="Q193" s="9">
        <v>22.94</v>
      </c>
    </row>
    <row r="194" spans="1:17" ht="12.75">
      <c r="A194" s="34">
        <v>6</v>
      </c>
      <c r="B194" s="34">
        <v>5</v>
      </c>
      <c r="C194" s="34">
        <v>5</v>
      </c>
      <c r="D194" s="35">
        <v>3</v>
      </c>
      <c r="E194" s="36"/>
      <c r="F194" s="7" t="s">
        <v>260</v>
      </c>
      <c r="G194" s="53" t="s">
        <v>431</v>
      </c>
      <c r="H194" s="8">
        <v>66803192.62</v>
      </c>
      <c r="I194" s="8">
        <v>29402107.81</v>
      </c>
      <c r="J194" s="9">
        <v>44.01</v>
      </c>
      <c r="K194" s="8">
        <v>73618992.62</v>
      </c>
      <c r="L194" s="8">
        <v>28361811.23</v>
      </c>
      <c r="M194" s="9">
        <v>38.52</v>
      </c>
      <c r="N194" s="8">
        <v>-6815800</v>
      </c>
      <c r="O194" s="8">
        <v>1040296.58</v>
      </c>
      <c r="P194" s="9">
        <v>-10.2</v>
      </c>
      <c r="Q194" s="9">
        <v>3.53</v>
      </c>
    </row>
    <row r="195" spans="1:17" ht="12.75">
      <c r="A195" s="34">
        <v>6</v>
      </c>
      <c r="B195" s="34">
        <v>2</v>
      </c>
      <c r="C195" s="34">
        <v>7</v>
      </c>
      <c r="D195" s="35">
        <v>3</v>
      </c>
      <c r="E195" s="36"/>
      <c r="F195" s="7" t="s">
        <v>260</v>
      </c>
      <c r="G195" s="53" t="s">
        <v>432</v>
      </c>
      <c r="H195" s="8">
        <v>35100649.85</v>
      </c>
      <c r="I195" s="8">
        <v>15121408</v>
      </c>
      <c r="J195" s="9">
        <v>43.08</v>
      </c>
      <c r="K195" s="8">
        <v>35474354.45</v>
      </c>
      <c r="L195" s="8">
        <v>12796652.36</v>
      </c>
      <c r="M195" s="9">
        <v>36.07</v>
      </c>
      <c r="N195" s="8">
        <v>-373704.6</v>
      </c>
      <c r="O195" s="8">
        <v>2324755.64</v>
      </c>
      <c r="P195" s="9">
        <v>-1.06</v>
      </c>
      <c r="Q195" s="9">
        <v>15.37</v>
      </c>
    </row>
    <row r="196" spans="1:17" ht="12.75">
      <c r="A196" s="34">
        <v>6</v>
      </c>
      <c r="B196" s="34">
        <v>12</v>
      </c>
      <c r="C196" s="34">
        <v>2</v>
      </c>
      <c r="D196" s="35">
        <v>3</v>
      </c>
      <c r="E196" s="36"/>
      <c r="F196" s="7" t="s">
        <v>260</v>
      </c>
      <c r="G196" s="53" t="s">
        <v>433</v>
      </c>
      <c r="H196" s="8">
        <v>34570688.93</v>
      </c>
      <c r="I196" s="8">
        <v>15769021.83</v>
      </c>
      <c r="J196" s="9">
        <v>45.61</v>
      </c>
      <c r="K196" s="8">
        <v>38330688.93</v>
      </c>
      <c r="L196" s="8">
        <v>13735669.66</v>
      </c>
      <c r="M196" s="9">
        <v>35.83</v>
      </c>
      <c r="N196" s="8">
        <v>-3760000</v>
      </c>
      <c r="O196" s="8">
        <v>2033352.17</v>
      </c>
      <c r="P196" s="9">
        <v>-10.87</v>
      </c>
      <c r="Q196" s="9">
        <v>12.89</v>
      </c>
    </row>
    <row r="197" spans="1:1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260</v>
      </c>
      <c r="G197" s="53" t="s">
        <v>434</v>
      </c>
      <c r="H197" s="8">
        <v>28626764.66</v>
      </c>
      <c r="I197" s="8">
        <v>14115271.73</v>
      </c>
      <c r="J197" s="9">
        <v>49.3</v>
      </c>
      <c r="K197" s="8">
        <v>33149371.1</v>
      </c>
      <c r="L197" s="8">
        <v>14055456.97</v>
      </c>
      <c r="M197" s="9">
        <v>42.4</v>
      </c>
      <c r="N197" s="8">
        <v>-4522606.44</v>
      </c>
      <c r="O197" s="8">
        <v>59814.76</v>
      </c>
      <c r="P197" s="9">
        <v>-15.79</v>
      </c>
      <c r="Q197" s="9">
        <v>0.42</v>
      </c>
    </row>
    <row r="198" spans="1:1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260</v>
      </c>
      <c r="G198" s="53" t="s">
        <v>435</v>
      </c>
      <c r="H198" s="8">
        <v>35279897.53</v>
      </c>
      <c r="I198" s="8">
        <v>17093800.58</v>
      </c>
      <c r="J198" s="9">
        <v>48.45</v>
      </c>
      <c r="K198" s="8">
        <v>40158699.53</v>
      </c>
      <c r="L198" s="8">
        <v>14778155.09</v>
      </c>
      <c r="M198" s="9">
        <v>36.79</v>
      </c>
      <c r="N198" s="8">
        <v>-4878802</v>
      </c>
      <c r="O198" s="8">
        <v>2315645.49</v>
      </c>
      <c r="P198" s="9">
        <v>-13.82</v>
      </c>
      <c r="Q198" s="9">
        <v>13.54</v>
      </c>
    </row>
    <row r="199" spans="1:1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260</v>
      </c>
      <c r="G199" s="53" t="s">
        <v>436</v>
      </c>
      <c r="H199" s="8">
        <v>28344573.75</v>
      </c>
      <c r="I199" s="8">
        <v>14958692.75</v>
      </c>
      <c r="J199" s="9">
        <v>52.77</v>
      </c>
      <c r="K199" s="8">
        <v>29375067.42</v>
      </c>
      <c r="L199" s="8">
        <v>14037554.26</v>
      </c>
      <c r="M199" s="9">
        <v>47.78</v>
      </c>
      <c r="N199" s="8">
        <v>-1030493.67</v>
      </c>
      <c r="O199" s="8">
        <v>921138.49</v>
      </c>
      <c r="P199" s="9">
        <v>-3.63</v>
      </c>
      <c r="Q199" s="9">
        <v>6.15</v>
      </c>
    </row>
    <row r="200" spans="1:1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260</v>
      </c>
      <c r="G200" s="53" t="s">
        <v>437</v>
      </c>
      <c r="H200" s="8">
        <v>29487633.56</v>
      </c>
      <c r="I200" s="8">
        <v>13571232.66</v>
      </c>
      <c r="J200" s="9">
        <v>46.02</v>
      </c>
      <c r="K200" s="8">
        <v>30406939.72</v>
      </c>
      <c r="L200" s="8">
        <v>12613167.1</v>
      </c>
      <c r="M200" s="9">
        <v>41.48</v>
      </c>
      <c r="N200" s="8">
        <v>-919306.16</v>
      </c>
      <c r="O200" s="8">
        <v>958065.56</v>
      </c>
      <c r="P200" s="9">
        <v>-3.11</v>
      </c>
      <c r="Q200" s="9">
        <v>7.05</v>
      </c>
    </row>
    <row r="201" spans="1:1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260</v>
      </c>
      <c r="G201" s="53" t="s">
        <v>438</v>
      </c>
      <c r="H201" s="8">
        <v>26941014.06</v>
      </c>
      <c r="I201" s="8">
        <v>12415599.05</v>
      </c>
      <c r="J201" s="9">
        <v>46.08</v>
      </c>
      <c r="K201" s="8">
        <v>26941014.06</v>
      </c>
      <c r="L201" s="8">
        <v>12139410.91</v>
      </c>
      <c r="M201" s="9">
        <v>45.05</v>
      </c>
      <c r="N201" s="8">
        <v>0</v>
      </c>
      <c r="O201" s="8">
        <v>276188.14</v>
      </c>
      <c r="P201" s="9">
        <v>0</v>
      </c>
      <c r="Q201" s="9">
        <v>2.22</v>
      </c>
    </row>
    <row r="202" spans="1:1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260</v>
      </c>
      <c r="G202" s="53" t="s">
        <v>439</v>
      </c>
      <c r="H202" s="8">
        <v>80386150.58</v>
      </c>
      <c r="I202" s="8">
        <v>41522735.38</v>
      </c>
      <c r="J202" s="9">
        <v>51.65</v>
      </c>
      <c r="K202" s="8">
        <v>85688450.58</v>
      </c>
      <c r="L202" s="8">
        <v>38787679.54</v>
      </c>
      <c r="M202" s="9">
        <v>45.26</v>
      </c>
      <c r="N202" s="8">
        <v>-5302300</v>
      </c>
      <c r="O202" s="8">
        <v>2735055.84</v>
      </c>
      <c r="P202" s="9">
        <v>-6.59</v>
      </c>
      <c r="Q202" s="9">
        <v>6.58</v>
      </c>
    </row>
    <row r="203" spans="1:1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260</v>
      </c>
      <c r="G203" s="53" t="s">
        <v>440</v>
      </c>
      <c r="H203" s="8">
        <v>40996958.34</v>
      </c>
      <c r="I203" s="8">
        <v>18436741.63</v>
      </c>
      <c r="J203" s="9">
        <v>44.97</v>
      </c>
      <c r="K203" s="8">
        <v>44904958.34</v>
      </c>
      <c r="L203" s="8">
        <v>18209221.75</v>
      </c>
      <c r="M203" s="9">
        <v>40.55</v>
      </c>
      <c r="N203" s="8">
        <v>-3908000</v>
      </c>
      <c r="O203" s="8">
        <v>227519.88</v>
      </c>
      <c r="P203" s="9">
        <v>-9.53</v>
      </c>
      <c r="Q203" s="9">
        <v>1.23</v>
      </c>
    </row>
    <row r="204" spans="1:1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260</v>
      </c>
      <c r="G204" s="53" t="s">
        <v>441</v>
      </c>
      <c r="H204" s="8">
        <v>46475666.73</v>
      </c>
      <c r="I204" s="8">
        <v>19825028.06</v>
      </c>
      <c r="J204" s="9">
        <v>42.65</v>
      </c>
      <c r="K204" s="8">
        <v>56725005.73</v>
      </c>
      <c r="L204" s="8">
        <v>17549247.02</v>
      </c>
      <c r="M204" s="9">
        <v>30.93</v>
      </c>
      <c r="N204" s="8">
        <v>-10249339</v>
      </c>
      <c r="O204" s="8">
        <v>2275781.04</v>
      </c>
      <c r="P204" s="9">
        <v>-22.05</v>
      </c>
      <c r="Q204" s="9">
        <v>11.47</v>
      </c>
    </row>
    <row r="205" spans="1:1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260</v>
      </c>
      <c r="G205" s="53" t="s">
        <v>442</v>
      </c>
      <c r="H205" s="8">
        <v>78539860.05</v>
      </c>
      <c r="I205" s="8">
        <v>36649204.32</v>
      </c>
      <c r="J205" s="9">
        <v>46.66</v>
      </c>
      <c r="K205" s="8">
        <v>90997440.8</v>
      </c>
      <c r="L205" s="8">
        <v>36500815.14</v>
      </c>
      <c r="M205" s="9">
        <v>40.11</v>
      </c>
      <c r="N205" s="8">
        <v>-12457580.75</v>
      </c>
      <c r="O205" s="8">
        <v>148389.18</v>
      </c>
      <c r="P205" s="9">
        <v>-15.86</v>
      </c>
      <c r="Q205" s="9">
        <v>0.4</v>
      </c>
    </row>
    <row r="206" spans="1:1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260</v>
      </c>
      <c r="G206" s="53" t="s">
        <v>443</v>
      </c>
      <c r="H206" s="8">
        <v>26890407.89</v>
      </c>
      <c r="I206" s="8">
        <v>12070377.51</v>
      </c>
      <c r="J206" s="9">
        <v>44.88</v>
      </c>
      <c r="K206" s="8">
        <v>30199785.57</v>
      </c>
      <c r="L206" s="8">
        <v>10322687.16</v>
      </c>
      <c r="M206" s="9">
        <v>34.18</v>
      </c>
      <c r="N206" s="8">
        <v>-3309377.68</v>
      </c>
      <c r="O206" s="8">
        <v>1747690.35</v>
      </c>
      <c r="P206" s="9">
        <v>-12.3</v>
      </c>
      <c r="Q206" s="9">
        <v>14.47</v>
      </c>
    </row>
    <row r="207" spans="1:1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260</v>
      </c>
      <c r="G207" s="53" t="s">
        <v>444</v>
      </c>
      <c r="H207" s="8">
        <v>61654371.4</v>
      </c>
      <c r="I207" s="8">
        <v>31001071.07</v>
      </c>
      <c r="J207" s="9">
        <v>50.28</v>
      </c>
      <c r="K207" s="8">
        <v>67346240.3</v>
      </c>
      <c r="L207" s="8">
        <v>29606630.77</v>
      </c>
      <c r="M207" s="9">
        <v>43.96</v>
      </c>
      <c r="N207" s="8">
        <v>-5691868.9</v>
      </c>
      <c r="O207" s="8">
        <v>1394440.3</v>
      </c>
      <c r="P207" s="9">
        <v>-9.23</v>
      </c>
      <c r="Q207" s="9">
        <v>4.49</v>
      </c>
    </row>
    <row r="208" spans="1:1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260</v>
      </c>
      <c r="G208" s="53" t="s">
        <v>445</v>
      </c>
      <c r="H208" s="8">
        <v>61076487.13</v>
      </c>
      <c r="I208" s="8">
        <v>26336267.56</v>
      </c>
      <c r="J208" s="9">
        <v>43.12</v>
      </c>
      <c r="K208" s="8">
        <v>72007248.34</v>
      </c>
      <c r="L208" s="8">
        <v>22382890.58</v>
      </c>
      <c r="M208" s="9">
        <v>31.08</v>
      </c>
      <c r="N208" s="8">
        <v>-10930761.21</v>
      </c>
      <c r="O208" s="8">
        <v>3953376.98</v>
      </c>
      <c r="P208" s="9">
        <v>-17.89</v>
      </c>
      <c r="Q208" s="9">
        <v>15.01</v>
      </c>
    </row>
    <row r="209" spans="1:1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260</v>
      </c>
      <c r="G209" s="53" t="s">
        <v>446</v>
      </c>
      <c r="H209" s="8">
        <v>65250740.34</v>
      </c>
      <c r="I209" s="8">
        <v>27329979.71</v>
      </c>
      <c r="J209" s="9">
        <v>41.88</v>
      </c>
      <c r="K209" s="8">
        <v>69322977.32</v>
      </c>
      <c r="L209" s="8">
        <v>25646824.75</v>
      </c>
      <c r="M209" s="9">
        <v>36.99</v>
      </c>
      <c r="N209" s="8">
        <v>-4072236.98</v>
      </c>
      <c r="O209" s="8">
        <v>1683154.96</v>
      </c>
      <c r="P209" s="9">
        <v>-6.24</v>
      </c>
      <c r="Q209" s="9">
        <v>6.15</v>
      </c>
    </row>
    <row r="210" spans="1:1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260</v>
      </c>
      <c r="G210" s="53" t="s">
        <v>447</v>
      </c>
      <c r="H210" s="8">
        <v>29473066.62</v>
      </c>
      <c r="I210" s="8">
        <v>12949967.83</v>
      </c>
      <c r="J210" s="9">
        <v>43.93</v>
      </c>
      <c r="K210" s="8">
        <v>30874276.62</v>
      </c>
      <c r="L210" s="8">
        <v>12165700.88</v>
      </c>
      <c r="M210" s="9">
        <v>39.4</v>
      </c>
      <c r="N210" s="8">
        <v>-1401210</v>
      </c>
      <c r="O210" s="8">
        <v>784266.95</v>
      </c>
      <c r="P210" s="9">
        <v>-4.75</v>
      </c>
      <c r="Q210" s="9">
        <v>6.05</v>
      </c>
    </row>
    <row r="211" spans="1:1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260</v>
      </c>
      <c r="G211" s="53" t="s">
        <v>448</v>
      </c>
      <c r="H211" s="8">
        <v>89169863.78</v>
      </c>
      <c r="I211" s="8">
        <v>44794737.1</v>
      </c>
      <c r="J211" s="9">
        <v>50.23</v>
      </c>
      <c r="K211" s="8">
        <v>93234783.38</v>
      </c>
      <c r="L211" s="8">
        <v>39352839.73</v>
      </c>
      <c r="M211" s="9">
        <v>42.2</v>
      </c>
      <c r="N211" s="8">
        <v>-4064919.6</v>
      </c>
      <c r="O211" s="8">
        <v>5441897.37</v>
      </c>
      <c r="P211" s="9">
        <v>-4.55</v>
      </c>
      <c r="Q211" s="9">
        <v>12.14</v>
      </c>
    </row>
    <row r="212" spans="1:1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260</v>
      </c>
      <c r="G212" s="53" t="s">
        <v>449</v>
      </c>
      <c r="H212" s="8">
        <v>30489862.16</v>
      </c>
      <c r="I212" s="8">
        <v>15351626.33</v>
      </c>
      <c r="J212" s="9">
        <v>50.34</v>
      </c>
      <c r="K212" s="8">
        <v>31903117.63</v>
      </c>
      <c r="L212" s="8">
        <v>16999388.72</v>
      </c>
      <c r="M212" s="9">
        <v>53.28</v>
      </c>
      <c r="N212" s="8">
        <v>-1413255.47</v>
      </c>
      <c r="O212" s="8">
        <v>-1647762.39</v>
      </c>
      <c r="P212" s="9">
        <v>-4.63</v>
      </c>
      <c r="Q212" s="9">
        <v>-10.73</v>
      </c>
    </row>
    <row r="213" spans="1:1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260</v>
      </c>
      <c r="G213" s="53" t="s">
        <v>450</v>
      </c>
      <c r="H213" s="8">
        <v>40763641.5</v>
      </c>
      <c r="I213" s="8">
        <v>20816682.38</v>
      </c>
      <c r="J213" s="9">
        <v>51.06</v>
      </c>
      <c r="K213" s="8">
        <v>44027466.5</v>
      </c>
      <c r="L213" s="8">
        <v>18019748.31</v>
      </c>
      <c r="M213" s="9">
        <v>40.92</v>
      </c>
      <c r="N213" s="8">
        <v>-3263825</v>
      </c>
      <c r="O213" s="8">
        <v>2796934.07</v>
      </c>
      <c r="P213" s="9">
        <v>-8</v>
      </c>
      <c r="Q213" s="9">
        <v>13.43</v>
      </c>
    </row>
    <row r="214" spans="1:1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260</v>
      </c>
      <c r="G214" s="53" t="s">
        <v>451</v>
      </c>
      <c r="H214" s="8">
        <v>30709556.08</v>
      </c>
      <c r="I214" s="8">
        <v>15765809.7</v>
      </c>
      <c r="J214" s="9">
        <v>51.33</v>
      </c>
      <c r="K214" s="8">
        <v>32877629.09</v>
      </c>
      <c r="L214" s="8">
        <v>15028744.87</v>
      </c>
      <c r="M214" s="9">
        <v>45.71</v>
      </c>
      <c r="N214" s="8">
        <v>-2168073.01</v>
      </c>
      <c r="O214" s="8">
        <v>737064.83</v>
      </c>
      <c r="P214" s="9">
        <v>-7.05</v>
      </c>
      <c r="Q214" s="9">
        <v>4.67</v>
      </c>
    </row>
    <row r="215" spans="1:1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260</v>
      </c>
      <c r="G215" s="53" t="s">
        <v>452</v>
      </c>
      <c r="H215" s="8">
        <v>26505326.58</v>
      </c>
      <c r="I215" s="8">
        <v>14059858.15</v>
      </c>
      <c r="J215" s="9">
        <v>53.04</v>
      </c>
      <c r="K215" s="8">
        <v>26983215.79</v>
      </c>
      <c r="L215" s="8">
        <v>12892588.12</v>
      </c>
      <c r="M215" s="9">
        <v>47.78</v>
      </c>
      <c r="N215" s="8">
        <v>-477889.21</v>
      </c>
      <c r="O215" s="8">
        <v>1167270.03</v>
      </c>
      <c r="P215" s="9">
        <v>-1.8</v>
      </c>
      <c r="Q215" s="9">
        <v>8.3</v>
      </c>
    </row>
    <row r="216" spans="1:1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260</v>
      </c>
      <c r="G216" s="53" t="s">
        <v>453</v>
      </c>
      <c r="H216" s="8">
        <v>40709558.22</v>
      </c>
      <c r="I216" s="8">
        <v>18786159.06</v>
      </c>
      <c r="J216" s="9">
        <v>46.14</v>
      </c>
      <c r="K216" s="8">
        <v>45754627.22</v>
      </c>
      <c r="L216" s="8">
        <v>16356850.72</v>
      </c>
      <c r="M216" s="9">
        <v>35.74</v>
      </c>
      <c r="N216" s="8">
        <v>-5045069</v>
      </c>
      <c r="O216" s="8">
        <v>2429308.34</v>
      </c>
      <c r="P216" s="9">
        <v>-12.39</v>
      </c>
      <c r="Q216" s="9">
        <v>12.93</v>
      </c>
    </row>
    <row r="217" spans="1:1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260</v>
      </c>
      <c r="G217" s="53" t="s">
        <v>454</v>
      </c>
      <c r="H217" s="8">
        <v>27302011.98</v>
      </c>
      <c r="I217" s="8">
        <v>14438887.3</v>
      </c>
      <c r="J217" s="9">
        <v>52.88</v>
      </c>
      <c r="K217" s="8">
        <v>27707795.33</v>
      </c>
      <c r="L217" s="8">
        <v>11917692.26</v>
      </c>
      <c r="M217" s="9">
        <v>43.01</v>
      </c>
      <c r="N217" s="8">
        <v>-405783.35</v>
      </c>
      <c r="O217" s="8">
        <v>2521195.04</v>
      </c>
      <c r="P217" s="9">
        <v>-1.48</v>
      </c>
      <c r="Q217" s="9">
        <v>17.46</v>
      </c>
    </row>
    <row r="218" spans="1:1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455</v>
      </c>
      <c r="G218" s="53" t="s">
        <v>456</v>
      </c>
      <c r="H218" s="8">
        <v>320247303.85</v>
      </c>
      <c r="I218" s="8">
        <v>166242676.06</v>
      </c>
      <c r="J218" s="9">
        <v>51.91</v>
      </c>
      <c r="K218" s="8">
        <v>350047563.21</v>
      </c>
      <c r="L218" s="8">
        <v>146274912.35</v>
      </c>
      <c r="M218" s="9">
        <v>41.78</v>
      </c>
      <c r="N218" s="8">
        <v>-29800259.36</v>
      </c>
      <c r="O218" s="8">
        <v>19967763.71</v>
      </c>
      <c r="P218" s="9">
        <v>-9.3</v>
      </c>
      <c r="Q218" s="9">
        <v>12.01</v>
      </c>
    </row>
    <row r="219" spans="1:1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455</v>
      </c>
      <c r="G219" s="53" t="s">
        <v>457</v>
      </c>
      <c r="H219" s="8">
        <v>384113521.29</v>
      </c>
      <c r="I219" s="8">
        <v>175688420.42</v>
      </c>
      <c r="J219" s="9">
        <v>45.73</v>
      </c>
      <c r="K219" s="8">
        <v>399113521.29</v>
      </c>
      <c r="L219" s="8">
        <v>173072690.31</v>
      </c>
      <c r="M219" s="9">
        <v>43.36</v>
      </c>
      <c r="N219" s="8">
        <v>-15000000</v>
      </c>
      <c r="O219" s="8">
        <v>2615730.11</v>
      </c>
      <c r="P219" s="9">
        <v>-3.9</v>
      </c>
      <c r="Q219" s="9">
        <v>1.48</v>
      </c>
    </row>
    <row r="220" spans="1:1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455</v>
      </c>
      <c r="G220" s="53" t="s">
        <v>458</v>
      </c>
      <c r="H220" s="8">
        <v>2251310345.5</v>
      </c>
      <c r="I220" s="8">
        <v>1089177935.14</v>
      </c>
      <c r="J220" s="9">
        <v>48.37</v>
      </c>
      <c r="K220" s="8">
        <v>2371321117.2</v>
      </c>
      <c r="L220" s="8">
        <v>1147162859.24</v>
      </c>
      <c r="M220" s="9">
        <v>48.37</v>
      </c>
      <c r="N220" s="8">
        <v>-120010771.7</v>
      </c>
      <c r="O220" s="8">
        <v>-57984924.1</v>
      </c>
      <c r="P220" s="9">
        <v>-5.33</v>
      </c>
      <c r="Q220" s="9">
        <v>-5.32</v>
      </c>
    </row>
    <row r="221" spans="1:1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455</v>
      </c>
      <c r="G221" s="53" t="s">
        <v>459</v>
      </c>
      <c r="H221" s="8">
        <v>438752322.27</v>
      </c>
      <c r="I221" s="8">
        <v>211012591.2</v>
      </c>
      <c r="J221" s="9">
        <v>48.09</v>
      </c>
      <c r="K221" s="8">
        <v>476829543.27</v>
      </c>
      <c r="L221" s="8">
        <v>184781745.45</v>
      </c>
      <c r="M221" s="9">
        <v>38.75</v>
      </c>
      <c r="N221" s="8">
        <v>-38077221</v>
      </c>
      <c r="O221" s="8">
        <v>26230845.75</v>
      </c>
      <c r="P221" s="9">
        <v>-8.67</v>
      </c>
      <c r="Q221" s="9">
        <v>12.43</v>
      </c>
    </row>
    <row r="222" spans="1:1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460</v>
      </c>
      <c r="G222" s="53" t="s">
        <v>461</v>
      </c>
      <c r="H222" s="8">
        <v>117780138.07</v>
      </c>
      <c r="I222" s="8">
        <v>47672034.39</v>
      </c>
      <c r="J222" s="9">
        <v>40.47</v>
      </c>
      <c r="K222" s="8">
        <v>124810821.46</v>
      </c>
      <c r="L222" s="8">
        <v>41114294.5</v>
      </c>
      <c r="M222" s="9">
        <v>32.94</v>
      </c>
      <c r="N222" s="8">
        <v>-7030683.39</v>
      </c>
      <c r="O222" s="8">
        <v>6557739.89</v>
      </c>
      <c r="P222" s="9">
        <v>-5.96</v>
      </c>
      <c r="Q222" s="9">
        <v>13.75</v>
      </c>
    </row>
    <row r="223" spans="1:1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460</v>
      </c>
      <c r="G223" s="53" t="s">
        <v>462</v>
      </c>
      <c r="H223" s="8">
        <v>115853269</v>
      </c>
      <c r="I223" s="8">
        <v>50903848.11</v>
      </c>
      <c r="J223" s="9">
        <v>43.93</v>
      </c>
      <c r="K223" s="8">
        <v>122137811</v>
      </c>
      <c r="L223" s="8">
        <v>43939732.78</v>
      </c>
      <c r="M223" s="9">
        <v>35.97</v>
      </c>
      <c r="N223" s="8">
        <v>-6284542</v>
      </c>
      <c r="O223" s="8">
        <v>6964115.33</v>
      </c>
      <c r="P223" s="9">
        <v>-5.42</v>
      </c>
      <c r="Q223" s="9">
        <v>13.68</v>
      </c>
    </row>
    <row r="224" spans="1:1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460</v>
      </c>
      <c r="G224" s="53" t="s">
        <v>463</v>
      </c>
      <c r="H224" s="8">
        <v>82370687.43</v>
      </c>
      <c r="I224" s="8">
        <v>34525679.95</v>
      </c>
      <c r="J224" s="9">
        <v>41.91</v>
      </c>
      <c r="K224" s="8">
        <v>94026502.45</v>
      </c>
      <c r="L224" s="8">
        <v>35521560.95</v>
      </c>
      <c r="M224" s="9">
        <v>37.77</v>
      </c>
      <c r="N224" s="8">
        <v>-11655815.02</v>
      </c>
      <c r="O224" s="8">
        <v>-995881</v>
      </c>
      <c r="P224" s="9">
        <v>-14.15</v>
      </c>
      <c r="Q224" s="9">
        <v>-2.88</v>
      </c>
    </row>
    <row r="225" spans="1:1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460</v>
      </c>
      <c r="G225" s="53" t="s">
        <v>464</v>
      </c>
      <c r="H225" s="8">
        <v>75222160.88</v>
      </c>
      <c r="I225" s="8">
        <v>33145867.2</v>
      </c>
      <c r="J225" s="9">
        <v>44.06</v>
      </c>
      <c r="K225" s="8">
        <v>81312660.88</v>
      </c>
      <c r="L225" s="8">
        <v>26845903.3</v>
      </c>
      <c r="M225" s="9">
        <v>33.01</v>
      </c>
      <c r="N225" s="8">
        <v>-6090500</v>
      </c>
      <c r="O225" s="8">
        <v>6299963.9</v>
      </c>
      <c r="P225" s="9">
        <v>-8.09</v>
      </c>
      <c r="Q225" s="9">
        <v>19</v>
      </c>
    </row>
    <row r="226" spans="1:1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460</v>
      </c>
      <c r="G226" s="53" t="s">
        <v>465</v>
      </c>
      <c r="H226" s="8">
        <v>58556318.11</v>
      </c>
      <c r="I226" s="8">
        <v>25178182.55</v>
      </c>
      <c r="J226" s="9">
        <v>42.99</v>
      </c>
      <c r="K226" s="8">
        <v>63251981.52</v>
      </c>
      <c r="L226" s="8">
        <v>20985502.45</v>
      </c>
      <c r="M226" s="9">
        <v>33.17</v>
      </c>
      <c r="N226" s="8">
        <v>-4695663.41</v>
      </c>
      <c r="O226" s="8">
        <v>4192680.1</v>
      </c>
      <c r="P226" s="9">
        <v>-8.01</v>
      </c>
      <c r="Q226" s="9">
        <v>16.65</v>
      </c>
    </row>
    <row r="227" spans="1:1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460</v>
      </c>
      <c r="G227" s="53" t="s">
        <v>466</v>
      </c>
      <c r="H227" s="8">
        <v>101842661.66</v>
      </c>
      <c r="I227" s="8">
        <v>45204084.01</v>
      </c>
      <c r="J227" s="9">
        <v>44.38</v>
      </c>
      <c r="K227" s="8">
        <v>101813947.38</v>
      </c>
      <c r="L227" s="8">
        <v>35663322.58</v>
      </c>
      <c r="M227" s="9">
        <v>35.02</v>
      </c>
      <c r="N227" s="8">
        <v>28714.28</v>
      </c>
      <c r="O227" s="8">
        <v>9540761.43</v>
      </c>
      <c r="P227" s="9">
        <v>0.02</v>
      </c>
      <c r="Q227" s="9">
        <v>21.1</v>
      </c>
    </row>
    <row r="228" spans="1:1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460</v>
      </c>
      <c r="G228" s="53" t="s">
        <v>467</v>
      </c>
      <c r="H228" s="8">
        <v>122875829.59</v>
      </c>
      <c r="I228" s="8">
        <v>55497061.48</v>
      </c>
      <c r="J228" s="9">
        <v>45.16</v>
      </c>
      <c r="K228" s="8">
        <v>138086425.06</v>
      </c>
      <c r="L228" s="8">
        <v>49044306.56</v>
      </c>
      <c r="M228" s="9">
        <v>35.51</v>
      </c>
      <c r="N228" s="8">
        <v>-15210595.47</v>
      </c>
      <c r="O228" s="8">
        <v>6452754.92</v>
      </c>
      <c r="P228" s="9">
        <v>-12.37</v>
      </c>
      <c r="Q228" s="9">
        <v>11.62</v>
      </c>
    </row>
    <row r="229" spans="1:1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460</v>
      </c>
      <c r="G229" s="53" t="s">
        <v>468</v>
      </c>
      <c r="H229" s="8">
        <v>89240595.6</v>
      </c>
      <c r="I229" s="8">
        <v>39696239.47</v>
      </c>
      <c r="J229" s="9">
        <v>44.48</v>
      </c>
      <c r="K229" s="8">
        <v>95649432.6</v>
      </c>
      <c r="L229" s="8">
        <v>31979967.1</v>
      </c>
      <c r="M229" s="9">
        <v>33.43</v>
      </c>
      <c r="N229" s="8">
        <v>-6408837</v>
      </c>
      <c r="O229" s="8">
        <v>7716272.37</v>
      </c>
      <c r="P229" s="9">
        <v>-7.18</v>
      </c>
      <c r="Q229" s="9">
        <v>19.43</v>
      </c>
    </row>
    <row r="230" spans="1:1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460</v>
      </c>
      <c r="G230" s="53" t="s">
        <v>469</v>
      </c>
      <c r="H230" s="8">
        <v>140640834.99</v>
      </c>
      <c r="I230" s="8">
        <v>72572196.63</v>
      </c>
      <c r="J230" s="9">
        <v>51.6</v>
      </c>
      <c r="K230" s="8">
        <v>152784241.58</v>
      </c>
      <c r="L230" s="8">
        <v>57804494.07</v>
      </c>
      <c r="M230" s="9">
        <v>37.83</v>
      </c>
      <c r="N230" s="8">
        <v>-12143406.59</v>
      </c>
      <c r="O230" s="8">
        <v>14767702.56</v>
      </c>
      <c r="P230" s="9">
        <v>-8.63</v>
      </c>
      <c r="Q230" s="9">
        <v>20.34</v>
      </c>
    </row>
    <row r="231" spans="1:1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460</v>
      </c>
      <c r="G231" s="53" t="s">
        <v>470</v>
      </c>
      <c r="H231" s="8">
        <v>59627769</v>
      </c>
      <c r="I231" s="8">
        <v>29476649.14</v>
      </c>
      <c r="J231" s="9">
        <v>49.43</v>
      </c>
      <c r="K231" s="8">
        <v>59397291</v>
      </c>
      <c r="L231" s="8">
        <v>24274989.11</v>
      </c>
      <c r="M231" s="9">
        <v>40.86</v>
      </c>
      <c r="N231" s="8">
        <v>230478</v>
      </c>
      <c r="O231" s="8">
        <v>5201660.03</v>
      </c>
      <c r="P231" s="9">
        <v>0.38</v>
      </c>
      <c r="Q231" s="9">
        <v>17.64</v>
      </c>
    </row>
    <row r="232" spans="1:1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460</v>
      </c>
      <c r="G232" s="53" t="s">
        <v>471</v>
      </c>
      <c r="H232" s="8">
        <v>118352580.9</v>
      </c>
      <c r="I232" s="8">
        <v>54125669.66</v>
      </c>
      <c r="J232" s="9">
        <v>45.73</v>
      </c>
      <c r="K232" s="8">
        <v>126409225.78</v>
      </c>
      <c r="L232" s="8">
        <v>47819408.78</v>
      </c>
      <c r="M232" s="9">
        <v>37.82</v>
      </c>
      <c r="N232" s="8">
        <v>-8056644.88</v>
      </c>
      <c r="O232" s="8">
        <v>6306260.88</v>
      </c>
      <c r="P232" s="9">
        <v>-6.8</v>
      </c>
      <c r="Q232" s="9">
        <v>11.65</v>
      </c>
    </row>
    <row r="233" spans="1:1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460</v>
      </c>
      <c r="G233" s="53" t="s">
        <v>472</v>
      </c>
      <c r="H233" s="8">
        <v>54228395</v>
      </c>
      <c r="I233" s="8">
        <v>25651006.72</v>
      </c>
      <c r="J233" s="9">
        <v>47.3</v>
      </c>
      <c r="K233" s="8">
        <v>56856395</v>
      </c>
      <c r="L233" s="8">
        <v>22407064.7</v>
      </c>
      <c r="M233" s="9">
        <v>39.4</v>
      </c>
      <c r="N233" s="8">
        <v>-2628000</v>
      </c>
      <c r="O233" s="8">
        <v>3243942.02</v>
      </c>
      <c r="P233" s="9">
        <v>-4.84</v>
      </c>
      <c r="Q233" s="9">
        <v>12.64</v>
      </c>
    </row>
    <row r="234" spans="1:1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460</v>
      </c>
      <c r="G234" s="53" t="s">
        <v>473</v>
      </c>
      <c r="H234" s="8">
        <v>39099095.33</v>
      </c>
      <c r="I234" s="8">
        <v>17130780.08</v>
      </c>
      <c r="J234" s="9">
        <v>43.81</v>
      </c>
      <c r="K234" s="8">
        <v>41137862.94</v>
      </c>
      <c r="L234" s="8">
        <v>13546425.49</v>
      </c>
      <c r="M234" s="9">
        <v>32.92</v>
      </c>
      <c r="N234" s="8">
        <v>-2038767.61</v>
      </c>
      <c r="O234" s="8">
        <v>3584354.59</v>
      </c>
      <c r="P234" s="9">
        <v>-5.21</v>
      </c>
      <c r="Q234" s="9">
        <v>20.92</v>
      </c>
    </row>
    <row r="235" spans="1:1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460</v>
      </c>
      <c r="G235" s="53" t="s">
        <v>474</v>
      </c>
      <c r="H235" s="8">
        <v>131577779.71</v>
      </c>
      <c r="I235" s="8">
        <v>69325454.71</v>
      </c>
      <c r="J235" s="9">
        <v>52.68</v>
      </c>
      <c r="K235" s="8">
        <v>141980615.71</v>
      </c>
      <c r="L235" s="8">
        <v>56012736.88</v>
      </c>
      <c r="M235" s="9">
        <v>39.45</v>
      </c>
      <c r="N235" s="8">
        <v>-10402836</v>
      </c>
      <c r="O235" s="8">
        <v>13312717.83</v>
      </c>
      <c r="P235" s="9">
        <v>-7.9</v>
      </c>
      <c r="Q235" s="9">
        <v>19.2</v>
      </c>
    </row>
    <row r="236" spans="1:1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460</v>
      </c>
      <c r="G236" s="53" t="s">
        <v>475</v>
      </c>
      <c r="H236" s="8">
        <v>69992832.02</v>
      </c>
      <c r="I236" s="8">
        <v>27275518.5</v>
      </c>
      <c r="J236" s="9">
        <v>38.96</v>
      </c>
      <c r="K236" s="8">
        <v>75834390.12</v>
      </c>
      <c r="L236" s="8">
        <v>22837964.07</v>
      </c>
      <c r="M236" s="9">
        <v>30.11</v>
      </c>
      <c r="N236" s="8">
        <v>-5841558.1</v>
      </c>
      <c r="O236" s="8">
        <v>4437554.43</v>
      </c>
      <c r="P236" s="9">
        <v>-8.34</v>
      </c>
      <c r="Q236" s="9">
        <v>16.26</v>
      </c>
    </row>
    <row r="237" spans="1:1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460</v>
      </c>
      <c r="G237" s="53" t="s">
        <v>476</v>
      </c>
      <c r="H237" s="8">
        <v>69975343.6</v>
      </c>
      <c r="I237" s="8">
        <v>32244631.59</v>
      </c>
      <c r="J237" s="9">
        <v>46.07</v>
      </c>
      <c r="K237" s="8">
        <v>74948077.6</v>
      </c>
      <c r="L237" s="8">
        <v>25992885.67</v>
      </c>
      <c r="M237" s="9">
        <v>34.68</v>
      </c>
      <c r="N237" s="8">
        <v>-4972734</v>
      </c>
      <c r="O237" s="8">
        <v>6251745.92</v>
      </c>
      <c r="P237" s="9">
        <v>-7.1</v>
      </c>
      <c r="Q237" s="9">
        <v>19.38</v>
      </c>
    </row>
    <row r="238" spans="1:1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460</v>
      </c>
      <c r="G238" s="53" t="s">
        <v>477</v>
      </c>
      <c r="H238" s="8">
        <v>92957076.76</v>
      </c>
      <c r="I238" s="8">
        <v>38201415.89</v>
      </c>
      <c r="J238" s="9">
        <v>41.09</v>
      </c>
      <c r="K238" s="8">
        <v>112076044.14</v>
      </c>
      <c r="L238" s="8">
        <v>36493632.88</v>
      </c>
      <c r="M238" s="9">
        <v>32.56</v>
      </c>
      <c r="N238" s="8">
        <v>-19118967.38</v>
      </c>
      <c r="O238" s="8">
        <v>1707783.01</v>
      </c>
      <c r="P238" s="9">
        <v>-20.56</v>
      </c>
      <c r="Q238" s="9">
        <v>4.47</v>
      </c>
    </row>
    <row r="239" spans="1:1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460</v>
      </c>
      <c r="G239" s="53" t="s">
        <v>478</v>
      </c>
      <c r="H239" s="8">
        <v>96106293.36</v>
      </c>
      <c r="I239" s="8">
        <v>45550119.77</v>
      </c>
      <c r="J239" s="9">
        <v>47.39</v>
      </c>
      <c r="K239" s="8">
        <v>101342783.77</v>
      </c>
      <c r="L239" s="8">
        <v>37662831.76</v>
      </c>
      <c r="M239" s="9">
        <v>37.16</v>
      </c>
      <c r="N239" s="8">
        <v>-5236490.41</v>
      </c>
      <c r="O239" s="8">
        <v>7887288.01</v>
      </c>
      <c r="P239" s="9">
        <v>-5.44</v>
      </c>
      <c r="Q239" s="9">
        <v>17.31</v>
      </c>
    </row>
    <row r="240" spans="1:1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460</v>
      </c>
      <c r="G240" s="53" t="s">
        <v>479</v>
      </c>
      <c r="H240" s="8">
        <v>65787957.91</v>
      </c>
      <c r="I240" s="8">
        <v>28536118.75</v>
      </c>
      <c r="J240" s="9">
        <v>43.37</v>
      </c>
      <c r="K240" s="8">
        <v>66379827.21</v>
      </c>
      <c r="L240" s="8">
        <v>25244962.44</v>
      </c>
      <c r="M240" s="9">
        <v>38.03</v>
      </c>
      <c r="N240" s="8">
        <v>-591869.3</v>
      </c>
      <c r="O240" s="8">
        <v>3291156.31</v>
      </c>
      <c r="P240" s="9">
        <v>-0.89</v>
      </c>
      <c r="Q240" s="9">
        <v>11.53</v>
      </c>
    </row>
    <row r="241" spans="1:1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460</v>
      </c>
      <c r="G241" s="53" t="s">
        <v>480</v>
      </c>
      <c r="H241" s="8">
        <v>86693946.5</v>
      </c>
      <c r="I241" s="8">
        <v>34142767.06</v>
      </c>
      <c r="J241" s="9">
        <v>39.38</v>
      </c>
      <c r="K241" s="8">
        <v>93896843.5</v>
      </c>
      <c r="L241" s="8">
        <v>29746706</v>
      </c>
      <c r="M241" s="9">
        <v>31.68</v>
      </c>
      <c r="N241" s="8">
        <v>-7202897</v>
      </c>
      <c r="O241" s="8">
        <v>4396061.06</v>
      </c>
      <c r="P241" s="9">
        <v>-8.3</v>
      </c>
      <c r="Q241" s="9">
        <v>12.87</v>
      </c>
    </row>
    <row r="242" spans="1:1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481</v>
      </c>
      <c r="G242" s="53" t="s">
        <v>482</v>
      </c>
      <c r="H242" s="8">
        <v>1124338093.43</v>
      </c>
      <c r="I242" s="8">
        <v>426105863.76</v>
      </c>
      <c r="J242" s="9">
        <v>37.89</v>
      </c>
      <c r="K242" s="8">
        <v>1278275232.67</v>
      </c>
      <c r="L242" s="8">
        <v>314155111.4</v>
      </c>
      <c r="M242" s="9">
        <v>24.57</v>
      </c>
      <c r="N242" s="8">
        <v>-153937139.24</v>
      </c>
      <c r="O242" s="8">
        <v>111950752.36</v>
      </c>
      <c r="P242" s="9">
        <v>-13.69</v>
      </c>
      <c r="Q242" s="9">
        <v>26.27</v>
      </c>
    </row>
    <row r="243" spans="1:17" ht="12.75">
      <c r="A243" s="34">
        <v>6</v>
      </c>
      <c r="B243" s="34">
        <v>8</v>
      </c>
      <c r="C243" s="34">
        <v>1</v>
      </c>
      <c r="D243" s="35" t="s">
        <v>483</v>
      </c>
      <c r="E243" s="36">
        <v>271</v>
      </c>
      <c r="F243" s="7" t="s">
        <v>483</v>
      </c>
      <c r="G243" s="53" t="s">
        <v>484</v>
      </c>
      <c r="H243" s="8">
        <v>827271</v>
      </c>
      <c r="I243" s="8">
        <v>635066.16</v>
      </c>
      <c r="J243" s="9">
        <v>76.76</v>
      </c>
      <c r="K243" s="8">
        <v>569271</v>
      </c>
      <c r="L243" s="8">
        <v>239205.07</v>
      </c>
      <c r="M243" s="9">
        <v>42.01</v>
      </c>
      <c r="N243" s="8">
        <v>258000</v>
      </c>
      <c r="O243" s="8">
        <v>395861.09</v>
      </c>
      <c r="P243" s="9">
        <v>31.18</v>
      </c>
      <c r="Q243" s="9">
        <v>62.33</v>
      </c>
    </row>
    <row r="244" spans="1:17" ht="24">
      <c r="A244" s="34">
        <v>6</v>
      </c>
      <c r="B244" s="34">
        <v>19</v>
      </c>
      <c r="C244" s="34">
        <v>1</v>
      </c>
      <c r="D244" s="35" t="s">
        <v>483</v>
      </c>
      <c r="E244" s="36">
        <v>270</v>
      </c>
      <c r="F244" s="7" t="s">
        <v>483</v>
      </c>
      <c r="G244" s="53" t="s">
        <v>485</v>
      </c>
      <c r="H244" s="8">
        <v>4200219</v>
      </c>
      <c r="I244" s="8">
        <v>2171983.05</v>
      </c>
      <c r="J244" s="9">
        <v>51.71</v>
      </c>
      <c r="K244" s="8">
        <v>3999159</v>
      </c>
      <c r="L244" s="8">
        <v>1769835.96</v>
      </c>
      <c r="M244" s="9">
        <v>44.25</v>
      </c>
      <c r="N244" s="8">
        <v>201060</v>
      </c>
      <c r="O244" s="8">
        <v>402147.09</v>
      </c>
      <c r="P244" s="9">
        <v>4.78</v>
      </c>
      <c r="Q244" s="9">
        <v>18.51</v>
      </c>
    </row>
    <row r="245" spans="1:17" ht="12.75">
      <c r="A245" s="34">
        <v>6</v>
      </c>
      <c r="B245" s="34">
        <v>7</v>
      </c>
      <c r="C245" s="34">
        <v>1</v>
      </c>
      <c r="D245" s="35" t="s">
        <v>483</v>
      </c>
      <c r="E245" s="36">
        <v>187</v>
      </c>
      <c r="F245" s="7" t="s">
        <v>483</v>
      </c>
      <c r="G245" s="53" t="s">
        <v>486</v>
      </c>
      <c r="H245" s="8">
        <v>3203072</v>
      </c>
      <c r="I245" s="8">
        <v>56393.7</v>
      </c>
      <c r="J245" s="9">
        <v>1.76</v>
      </c>
      <c r="K245" s="8">
        <v>4738359</v>
      </c>
      <c r="L245" s="8">
        <v>421706.58</v>
      </c>
      <c r="M245" s="9">
        <v>8.89</v>
      </c>
      <c r="N245" s="8">
        <v>-1535287</v>
      </c>
      <c r="O245" s="8">
        <v>-365312.88</v>
      </c>
      <c r="P245" s="9">
        <v>-47.93</v>
      </c>
      <c r="Q245" s="9">
        <v>-647.79</v>
      </c>
    </row>
    <row r="246" spans="1:17" ht="12.75">
      <c r="A246" s="34">
        <v>6</v>
      </c>
      <c r="B246" s="34">
        <v>1</v>
      </c>
      <c r="C246" s="34">
        <v>1</v>
      </c>
      <c r="D246" s="35" t="s">
        <v>483</v>
      </c>
      <c r="E246" s="36">
        <v>188</v>
      </c>
      <c r="F246" s="7" t="s">
        <v>483</v>
      </c>
      <c r="G246" s="53" t="s">
        <v>486</v>
      </c>
      <c r="H246" s="8">
        <v>1524523</v>
      </c>
      <c r="I246" s="8">
        <v>768743.59</v>
      </c>
      <c r="J246" s="9">
        <v>50.42</v>
      </c>
      <c r="K246" s="8">
        <v>1529385.85</v>
      </c>
      <c r="L246" s="8">
        <v>649456.92</v>
      </c>
      <c r="M246" s="9">
        <v>42.46</v>
      </c>
      <c r="N246" s="8">
        <v>-4862.85</v>
      </c>
      <c r="O246" s="8">
        <v>119286.67</v>
      </c>
      <c r="P246" s="9">
        <v>-0.31</v>
      </c>
      <c r="Q246" s="9">
        <v>15.51</v>
      </c>
    </row>
    <row r="247" spans="1:17" ht="24">
      <c r="A247" s="34">
        <v>6</v>
      </c>
      <c r="B247" s="34">
        <v>2</v>
      </c>
      <c r="C247" s="34">
        <v>1</v>
      </c>
      <c r="D247" s="35" t="s">
        <v>483</v>
      </c>
      <c r="E247" s="36">
        <v>221</v>
      </c>
      <c r="F247" s="7" t="s">
        <v>483</v>
      </c>
      <c r="G247" s="53" t="s">
        <v>487</v>
      </c>
      <c r="H247" s="8">
        <v>0</v>
      </c>
      <c r="I247" s="8">
        <v>0</v>
      </c>
      <c r="J247" s="9"/>
      <c r="K247" s="8">
        <v>0</v>
      </c>
      <c r="L247" s="8">
        <v>0</v>
      </c>
      <c r="M247" s="9"/>
      <c r="N247" s="8">
        <v>0</v>
      </c>
      <c r="O247" s="8">
        <v>0</v>
      </c>
      <c r="P247" s="9"/>
      <c r="Q247" s="9"/>
    </row>
    <row r="248" spans="1:17" ht="12.75">
      <c r="A248" s="34">
        <v>6</v>
      </c>
      <c r="B248" s="34">
        <v>13</v>
      </c>
      <c r="C248" s="34">
        <v>4</v>
      </c>
      <c r="D248" s="35" t="s">
        <v>483</v>
      </c>
      <c r="E248" s="36">
        <v>186</v>
      </c>
      <c r="F248" s="7" t="s">
        <v>483</v>
      </c>
      <c r="G248" s="53" t="s">
        <v>488</v>
      </c>
      <c r="H248" s="8">
        <v>1600</v>
      </c>
      <c r="I248" s="8">
        <v>1784.86</v>
      </c>
      <c r="J248" s="9">
        <v>111.55</v>
      </c>
      <c r="K248" s="8">
        <v>1600</v>
      </c>
      <c r="L248" s="8">
        <v>360</v>
      </c>
      <c r="M248" s="9">
        <v>22.5</v>
      </c>
      <c r="N248" s="8">
        <v>0</v>
      </c>
      <c r="O248" s="8">
        <v>1424.86</v>
      </c>
      <c r="P248" s="9">
        <v>0</v>
      </c>
      <c r="Q248" s="9">
        <v>79.83</v>
      </c>
    </row>
    <row r="249" spans="1:17" ht="24">
      <c r="A249" s="34">
        <v>6</v>
      </c>
      <c r="B249" s="34">
        <v>4</v>
      </c>
      <c r="C249" s="34">
        <v>3</v>
      </c>
      <c r="D249" s="35" t="s">
        <v>483</v>
      </c>
      <c r="E249" s="36">
        <v>218</v>
      </c>
      <c r="F249" s="7" t="s">
        <v>483</v>
      </c>
      <c r="G249" s="53" t="s">
        <v>489</v>
      </c>
      <c r="H249" s="8">
        <v>17964.9</v>
      </c>
      <c r="I249" s="8">
        <v>11758</v>
      </c>
      <c r="J249" s="9">
        <v>65.44</v>
      </c>
      <c r="K249" s="8">
        <v>21631.71</v>
      </c>
      <c r="L249" s="8">
        <v>5671.94</v>
      </c>
      <c r="M249" s="9">
        <v>26.22</v>
      </c>
      <c r="N249" s="8">
        <v>-3666.81</v>
      </c>
      <c r="O249" s="8">
        <v>6086.06</v>
      </c>
      <c r="P249" s="9">
        <v>-20.41</v>
      </c>
      <c r="Q249" s="9">
        <v>51.76</v>
      </c>
    </row>
    <row r="250" spans="1:17" ht="12.75">
      <c r="A250" s="34">
        <v>6</v>
      </c>
      <c r="B250" s="34">
        <v>3</v>
      </c>
      <c r="C250" s="34">
        <v>3</v>
      </c>
      <c r="D250" s="35" t="s">
        <v>483</v>
      </c>
      <c r="E250" s="36">
        <v>122</v>
      </c>
      <c r="F250" s="7" t="s">
        <v>483</v>
      </c>
      <c r="G250" s="53" t="s">
        <v>490</v>
      </c>
      <c r="H250" s="8">
        <v>0</v>
      </c>
      <c r="I250" s="8">
        <v>0</v>
      </c>
      <c r="J250" s="9"/>
      <c r="K250" s="8">
        <v>0</v>
      </c>
      <c r="L250" s="8">
        <v>0</v>
      </c>
      <c r="M250" s="9"/>
      <c r="N250" s="8">
        <v>0</v>
      </c>
      <c r="O250" s="8">
        <v>0</v>
      </c>
      <c r="P250" s="9"/>
      <c r="Q250" s="9"/>
    </row>
    <row r="251" spans="1:17" ht="24">
      <c r="A251" s="34">
        <v>6</v>
      </c>
      <c r="B251" s="34">
        <v>15</v>
      </c>
      <c r="C251" s="34">
        <v>0</v>
      </c>
      <c r="D251" s="35" t="s">
        <v>483</v>
      </c>
      <c r="E251" s="36">
        <v>220</v>
      </c>
      <c r="F251" s="7" t="s">
        <v>483</v>
      </c>
      <c r="G251" s="53" t="s">
        <v>491</v>
      </c>
      <c r="H251" s="8">
        <v>83000</v>
      </c>
      <c r="I251" s="8">
        <v>86302.84</v>
      </c>
      <c r="J251" s="9">
        <v>103.97</v>
      </c>
      <c r="K251" s="8">
        <v>105645</v>
      </c>
      <c r="L251" s="8">
        <v>42436.56</v>
      </c>
      <c r="M251" s="9">
        <v>40.16</v>
      </c>
      <c r="N251" s="8">
        <v>-22645</v>
      </c>
      <c r="O251" s="8">
        <v>43866.28</v>
      </c>
      <c r="P251" s="9">
        <v>-27.28</v>
      </c>
      <c r="Q251" s="9">
        <v>50.82</v>
      </c>
    </row>
    <row r="252" spans="1:17" ht="12.75">
      <c r="A252" s="34">
        <v>6</v>
      </c>
      <c r="B252" s="34">
        <v>9</v>
      </c>
      <c r="C252" s="34">
        <v>1</v>
      </c>
      <c r="D252" s="35" t="s">
        <v>483</v>
      </c>
      <c r="E252" s="36">
        <v>140</v>
      </c>
      <c r="F252" s="7" t="s">
        <v>483</v>
      </c>
      <c r="G252" s="53" t="s">
        <v>492</v>
      </c>
      <c r="H252" s="8">
        <v>64520</v>
      </c>
      <c r="I252" s="8">
        <v>48505.79</v>
      </c>
      <c r="J252" s="9">
        <v>75.17</v>
      </c>
      <c r="K252" s="8">
        <v>64720</v>
      </c>
      <c r="L252" s="8">
        <v>39373.29</v>
      </c>
      <c r="M252" s="9">
        <v>60.83</v>
      </c>
      <c r="N252" s="8">
        <v>-200</v>
      </c>
      <c r="O252" s="8">
        <v>9132.5</v>
      </c>
      <c r="P252" s="9">
        <v>-0.3</v>
      </c>
      <c r="Q252" s="9">
        <v>18.82</v>
      </c>
    </row>
    <row r="253" spans="1:17" ht="12.75">
      <c r="A253" s="34">
        <v>6</v>
      </c>
      <c r="B253" s="34">
        <v>62</v>
      </c>
      <c r="C253" s="34">
        <v>1</v>
      </c>
      <c r="D253" s="35" t="s">
        <v>483</v>
      </c>
      <c r="E253" s="36">
        <v>198</v>
      </c>
      <c r="F253" s="7" t="s">
        <v>483</v>
      </c>
      <c r="G253" s="53" t="s">
        <v>493</v>
      </c>
      <c r="H253" s="8">
        <v>25470</v>
      </c>
      <c r="I253" s="8">
        <v>24907.5</v>
      </c>
      <c r="J253" s="9">
        <v>97.79</v>
      </c>
      <c r="K253" s="8">
        <v>25470</v>
      </c>
      <c r="L253" s="8">
        <v>12306.9</v>
      </c>
      <c r="M253" s="9">
        <v>48.31</v>
      </c>
      <c r="N253" s="8">
        <v>0</v>
      </c>
      <c r="O253" s="8">
        <v>12600.6</v>
      </c>
      <c r="P253" s="9">
        <v>0</v>
      </c>
      <c r="Q253" s="9">
        <v>50.58</v>
      </c>
    </row>
    <row r="254" spans="1:17" ht="12.75">
      <c r="A254" s="34">
        <v>6</v>
      </c>
      <c r="B254" s="34">
        <v>8</v>
      </c>
      <c r="C254" s="34">
        <v>1</v>
      </c>
      <c r="D254" s="35" t="s">
        <v>483</v>
      </c>
      <c r="E254" s="36">
        <v>265</v>
      </c>
      <c r="F254" s="7" t="s">
        <v>483</v>
      </c>
      <c r="G254" s="53" t="s">
        <v>494</v>
      </c>
      <c r="H254" s="8">
        <v>19373140</v>
      </c>
      <c r="I254" s="8">
        <v>7772631.63</v>
      </c>
      <c r="J254" s="9">
        <v>40.12</v>
      </c>
      <c r="K254" s="8">
        <v>20651934</v>
      </c>
      <c r="L254" s="8">
        <v>8103448.63</v>
      </c>
      <c r="M254" s="9">
        <v>39.23</v>
      </c>
      <c r="N254" s="8">
        <v>-1278794</v>
      </c>
      <c r="O254" s="8">
        <v>-330817</v>
      </c>
      <c r="P254" s="9">
        <v>-6.6</v>
      </c>
      <c r="Q254" s="9">
        <v>-4.25</v>
      </c>
    </row>
    <row r="255" spans="1:17" ht="12.75">
      <c r="A255" s="34">
        <v>6</v>
      </c>
      <c r="B255" s="34">
        <v>8</v>
      </c>
      <c r="C255" s="34">
        <v>7</v>
      </c>
      <c r="D255" s="35" t="s">
        <v>483</v>
      </c>
      <c r="E255" s="36">
        <v>244</v>
      </c>
      <c r="F255" s="7" t="s">
        <v>483</v>
      </c>
      <c r="G255" s="53" t="s">
        <v>495</v>
      </c>
      <c r="H255" s="8">
        <v>0</v>
      </c>
      <c r="I255" s="8">
        <v>0</v>
      </c>
      <c r="J255" s="9"/>
      <c r="K255" s="8">
        <v>0</v>
      </c>
      <c r="L255" s="8">
        <v>0</v>
      </c>
      <c r="M255" s="9"/>
      <c r="N255" s="8">
        <v>0</v>
      </c>
      <c r="O255" s="8">
        <v>0</v>
      </c>
      <c r="P255" s="9"/>
      <c r="Q255" s="9"/>
    </row>
  </sheetData>
  <sheetProtection/>
  <mergeCells count="26">
    <mergeCell ref="A4:A6"/>
    <mergeCell ref="F4:G6"/>
    <mergeCell ref="H4:J4"/>
    <mergeCell ref="A7:G7"/>
    <mergeCell ref="C4:C6"/>
    <mergeCell ref="D4:D6"/>
    <mergeCell ref="E4:E6"/>
    <mergeCell ref="Q5:Q6"/>
    <mergeCell ref="N4:O4"/>
    <mergeCell ref="K4:M4"/>
    <mergeCell ref="B4:B6"/>
    <mergeCell ref="I5:I6"/>
    <mergeCell ref="L5:L6"/>
    <mergeCell ref="K5:K6"/>
    <mergeCell ref="O5:O6"/>
    <mergeCell ref="H5:H6"/>
    <mergeCell ref="N7:O7"/>
    <mergeCell ref="P7:Q7"/>
    <mergeCell ref="P4:Q4"/>
    <mergeCell ref="F8:G8"/>
    <mergeCell ref="N5:N6"/>
    <mergeCell ref="J5:J6"/>
    <mergeCell ref="M5:M6"/>
    <mergeCell ref="H7:I7"/>
    <mergeCell ref="K7:L7"/>
    <mergeCell ref="P5:P6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7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/>
  <dimension ref="A1:AA255"/>
  <sheetViews>
    <sheetView zoomScale="75" zoomScaleNormal="75" zoomScalePageLayoutView="0" workbookViewId="0" topLeftCell="A1">
      <pane xSplit="7" ySplit="8" topLeftCell="X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A9" sqref="AA9:AA255"/>
    </sheetView>
  </sheetViews>
  <sheetFormatPr defaultColWidth="9.140625" defaultRowHeight="12.75"/>
  <cols>
    <col min="1" max="6" width="4.421875" style="0" customWidth="1"/>
    <col min="7" max="7" width="40.8515625" style="0" customWidth="1"/>
    <col min="8" max="13" width="14.57421875" style="0" customWidth="1"/>
    <col min="14" max="16" width="8.140625" style="0" customWidth="1"/>
    <col min="17" max="22" width="14.57421875" style="0" customWidth="1"/>
    <col min="26" max="27" width="14.710937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>
      <c r="A2" s="2" t="str">
        <f>+'Spis tabel'!B4</f>
        <v>Tabela 2. Wynik operacyjny budżetów jst  wg stanu na koniec  2 kwartału 2018 roku.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7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</row>
    <row r="4" spans="1:27" ht="15">
      <c r="A4" s="141" t="s">
        <v>0</v>
      </c>
      <c r="B4" s="141" t="s">
        <v>1</v>
      </c>
      <c r="C4" s="141" t="s">
        <v>2</v>
      </c>
      <c r="D4" s="141" t="s">
        <v>3</v>
      </c>
      <c r="E4" s="141" t="s">
        <v>53</v>
      </c>
      <c r="F4" s="141" t="s">
        <v>56</v>
      </c>
      <c r="G4" s="141"/>
      <c r="H4" s="140" t="s">
        <v>12</v>
      </c>
      <c r="I4" s="140"/>
      <c r="J4" s="140"/>
      <c r="K4" s="140"/>
      <c r="L4" s="140"/>
      <c r="M4" s="140"/>
      <c r="N4" s="140" t="s">
        <v>7</v>
      </c>
      <c r="O4" s="140"/>
      <c r="P4" s="140"/>
      <c r="Q4" s="140" t="s">
        <v>13</v>
      </c>
      <c r="R4" s="140"/>
      <c r="S4" s="140"/>
      <c r="T4" s="140"/>
      <c r="U4" s="140"/>
      <c r="V4" s="140"/>
      <c r="W4" s="140" t="s">
        <v>7</v>
      </c>
      <c r="X4" s="140"/>
      <c r="Y4" s="140"/>
      <c r="Z4" s="140" t="s">
        <v>14</v>
      </c>
      <c r="AA4" s="140"/>
    </row>
    <row r="5" spans="1:27" ht="12.75">
      <c r="A5" s="141"/>
      <c r="B5" s="141"/>
      <c r="C5" s="141"/>
      <c r="D5" s="141"/>
      <c r="E5" s="141"/>
      <c r="F5" s="141"/>
      <c r="G5" s="141"/>
      <c r="H5" s="137" t="s">
        <v>54</v>
      </c>
      <c r="I5" s="137" t="s">
        <v>15</v>
      </c>
      <c r="J5" s="137"/>
      <c r="K5" s="137" t="s">
        <v>16</v>
      </c>
      <c r="L5" s="137" t="s">
        <v>15</v>
      </c>
      <c r="M5" s="137"/>
      <c r="N5" s="139" t="s">
        <v>17</v>
      </c>
      <c r="O5" s="138"/>
      <c r="P5" s="138"/>
      <c r="Q5" s="137" t="s">
        <v>54</v>
      </c>
      <c r="R5" s="136" t="s">
        <v>15</v>
      </c>
      <c r="S5" s="136"/>
      <c r="T5" s="137" t="s">
        <v>16</v>
      </c>
      <c r="U5" s="136" t="s">
        <v>15</v>
      </c>
      <c r="V5" s="136"/>
      <c r="W5" s="139" t="s">
        <v>18</v>
      </c>
      <c r="X5" s="135"/>
      <c r="Y5" s="135"/>
      <c r="Z5" s="136" t="s">
        <v>4</v>
      </c>
      <c r="AA5" s="136" t="s">
        <v>5</v>
      </c>
    </row>
    <row r="6" spans="1:27" ht="64.5" customHeight="1">
      <c r="A6" s="141"/>
      <c r="B6" s="141"/>
      <c r="C6" s="141"/>
      <c r="D6" s="141"/>
      <c r="E6" s="141"/>
      <c r="F6" s="141"/>
      <c r="G6" s="141"/>
      <c r="H6" s="137"/>
      <c r="I6" s="14" t="s">
        <v>19</v>
      </c>
      <c r="J6" s="14" t="s">
        <v>20</v>
      </c>
      <c r="K6" s="137"/>
      <c r="L6" s="14" t="s">
        <v>19</v>
      </c>
      <c r="M6" s="14" t="s">
        <v>20</v>
      </c>
      <c r="N6" s="139"/>
      <c r="O6" s="54" t="s">
        <v>19</v>
      </c>
      <c r="P6" s="54" t="s">
        <v>20</v>
      </c>
      <c r="Q6" s="137"/>
      <c r="R6" s="14" t="s">
        <v>21</v>
      </c>
      <c r="S6" s="14" t="s">
        <v>22</v>
      </c>
      <c r="T6" s="137"/>
      <c r="U6" s="14" t="s">
        <v>21</v>
      </c>
      <c r="V6" s="14" t="s">
        <v>22</v>
      </c>
      <c r="W6" s="139"/>
      <c r="X6" s="54" t="s">
        <v>21</v>
      </c>
      <c r="Y6" s="54" t="s">
        <v>22</v>
      </c>
      <c r="Z6" s="136"/>
      <c r="AA6" s="136"/>
    </row>
    <row r="7" spans="1:27" ht="12.75">
      <c r="A7" s="141"/>
      <c r="B7" s="141"/>
      <c r="C7" s="141"/>
      <c r="D7" s="141"/>
      <c r="E7" s="141"/>
      <c r="F7" s="141"/>
      <c r="G7" s="141"/>
      <c r="H7" s="137" t="s">
        <v>10</v>
      </c>
      <c r="I7" s="137"/>
      <c r="J7" s="137"/>
      <c r="K7" s="137" t="s">
        <v>10</v>
      </c>
      <c r="L7" s="137"/>
      <c r="M7" s="137"/>
      <c r="N7" s="137" t="s">
        <v>11</v>
      </c>
      <c r="O7" s="137"/>
      <c r="P7" s="137"/>
      <c r="Q7" s="137" t="s">
        <v>10</v>
      </c>
      <c r="R7" s="137"/>
      <c r="S7" s="137"/>
      <c r="T7" s="137" t="s">
        <v>10</v>
      </c>
      <c r="U7" s="137"/>
      <c r="V7" s="137"/>
      <c r="W7" s="137" t="s">
        <v>11</v>
      </c>
      <c r="X7" s="137"/>
      <c r="Y7" s="137"/>
      <c r="Z7" s="136" t="s">
        <v>10</v>
      </c>
      <c r="AA7" s="136"/>
    </row>
    <row r="8" spans="1:27" ht="12.75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134">
        <v>6</v>
      </c>
      <c r="G8" s="134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 t="s">
        <v>57</v>
      </c>
      <c r="AA8" s="38" t="s">
        <v>58</v>
      </c>
    </row>
    <row r="9" spans="1:2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260</v>
      </c>
      <c r="G9" s="53" t="s">
        <v>261</v>
      </c>
      <c r="H9" s="8">
        <v>108859416.91</v>
      </c>
      <c r="I9" s="8">
        <v>11603900</v>
      </c>
      <c r="J9" s="8">
        <v>97255516.91</v>
      </c>
      <c r="K9" s="8">
        <v>54537278.64</v>
      </c>
      <c r="L9" s="8">
        <v>2241926.8</v>
      </c>
      <c r="M9" s="8">
        <v>52295351.84</v>
      </c>
      <c r="N9" s="9">
        <v>50.09</v>
      </c>
      <c r="O9" s="9">
        <v>19.32</v>
      </c>
      <c r="P9" s="9">
        <v>53.77</v>
      </c>
      <c r="Q9" s="8">
        <v>116275164.21</v>
      </c>
      <c r="R9" s="8">
        <v>24911125.3</v>
      </c>
      <c r="S9" s="8">
        <v>91364038.91</v>
      </c>
      <c r="T9" s="8">
        <v>47854608.82</v>
      </c>
      <c r="U9" s="8">
        <v>3031400.14</v>
      </c>
      <c r="V9" s="8">
        <v>44823208.68</v>
      </c>
      <c r="W9" s="9">
        <v>41.15</v>
      </c>
      <c r="X9" s="9">
        <v>12.16</v>
      </c>
      <c r="Y9" s="9">
        <v>49.06</v>
      </c>
      <c r="Z9" s="8">
        <v>5891478</v>
      </c>
      <c r="AA9" s="8">
        <v>7472143.16</v>
      </c>
    </row>
    <row r="10" spans="1:2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260</v>
      </c>
      <c r="G10" s="53" t="s">
        <v>262</v>
      </c>
      <c r="H10" s="8">
        <v>64861634</v>
      </c>
      <c r="I10" s="8">
        <v>7959231</v>
      </c>
      <c r="J10" s="8">
        <v>56902403</v>
      </c>
      <c r="K10" s="8">
        <v>31082136.92</v>
      </c>
      <c r="L10" s="8">
        <v>545554.58</v>
      </c>
      <c r="M10" s="8">
        <v>30536582.34</v>
      </c>
      <c r="N10" s="9">
        <v>47.92</v>
      </c>
      <c r="O10" s="9">
        <v>6.85</v>
      </c>
      <c r="P10" s="9">
        <v>53.66</v>
      </c>
      <c r="Q10" s="8">
        <v>73598157</v>
      </c>
      <c r="R10" s="8">
        <v>18491540</v>
      </c>
      <c r="S10" s="8">
        <v>55106617</v>
      </c>
      <c r="T10" s="8">
        <v>29680942.01</v>
      </c>
      <c r="U10" s="8">
        <v>1547548.2</v>
      </c>
      <c r="V10" s="8">
        <v>28133393.81</v>
      </c>
      <c r="W10" s="9">
        <v>40.32</v>
      </c>
      <c r="X10" s="9">
        <v>8.36</v>
      </c>
      <c r="Y10" s="9">
        <v>51.05</v>
      </c>
      <c r="Z10" s="8">
        <v>1795786</v>
      </c>
      <c r="AA10" s="8">
        <v>2403188.53</v>
      </c>
    </row>
    <row r="11" spans="1:2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260</v>
      </c>
      <c r="G11" s="53" t="s">
        <v>263</v>
      </c>
      <c r="H11" s="8">
        <v>70692263.52</v>
      </c>
      <c r="I11" s="8">
        <v>8547433</v>
      </c>
      <c r="J11" s="8">
        <v>62144830.52</v>
      </c>
      <c r="K11" s="8">
        <v>33419019.82</v>
      </c>
      <c r="L11" s="8">
        <v>983990.48</v>
      </c>
      <c r="M11" s="8">
        <v>32435029.34</v>
      </c>
      <c r="N11" s="9">
        <v>47.27</v>
      </c>
      <c r="O11" s="9">
        <v>11.51</v>
      </c>
      <c r="P11" s="9">
        <v>52.19</v>
      </c>
      <c r="Q11" s="8">
        <v>72411378.52</v>
      </c>
      <c r="R11" s="8">
        <v>13850725</v>
      </c>
      <c r="S11" s="8">
        <v>58560653.52</v>
      </c>
      <c r="T11" s="8">
        <v>29050853.75</v>
      </c>
      <c r="U11" s="8">
        <v>201318.97</v>
      </c>
      <c r="V11" s="8">
        <v>28849534.78</v>
      </c>
      <c r="W11" s="9">
        <v>40.11</v>
      </c>
      <c r="X11" s="9">
        <v>1.45</v>
      </c>
      <c r="Y11" s="9">
        <v>49.26</v>
      </c>
      <c r="Z11" s="8">
        <v>3584177</v>
      </c>
      <c r="AA11" s="8">
        <v>3585494.56</v>
      </c>
    </row>
    <row r="12" spans="1:2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260</v>
      </c>
      <c r="G12" s="53" t="s">
        <v>264</v>
      </c>
      <c r="H12" s="8">
        <v>68738717.24</v>
      </c>
      <c r="I12" s="8">
        <v>3370104.21</v>
      </c>
      <c r="J12" s="8">
        <v>65368613.03</v>
      </c>
      <c r="K12" s="8">
        <v>33757809</v>
      </c>
      <c r="L12" s="8">
        <v>25860.86</v>
      </c>
      <c r="M12" s="8">
        <v>33731948.14</v>
      </c>
      <c r="N12" s="9">
        <v>49.11</v>
      </c>
      <c r="O12" s="9">
        <v>0.76</v>
      </c>
      <c r="P12" s="9">
        <v>51.6</v>
      </c>
      <c r="Q12" s="8">
        <v>79955386.22</v>
      </c>
      <c r="R12" s="8">
        <v>18059705.44</v>
      </c>
      <c r="S12" s="8">
        <v>61895680.78</v>
      </c>
      <c r="T12" s="8">
        <v>29547983.32</v>
      </c>
      <c r="U12" s="8">
        <v>1102515.78</v>
      </c>
      <c r="V12" s="8">
        <v>28445467.54</v>
      </c>
      <c r="W12" s="9">
        <v>36.95</v>
      </c>
      <c r="X12" s="9">
        <v>6.1</v>
      </c>
      <c r="Y12" s="9">
        <v>45.95</v>
      </c>
      <c r="Z12" s="8">
        <v>3472932.25</v>
      </c>
      <c r="AA12" s="8">
        <v>5286480.6</v>
      </c>
    </row>
    <row r="13" spans="1:2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260</v>
      </c>
      <c r="G13" s="53" t="s">
        <v>265</v>
      </c>
      <c r="H13" s="8">
        <v>144594695.74</v>
      </c>
      <c r="I13" s="8">
        <v>26040528.32</v>
      </c>
      <c r="J13" s="8">
        <v>118554167.42</v>
      </c>
      <c r="K13" s="8">
        <v>67240882.59</v>
      </c>
      <c r="L13" s="8">
        <v>5403693.54</v>
      </c>
      <c r="M13" s="8">
        <v>61837189.05</v>
      </c>
      <c r="N13" s="9">
        <v>46.5</v>
      </c>
      <c r="O13" s="9">
        <v>20.75</v>
      </c>
      <c r="P13" s="9">
        <v>52.15</v>
      </c>
      <c r="Q13" s="8">
        <v>151132266.74</v>
      </c>
      <c r="R13" s="8">
        <v>35497463.32</v>
      </c>
      <c r="S13" s="8">
        <v>115634803.42</v>
      </c>
      <c r="T13" s="8">
        <v>58090673.49</v>
      </c>
      <c r="U13" s="8">
        <v>2316949.77</v>
      </c>
      <c r="V13" s="8">
        <v>55773723.72</v>
      </c>
      <c r="W13" s="9">
        <v>38.43</v>
      </c>
      <c r="X13" s="9">
        <v>6.52</v>
      </c>
      <c r="Y13" s="9">
        <v>48.23</v>
      </c>
      <c r="Z13" s="8">
        <v>2919364</v>
      </c>
      <c r="AA13" s="8">
        <v>6063465.33</v>
      </c>
    </row>
    <row r="14" spans="1:2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260</v>
      </c>
      <c r="G14" s="53" t="s">
        <v>266</v>
      </c>
      <c r="H14" s="8">
        <v>107066923.69</v>
      </c>
      <c r="I14" s="8">
        <v>27601245.05</v>
      </c>
      <c r="J14" s="8">
        <v>79465678.64</v>
      </c>
      <c r="K14" s="8">
        <v>44034776.11</v>
      </c>
      <c r="L14" s="8">
        <v>1258193.22</v>
      </c>
      <c r="M14" s="8">
        <v>42776582.89</v>
      </c>
      <c r="N14" s="9">
        <v>41.12</v>
      </c>
      <c r="O14" s="9">
        <v>4.55</v>
      </c>
      <c r="P14" s="9">
        <v>53.83</v>
      </c>
      <c r="Q14" s="8">
        <v>119806058.9</v>
      </c>
      <c r="R14" s="8">
        <v>40776996.05</v>
      </c>
      <c r="S14" s="8">
        <v>79029062.85</v>
      </c>
      <c r="T14" s="8">
        <v>40793078.07</v>
      </c>
      <c r="U14" s="8">
        <v>2135508.14</v>
      </c>
      <c r="V14" s="8">
        <v>38657569.93</v>
      </c>
      <c r="W14" s="9">
        <v>34.04</v>
      </c>
      <c r="X14" s="9">
        <v>5.23</v>
      </c>
      <c r="Y14" s="9">
        <v>48.91</v>
      </c>
      <c r="Z14" s="8">
        <v>436615.79</v>
      </c>
      <c r="AA14" s="8">
        <v>4119012.96</v>
      </c>
    </row>
    <row r="15" spans="1:2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260</v>
      </c>
      <c r="G15" s="53" t="s">
        <v>267</v>
      </c>
      <c r="H15" s="8">
        <v>125040646</v>
      </c>
      <c r="I15" s="8">
        <v>14309393.32</v>
      </c>
      <c r="J15" s="8">
        <v>110731252.68</v>
      </c>
      <c r="K15" s="8">
        <v>62249410.41</v>
      </c>
      <c r="L15" s="8">
        <v>2744834.59</v>
      </c>
      <c r="M15" s="8">
        <v>59504575.82</v>
      </c>
      <c r="N15" s="9">
        <v>49.78</v>
      </c>
      <c r="O15" s="9">
        <v>19.18</v>
      </c>
      <c r="P15" s="9">
        <v>53.73</v>
      </c>
      <c r="Q15" s="8">
        <v>126880734.36</v>
      </c>
      <c r="R15" s="8">
        <v>25393988.32</v>
      </c>
      <c r="S15" s="8">
        <v>101486746.04</v>
      </c>
      <c r="T15" s="8">
        <v>56927014.01</v>
      </c>
      <c r="U15" s="8">
        <v>4913720.84</v>
      </c>
      <c r="V15" s="8">
        <v>52013293.17</v>
      </c>
      <c r="W15" s="9">
        <v>44.86</v>
      </c>
      <c r="X15" s="9">
        <v>19.34</v>
      </c>
      <c r="Y15" s="9">
        <v>51.25</v>
      </c>
      <c r="Z15" s="8">
        <v>9244506.64</v>
      </c>
      <c r="AA15" s="8">
        <v>7491282.65</v>
      </c>
    </row>
    <row r="16" spans="1:2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260</v>
      </c>
      <c r="G16" s="53" t="s">
        <v>268</v>
      </c>
      <c r="H16" s="8">
        <v>80865180.38</v>
      </c>
      <c r="I16" s="8">
        <v>13222629.82</v>
      </c>
      <c r="J16" s="8">
        <v>67642550.56</v>
      </c>
      <c r="K16" s="8">
        <v>38190872.71</v>
      </c>
      <c r="L16" s="8">
        <v>2684041.63</v>
      </c>
      <c r="M16" s="8">
        <v>35506831.08</v>
      </c>
      <c r="N16" s="9">
        <v>47.22</v>
      </c>
      <c r="O16" s="9">
        <v>20.29</v>
      </c>
      <c r="P16" s="9">
        <v>52.49</v>
      </c>
      <c r="Q16" s="8">
        <v>90640180.38</v>
      </c>
      <c r="R16" s="8">
        <v>24284655.24</v>
      </c>
      <c r="S16" s="8">
        <v>66355525.14</v>
      </c>
      <c r="T16" s="8">
        <v>35845211.29</v>
      </c>
      <c r="U16" s="8">
        <v>2888073.94</v>
      </c>
      <c r="V16" s="8">
        <v>32957137.35</v>
      </c>
      <c r="W16" s="9">
        <v>39.54</v>
      </c>
      <c r="X16" s="9">
        <v>11.89</v>
      </c>
      <c r="Y16" s="9">
        <v>49.66</v>
      </c>
      <c r="Z16" s="8">
        <v>1287025.42</v>
      </c>
      <c r="AA16" s="8">
        <v>2549693.73</v>
      </c>
    </row>
    <row r="17" spans="1:2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260</v>
      </c>
      <c r="G17" s="53" t="s">
        <v>269</v>
      </c>
      <c r="H17" s="8">
        <v>276008717.71</v>
      </c>
      <c r="I17" s="8">
        <v>29382518</v>
      </c>
      <c r="J17" s="8">
        <v>246626199.71</v>
      </c>
      <c r="K17" s="8">
        <v>127613246.3</v>
      </c>
      <c r="L17" s="8">
        <v>1053302.37</v>
      </c>
      <c r="M17" s="8">
        <v>126559943.93</v>
      </c>
      <c r="N17" s="9">
        <v>46.23</v>
      </c>
      <c r="O17" s="9">
        <v>3.58</v>
      </c>
      <c r="P17" s="9">
        <v>51.31</v>
      </c>
      <c r="Q17" s="8">
        <v>292104329.71</v>
      </c>
      <c r="R17" s="8">
        <v>75148700</v>
      </c>
      <c r="S17" s="8">
        <v>216955629.71</v>
      </c>
      <c r="T17" s="8">
        <v>108784267.54</v>
      </c>
      <c r="U17" s="8">
        <v>5152231.44</v>
      </c>
      <c r="V17" s="8">
        <v>103632036.1</v>
      </c>
      <c r="W17" s="9">
        <v>37.24</v>
      </c>
      <c r="X17" s="9">
        <v>6.85</v>
      </c>
      <c r="Y17" s="9">
        <v>47.76</v>
      </c>
      <c r="Z17" s="8">
        <v>29670570</v>
      </c>
      <c r="AA17" s="8">
        <v>22927907.83</v>
      </c>
    </row>
    <row r="18" spans="1:2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260</v>
      </c>
      <c r="G18" s="53" t="s">
        <v>270</v>
      </c>
      <c r="H18" s="8">
        <v>71361650.65</v>
      </c>
      <c r="I18" s="8">
        <v>10102668.12</v>
      </c>
      <c r="J18" s="8">
        <v>61258982.53</v>
      </c>
      <c r="K18" s="8">
        <v>34284515.62</v>
      </c>
      <c r="L18" s="8">
        <v>2643906.29</v>
      </c>
      <c r="M18" s="8">
        <v>31640609.33</v>
      </c>
      <c r="N18" s="9">
        <v>48.04</v>
      </c>
      <c r="O18" s="9">
        <v>26.17</v>
      </c>
      <c r="P18" s="9">
        <v>51.65</v>
      </c>
      <c r="Q18" s="8">
        <v>77441900.65</v>
      </c>
      <c r="R18" s="8">
        <v>17538409.61</v>
      </c>
      <c r="S18" s="8">
        <v>59903491.04</v>
      </c>
      <c r="T18" s="8">
        <v>35382027.87</v>
      </c>
      <c r="U18" s="8">
        <v>5015085.01</v>
      </c>
      <c r="V18" s="8">
        <v>30366942.86</v>
      </c>
      <c r="W18" s="9">
        <v>45.68</v>
      </c>
      <c r="X18" s="9">
        <v>28.59</v>
      </c>
      <c r="Y18" s="9">
        <v>50.69</v>
      </c>
      <c r="Z18" s="8">
        <v>1355491.49</v>
      </c>
      <c r="AA18" s="8">
        <v>1273666.47</v>
      </c>
    </row>
    <row r="19" spans="1:2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260</v>
      </c>
      <c r="G19" s="53" t="s">
        <v>271</v>
      </c>
      <c r="H19" s="8">
        <v>24592970.05</v>
      </c>
      <c r="I19" s="8">
        <v>6948568.77</v>
      </c>
      <c r="J19" s="8">
        <v>17644401.28</v>
      </c>
      <c r="K19" s="8">
        <v>8871714.25</v>
      </c>
      <c r="L19" s="8">
        <v>148660.81</v>
      </c>
      <c r="M19" s="8">
        <v>8723053.44</v>
      </c>
      <c r="N19" s="9">
        <v>36.07</v>
      </c>
      <c r="O19" s="9">
        <v>2.13</v>
      </c>
      <c r="P19" s="9">
        <v>49.43</v>
      </c>
      <c r="Q19" s="8">
        <v>23592970.05</v>
      </c>
      <c r="R19" s="8">
        <v>7434118.67</v>
      </c>
      <c r="S19" s="8">
        <v>16158851.38</v>
      </c>
      <c r="T19" s="8">
        <v>9552354.69</v>
      </c>
      <c r="U19" s="8">
        <v>1294372.17</v>
      </c>
      <c r="V19" s="8">
        <v>8257982.52</v>
      </c>
      <c r="W19" s="9">
        <v>40.48</v>
      </c>
      <c r="X19" s="9">
        <v>17.41</v>
      </c>
      <c r="Y19" s="9">
        <v>51.1</v>
      </c>
      <c r="Z19" s="8">
        <v>1485549.9</v>
      </c>
      <c r="AA19" s="8">
        <v>465070.92</v>
      </c>
    </row>
    <row r="20" spans="1:2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260</v>
      </c>
      <c r="G20" s="53" t="s">
        <v>272</v>
      </c>
      <c r="H20" s="8">
        <v>10671852.14</v>
      </c>
      <c r="I20" s="8">
        <v>344541</v>
      </c>
      <c r="J20" s="8">
        <v>10327311.14</v>
      </c>
      <c r="K20" s="8">
        <v>5679955.35</v>
      </c>
      <c r="L20" s="8">
        <v>155435.37</v>
      </c>
      <c r="M20" s="8">
        <v>5524519.98</v>
      </c>
      <c r="N20" s="9">
        <v>53.22</v>
      </c>
      <c r="O20" s="9">
        <v>45.11</v>
      </c>
      <c r="P20" s="9">
        <v>53.49</v>
      </c>
      <c r="Q20" s="8">
        <v>11032969.73</v>
      </c>
      <c r="R20" s="8">
        <v>764373</v>
      </c>
      <c r="S20" s="8">
        <v>10268596.73</v>
      </c>
      <c r="T20" s="8">
        <v>5042344.34</v>
      </c>
      <c r="U20" s="8">
        <v>20918.4</v>
      </c>
      <c r="V20" s="8">
        <v>5021425.94</v>
      </c>
      <c r="W20" s="9">
        <v>45.7</v>
      </c>
      <c r="X20" s="9">
        <v>2.73</v>
      </c>
      <c r="Y20" s="9">
        <v>48.9</v>
      </c>
      <c r="Z20" s="8">
        <v>58714.41</v>
      </c>
      <c r="AA20" s="8">
        <v>503094.04</v>
      </c>
    </row>
    <row r="21" spans="1:2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260</v>
      </c>
      <c r="G21" s="53" t="s">
        <v>273</v>
      </c>
      <c r="H21" s="8">
        <v>149495876.84</v>
      </c>
      <c r="I21" s="8">
        <v>16497642.02</v>
      </c>
      <c r="J21" s="8">
        <v>132998234.82</v>
      </c>
      <c r="K21" s="8">
        <v>74720857.79</v>
      </c>
      <c r="L21" s="8">
        <v>3498747.99</v>
      </c>
      <c r="M21" s="8">
        <v>71222109.8</v>
      </c>
      <c r="N21" s="9">
        <v>49.98</v>
      </c>
      <c r="O21" s="9">
        <v>21.2</v>
      </c>
      <c r="P21" s="9">
        <v>53.55</v>
      </c>
      <c r="Q21" s="8">
        <v>183320603.68</v>
      </c>
      <c r="R21" s="8">
        <v>51629864.79</v>
      </c>
      <c r="S21" s="8">
        <v>131690738.89</v>
      </c>
      <c r="T21" s="8">
        <v>67548856.19</v>
      </c>
      <c r="U21" s="8">
        <v>4015068.59</v>
      </c>
      <c r="V21" s="8">
        <v>63533787.6</v>
      </c>
      <c r="W21" s="9">
        <v>36.84</v>
      </c>
      <c r="X21" s="9">
        <v>7.77</v>
      </c>
      <c r="Y21" s="9">
        <v>48.24</v>
      </c>
      <c r="Z21" s="8">
        <v>1307495.93</v>
      </c>
      <c r="AA21" s="8">
        <v>7688322.2</v>
      </c>
    </row>
    <row r="22" spans="1:2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260</v>
      </c>
      <c r="G22" s="53" t="s">
        <v>274</v>
      </c>
      <c r="H22" s="8">
        <v>22411044.13</v>
      </c>
      <c r="I22" s="8">
        <v>3995031.25</v>
      </c>
      <c r="J22" s="8">
        <v>18416012.88</v>
      </c>
      <c r="K22" s="8">
        <v>10008625.72</v>
      </c>
      <c r="L22" s="8">
        <v>260430.26</v>
      </c>
      <c r="M22" s="8">
        <v>9748195.46</v>
      </c>
      <c r="N22" s="9">
        <v>44.65</v>
      </c>
      <c r="O22" s="9">
        <v>6.51</v>
      </c>
      <c r="P22" s="9">
        <v>52.93</v>
      </c>
      <c r="Q22" s="8">
        <v>23703291.48</v>
      </c>
      <c r="R22" s="8">
        <v>5306201.63</v>
      </c>
      <c r="S22" s="8">
        <v>18397089.85</v>
      </c>
      <c r="T22" s="8">
        <v>9030604.78</v>
      </c>
      <c r="U22" s="8">
        <v>120400.02</v>
      </c>
      <c r="V22" s="8">
        <v>8910204.76</v>
      </c>
      <c r="W22" s="9">
        <v>38.09</v>
      </c>
      <c r="X22" s="9">
        <v>2.26</v>
      </c>
      <c r="Y22" s="9">
        <v>48.43</v>
      </c>
      <c r="Z22" s="8">
        <v>18923.03</v>
      </c>
      <c r="AA22" s="8">
        <v>837990.7</v>
      </c>
    </row>
    <row r="23" spans="1:2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260</v>
      </c>
      <c r="G23" s="53" t="s">
        <v>275</v>
      </c>
      <c r="H23" s="8">
        <v>82069801.01</v>
      </c>
      <c r="I23" s="8">
        <v>10927373</v>
      </c>
      <c r="J23" s="8">
        <v>71142428.01</v>
      </c>
      <c r="K23" s="8">
        <v>38771953.92</v>
      </c>
      <c r="L23" s="8">
        <v>274146.37</v>
      </c>
      <c r="M23" s="8">
        <v>38497807.55</v>
      </c>
      <c r="N23" s="9">
        <v>47.24</v>
      </c>
      <c r="O23" s="9">
        <v>2.5</v>
      </c>
      <c r="P23" s="9">
        <v>54.11</v>
      </c>
      <c r="Q23" s="8">
        <v>87081257.01</v>
      </c>
      <c r="R23" s="8">
        <v>18322262</v>
      </c>
      <c r="S23" s="8">
        <v>68758995.01</v>
      </c>
      <c r="T23" s="8">
        <v>35716858.69</v>
      </c>
      <c r="U23" s="8">
        <v>1067385.01</v>
      </c>
      <c r="V23" s="8">
        <v>34649473.68</v>
      </c>
      <c r="W23" s="9">
        <v>41.01</v>
      </c>
      <c r="X23" s="9">
        <v>5.82</v>
      </c>
      <c r="Y23" s="9">
        <v>50.39</v>
      </c>
      <c r="Z23" s="8">
        <v>2383433</v>
      </c>
      <c r="AA23" s="8">
        <v>3848333.87</v>
      </c>
    </row>
    <row r="24" spans="1:2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260</v>
      </c>
      <c r="G24" s="53" t="s">
        <v>276</v>
      </c>
      <c r="H24" s="8">
        <v>54828133.72</v>
      </c>
      <c r="I24" s="8">
        <v>4990783</v>
      </c>
      <c r="J24" s="8">
        <v>49837350.72</v>
      </c>
      <c r="K24" s="8">
        <v>26465467.03</v>
      </c>
      <c r="L24" s="8">
        <v>472399.68</v>
      </c>
      <c r="M24" s="8">
        <v>25993067.35</v>
      </c>
      <c r="N24" s="9">
        <v>48.26</v>
      </c>
      <c r="O24" s="9">
        <v>9.46</v>
      </c>
      <c r="P24" s="9">
        <v>52.15</v>
      </c>
      <c r="Q24" s="8">
        <v>56529583.72</v>
      </c>
      <c r="R24" s="8">
        <v>8564333</v>
      </c>
      <c r="S24" s="8">
        <v>47965250.72</v>
      </c>
      <c r="T24" s="8">
        <v>23703813.84</v>
      </c>
      <c r="U24" s="8">
        <v>162965.21</v>
      </c>
      <c r="V24" s="8">
        <v>23540848.63</v>
      </c>
      <c r="W24" s="9">
        <v>41.93</v>
      </c>
      <c r="X24" s="9">
        <v>1.9</v>
      </c>
      <c r="Y24" s="9">
        <v>49.07</v>
      </c>
      <c r="Z24" s="8">
        <v>1872100</v>
      </c>
      <c r="AA24" s="8">
        <v>2452218.72</v>
      </c>
    </row>
    <row r="25" spans="1:2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260</v>
      </c>
      <c r="G25" s="53" t="s">
        <v>277</v>
      </c>
      <c r="H25" s="8">
        <v>18364621.04</v>
      </c>
      <c r="I25" s="8">
        <v>1806613</v>
      </c>
      <c r="J25" s="8">
        <v>16558008.04</v>
      </c>
      <c r="K25" s="8">
        <v>8877327.34</v>
      </c>
      <c r="L25" s="8">
        <v>150200</v>
      </c>
      <c r="M25" s="8">
        <v>8727127.34</v>
      </c>
      <c r="N25" s="9">
        <v>48.33</v>
      </c>
      <c r="O25" s="9">
        <v>8.31</v>
      </c>
      <c r="P25" s="9">
        <v>52.7</v>
      </c>
      <c r="Q25" s="8">
        <v>20899609.04</v>
      </c>
      <c r="R25" s="8">
        <v>5422431.33</v>
      </c>
      <c r="S25" s="8">
        <v>15477177.71</v>
      </c>
      <c r="T25" s="8">
        <v>9347956.44</v>
      </c>
      <c r="U25" s="8">
        <v>2029560.06</v>
      </c>
      <c r="V25" s="8">
        <v>7318396.38</v>
      </c>
      <c r="W25" s="9">
        <v>44.72</v>
      </c>
      <c r="X25" s="9">
        <v>37.42</v>
      </c>
      <c r="Y25" s="9">
        <v>47.28</v>
      </c>
      <c r="Z25" s="8">
        <v>1080830.33</v>
      </c>
      <c r="AA25" s="8">
        <v>1408730.96</v>
      </c>
    </row>
    <row r="26" spans="1:2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260</v>
      </c>
      <c r="G26" s="53" t="s">
        <v>278</v>
      </c>
      <c r="H26" s="8">
        <v>27315203.33</v>
      </c>
      <c r="I26" s="8">
        <v>1261605.86</v>
      </c>
      <c r="J26" s="8">
        <v>26053597.47</v>
      </c>
      <c r="K26" s="8">
        <v>14132813.54</v>
      </c>
      <c r="L26" s="8">
        <v>107.24</v>
      </c>
      <c r="M26" s="8">
        <v>14132706.3</v>
      </c>
      <c r="N26" s="9">
        <v>51.73</v>
      </c>
      <c r="O26" s="9">
        <v>0</v>
      </c>
      <c r="P26" s="9">
        <v>54.24</v>
      </c>
      <c r="Q26" s="8">
        <v>28030203.33</v>
      </c>
      <c r="R26" s="8">
        <v>4239301</v>
      </c>
      <c r="S26" s="8">
        <v>23790902.33</v>
      </c>
      <c r="T26" s="8">
        <v>12784310.48</v>
      </c>
      <c r="U26" s="8">
        <v>616785.42</v>
      </c>
      <c r="V26" s="8">
        <v>12167525.06</v>
      </c>
      <c r="W26" s="9">
        <v>45.6</v>
      </c>
      <c r="X26" s="9">
        <v>14.54</v>
      </c>
      <c r="Y26" s="9">
        <v>51.14</v>
      </c>
      <c r="Z26" s="8">
        <v>2262695.14</v>
      </c>
      <c r="AA26" s="8">
        <v>1965181.24</v>
      </c>
    </row>
    <row r="27" spans="1:2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260</v>
      </c>
      <c r="G27" s="53" t="s">
        <v>278</v>
      </c>
      <c r="H27" s="8">
        <v>23175332.25</v>
      </c>
      <c r="I27" s="8">
        <v>5368576</v>
      </c>
      <c r="J27" s="8">
        <v>17806756.25</v>
      </c>
      <c r="K27" s="8">
        <v>9938261.66</v>
      </c>
      <c r="L27" s="8">
        <v>435225.65</v>
      </c>
      <c r="M27" s="8">
        <v>9503036.01</v>
      </c>
      <c r="N27" s="9">
        <v>42.88</v>
      </c>
      <c r="O27" s="9">
        <v>8.1</v>
      </c>
      <c r="P27" s="9">
        <v>53.36</v>
      </c>
      <c r="Q27" s="8">
        <v>28720845.57</v>
      </c>
      <c r="R27" s="8">
        <v>12013687.44</v>
      </c>
      <c r="S27" s="8">
        <v>16707158.13</v>
      </c>
      <c r="T27" s="8">
        <v>10056195.83</v>
      </c>
      <c r="U27" s="8">
        <v>2119893.26</v>
      </c>
      <c r="V27" s="8">
        <v>7936302.57</v>
      </c>
      <c r="W27" s="9">
        <v>35.01</v>
      </c>
      <c r="X27" s="9">
        <v>17.64</v>
      </c>
      <c r="Y27" s="9">
        <v>47.5</v>
      </c>
      <c r="Z27" s="8">
        <v>1099598.12</v>
      </c>
      <c r="AA27" s="8">
        <v>1566733.44</v>
      </c>
    </row>
    <row r="28" spans="1:2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260</v>
      </c>
      <c r="G28" s="53" t="s">
        <v>279</v>
      </c>
      <c r="H28" s="8">
        <v>17987868.72</v>
      </c>
      <c r="I28" s="8">
        <v>4040000</v>
      </c>
      <c r="J28" s="8">
        <v>13947868.72</v>
      </c>
      <c r="K28" s="8">
        <v>10386594.64</v>
      </c>
      <c r="L28" s="8">
        <v>3027631.18</v>
      </c>
      <c r="M28" s="8">
        <v>7358963.46</v>
      </c>
      <c r="N28" s="9">
        <v>57.74</v>
      </c>
      <c r="O28" s="9">
        <v>74.94</v>
      </c>
      <c r="P28" s="9">
        <v>52.76</v>
      </c>
      <c r="Q28" s="8">
        <v>18290731.72</v>
      </c>
      <c r="R28" s="8">
        <v>5445000</v>
      </c>
      <c r="S28" s="8">
        <v>12845731.72</v>
      </c>
      <c r="T28" s="8">
        <v>11040718.83</v>
      </c>
      <c r="U28" s="8">
        <v>4542766.26</v>
      </c>
      <c r="V28" s="8">
        <v>6497952.57</v>
      </c>
      <c r="W28" s="9">
        <v>60.36</v>
      </c>
      <c r="X28" s="9">
        <v>83.43</v>
      </c>
      <c r="Y28" s="9">
        <v>50.58</v>
      </c>
      <c r="Z28" s="8">
        <v>1102137</v>
      </c>
      <c r="AA28" s="8">
        <v>861010.89</v>
      </c>
    </row>
    <row r="29" spans="1:2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260</v>
      </c>
      <c r="G29" s="53" t="s">
        <v>280</v>
      </c>
      <c r="H29" s="8">
        <v>19269036.21</v>
      </c>
      <c r="I29" s="8">
        <v>4056904.66</v>
      </c>
      <c r="J29" s="8">
        <v>15212131.55</v>
      </c>
      <c r="K29" s="8">
        <v>8727362.5</v>
      </c>
      <c r="L29" s="8">
        <v>519460.21</v>
      </c>
      <c r="M29" s="8">
        <v>8207902.29</v>
      </c>
      <c r="N29" s="9">
        <v>45.29</v>
      </c>
      <c r="O29" s="9">
        <v>12.8</v>
      </c>
      <c r="P29" s="9">
        <v>53.95</v>
      </c>
      <c r="Q29" s="8">
        <v>20689036.21</v>
      </c>
      <c r="R29" s="8">
        <v>6362912.11</v>
      </c>
      <c r="S29" s="8">
        <v>14326124.1</v>
      </c>
      <c r="T29" s="8">
        <v>6946584.15</v>
      </c>
      <c r="U29" s="8">
        <v>103479.58</v>
      </c>
      <c r="V29" s="8">
        <v>6843104.57</v>
      </c>
      <c r="W29" s="9">
        <v>33.57</v>
      </c>
      <c r="X29" s="9">
        <v>1.62</v>
      </c>
      <c r="Y29" s="9">
        <v>47.76</v>
      </c>
      <c r="Z29" s="8">
        <v>886007.45</v>
      </c>
      <c r="AA29" s="8">
        <v>1364797.72</v>
      </c>
    </row>
    <row r="30" spans="1:2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260</v>
      </c>
      <c r="G30" s="53" t="s">
        <v>281</v>
      </c>
      <c r="H30" s="8">
        <v>16290386.13</v>
      </c>
      <c r="I30" s="8">
        <v>3236658</v>
      </c>
      <c r="J30" s="8">
        <v>13053728.13</v>
      </c>
      <c r="K30" s="8">
        <v>8046535.66</v>
      </c>
      <c r="L30" s="8">
        <v>1255245.32</v>
      </c>
      <c r="M30" s="8">
        <v>6791290.34</v>
      </c>
      <c r="N30" s="9">
        <v>49.39</v>
      </c>
      <c r="O30" s="9">
        <v>38.78</v>
      </c>
      <c r="P30" s="9">
        <v>52.02</v>
      </c>
      <c r="Q30" s="8">
        <v>16437428.13</v>
      </c>
      <c r="R30" s="8">
        <v>4278755.43</v>
      </c>
      <c r="S30" s="8">
        <v>12158672.7</v>
      </c>
      <c r="T30" s="8">
        <v>8106528.61</v>
      </c>
      <c r="U30" s="8">
        <v>1573625.36</v>
      </c>
      <c r="V30" s="8">
        <v>6532903.25</v>
      </c>
      <c r="W30" s="9">
        <v>49.31</v>
      </c>
      <c r="X30" s="9">
        <v>36.77</v>
      </c>
      <c r="Y30" s="9">
        <v>53.73</v>
      </c>
      <c r="Z30" s="8">
        <v>895055.43</v>
      </c>
      <c r="AA30" s="8">
        <v>258387.09</v>
      </c>
    </row>
    <row r="31" spans="1:2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260</v>
      </c>
      <c r="G31" s="53" t="s">
        <v>282</v>
      </c>
      <c r="H31" s="8">
        <v>14229379.08</v>
      </c>
      <c r="I31" s="8">
        <v>1402064.57</v>
      </c>
      <c r="J31" s="8">
        <v>12827314.51</v>
      </c>
      <c r="K31" s="8">
        <v>6655531.41</v>
      </c>
      <c r="L31" s="8">
        <v>75812.38</v>
      </c>
      <c r="M31" s="8">
        <v>6579719.03</v>
      </c>
      <c r="N31" s="9">
        <v>46.77</v>
      </c>
      <c r="O31" s="9">
        <v>5.4</v>
      </c>
      <c r="P31" s="9">
        <v>51.29</v>
      </c>
      <c r="Q31" s="8">
        <v>15584072.08</v>
      </c>
      <c r="R31" s="8">
        <v>3036505.87</v>
      </c>
      <c r="S31" s="8">
        <v>12547566.21</v>
      </c>
      <c r="T31" s="8">
        <v>6134290.13</v>
      </c>
      <c r="U31" s="8">
        <v>131718.11</v>
      </c>
      <c r="V31" s="8">
        <v>6002572.02</v>
      </c>
      <c r="W31" s="9">
        <v>39.36</v>
      </c>
      <c r="X31" s="9">
        <v>4.33</v>
      </c>
      <c r="Y31" s="9">
        <v>47.83</v>
      </c>
      <c r="Z31" s="8">
        <v>279748.3</v>
      </c>
      <c r="AA31" s="8">
        <v>577147.01</v>
      </c>
    </row>
    <row r="32" spans="1:2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260</v>
      </c>
      <c r="G32" s="53" t="s">
        <v>283</v>
      </c>
      <c r="H32" s="8">
        <v>65533556.02</v>
      </c>
      <c r="I32" s="8">
        <v>10132910.23</v>
      </c>
      <c r="J32" s="8">
        <v>55400645.79</v>
      </c>
      <c r="K32" s="8">
        <v>34439290.09</v>
      </c>
      <c r="L32" s="8">
        <v>4690281.66</v>
      </c>
      <c r="M32" s="8">
        <v>29749008.43</v>
      </c>
      <c r="N32" s="9">
        <v>52.55</v>
      </c>
      <c r="O32" s="9">
        <v>46.28</v>
      </c>
      <c r="P32" s="9">
        <v>53.69</v>
      </c>
      <c r="Q32" s="8">
        <v>71088214.35</v>
      </c>
      <c r="R32" s="8">
        <v>18488282.85</v>
      </c>
      <c r="S32" s="8">
        <v>52599931.5</v>
      </c>
      <c r="T32" s="8">
        <v>28024890.66</v>
      </c>
      <c r="U32" s="8">
        <v>3581542.56</v>
      </c>
      <c r="V32" s="8">
        <v>24443348.1</v>
      </c>
      <c r="W32" s="9">
        <v>39.42</v>
      </c>
      <c r="X32" s="9">
        <v>19.37</v>
      </c>
      <c r="Y32" s="9">
        <v>46.47</v>
      </c>
      <c r="Z32" s="8">
        <v>2800714.29</v>
      </c>
      <c r="AA32" s="8">
        <v>5305660.33</v>
      </c>
    </row>
    <row r="33" spans="1:2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260</v>
      </c>
      <c r="G33" s="53" t="s">
        <v>284</v>
      </c>
      <c r="H33" s="8">
        <v>12465947.52</v>
      </c>
      <c r="I33" s="8">
        <v>1257621.15</v>
      </c>
      <c r="J33" s="8">
        <v>11208326.37</v>
      </c>
      <c r="K33" s="8">
        <v>6404343.16</v>
      </c>
      <c r="L33" s="8">
        <v>289802.39</v>
      </c>
      <c r="M33" s="8">
        <v>6114540.77</v>
      </c>
      <c r="N33" s="9">
        <v>51.37</v>
      </c>
      <c r="O33" s="9">
        <v>23.04</v>
      </c>
      <c r="P33" s="9">
        <v>54.55</v>
      </c>
      <c r="Q33" s="8">
        <v>13574347.52</v>
      </c>
      <c r="R33" s="8">
        <v>2398005.62</v>
      </c>
      <c r="S33" s="8">
        <v>11176341.9</v>
      </c>
      <c r="T33" s="8">
        <v>5809095.86</v>
      </c>
      <c r="U33" s="8">
        <v>178549.89</v>
      </c>
      <c r="V33" s="8">
        <v>5630545.97</v>
      </c>
      <c r="W33" s="9">
        <v>42.79</v>
      </c>
      <c r="X33" s="9">
        <v>7.44</v>
      </c>
      <c r="Y33" s="9">
        <v>50.37</v>
      </c>
      <c r="Z33" s="8">
        <v>31984.47</v>
      </c>
      <c r="AA33" s="8">
        <v>483994.8</v>
      </c>
    </row>
    <row r="34" spans="1:2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260</v>
      </c>
      <c r="G34" s="53" t="s">
        <v>261</v>
      </c>
      <c r="H34" s="8">
        <v>59637250.96</v>
      </c>
      <c r="I34" s="8">
        <v>5304079.12</v>
      </c>
      <c r="J34" s="8">
        <v>54333171.84</v>
      </c>
      <c r="K34" s="8">
        <v>30412197.22</v>
      </c>
      <c r="L34" s="8">
        <v>797853.82</v>
      </c>
      <c r="M34" s="8">
        <v>29614343.4</v>
      </c>
      <c r="N34" s="9">
        <v>50.99</v>
      </c>
      <c r="O34" s="9">
        <v>15.04</v>
      </c>
      <c r="P34" s="9">
        <v>54.5</v>
      </c>
      <c r="Q34" s="8">
        <v>70831123.31</v>
      </c>
      <c r="R34" s="8">
        <v>18604247.5</v>
      </c>
      <c r="S34" s="8">
        <v>52226875.81</v>
      </c>
      <c r="T34" s="8">
        <v>27241709.6</v>
      </c>
      <c r="U34" s="8">
        <v>1966753.79</v>
      </c>
      <c r="V34" s="8">
        <v>25274955.81</v>
      </c>
      <c r="W34" s="9">
        <v>38.46</v>
      </c>
      <c r="X34" s="9">
        <v>10.57</v>
      </c>
      <c r="Y34" s="9">
        <v>48.39</v>
      </c>
      <c r="Z34" s="8">
        <v>2106296.03</v>
      </c>
      <c r="AA34" s="8">
        <v>4339387.59</v>
      </c>
    </row>
    <row r="35" spans="1:2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260</v>
      </c>
      <c r="G35" s="53" t="s">
        <v>285</v>
      </c>
      <c r="H35" s="8">
        <v>39281013.08</v>
      </c>
      <c r="I35" s="8">
        <v>23162605</v>
      </c>
      <c r="J35" s="8">
        <v>16118408.08</v>
      </c>
      <c r="K35" s="8">
        <v>12733313.73</v>
      </c>
      <c r="L35" s="8">
        <v>4199126.54</v>
      </c>
      <c r="M35" s="8">
        <v>8534187.19</v>
      </c>
      <c r="N35" s="9">
        <v>32.41</v>
      </c>
      <c r="O35" s="9">
        <v>18.12</v>
      </c>
      <c r="P35" s="9">
        <v>52.94</v>
      </c>
      <c r="Q35" s="8">
        <v>41075465.08</v>
      </c>
      <c r="R35" s="8">
        <v>26347495</v>
      </c>
      <c r="S35" s="8">
        <v>14727970.08</v>
      </c>
      <c r="T35" s="8">
        <v>11968824.26</v>
      </c>
      <c r="U35" s="8">
        <v>4333385.39</v>
      </c>
      <c r="V35" s="8">
        <v>7635438.87</v>
      </c>
      <c r="W35" s="9">
        <v>29.13</v>
      </c>
      <c r="X35" s="9">
        <v>16.44</v>
      </c>
      <c r="Y35" s="9">
        <v>51.84</v>
      </c>
      <c r="Z35" s="8">
        <v>1390438</v>
      </c>
      <c r="AA35" s="8">
        <v>898748.32</v>
      </c>
    </row>
    <row r="36" spans="1:2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260</v>
      </c>
      <c r="G36" s="53" t="s">
        <v>286</v>
      </c>
      <c r="H36" s="8">
        <v>28851726.88</v>
      </c>
      <c r="I36" s="8">
        <v>3356986.76</v>
      </c>
      <c r="J36" s="8">
        <v>25494740.12</v>
      </c>
      <c r="K36" s="8">
        <v>14803753.54</v>
      </c>
      <c r="L36" s="8">
        <v>932861.41</v>
      </c>
      <c r="M36" s="8">
        <v>13870892.13</v>
      </c>
      <c r="N36" s="9">
        <v>51.3</v>
      </c>
      <c r="O36" s="9">
        <v>27.78</v>
      </c>
      <c r="P36" s="9">
        <v>54.4</v>
      </c>
      <c r="Q36" s="8">
        <v>31217241.88</v>
      </c>
      <c r="R36" s="8">
        <v>6697471.76</v>
      </c>
      <c r="S36" s="8">
        <v>24519770.12</v>
      </c>
      <c r="T36" s="8">
        <v>12816522.98</v>
      </c>
      <c r="U36" s="8">
        <v>112330.97</v>
      </c>
      <c r="V36" s="8">
        <v>12704192.01</v>
      </c>
      <c r="W36" s="9">
        <v>41.05</v>
      </c>
      <c r="X36" s="9">
        <v>1.67</v>
      </c>
      <c r="Y36" s="9">
        <v>51.81</v>
      </c>
      <c r="Z36" s="8">
        <v>974970</v>
      </c>
      <c r="AA36" s="8">
        <v>1166700.12</v>
      </c>
    </row>
    <row r="37" spans="1:2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260</v>
      </c>
      <c r="G37" s="53" t="s">
        <v>287</v>
      </c>
      <c r="H37" s="8">
        <v>15710139.03</v>
      </c>
      <c r="I37" s="8">
        <v>1821000</v>
      </c>
      <c r="J37" s="8">
        <v>13889139.03</v>
      </c>
      <c r="K37" s="8">
        <v>7425024.44</v>
      </c>
      <c r="L37" s="8">
        <v>10000</v>
      </c>
      <c r="M37" s="8">
        <v>7415024.44</v>
      </c>
      <c r="N37" s="9">
        <v>47.26</v>
      </c>
      <c r="O37" s="9">
        <v>0.54</v>
      </c>
      <c r="P37" s="9">
        <v>53.38</v>
      </c>
      <c r="Q37" s="8">
        <v>15608102.03</v>
      </c>
      <c r="R37" s="8">
        <v>2414550</v>
      </c>
      <c r="S37" s="8">
        <v>13193552.03</v>
      </c>
      <c r="T37" s="8">
        <v>6845052.05</v>
      </c>
      <c r="U37" s="8">
        <v>229566.4</v>
      </c>
      <c r="V37" s="8">
        <v>6615485.65</v>
      </c>
      <c r="W37" s="9">
        <v>43.85</v>
      </c>
      <c r="X37" s="9">
        <v>9.5</v>
      </c>
      <c r="Y37" s="9">
        <v>50.14</v>
      </c>
      <c r="Z37" s="8">
        <v>695587</v>
      </c>
      <c r="AA37" s="8">
        <v>799538.79</v>
      </c>
    </row>
    <row r="38" spans="1:2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260</v>
      </c>
      <c r="G38" s="53" t="s">
        <v>288</v>
      </c>
      <c r="H38" s="8">
        <v>68842553.78</v>
      </c>
      <c r="I38" s="8">
        <v>17852573.95</v>
      </c>
      <c r="J38" s="8">
        <v>50989979.83</v>
      </c>
      <c r="K38" s="8">
        <v>30525203.92</v>
      </c>
      <c r="L38" s="8">
        <v>2699130.58</v>
      </c>
      <c r="M38" s="8">
        <v>27826073.34</v>
      </c>
      <c r="N38" s="9">
        <v>44.34</v>
      </c>
      <c r="O38" s="9">
        <v>15.11</v>
      </c>
      <c r="P38" s="9">
        <v>54.57</v>
      </c>
      <c r="Q38" s="8">
        <v>84594872.35</v>
      </c>
      <c r="R38" s="8">
        <v>36583313.24</v>
      </c>
      <c r="S38" s="8">
        <v>48011559.11</v>
      </c>
      <c r="T38" s="8">
        <v>26968707.1</v>
      </c>
      <c r="U38" s="8">
        <v>3115686.05</v>
      </c>
      <c r="V38" s="8">
        <v>23853021.05</v>
      </c>
      <c r="W38" s="9">
        <v>31.87</v>
      </c>
      <c r="X38" s="9">
        <v>8.51</v>
      </c>
      <c r="Y38" s="9">
        <v>49.68</v>
      </c>
      <c r="Z38" s="8">
        <v>2978420.72</v>
      </c>
      <c r="AA38" s="8">
        <v>3973052.29</v>
      </c>
    </row>
    <row r="39" spans="1:2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260</v>
      </c>
      <c r="G39" s="53" t="s">
        <v>289</v>
      </c>
      <c r="H39" s="8">
        <v>30045930.06</v>
      </c>
      <c r="I39" s="8">
        <v>2492119.86</v>
      </c>
      <c r="J39" s="8">
        <v>27553810.2</v>
      </c>
      <c r="K39" s="8">
        <v>14611370.21</v>
      </c>
      <c r="L39" s="8">
        <v>6625</v>
      </c>
      <c r="M39" s="8">
        <v>14604745.21</v>
      </c>
      <c r="N39" s="9">
        <v>48.63</v>
      </c>
      <c r="O39" s="9">
        <v>0.26</v>
      </c>
      <c r="P39" s="9">
        <v>53</v>
      </c>
      <c r="Q39" s="8">
        <v>34287321.84</v>
      </c>
      <c r="R39" s="8">
        <v>7169242.25</v>
      </c>
      <c r="S39" s="8">
        <v>27118079.59</v>
      </c>
      <c r="T39" s="8">
        <v>14155645.32</v>
      </c>
      <c r="U39" s="8">
        <v>1211824.98</v>
      </c>
      <c r="V39" s="8">
        <v>12943820.34</v>
      </c>
      <c r="W39" s="9">
        <v>41.28</v>
      </c>
      <c r="X39" s="9">
        <v>16.9</v>
      </c>
      <c r="Y39" s="9">
        <v>47.73</v>
      </c>
      <c r="Z39" s="8">
        <v>435730.61</v>
      </c>
      <c r="AA39" s="8">
        <v>1660924.87</v>
      </c>
    </row>
    <row r="40" spans="1:2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260</v>
      </c>
      <c r="G40" s="53" t="s">
        <v>290</v>
      </c>
      <c r="H40" s="8">
        <v>11985854.93</v>
      </c>
      <c r="I40" s="8">
        <v>270000</v>
      </c>
      <c r="J40" s="8">
        <v>11715854.93</v>
      </c>
      <c r="K40" s="8">
        <v>6193194.28</v>
      </c>
      <c r="L40" s="8">
        <v>0</v>
      </c>
      <c r="M40" s="8">
        <v>6193194.28</v>
      </c>
      <c r="N40" s="9">
        <v>51.67</v>
      </c>
      <c r="O40" s="9">
        <v>0</v>
      </c>
      <c r="P40" s="9">
        <v>52.86</v>
      </c>
      <c r="Q40" s="8">
        <v>11718629.93</v>
      </c>
      <c r="R40" s="8">
        <v>516733.83</v>
      </c>
      <c r="S40" s="8">
        <v>11201896.1</v>
      </c>
      <c r="T40" s="8">
        <v>5917077.45</v>
      </c>
      <c r="U40" s="8">
        <v>96763.69</v>
      </c>
      <c r="V40" s="8">
        <v>5820313.76</v>
      </c>
      <c r="W40" s="9">
        <v>50.49</v>
      </c>
      <c r="X40" s="9">
        <v>18.72</v>
      </c>
      <c r="Y40" s="9">
        <v>51.95</v>
      </c>
      <c r="Z40" s="8">
        <v>513958.83</v>
      </c>
      <c r="AA40" s="8">
        <v>372880.52</v>
      </c>
    </row>
    <row r="41" spans="1:2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260</v>
      </c>
      <c r="G41" s="53" t="s">
        <v>291</v>
      </c>
      <c r="H41" s="8">
        <v>43045734.23</v>
      </c>
      <c r="I41" s="8">
        <v>1990836.78</v>
      </c>
      <c r="J41" s="8">
        <v>41054897.45</v>
      </c>
      <c r="K41" s="8">
        <v>19657831.67</v>
      </c>
      <c r="L41" s="8">
        <v>1002352.6</v>
      </c>
      <c r="M41" s="8">
        <v>18655479.07</v>
      </c>
      <c r="N41" s="9">
        <v>45.66</v>
      </c>
      <c r="O41" s="9">
        <v>50.34</v>
      </c>
      <c r="P41" s="9">
        <v>45.44</v>
      </c>
      <c r="Q41" s="8">
        <v>49704031.2</v>
      </c>
      <c r="R41" s="8">
        <v>12566985.48</v>
      </c>
      <c r="S41" s="8">
        <v>37137045.72</v>
      </c>
      <c r="T41" s="8">
        <v>18724988.12</v>
      </c>
      <c r="U41" s="8">
        <v>1715270.32</v>
      </c>
      <c r="V41" s="8">
        <v>17009717.8</v>
      </c>
      <c r="W41" s="9">
        <v>37.67</v>
      </c>
      <c r="X41" s="9">
        <v>13.64</v>
      </c>
      <c r="Y41" s="9">
        <v>45.8</v>
      </c>
      <c r="Z41" s="8">
        <v>3917851.73</v>
      </c>
      <c r="AA41" s="8">
        <v>1645761.27</v>
      </c>
    </row>
    <row r="42" spans="1:2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260</v>
      </c>
      <c r="G42" s="53" t="s">
        <v>292</v>
      </c>
      <c r="H42" s="8">
        <v>20689056</v>
      </c>
      <c r="I42" s="8">
        <v>3261142</v>
      </c>
      <c r="J42" s="8">
        <v>17427914</v>
      </c>
      <c r="K42" s="8">
        <v>10856939.84</v>
      </c>
      <c r="L42" s="8">
        <v>1397243.07</v>
      </c>
      <c r="M42" s="8">
        <v>9459696.77</v>
      </c>
      <c r="N42" s="9">
        <v>52.47</v>
      </c>
      <c r="O42" s="9">
        <v>42.84</v>
      </c>
      <c r="P42" s="9">
        <v>54.27</v>
      </c>
      <c r="Q42" s="8">
        <v>22490822</v>
      </c>
      <c r="R42" s="8">
        <v>5227963</v>
      </c>
      <c r="S42" s="8">
        <v>17262859</v>
      </c>
      <c r="T42" s="8">
        <v>10224383.28</v>
      </c>
      <c r="U42" s="8">
        <v>1740810.3</v>
      </c>
      <c r="V42" s="8">
        <v>8483572.98</v>
      </c>
      <c r="W42" s="9">
        <v>45.46</v>
      </c>
      <c r="X42" s="9">
        <v>33.29</v>
      </c>
      <c r="Y42" s="9">
        <v>49.14</v>
      </c>
      <c r="Z42" s="8">
        <v>165055</v>
      </c>
      <c r="AA42" s="8">
        <v>976123.79</v>
      </c>
    </row>
    <row r="43" spans="1:2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260</v>
      </c>
      <c r="G43" s="53" t="s">
        <v>293</v>
      </c>
      <c r="H43" s="8">
        <v>26286762.62</v>
      </c>
      <c r="I43" s="8">
        <v>8673171.27</v>
      </c>
      <c r="J43" s="8">
        <v>17613591.35</v>
      </c>
      <c r="K43" s="8">
        <v>10047701.51</v>
      </c>
      <c r="L43" s="8">
        <v>1047478.2</v>
      </c>
      <c r="M43" s="8">
        <v>9000223.31</v>
      </c>
      <c r="N43" s="9">
        <v>38.22</v>
      </c>
      <c r="O43" s="9">
        <v>12.07</v>
      </c>
      <c r="P43" s="9">
        <v>51.09</v>
      </c>
      <c r="Q43" s="8">
        <v>27641425.06</v>
      </c>
      <c r="R43" s="8">
        <v>10660973.56</v>
      </c>
      <c r="S43" s="8">
        <v>16980451.5</v>
      </c>
      <c r="T43" s="8">
        <v>8635918.24</v>
      </c>
      <c r="U43" s="8">
        <v>197678.28</v>
      </c>
      <c r="V43" s="8">
        <v>8438239.96</v>
      </c>
      <c r="W43" s="9">
        <v>31.24</v>
      </c>
      <c r="X43" s="9">
        <v>1.85</v>
      </c>
      <c r="Y43" s="9">
        <v>49.69</v>
      </c>
      <c r="Z43" s="8">
        <v>633139.85</v>
      </c>
      <c r="AA43" s="8">
        <v>561983.35</v>
      </c>
    </row>
    <row r="44" spans="1:2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260</v>
      </c>
      <c r="G44" s="53" t="s">
        <v>294</v>
      </c>
      <c r="H44" s="8">
        <v>29172850.37</v>
      </c>
      <c r="I44" s="8">
        <v>9433805.28</v>
      </c>
      <c r="J44" s="8">
        <v>19739045.09</v>
      </c>
      <c r="K44" s="8">
        <v>11986699.85</v>
      </c>
      <c r="L44" s="8">
        <v>1483056.34</v>
      </c>
      <c r="M44" s="8">
        <v>10503643.51</v>
      </c>
      <c r="N44" s="9">
        <v>41.08</v>
      </c>
      <c r="O44" s="9">
        <v>15.72</v>
      </c>
      <c r="P44" s="9">
        <v>53.21</v>
      </c>
      <c r="Q44" s="8">
        <v>32176431.96</v>
      </c>
      <c r="R44" s="8">
        <v>14877793.02</v>
      </c>
      <c r="S44" s="8">
        <v>17298638.94</v>
      </c>
      <c r="T44" s="8">
        <v>11135867.85</v>
      </c>
      <c r="U44" s="8">
        <v>1671015.76</v>
      </c>
      <c r="V44" s="8">
        <v>9464852.09</v>
      </c>
      <c r="W44" s="9">
        <v>34.6</v>
      </c>
      <c r="X44" s="9">
        <v>11.23</v>
      </c>
      <c r="Y44" s="9">
        <v>54.71</v>
      </c>
      <c r="Z44" s="8">
        <v>2440406.15</v>
      </c>
      <c r="AA44" s="8">
        <v>1038791.42</v>
      </c>
    </row>
    <row r="45" spans="1:2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260</v>
      </c>
      <c r="G45" s="53" t="s">
        <v>295</v>
      </c>
      <c r="H45" s="8">
        <v>31004249.91</v>
      </c>
      <c r="I45" s="8">
        <v>4222517.26</v>
      </c>
      <c r="J45" s="8">
        <v>26781732.65</v>
      </c>
      <c r="K45" s="8">
        <v>14120009.49</v>
      </c>
      <c r="L45" s="8">
        <v>331137.58</v>
      </c>
      <c r="M45" s="8">
        <v>13788871.91</v>
      </c>
      <c r="N45" s="9">
        <v>45.54</v>
      </c>
      <c r="O45" s="9">
        <v>7.84</v>
      </c>
      <c r="P45" s="9">
        <v>51.48</v>
      </c>
      <c r="Q45" s="8">
        <v>31504249.91</v>
      </c>
      <c r="R45" s="8">
        <v>8306115.27</v>
      </c>
      <c r="S45" s="8">
        <v>23198134.64</v>
      </c>
      <c r="T45" s="8">
        <v>13759529.05</v>
      </c>
      <c r="U45" s="8">
        <v>2320291.38</v>
      </c>
      <c r="V45" s="8">
        <v>11439237.67</v>
      </c>
      <c r="W45" s="9">
        <v>43.67</v>
      </c>
      <c r="X45" s="9">
        <v>27.93</v>
      </c>
      <c r="Y45" s="9">
        <v>49.31</v>
      </c>
      <c r="Z45" s="8">
        <v>3583598.01</v>
      </c>
      <c r="AA45" s="8">
        <v>2349634.24</v>
      </c>
    </row>
    <row r="46" spans="1:2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260</v>
      </c>
      <c r="G46" s="53" t="s">
        <v>296</v>
      </c>
      <c r="H46" s="8">
        <v>39246202.28</v>
      </c>
      <c r="I46" s="8">
        <v>15805104.48</v>
      </c>
      <c r="J46" s="8">
        <v>23441097.8</v>
      </c>
      <c r="K46" s="8">
        <v>14452237.13</v>
      </c>
      <c r="L46" s="8">
        <v>2148147.15</v>
      </c>
      <c r="M46" s="8">
        <v>12304089.98</v>
      </c>
      <c r="N46" s="9">
        <v>36.82</v>
      </c>
      <c r="O46" s="9">
        <v>13.59</v>
      </c>
      <c r="P46" s="9">
        <v>52.48</v>
      </c>
      <c r="Q46" s="8">
        <v>42260174.42</v>
      </c>
      <c r="R46" s="8">
        <v>19360180.08</v>
      </c>
      <c r="S46" s="8">
        <v>22899994.34</v>
      </c>
      <c r="T46" s="8">
        <v>14891514.88</v>
      </c>
      <c r="U46" s="8">
        <v>3626574.41</v>
      </c>
      <c r="V46" s="8">
        <v>11264940.47</v>
      </c>
      <c r="W46" s="9">
        <v>35.23</v>
      </c>
      <c r="X46" s="9">
        <v>18.73</v>
      </c>
      <c r="Y46" s="9">
        <v>49.19</v>
      </c>
      <c r="Z46" s="8">
        <v>541103.46</v>
      </c>
      <c r="AA46" s="8">
        <v>1039149.51</v>
      </c>
    </row>
    <row r="47" spans="1:2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260</v>
      </c>
      <c r="G47" s="53" t="s">
        <v>297</v>
      </c>
      <c r="H47" s="8">
        <v>9435956</v>
      </c>
      <c r="I47" s="8">
        <v>298500</v>
      </c>
      <c r="J47" s="8">
        <v>9137456</v>
      </c>
      <c r="K47" s="8">
        <v>4920930.47</v>
      </c>
      <c r="L47" s="8">
        <v>24740.15</v>
      </c>
      <c r="M47" s="8">
        <v>4896190.32</v>
      </c>
      <c r="N47" s="9">
        <v>52.15</v>
      </c>
      <c r="O47" s="9">
        <v>8.28</v>
      </c>
      <c r="P47" s="9">
        <v>53.58</v>
      </c>
      <c r="Q47" s="8">
        <v>9233756</v>
      </c>
      <c r="R47" s="8">
        <v>307948.21</v>
      </c>
      <c r="S47" s="8">
        <v>8925807.79</v>
      </c>
      <c r="T47" s="8">
        <v>4162932.93</v>
      </c>
      <c r="U47" s="8">
        <v>20519.33</v>
      </c>
      <c r="V47" s="8">
        <v>4142413.6</v>
      </c>
      <c r="W47" s="9">
        <v>45.08</v>
      </c>
      <c r="X47" s="9">
        <v>6.66</v>
      </c>
      <c r="Y47" s="9">
        <v>46.4</v>
      </c>
      <c r="Z47" s="8">
        <v>211648.21</v>
      </c>
      <c r="AA47" s="8">
        <v>753776.72</v>
      </c>
    </row>
    <row r="48" spans="1:2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260</v>
      </c>
      <c r="G48" s="53" t="s">
        <v>298</v>
      </c>
      <c r="H48" s="8">
        <v>27856644.34</v>
      </c>
      <c r="I48" s="8">
        <v>8526472.74</v>
      </c>
      <c r="J48" s="8">
        <v>19330171.6</v>
      </c>
      <c r="K48" s="8">
        <v>14639785.08</v>
      </c>
      <c r="L48" s="8">
        <v>4549590.11</v>
      </c>
      <c r="M48" s="8">
        <v>10090194.97</v>
      </c>
      <c r="N48" s="9">
        <v>52.55</v>
      </c>
      <c r="O48" s="9">
        <v>53.35</v>
      </c>
      <c r="P48" s="9">
        <v>52.19</v>
      </c>
      <c r="Q48" s="8">
        <v>32181644.34</v>
      </c>
      <c r="R48" s="8">
        <v>14721352.54</v>
      </c>
      <c r="S48" s="8">
        <v>17460291.8</v>
      </c>
      <c r="T48" s="8">
        <v>17948164.01</v>
      </c>
      <c r="U48" s="8">
        <v>9611073.49</v>
      </c>
      <c r="V48" s="8">
        <v>8337090.52</v>
      </c>
      <c r="W48" s="9">
        <v>55.77</v>
      </c>
      <c r="X48" s="9">
        <v>65.28</v>
      </c>
      <c r="Y48" s="9">
        <v>47.74</v>
      </c>
      <c r="Z48" s="8">
        <v>1869879.8</v>
      </c>
      <c r="AA48" s="8">
        <v>1753104.45</v>
      </c>
    </row>
    <row r="49" spans="1:2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260</v>
      </c>
      <c r="G49" s="53" t="s">
        <v>299</v>
      </c>
      <c r="H49" s="8">
        <v>29586564.86</v>
      </c>
      <c r="I49" s="8">
        <v>5187049.11</v>
      </c>
      <c r="J49" s="8">
        <v>24399515.75</v>
      </c>
      <c r="K49" s="8">
        <v>17024693.52</v>
      </c>
      <c r="L49" s="8">
        <v>4031878.87</v>
      </c>
      <c r="M49" s="8">
        <v>12992814.65</v>
      </c>
      <c r="N49" s="9">
        <v>57.54</v>
      </c>
      <c r="O49" s="9">
        <v>77.72</v>
      </c>
      <c r="P49" s="9">
        <v>53.25</v>
      </c>
      <c r="Q49" s="8">
        <v>34956560.26</v>
      </c>
      <c r="R49" s="8">
        <v>12253012.58</v>
      </c>
      <c r="S49" s="8">
        <v>22703547.68</v>
      </c>
      <c r="T49" s="8">
        <v>15518075.92</v>
      </c>
      <c r="U49" s="8">
        <v>4412796.68</v>
      </c>
      <c r="V49" s="8">
        <v>11105279.24</v>
      </c>
      <c r="W49" s="9">
        <v>44.39</v>
      </c>
      <c r="X49" s="9">
        <v>36.01</v>
      </c>
      <c r="Y49" s="9">
        <v>48.91</v>
      </c>
      <c r="Z49" s="8">
        <v>1695968.07</v>
      </c>
      <c r="AA49" s="8">
        <v>1887535.41</v>
      </c>
    </row>
    <row r="50" spans="1:2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260</v>
      </c>
      <c r="G50" s="53" t="s">
        <v>300</v>
      </c>
      <c r="H50" s="8">
        <v>21558694.99</v>
      </c>
      <c r="I50" s="8">
        <v>4368233.5</v>
      </c>
      <c r="J50" s="8">
        <v>17190461.49</v>
      </c>
      <c r="K50" s="8">
        <v>11615836.58</v>
      </c>
      <c r="L50" s="8">
        <v>2479272.75</v>
      </c>
      <c r="M50" s="8">
        <v>9136563.83</v>
      </c>
      <c r="N50" s="9">
        <v>53.88</v>
      </c>
      <c r="O50" s="9">
        <v>56.75</v>
      </c>
      <c r="P50" s="9">
        <v>53.14</v>
      </c>
      <c r="Q50" s="8">
        <v>26469692.95</v>
      </c>
      <c r="R50" s="8">
        <v>9550495.46</v>
      </c>
      <c r="S50" s="8">
        <v>16919197.49</v>
      </c>
      <c r="T50" s="8">
        <v>13741845.91</v>
      </c>
      <c r="U50" s="8">
        <v>5405108.85</v>
      </c>
      <c r="V50" s="8">
        <v>8336737.06</v>
      </c>
      <c r="W50" s="9">
        <v>51.91</v>
      </c>
      <c r="X50" s="9">
        <v>56.59</v>
      </c>
      <c r="Y50" s="9">
        <v>49.27</v>
      </c>
      <c r="Z50" s="8">
        <v>271264</v>
      </c>
      <c r="AA50" s="8">
        <v>799826.77</v>
      </c>
    </row>
    <row r="51" spans="1:2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260</v>
      </c>
      <c r="G51" s="53" t="s">
        <v>301</v>
      </c>
      <c r="H51" s="8">
        <v>31784851.61</v>
      </c>
      <c r="I51" s="8">
        <v>5385681</v>
      </c>
      <c r="J51" s="8">
        <v>26399170.61</v>
      </c>
      <c r="K51" s="8">
        <v>16424880.18</v>
      </c>
      <c r="L51" s="8">
        <v>2547303.6</v>
      </c>
      <c r="M51" s="8">
        <v>13877576.58</v>
      </c>
      <c r="N51" s="9">
        <v>51.67</v>
      </c>
      <c r="O51" s="9">
        <v>47.29</v>
      </c>
      <c r="P51" s="9">
        <v>52.56</v>
      </c>
      <c r="Q51" s="8">
        <v>33436391.61</v>
      </c>
      <c r="R51" s="8">
        <v>9118681</v>
      </c>
      <c r="S51" s="8">
        <v>24317710.61</v>
      </c>
      <c r="T51" s="8">
        <v>15216794.17</v>
      </c>
      <c r="U51" s="8">
        <v>3019338.89</v>
      </c>
      <c r="V51" s="8">
        <v>12197455.28</v>
      </c>
      <c r="W51" s="9">
        <v>45.5</v>
      </c>
      <c r="X51" s="9">
        <v>33.11</v>
      </c>
      <c r="Y51" s="9">
        <v>50.15</v>
      </c>
      <c r="Z51" s="8">
        <v>2081460</v>
      </c>
      <c r="AA51" s="8">
        <v>1680121.3</v>
      </c>
    </row>
    <row r="52" spans="1:2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260</v>
      </c>
      <c r="G52" s="53" t="s">
        <v>302</v>
      </c>
      <c r="H52" s="8">
        <v>43209625.29</v>
      </c>
      <c r="I52" s="8">
        <v>7035684.32</v>
      </c>
      <c r="J52" s="8">
        <v>36173940.97</v>
      </c>
      <c r="K52" s="8">
        <v>19546882.82</v>
      </c>
      <c r="L52" s="8">
        <v>379783.2</v>
      </c>
      <c r="M52" s="8">
        <v>19167099.62</v>
      </c>
      <c r="N52" s="9">
        <v>45.23</v>
      </c>
      <c r="O52" s="9">
        <v>5.39</v>
      </c>
      <c r="P52" s="9">
        <v>52.98</v>
      </c>
      <c r="Q52" s="8">
        <v>46175992.92</v>
      </c>
      <c r="R52" s="8">
        <v>13834219.56</v>
      </c>
      <c r="S52" s="8">
        <v>32341773.36</v>
      </c>
      <c r="T52" s="8">
        <v>17742971.6</v>
      </c>
      <c r="U52" s="8">
        <v>1705940.45</v>
      </c>
      <c r="V52" s="8">
        <v>16037031.15</v>
      </c>
      <c r="W52" s="9">
        <v>38.42</v>
      </c>
      <c r="X52" s="9">
        <v>12.33</v>
      </c>
      <c r="Y52" s="9">
        <v>49.58</v>
      </c>
      <c r="Z52" s="8">
        <v>3832167.61</v>
      </c>
      <c r="AA52" s="8">
        <v>3130068.47</v>
      </c>
    </row>
    <row r="53" spans="1:2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260</v>
      </c>
      <c r="G53" s="53" t="s">
        <v>303</v>
      </c>
      <c r="H53" s="8">
        <v>69615096.24</v>
      </c>
      <c r="I53" s="8">
        <v>25803758</v>
      </c>
      <c r="J53" s="8">
        <v>43811338.24</v>
      </c>
      <c r="K53" s="8">
        <v>38770297.81</v>
      </c>
      <c r="L53" s="8">
        <v>14623410.63</v>
      </c>
      <c r="M53" s="8">
        <v>24146887.18</v>
      </c>
      <c r="N53" s="9">
        <v>55.69</v>
      </c>
      <c r="O53" s="9">
        <v>56.67</v>
      </c>
      <c r="P53" s="9">
        <v>55.11</v>
      </c>
      <c r="Q53" s="8">
        <v>77672396.24</v>
      </c>
      <c r="R53" s="8">
        <v>36322980.94</v>
      </c>
      <c r="S53" s="8">
        <v>41349415.3</v>
      </c>
      <c r="T53" s="8">
        <v>33523703.21</v>
      </c>
      <c r="U53" s="8">
        <v>13710250.94</v>
      </c>
      <c r="V53" s="8">
        <v>19813452.27</v>
      </c>
      <c r="W53" s="9">
        <v>43.16</v>
      </c>
      <c r="X53" s="9">
        <v>37.74</v>
      </c>
      <c r="Y53" s="9">
        <v>47.91</v>
      </c>
      <c r="Z53" s="8">
        <v>2461922.94</v>
      </c>
      <c r="AA53" s="8">
        <v>4333434.91</v>
      </c>
    </row>
    <row r="54" spans="1:2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260</v>
      </c>
      <c r="G54" s="53" t="s">
        <v>304</v>
      </c>
      <c r="H54" s="8">
        <v>30591828.57</v>
      </c>
      <c r="I54" s="8">
        <v>7745896</v>
      </c>
      <c r="J54" s="8">
        <v>22845932.57</v>
      </c>
      <c r="K54" s="8">
        <v>15856343.99</v>
      </c>
      <c r="L54" s="8">
        <v>4210998.71</v>
      </c>
      <c r="M54" s="8">
        <v>11645345.28</v>
      </c>
      <c r="N54" s="9">
        <v>51.83</v>
      </c>
      <c r="O54" s="9">
        <v>54.36</v>
      </c>
      <c r="P54" s="9">
        <v>50.97</v>
      </c>
      <c r="Q54" s="8">
        <v>31382467.57</v>
      </c>
      <c r="R54" s="8">
        <v>10528090.6</v>
      </c>
      <c r="S54" s="8">
        <v>20854376.97</v>
      </c>
      <c r="T54" s="8">
        <v>14646868.52</v>
      </c>
      <c r="U54" s="8">
        <v>4218432.72</v>
      </c>
      <c r="V54" s="8">
        <v>10428435.8</v>
      </c>
      <c r="W54" s="9">
        <v>46.67</v>
      </c>
      <c r="X54" s="9">
        <v>40.06</v>
      </c>
      <c r="Y54" s="9">
        <v>50</v>
      </c>
      <c r="Z54" s="8">
        <v>1991555.6</v>
      </c>
      <c r="AA54" s="8">
        <v>1216909.48</v>
      </c>
    </row>
    <row r="55" spans="1:27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260</v>
      </c>
      <c r="G55" s="53" t="s">
        <v>305</v>
      </c>
      <c r="H55" s="8">
        <v>17370502.04</v>
      </c>
      <c r="I55" s="8">
        <v>2706684</v>
      </c>
      <c r="J55" s="8">
        <v>14663818.04</v>
      </c>
      <c r="K55" s="8">
        <v>8310809.57</v>
      </c>
      <c r="L55" s="8">
        <v>414402.05</v>
      </c>
      <c r="M55" s="8">
        <v>7896407.52</v>
      </c>
      <c r="N55" s="9">
        <v>47.84</v>
      </c>
      <c r="O55" s="9">
        <v>15.31</v>
      </c>
      <c r="P55" s="9">
        <v>53.84</v>
      </c>
      <c r="Q55" s="8">
        <v>19841009.04</v>
      </c>
      <c r="R55" s="8">
        <v>6077643</v>
      </c>
      <c r="S55" s="8">
        <v>13763366.04</v>
      </c>
      <c r="T55" s="8">
        <v>7681605.72</v>
      </c>
      <c r="U55" s="8">
        <v>944788.5</v>
      </c>
      <c r="V55" s="8">
        <v>6736817.22</v>
      </c>
      <c r="W55" s="9">
        <v>38.71</v>
      </c>
      <c r="X55" s="9">
        <v>15.54</v>
      </c>
      <c r="Y55" s="9">
        <v>48.94</v>
      </c>
      <c r="Z55" s="8">
        <v>900452</v>
      </c>
      <c r="AA55" s="8">
        <v>1159590.3</v>
      </c>
    </row>
    <row r="56" spans="1:27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260</v>
      </c>
      <c r="G56" s="53" t="s">
        <v>306</v>
      </c>
      <c r="H56" s="8">
        <v>14136009.01</v>
      </c>
      <c r="I56" s="8">
        <v>2191746.89</v>
      </c>
      <c r="J56" s="8">
        <v>11944262.12</v>
      </c>
      <c r="K56" s="8">
        <v>7839916.17</v>
      </c>
      <c r="L56" s="8">
        <v>1435457.4</v>
      </c>
      <c r="M56" s="8">
        <v>6404458.77</v>
      </c>
      <c r="N56" s="9">
        <v>55.46</v>
      </c>
      <c r="O56" s="9">
        <v>65.49</v>
      </c>
      <c r="P56" s="9">
        <v>53.61</v>
      </c>
      <c r="Q56" s="8">
        <v>15550009.01</v>
      </c>
      <c r="R56" s="8">
        <v>5090833.05</v>
      </c>
      <c r="S56" s="8">
        <v>10459175.96</v>
      </c>
      <c r="T56" s="8">
        <v>6326520.71</v>
      </c>
      <c r="U56" s="8">
        <v>1088142.23</v>
      </c>
      <c r="V56" s="8">
        <v>5238378.48</v>
      </c>
      <c r="W56" s="9">
        <v>40.68</v>
      </c>
      <c r="X56" s="9">
        <v>21.37</v>
      </c>
      <c r="Y56" s="9">
        <v>50.08</v>
      </c>
      <c r="Z56" s="8">
        <v>1485086.16</v>
      </c>
      <c r="AA56" s="8">
        <v>1166080.29</v>
      </c>
    </row>
    <row r="57" spans="1:27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260</v>
      </c>
      <c r="G57" s="53" t="s">
        <v>307</v>
      </c>
      <c r="H57" s="8">
        <v>37727501.26</v>
      </c>
      <c r="I57" s="8">
        <v>6318305</v>
      </c>
      <c r="J57" s="8">
        <v>31409196.26</v>
      </c>
      <c r="K57" s="8">
        <v>18226414.44</v>
      </c>
      <c r="L57" s="8">
        <v>1610842.93</v>
      </c>
      <c r="M57" s="8">
        <v>16615571.51</v>
      </c>
      <c r="N57" s="9">
        <v>48.31</v>
      </c>
      <c r="O57" s="9">
        <v>25.49</v>
      </c>
      <c r="P57" s="9">
        <v>52.9</v>
      </c>
      <c r="Q57" s="8">
        <v>39852501.26</v>
      </c>
      <c r="R57" s="8">
        <v>10551550.19</v>
      </c>
      <c r="S57" s="8">
        <v>29300951.07</v>
      </c>
      <c r="T57" s="8">
        <v>16559325.71</v>
      </c>
      <c r="U57" s="8">
        <v>2223349.71</v>
      </c>
      <c r="V57" s="8">
        <v>14335976</v>
      </c>
      <c r="W57" s="9">
        <v>41.55</v>
      </c>
      <c r="X57" s="9">
        <v>21.07</v>
      </c>
      <c r="Y57" s="9">
        <v>48.92</v>
      </c>
      <c r="Z57" s="8">
        <v>2108245.19</v>
      </c>
      <c r="AA57" s="8">
        <v>2279595.51</v>
      </c>
    </row>
    <row r="58" spans="1:27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260</v>
      </c>
      <c r="G58" s="53" t="s">
        <v>308</v>
      </c>
      <c r="H58" s="8">
        <v>16591207.95</v>
      </c>
      <c r="I58" s="8">
        <v>1601665.57</v>
      </c>
      <c r="J58" s="8">
        <v>14989542.38</v>
      </c>
      <c r="K58" s="8">
        <v>8337539.35</v>
      </c>
      <c r="L58" s="8">
        <v>54164.9</v>
      </c>
      <c r="M58" s="8">
        <v>8283374.45</v>
      </c>
      <c r="N58" s="9">
        <v>50.25</v>
      </c>
      <c r="O58" s="9">
        <v>3.38</v>
      </c>
      <c r="P58" s="9">
        <v>55.26</v>
      </c>
      <c r="Q58" s="8">
        <v>17334976.23</v>
      </c>
      <c r="R58" s="8">
        <v>2844203</v>
      </c>
      <c r="S58" s="8">
        <v>14490773.23</v>
      </c>
      <c r="T58" s="8">
        <v>7850569.7</v>
      </c>
      <c r="U58" s="8">
        <v>84950.01</v>
      </c>
      <c r="V58" s="8">
        <v>7765619.69</v>
      </c>
      <c r="W58" s="9">
        <v>45.28</v>
      </c>
      <c r="X58" s="9">
        <v>2.98</v>
      </c>
      <c r="Y58" s="9">
        <v>53.59</v>
      </c>
      <c r="Z58" s="8">
        <v>498769.15</v>
      </c>
      <c r="AA58" s="8">
        <v>517754.76</v>
      </c>
    </row>
    <row r="59" spans="1:27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260</v>
      </c>
      <c r="G59" s="53" t="s">
        <v>309</v>
      </c>
      <c r="H59" s="8">
        <v>20676295.18</v>
      </c>
      <c r="I59" s="8">
        <v>7117764.83</v>
      </c>
      <c r="J59" s="8">
        <v>13558530.35</v>
      </c>
      <c r="K59" s="8">
        <v>9752747.09</v>
      </c>
      <c r="L59" s="8">
        <v>3112864.64</v>
      </c>
      <c r="M59" s="8">
        <v>6639882.45</v>
      </c>
      <c r="N59" s="9">
        <v>47.16</v>
      </c>
      <c r="O59" s="9">
        <v>43.73</v>
      </c>
      <c r="P59" s="9">
        <v>48.97</v>
      </c>
      <c r="Q59" s="8">
        <v>20820252.26</v>
      </c>
      <c r="R59" s="8">
        <v>9324052.84</v>
      </c>
      <c r="S59" s="8">
        <v>11496199.42</v>
      </c>
      <c r="T59" s="8">
        <v>9058777.75</v>
      </c>
      <c r="U59" s="8">
        <v>3442511.57</v>
      </c>
      <c r="V59" s="8">
        <v>5616266.18</v>
      </c>
      <c r="W59" s="9">
        <v>43.5</v>
      </c>
      <c r="X59" s="9">
        <v>36.92</v>
      </c>
      <c r="Y59" s="9">
        <v>48.85</v>
      </c>
      <c r="Z59" s="8">
        <v>2062330.93</v>
      </c>
      <c r="AA59" s="8">
        <v>1023616.27</v>
      </c>
    </row>
    <row r="60" spans="1:27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260</v>
      </c>
      <c r="G60" s="53" t="s">
        <v>310</v>
      </c>
      <c r="H60" s="8">
        <v>19635543.19</v>
      </c>
      <c r="I60" s="8">
        <v>4832704.57</v>
      </c>
      <c r="J60" s="8">
        <v>14802838.62</v>
      </c>
      <c r="K60" s="8">
        <v>8150663.44</v>
      </c>
      <c r="L60" s="8">
        <v>9090</v>
      </c>
      <c r="M60" s="8">
        <v>8141573.44</v>
      </c>
      <c r="N60" s="9">
        <v>41.5</v>
      </c>
      <c r="O60" s="9">
        <v>0.18</v>
      </c>
      <c r="P60" s="9">
        <v>55</v>
      </c>
      <c r="Q60" s="8">
        <v>23249717.76</v>
      </c>
      <c r="R60" s="8">
        <v>9497532.48</v>
      </c>
      <c r="S60" s="8">
        <v>13752185.28</v>
      </c>
      <c r="T60" s="8">
        <v>7179640.83</v>
      </c>
      <c r="U60" s="8">
        <v>155975.31</v>
      </c>
      <c r="V60" s="8">
        <v>7023665.52</v>
      </c>
      <c r="W60" s="9">
        <v>30.88</v>
      </c>
      <c r="X60" s="9">
        <v>1.64</v>
      </c>
      <c r="Y60" s="9">
        <v>51.07</v>
      </c>
      <c r="Z60" s="8">
        <v>1050653.34</v>
      </c>
      <c r="AA60" s="8">
        <v>1117907.92</v>
      </c>
    </row>
    <row r="61" spans="1:27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260</v>
      </c>
      <c r="G61" s="53" t="s">
        <v>311</v>
      </c>
      <c r="H61" s="8">
        <v>23320961.47</v>
      </c>
      <c r="I61" s="8">
        <v>3445851</v>
      </c>
      <c r="J61" s="8">
        <v>19875110.47</v>
      </c>
      <c r="K61" s="8">
        <v>11459333.93</v>
      </c>
      <c r="L61" s="8">
        <v>622335.91</v>
      </c>
      <c r="M61" s="8">
        <v>10836998.02</v>
      </c>
      <c r="N61" s="9">
        <v>49.13</v>
      </c>
      <c r="O61" s="9">
        <v>18.06</v>
      </c>
      <c r="P61" s="9">
        <v>54.52</v>
      </c>
      <c r="Q61" s="8">
        <v>27131961.47</v>
      </c>
      <c r="R61" s="8">
        <v>7632935.78</v>
      </c>
      <c r="S61" s="8">
        <v>19499025.69</v>
      </c>
      <c r="T61" s="8">
        <v>10364950.71</v>
      </c>
      <c r="U61" s="8">
        <v>411928.33</v>
      </c>
      <c r="V61" s="8">
        <v>9953022.38</v>
      </c>
      <c r="W61" s="9">
        <v>38.2</v>
      </c>
      <c r="X61" s="9">
        <v>5.39</v>
      </c>
      <c r="Y61" s="9">
        <v>51.04</v>
      </c>
      <c r="Z61" s="8">
        <v>376084.78</v>
      </c>
      <c r="AA61" s="8">
        <v>883975.64</v>
      </c>
    </row>
    <row r="62" spans="1:27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260</v>
      </c>
      <c r="G62" s="53" t="s">
        <v>263</v>
      </c>
      <c r="H62" s="8">
        <v>41474828.95</v>
      </c>
      <c r="I62" s="8">
        <v>3439569</v>
      </c>
      <c r="J62" s="8">
        <v>38035259.95</v>
      </c>
      <c r="K62" s="8">
        <v>20673649.25</v>
      </c>
      <c r="L62" s="8">
        <v>420673.01</v>
      </c>
      <c r="M62" s="8">
        <v>20252976.24</v>
      </c>
      <c r="N62" s="9">
        <v>49.84</v>
      </c>
      <c r="O62" s="9">
        <v>12.23</v>
      </c>
      <c r="P62" s="9">
        <v>53.24</v>
      </c>
      <c r="Q62" s="8">
        <v>45587262.95</v>
      </c>
      <c r="R62" s="8">
        <v>7549271</v>
      </c>
      <c r="S62" s="8">
        <v>38037991.95</v>
      </c>
      <c r="T62" s="8">
        <v>18469500.73</v>
      </c>
      <c r="U62" s="8">
        <v>360572.35</v>
      </c>
      <c r="V62" s="8">
        <v>18108928.38</v>
      </c>
      <c r="W62" s="9">
        <v>40.51</v>
      </c>
      <c r="X62" s="9">
        <v>4.77</v>
      </c>
      <c r="Y62" s="9">
        <v>47.6</v>
      </c>
      <c r="Z62" s="8">
        <v>-2732</v>
      </c>
      <c r="AA62" s="8">
        <v>2144047.86</v>
      </c>
    </row>
    <row r="63" spans="1:27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260</v>
      </c>
      <c r="G63" s="53" t="s">
        <v>312</v>
      </c>
      <c r="H63" s="8">
        <v>34655586.26</v>
      </c>
      <c r="I63" s="8">
        <v>3922079.15</v>
      </c>
      <c r="J63" s="8">
        <v>30733507.11</v>
      </c>
      <c r="K63" s="8">
        <v>16773677.32</v>
      </c>
      <c r="L63" s="8">
        <v>497105.4</v>
      </c>
      <c r="M63" s="8">
        <v>16276571.92</v>
      </c>
      <c r="N63" s="9">
        <v>48.4</v>
      </c>
      <c r="O63" s="9">
        <v>12.67</v>
      </c>
      <c r="P63" s="9">
        <v>52.96</v>
      </c>
      <c r="Q63" s="8">
        <v>37686586.26</v>
      </c>
      <c r="R63" s="8">
        <v>8958979.51</v>
      </c>
      <c r="S63" s="8">
        <v>28727606.75</v>
      </c>
      <c r="T63" s="8">
        <v>15753880.23</v>
      </c>
      <c r="U63" s="8">
        <v>1189441.2</v>
      </c>
      <c r="V63" s="8">
        <v>14564439.03</v>
      </c>
      <c r="W63" s="9">
        <v>41.8</v>
      </c>
      <c r="X63" s="9">
        <v>13.27</v>
      </c>
      <c r="Y63" s="9">
        <v>50.69</v>
      </c>
      <c r="Z63" s="8">
        <v>2005900.36</v>
      </c>
      <c r="AA63" s="8">
        <v>1712132.89</v>
      </c>
    </row>
    <row r="64" spans="1:27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260</v>
      </c>
      <c r="G64" s="53" t="s">
        <v>313</v>
      </c>
      <c r="H64" s="8">
        <v>40445509.01</v>
      </c>
      <c r="I64" s="8">
        <v>10143803.9</v>
      </c>
      <c r="J64" s="8">
        <v>30301705.11</v>
      </c>
      <c r="K64" s="8">
        <v>16732939.11</v>
      </c>
      <c r="L64" s="8">
        <v>633511.93</v>
      </c>
      <c r="M64" s="8">
        <v>16099427.18</v>
      </c>
      <c r="N64" s="9">
        <v>41.37</v>
      </c>
      <c r="O64" s="9">
        <v>6.24</v>
      </c>
      <c r="P64" s="9">
        <v>53.13</v>
      </c>
      <c r="Q64" s="8">
        <v>45599146.35</v>
      </c>
      <c r="R64" s="8">
        <v>18198171.8</v>
      </c>
      <c r="S64" s="8">
        <v>27400974.55</v>
      </c>
      <c r="T64" s="8">
        <v>14023073.47</v>
      </c>
      <c r="U64" s="8">
        <v>428092.77</v>
      </c>
      <c r="V64" s="8">
        <v>13594980.7</v>
      </c>
      <c r="W64" s="9">
        <v>30.75</v>
      </c>
      <c r="X64" s="9">
        <v>2.35</v>
      </c>
      <c r="Y64" s="9">
        <v>49.61</v>
      </c>
      <c r="Z64" s="8">
        <v>2900730.56</v>
      </c>
      <c r="AA64" s="8">
        <v>2504446.48</v>
      </c>
    </row>
    <row r="65" spans="1:27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260</v>
      </c>
      <c r="G65" s="53" t="s">
        <v>314</v>
      </c>
      <c r="H65" s="8">
        <v>22117547.07</v>
      </c>
      <c r="I65" s="8">
        <v>6852113</v>
      </c>
      <c r="J65" s="8">
        <v>15265434.07</v>
      </c>
      <c r="K65" s="8">
        <v>11074270.1</v>
      </c>
      <c r="L65" s="8">
        <v>2585528.4</v>
      </c>
      <c r="M65" s="8">
        <v>8488741.7</v>
      </c>
      <c r="N65" s="9">
        <v>50.07</v>
      </c>
      <c r="O65" s="9">
        <v>37.73</v>
      </c>
      <c r="P65" s="9">
        <v>55.6</v>
      </c>
      <c r="Q65" s="8">
        <v>21548779.91</v>
      </c>
      <c r="R65" s="8">
        <v>7820969</v>
      </c>
      <c r="S65" s="8">
        <v>13727810.91</v>
      </c>
      <c r="T65" s="8">
        <v>9586740.78</v>
      </c>
      <c r="U65" s="8">
        <v>2083949.65</v>
      </c>
      <c r="V65" s="8">
        <v>7502791.13</v>
      </c>
      <c r="W65" s="9">
        <v>44.48</v>
      </c>
      <c r="X65" s="9">
        <v>26.64</v>
      </c>
      <c r="Y65" s="9">
        <v>54.65</v>
      </c>
      <c r="Z65" s="8">
        <v>1537623.16</v>
      </c>
      <c r="AA65" s="8">
        <v>985950.57</v>
      </c>
    </row>
    <row r="66" spans="1:27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260</v>
      </c>
      <c r="G66" s="53" t="s">
        <v>315</v>
      </c>
      <c r="H66" s="8">
        <v>14903458.02</v>
      </c>
      <c r="I66" s="8">
        <v>1262333</v>
      </c>
      <c r="J66" s="8">
        <v>13641125.02</v>
      </c>
      <c r="K66" s="8">
        <v>7397447.81</v>
      </c>
      <c r="L66" s="8">
        <v>40546.97</v>
      </c>
      <c r="M66" s="8">
        <v>7356900.84</v>
      </c>
      <c r="N66" s="9">
        <v>49.63</v>
      </c>
      <c r="O66" s="9">
        <v>3.21</v>
      </c>
      <c r="P66" s="9">
        <v>53.93</v>
      </c>
      <c r="Q66" s="8">
        <v>16259333.63</v>
      </c>
      <c r="R66" s="8">
        <v>2956763.25</v>
      </c>
      <c r="S66" s="8">
        <v>13302570.38</v>
      </c>
      <c r="T66" s="8">
        <v>6874044.1</v>
      </c>
      <c r="U66" s="8">
        <v>192770.21</v>
      </c>
      <c r="V66" s="8">
        <v>6681273.89</v>
      </c>
      <c r="W66" s="9">
        <v>42.27</v>
      </c>
      <c r="X66" s="9">
        <v>6.51</v>
      </c>
      <c r="Y66" s="9">
        <v>50.22</v>
      </c>
      <c r="Z66" s="8">
        <v>338554.64</v>
      </c>
      <c r="AA66" s="8">
        <v>675626.95</v>
      </c>
    </row>
    <row r="67" spans="1:27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260</v>
      </c>
      <c r="G67" s="53" t="s">
        <v>316</v>
      </c>
      <c r="H67" s="8">
        <v>27592939.95</v>
      </c>
      <c r="I67" s="8">
        <v>5892029.22</v>
      </c>
      <c r="J67" s="8">
        <v>21700910.73</v>
      </c>
      <c r="K67" s="8">
        <v>14913812.76</v>
      </c>
      <c r="L67" s="8">
        <v>3256663.03</v>
      </c>
      <c r="M67" s="8">
        <v>11657149.73</v>
      </c>
      <c r="N67" s="9">
        <v>54.04</v>
      </c>
      <c r="O67" s="9">
        <v>55.27</v>
      </c>
      <c r="P67" s="9">
        <v>53.71</v>
      </c>
      <c r="Q67" s="8">
        <v>33013256.41</v>
      </c>
      <c r="R67" s="8">
        <v>13749892.75</v>
      </c>
      <c r="S67" s="8">
        <v>19263363.66</v>
      </c>
      <c r="T67" s="8">
        <v>11000797.25</v>
      </c>
      <c r="U67" s="8">
        <v>1710818.99</v>
      </c>
      <c r="V67" s="8">
        <v>9289978.26</v>
      </c>
      <c r="W67" s="9">
        <v>33.32</v>
      </c>
      <c r="X67" s="9">
        <v>12.44</v>
      </c>
      <c r="Y67" s="9">
        <v>48.22</v>
      </c>
      <c r="Z67" s="8">
        <v>2437547.07</v>
      </c>
      <c r="AA67" s="8">
        <v>2367171.47</v>
      </c>
    </row>
    <row r="68" spans="1:27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260</v>
      </c>
      <c r="G68" s="53" t="s">
        <v>317</v>
      </c>
      <c r="H68" s="8">
        <v>12994522.73</v>
      </c>
      <c r="I68" s="8">
        <v>201000</v>
      </c>
      <c r="J68" s="8">
        <v>12793522.73</v>
      </c>
      <c r="K68" s="8">
        <v>6952300.49</v>
      </c>
      <c r="L68" s="8">
        <v>34850</v>
      </c>
      <c r="M68" s="8">
        <v>6917450.49</v>
      </c>
      <c r="N68" s="9">
        <v>53.5</v>
      </c>
      <c r="O68" s="9">
        <v>17.33</v>
      </c>
      <c r="P68" s="9">
        <v>54.06</v>
      </c>
      <c r="Q68" s="8">
        <v>15410562.73</v>
      </c>
      <c r="R68" s="8">
        <v>2656187</v>
      </c>
      <c r="S68" s="8">
        <v>12754375.73</v>
      </c>
      <c r="T68" s="8">
        <v>6989136.88</v>
      </c>
      <c r="U68" s="8">
        <v>373907.69</v>
      </c>
      <c r="V68" s="8">
        <v>6615229.19</v>
      </c>
      <c r="W68" s="9">
        <v>45.35</v>
      </c>
      <c r="X68" s="9">
        <v>14.07</v>
      </c>
      <c r="Y68" s="9">
        <v>51.86</v>
      </c>
      <c r="Z68" s="8">
        <v>39147</v>
      </c>
      <c r="AA68" s="8">
        <v>302221.3</v>
      </c>
    </row>
    <row r="69" spans="1:27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260</v>
      </c>
      <c r="G69" s="53" t="s">
        <v>318</v>
      </c>
      <c r="H69" s="8">
        <v>71468453.76</v>
      </c>
      <c r="I69" s="8">
        <v>16382343.88</v>
      </c>
      <c r="J69" s="8">
        <v>55086109.88</v>
      </c>
      <c r="K69" s="8">
        <v>31636173.18</v>
      </c>
      <c r="L69" s="8">
        <v>3469074.03</v>
      </c>
      <c r="M69" s="8">
        <v>28167099.15</v>
      </c>
      <c r="N69" s="9">
        <v>44.26</v>
      </c>
      <c r="O69" s="9">
        <v>21.17</v>
      </c>
      <c r="P69" s="9">
        <v>51.13</v>
      </c>
      <c r="Q69" s="8">
        <v>84604238.05</v>
      </c>
      <c r="R69" s="8">
        <v>34897815.02</v>
      </c>
      <c r="S69" s="8">
        <v>49706423.03</v>
      </c>
      <c r="T69" s="8">
        <v>28061812.6</v>
      </c>
      <c r="U69" s="8">
        <v>4583346.4</v>
      </c>
      <c r="V69" s="8">
        <v>23478466.2</v>
      </c>
      <c r="W69" s="9">
        <v>33.16</v>
      </c>
      <c r="X69" s="9">
        <v>13.13</v>
      </c>
      <c r="Y69" s="9">
        <v>47.23</v>
      </c>
      <c r="Z69" s="8">
        <v>5379686.85</v>
      </c>
      <c r="AA69" s="8">
        <v>4688632.95</v>
      </c>
    </row>
    <row r="70" spans="1:27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260</v>
      </c>
      <c r="G70" s="53" t="s">
        <v>319</v>
      </c>
      <c r="H70" s="8">
        <v>17588599.12</v>
      </c>
      <c r="I70" s="8">
        <v>4753463.56</v>
      </c>
      <c r="J70" s="8">
        <v>12835135.56</v>
      </c>
      <c r="K70" s="8">
        <v>6843285.5</v>
      </c>
      <c r="L70" s="8">
        <v>813324.57</v>
      </c>
      <c r="M70" s="8">
        <v>6029960.93</v>
      </c>
      <c r="N70" s="9">
        <v>38.9</v>
      </c>
      <c r="O70" s="9">
        <v>17.11</v>
      </c>
      <c r="P70" s="9">
        <v>46.98</v>
      </c>
      <c r="Q70" s="8">
        <v>18798576.12</v>
      </c>
      <c r="R70" s="8">
        <v>8388568.48</v>
      </c>
      <c r="S70" s="8">
        <v>10410007.64</v>
      </c>
      <c r="T70" s="8">
        <v>6098402.7</v>
      </c>
      <c r="U70" s="8">
        <v>1204529.2</v>
      </c>
      <c r="V70" s="8">
        <v>4893873.5</v>
      </c>
      <c r="W70" s="9">
        <v>32.44</v>
      </c>
      <c r="X70" s="9">
        <v>14.35</v>
      </c>
      <c r="Y70" s="9">
        <v>47.01</v>
      </c>
      <c r="Z70" s="8">
        <v>2425127.92</v>
      </c>
      <c r="AA70" s="8">
        <v>1136087.43</v>
      </c>
    </row>
    <row r="71" spans="1:27" ht="12.75">
      <c r="A71" s="34">
        <v>6</v>
      </c>
      <c r="B71" s="34">
        <v>3</v>
      </c>
      <c r="C71" s="34">
        <v>6</v>
      </c>
      <c r="D71" s="35">
        <v>2</v>
      </c>
      <c r="E71" s="36"/>
      <c r="F71" s="7" t="s">
        <v>260</v>
      </c>
      <c r="G71" s="53" t="s">
        <v>320</v>
      </c>
      <c r="H71" s="8">
        <v>19752728.82</v>
      </c>
      <c r="I71" s="8">
        <v>3031936.02</v>
      </c>
      <c r="J71" s="8">
        <v>16720792.8</v>
      </c>
      <c r="K71" s="8">
        <v>9526562.08</v>
      </c>
      <c r="L71" s="8">
        <v>404849.42</v>
      </c>
      <c r="M71" s="8">
        <v>9121712.66</v>
      </c>
      <c r="N71" s="9">
        <v>48.22</v>
      </c>
      <c r="O71" s="9">
        <v>13.35</v>
      </c>
      <c r="P71" s="9">
        <v>54.55</v>
      </c>
      <c r="Q71" s="8">
        <v>20905461</v>
      </c>
      <c r="R71" s="8">
        <v>5261775.49</v>
      </c>
      <c r="S71" s="8">
        <v>15643685.51</v>
      </c>
      <c r="T71" s="8">
        <v>8001634.42</v>
      </c>
      <c r="U71" s="8">
        <v>43777.01</v>
      </c>
      <c r="V71" s="8">
        <v>7957857.41</v>
      </c>
      <c r="W71" s="9">
        <v>38.27</v>
      </c>
      <c r="X71" s="9">
        <v>0.83</v>
      </c>
      <c r="Y71" s="9">
        <v>50.86</v>
      </c>
      <c r="Z71" s="8">
        <v>1077107.29</v>
      </c>
      <c r="AA71" s="8">
        <v>1163855.25</v>
      </c>
    </row>
    <row r="72" spans="1:27" ht="12.75">
      <c r="A72" s="34">
        <v>6</v>
      </c>
      <c r="B72" s="34">
        <v>8</v>
      </c>
      <c r="C72" s="34">
        <v>5</v>
      </c>
      <c r="D72" s="35">
        <v>2</v>
      </c>
      <c r="E72" s="36"/>
      <c r="F72" s="7" t="s">
        <v>260</v>
      </c>
      <c r="G72" s="53" t="s">
        <v>321</v>
      </c>
      <c r="H72" s="8">
        <v>39649651.09</v>
      </c>
      <c r="I72" s="8">
        <v>14052420.73</v>
      </c>
      <c r="J72" s="8">
        <v>25597230.36</v>
      </c>
      <c r="K72" s="8">
        <v>15055705.02</v>
      </c>
      <c r="L72" s="8">
        <v>1120129.45</v>
      </c>
      <c r="M72" s="8">
        <v>13935575.57</v>
      </c>
      <c r="N72" s="9">
        <v>37.97</v>
      </c>
      <c r="O72" s="9">
        <v>7.97</v>
      </c>
      <c r="P72" s="9">
        <v>54.44</v>
      </c>
      <c r="Q72" s="8">
        <v>46054339.13</v>
      </c>
      <c r="R72" s="8">
        <v>21296226.25</v>
      </c>
      <c r="S72" s="8">
        <v>24758112.88</v>
      </c>
      <c r="T72" s="8">
        <v>13615987.37</v>
      </c>
      <c r="U72" s="8">
        <v>2064416.2</v>
      </c>
      <c r="V72" s="8">
        <v>11551571.17</v>
      </c>
      <c r="W72" s="9">
        <v>29.56</v>
      </c>
      <c r="X72" s="9">
        <v>9.69</v>
      </c>
      <c r="Y72" s="9">
        <v>46.65</v>
      </c>
      <c r="Z72" s="8">
        <v>839117.48</v>
      </c>
      <c r="AA72" s="8">
        <v>2384004.4</v>
      </c>
    </row>
    <row r="73" spans="1:27" ht="12.75">
      <c r="A73" s="34">
        <v>6</v>
      </c>
      <c r="B73" s="34">
        <v>12</v>
      </c>
      <c r="C73" s="34">
        <v>3</v>
      </c>
      <c r="D73" s="35">
        <v>2</v>
      </c>
      <c r="E73" s="36"/>
      <c r="F73" s="7" t="s">
        <v>260</v>
      </c>
      <c r="G73" s="53" t="s">
        <v>322</v>
      </c>
      <c r="H73" s="8">
        <v>29935005.24</v>
      </c>
      <c r="I73" s="8">
        <v>7440802</v>
      </c>
      <c r="J73" s="8">
        <v>22494203.24</v>
      </c>
      <c r="K73" s="8">
        <v>12358811.83</v>
      </c>
      <c r="L73" s="8">
        <v>422731.53</v>
      </c>
      <c r="M73" s="8">
        <v>11936080.3</v>
      </c>
      <c r="N73" s="9">
        <v>41.28</v>
      </c>
      <c r="O73" s="9">
        <v>5.68</v>
      </c>
      <c r="P73" s="9">
        <v>53.06</v>
      </c>
      <c r="Q73" s="8">
        <v>30508528.4</v>
      </c>
      <c r="R73" s="8">
        <v>9223452</v>
      </c>
      <c r="S73" s="8">
        <v>21285076.4</v>
      </c>
      <c r="T73" s="8">
        <v>11671559.93</v>
      </c>
      <c r="U73" s="8">
        <v>915380.88</v>
      </c>
      <c r="V73" s="8">
        <v>10756179.05</v>
      </c>
      <c r="W73" s="9">
        <v>38.25</v>
      </c>
      <c r="X73" s="9">
        <v>9.92</v>
      </c>
      <c r="Y73" s="9">
        <v>50.53</v>
      </c>
      <c r="Z73" s="8">
        <v>1209126.84</v>
      </c>
      <c r="AA73" s="8">
        <v>1179901.25</v>
      </c>
    </row>
    <row r="74" spans="1:27" ht="12.75">
      <c r="A74" s="34">
        <v>6</v>
      </c>
      <c r="B74" s="34">
        <v>15</v>
      </c>
      <c r="C74" s="34">
        <v>4</v>
      </c>
      <c r="D74" s="35">
        <v>2</v>
      </c>
      <c r="E74" s="36"/>
      <c r="F74" s="7" t="s">
        <v>260</v>
      </c>
      <c r="G74" s="53" t="s">
        <v>323</v>
      </c>
      <c r="H74" s="8">
        <v>37336929.47</v>
      </c>
      <c r="I74" s="8">
        <v>2887279.75</v>
      </c>
      <c r="J74" s="8">
        <v>34449649.72</v>
      </c>
      <c r="K74" s="8">
        <v>18473227.67</v>
      </c>
      <c r="L74" s="8">
        <v>185842.09</v>
      </c>
      <c r="M74" s="8">
        <v>18287385.58</v>
      </c>
      <c r="N74" s="9">
        <v>49.47</v>
      </c>
      <c r="O74" s="9">
        <v>6.43</v>
      </c>
      <c r="P74" s="9">
        <v>53.08</v>
      </c>
      <c r="Q74" s="8">
        <v>39945670.51</v>
      </c>
      <c r="R74" s="8">
        <v>6480364</v>
      </c>
      <c r="S74" s="8">
        <v>33465306.51</v>
      </c>
      <c r="T74" s="8">
        <v>17535644.19</v>
      </c>
      <c r="U74" s="8">
        <v>1027138.47</v>
      </c>
      <c r="V74" s="8">
        <v>16508505.72</v>
      </c>
      <c r="W74" s="9">
        <v>43.89</v>
      </c>
      <c r="X74" s="9">
        <v>15.85</v>
      </c>
      <c r="Y74" s="9">
        <v>49.33</v>
      </c>
      <c r="Z74" s="8">
        <v>984343.21</v>
      </c>
      <c r="AA74" s="8">
        <v>1778879.86</v>
      </c>
    </row>
    <row r="75" spans="1:27" ht="12.75">
      <c r="A75" s="34">
        <v>6</v>
      </c>
      <c r="B75" s="34">
        <v>16</v>
      </c>
      <c r="C75" s="34">
        <v>2</v>
      </c>
      <c r="D75" s="35">
        <v>2</v>
      </c>
      <c r="E75" s="36"/>
      <c r="F75" s="7" t="s">
        <v>260</v>
      </c>
      <c r="G75" s="53" t="s">
        <v>324</v>
      </c>
      <c r="H75" s="8">
        <v>35225516.29</v>
      </c>
      <c r="I75" s="8">
        <v>3117770</v>
      </c>
      <c r="J75" s="8">
        <v>32107746.29</v>
      </c>
      <c r="K75" s="8">
        <v>17906858.81</v>
      </c>
      <c r="L75" s="8">
        <v>506876.48</v>
      </c>
      <c r="M75" s="8">
        <v>17399982.33</v>
      </c>
      <c r="N75" s="9">
        <v>50.83</v>
      </c>
      <c r="O75" s="9">
        <v>16.25</v>
      </c>
      <c r="P75" s="9">
        <v>54.19</v>
      </c>
      <c r="Q75" s="8">
        <v>39129938.29</v>
      </c>
      <c r="R75" s="8">
        <v>9327000</v>
      </c>
      <c r="S75" s="8">
        <v>29802938.29</v>
      </c>
      <c r="T75" s="8">
        <v>15943601.64</v>
      </c>
      <c r="U75" s="8">
        <v>1596591.84</v>
      </c>
      <c r="V75" s="8">
        <v>14347009.8</v>
      </c>
      <c r="W75" s="9">
        <v>40.74</v>
      </c>
      <c r="X75" s="9">
        <v>17.11</v>
      </c>
      <c r="Y75" s="9">
        <v>48.13</v>
      </c>
      <c r="Z75" s="8">
        <v>2304808</v>
      </c>
      <c r="AA75" s="8">
        <v>3052972.53</v>
      </c>
    </row>
    <row r="76" spans="1:27" ht="12.75">
      <c r="A76" s="34">
        <v>6</v>
      </c>
      <c r="B76" s="34">
        <v>1</v>
      </c>
      <c r="C76" s="34">
        <v>6</v>
      </c>
      <c r="D76" s="35">
        <v>2</v>
      </c>
      <c r="E76" s="36"/>
      <c r="F76" s="7" t="s">
        <v>260</v>
      </c>
      <c r="G76" s="53" t="s">
        <v>325</v>
      </c>
      <c r="H76" s="8">
        <v>20749063.59</v>
      </c>
      <c r="I76" s="8">
        <v>6314843.55</v>
      </c>
      <c r="J76" s="8">
        <v>14434220.04</v>
      </c>
      <c r="K76" s="8">
        <v>10382570.52</v>
      </c>
      <c r="L76" s="8">
        <v>2593962.87</v>
      </c>
      <c r="M76" s="8">
        <v>7788607.65</v>
      </c>
      <c r="N76" s="9">
        <v>50.03</v>
      </c>
      <c r="O76" s="9">
        <v>41.07</v>
      </c>
      <c r="P76" s="9">
        <v>53.95</v>
      </c>
      <c r="Q76" s="8">
        <v>23070240.59</v>
      </c>
      <c r="R76" s="8">
        <v>9518403.56</v>
      </c>
      <c r="S76" s="8">
        <v>13551837.03</v>
      </c>
      <c r="T76" s="8">
        <v>9210274.89</v>
      </c>
      <c r="U76" s="8">
        <v>2384108.91</v>
      </c>
      <c r="V76" s="8">
        <v>6826165.98</v>
      </c>
      <c r="W76" s="9">
        <v>39.92</v>
      </c>
      <c r="X76" s="9">
        <v>25.04</v>
      </c>
      <c r="Y76" s="9">
        <v>50.37</v>
      </c>
      <c r="Z76" s="8">
        <v>882383.01</v>
      </c>
      <c r="AA76" s="8">
        <v>962441.67</v>
      </c>
    </row>
    <row r="77" spans="1:27" ht="12.75">
      <c r="A77" s="34">
        <v>6</v>
      </c>
      <c r="B77" s="34">
        <v>15</v>
      </c>
      <c r="C77" s="34">
        <v>5</v>
      </c>
      <c r="D77" s="35">
        <v>2</v>
      </c>
      <c r="E77" s="36"/>
      <c r="F77" s="7" t="s">
        <v>260</v>
      </c>
      <c r="G77" s="53" t="s">
        <v>326</v>
      </c>
      <c r="H77" s="8">
        <v>21368442.67</v>
      </c>
      <c r="I77" s="8">
        <v>3184064.98</v>
      </c>
      <c r="J77" s="8">
        <v>18184377.69</v>
      </c>
      <c r="K77" s="8">
        <v>11820668.57</v>
      </c>
      <c r="L77" s="8">
        <v>1721785.27</v>
      </c>
      <c r="M77" s="8">
        <v>10098883.3</v>
      </c>
      <c r="N77" s="9">
        <v>55.31</v>
      </c>
      <c r="O77" s="9">
        <v>54.07</v>
      </c>
      <c r="P77" s="9">
        <v>55.53</v>
      </c>
      <c r="Q77" s="8">
        <v>22272881.74</v>
      </c>
      <c r="R77" s="8">
        <v>5442603.08</v>
      </c>
      <c r="S77" s="8">
        <v>16830278.66</v>
      </c>
      <c r="T77" s="8">
        <v>12541743.17</v>
      </c>
      <c r="U77" s="8">
        <v>3285520.28</v>
      </c>
      <c r="V77" s="8">
        <v>9256222.89</v>
      </c>
      <c r="W77" s="9">
        <v>56.3</v>
      </c>
      <c r="X77" s="9">
        <v>60.36</v>
      </c>
      <c r="Y77" s="9">
        <v>54.99</v>
      </c>
      <c r="Z77" s="8">
        <v>1354099.03</v>
      </c>
      <c r="AA77" s="8">
        <v>842660.41</v>
      </c>
    </row>
    <row r="78" spans="1:27" ht="12.75">
      <c r="A78" s="34">
        <v>6</v>
      </c>
      <c r="B78" s="34">
        <v>20</v>
      </c>
      <c r="C78" s="34">
        <v>3</v>
      </c>
      <c r="D78" s="35">
        <v>2</v>
      </c>
      <c r="E78" s="36"/>
      <c r="F78" s="7" t="s">
        <v>260</v>
      </c>
      <c r="G78" s="53" t="s">
        <v>327</v>
      </c>
      <c r="H78" s="8">
        <v>20994651.54</v>
      </c>
      <c r="I78" s="8">
        <v>1321283.88</v>
      </c>
      <c r="J78" s="8">
        <v>19673367.66</v>
      </c>
      <c r="K78" s="8">
        <v>10544919.05</v>
      </c>
      <c r="L78" s="8">
        <v>361901.58</v>
      </c>
      <c r="M78" s="8">
        <v>10183017.47</v>
      </c>
      <c r="N78" s="9">
        <v>50.22</v>
      </c>
      <c r="O78" s="9">
        <v>27.39</v>
      </c>
      <c r="P78" s="9">
        <v>51.76</v>
      </c>
      <c r="Q78" s="8">
        <v>20792876.77</v>
      </c>
      <c r="R78" s="8">
        <v>2304525.62</v>
      </c>
      <c r="S78" s="8">
        <v>18488351.15</v>
      </c>
      <c r="T78" s="8">
        <v>9562170.32</v>
      </c>
      <c r="U78" s="8">
        <v>361820.91</v>
      </c>
      <c r="V78" s="8">
        <v>9200349.41</v>
      </c>
      <c r="W78" s="9">
        <v>45.98</v>
      </c>
      <c r="X78" s="9">
        <v>15.7</v>
      </c>
      <c r="Y78" s="9">
        <v>49.76</v>
      </c>
      <c r="Z78" s="8">
        <v>1185016.51</v>
      </c>
      <c r="AA78" s="8">
        <v>982668.06</v>
      </c>
    </row>
    <row r="79" spans="1:27" ht="12.75">
      <c r="A79" s="34">
        <v>6</v>
      </c>
      <c r="B79" s="34">
        <v>9</v>
      </c>
      <c r="C79" s="34">
        <v>8</v>
      </c>
      <c r="D79" s="35">
        <v>2</v>
      </c>
      <c r="E79" s="36"/>
      <c r="F79" s="7" t="s">
        <v>260</v>
      </c>
      <c r="G79" s="53" t="s">
        <v>328</v>
      </c>
      <c r="H79" s="8">
        <v>57864827.45</v>
      </c>
      <c r="I79" s="8">
        <v>6733284.2</v>
      </c>
      <c r="J79" s="8">
        <v>51131543.25</v>
      </c>
      <c r="K79" s="8">
        <v>27638748.1</v>
      </c>
      <c r="L79" s="8">
        <v>44406.51</v>
      </c>
      <c r="M79" s="8">
        <v>27594341.59</v>
      </c>
      <c r="N79" s="9">
        <v>47.76</v>
      </c>
      <c r="O79" s="9">
        <v>0.65</v>
      </c>
      <c r="P79" s="9">
        <v>53.96</v>
      </c>
      <c r="Q79" s="8">
        <v>65251371.35</v>
      </c>
      <c r="R79" s="8">
        <v>18621299.71</v>
      </c>
      <c r="S79" s="8">
        <v>46630071.64</v>
      </c>
      <c r="T79" s="8">
        <v>24309583.43</v>
      </c>
      <c r="U79" s="8">
        <v>1864759.13</v>
      </c>
      <c r="V79" s="8">
        <v>22444824.3</v>
      </c>
      <c r="W79" s="9">
        <v>37.25</v>
      </c>
      <c r="X79" s="9">
        <v>10.01</v>
      </c>
      <c r="Y79" s="9">
        <v>48.13</v>
      </c>
      <c r="Z79" s="8">
        <v>4501471.61</v>
      </c>
      <c r="AA79" s="8">
        <v>5149517.29</v>
      </c>
    </row>
    <row r="80" spans="1:27" ht="12.75">
      <c r="A80" s="34">
        <v>6</v>
      </c>
      <c r="B80" s="34">
        <v>1</v>
      </c>
      <c r="C80" s="34">
        <v>7</v>
      </c>
      <c r="D80" s="35">
        <v>2</v>
      </c>
      <c r="E80" s="36"/>
      <c r="F80" s="7" t="s">
        <v>260</v>
      </c>
      <c r="G80" s="53" t="s">
        <v>329</v>
      </c>
      <c r="H80" s="8">
        <v>23994619.3</v>
      </c>
      <c r="I80" s="8">
        <v>6611262</v>
      </c>
      <c r="J80" s="8">
        <v>17383357.3</v>
      </c>
      <c r="K80" s="8">
        <v>11372070.06</v>
      </c>
      <c r="L80" s="8">
        <v>1949067.52</v>
      </c>
      <c r="M80" s="8">
        <v>9423002.54</v>
      </c>
      <c r="N80" s="9">
        <v>47.39</v>
      </c>
      <c r="O80" s="9">
        <v>29.48</v>
      </c>
      <c r="P80" s="9">
        <v>54.2</v>
      </c>
      <c r="Q80" s="8">
        <v>25870619.3</v>
      </c>
      <c r="R80" s="8">
        <v>9112441.62</v>
      </c>
      <c r="S80" s="8">
        <v>16758177.68</v>
      </c>
      <c r="T80" s="8">
        <v>10654921.63</v>
      </c>
      <c r="U80" s="8">
        <v>2258444.01</v>
      </c>
      <c r="V80" s="8">
        <v>8396477.62</v>
      </c>
      <c r="W80" s="9">
        <v>41.18</v>
      </c>
      <c r="X80" s="9">
        <v>24.78</v>
      </c>
      <c r="Y80" s="9">
        <v>50.1</v>
      </c>
      <c r="Z80" s="8">
        <v>625179.62</v>
      </c>
      <c r="AA80" s="8">
        <v>1026524.92</v>
      </c>
    </row>
    <row r="81" spans="1:27" ht="12.75">
      <c r="A81" s="34">
        <v>6</v>
      </c>
      <c r="B81" s="34">
        <v>14</v>
      </c>
      <c r="C81" s="34">
        <v>5</v>
      </c>
      <c r="D81" s="35">
        <v>2</v>
      </c>
      <c r="E81" s="36"/>
      <c r="F81" s="7" t="s">
        <v>260</v>
      </c>
      <c r="G81" s="53" t="s">
        <v>330</v>
      </c>
      <c r="H81" s="8">
        <v>42353067.91</v>
      </c>
      <c r="I81" s="8">
        <v>7939681.49</v>
      </c>
      <c r="J81" s="8">
        <v>34413386.42</v>
      </c>
      <c r="K81" s="8">
        <v>19590528.9</v>
      </c>
      <c r="L81" s="8">
        <v>926176.48</v>
      </c>
      <c r="M81" s="8">
        <v>18664352.42</v>
      </c>
      <c r="N81" s="9">
        <v>46.25</v>
      </c>
      <c r="O81" s="9">
        <v>11.66</v>
      </c>
      <c r="P81" s="9">
        <v>54.23</v>
      </c>
      <c r="Q81" s="8">
        <v>48986975.56</v>
      </c>
      <c r="R81" s="8">
        <v>16004771.64</v>
      </c>
      <c r="S81" s="8">
        <v>32982203.92</v>
      </c>
      <c r="T81" s="8">
        <v>17652307.98</v>
      </c>
      <c r="U81" s="8">
        <v>1932173.44</v>
      </c>
      <c r="V81" s="8">
        <v>15720134.54</v>
      </c>
      <c r="W81" s="9">
        <v>36.03</v>
      </c>
      <c r="X81" s="9">
        <v>12.07</v>
      </c>
      <c r="Y81" s="9">
        <v>47.66</v>
      </c>
      <c r="Z81" s="8">
        <v>1431182.5</v>
      </c>
      <c r="AA81" s="8">
        <v>2944217.88</v>
      </c>
    </row>
    <row r="82" spans="1:27" ht="12.75">
      <c r="A82" s="34">
        <v>6</v>
      </c>
      <c r="B82" s="34">
        <v>6</v>
      </c>
      <c r="C82" s="34">
        <v>5</v>
      </c>
      <c r="D82" s="35">
        <v>2</v>
      </c>
      <c r="E82" s="36"/>
      <c r="F82" s="7" t="s">
        <v>260</v>
      </c>
      <c r="G82" s="53" t="s">
        <v>264</v>
      </c>
      <c r="H82" s="8">
        <v>37412421.1</v>
      </c>
      <c r="I82" s="8">
        <v>5682591</v>
      </c>
      <c r="J82" s="8">
        <v>31729830.1</v>
      </c>
      <c r="K82" s="8">
        <v>17930003.96</v>
      </c>
      <c r="L82" s="8">
        <v>91952.53</v>
      </c>
      <c r="M82" s="8">
        <v>17838051.43</v>
      </c>
      <c r="N82" s="9">
        <v>47.92</v>
      </c>
      <c r="O82" s="9">
        <v>1.61</v>
      </c>
      <c r="P82" s="9">
        <v>56.21</v>
      </c>
      <c r="Q82" s="8">
        <v>38959578.1</v>
      </c>
      <c r="R82" s="8">
        <v>9153194</v>
      </c>
      <c r="S82" s="8">
        <v>29806384.1</v>
      </c>
      <c r="T82" s="8">
        <v>15002795.34</v>
      </c>
      <c r="U82" s="8">
        <v>188927.94</v>
      </c>
      <c r="V82" s="8">
        <v>14813867.4</v>
      </c>
      <c r="W82" s="9">
        <v>38.5</v>
      </c>
      <c r="X82" s="9">
        <v>2.06</v>
      </c>
      <c r="Y82" s="9">
        <v>49.7</v>
      </c>
      <c r="Z82" s="8">
        <v>1923446</v>
      </c>
      <c r="AA82" s="8">
        <v>3024184.03</v>
      </c>
    </row>
    <row r="83" spans="1:27" ht="12.75">
      <c r="A83" s="34">
        <v>6</v>
      </c>
      <c r="B83" s="34">
        <v>6</v>
      </c>
      <c r="C83" s="34">
        <v>6</v>
      </c>
      <c r="D83" s="35">
        <v>2</v>
      </c>
      <c r="E83" s="36"/>
      <c r="F83" s="7" t="s">
        <v>260</v>
      </c>
      <c r="G83" s="53" t="s">
        <v>331</v>
      </c>
      <c r="H83" s="8">
        <v>12801901.71</v>
      </c>
      <c r="I83" s="8">
        <v>248107</v>
      </c>
      <c r="J83" s="8">
        <v>12553794.71</v>
      </c>
      <c r="K83" s="8">
        <v>6665587.27</v>
      </c>
      <c r="L83" s="8">
        <v>23702</v>
      </c>
      <c r="M83" s="8">
        <v>6641885.27</v>
      </c>
      <c r="N83" s="9">
        <v>52.06</v>
      </c>
      <c r="O83" s="9">
        <v>9.55</v>
      </c>
      <c r="P83" s="9">
        <v>52.9</v>
      </c>
      <c r="Q83" s="8">
        <v>12600441.71</v>
      </c>
      <c r="R83" s="8">
        <v>1192871.01</v>
      </c>
      <c r="S83" s="8">
        <v>11407570.7</v>
      </c>
      <c r="T83" s="8">
        <v>6422328.57</v>
      </c>
      <c r="U83" s="8">
        <v>396502.59</v>
      </c>
      <c r="V83" s="8">
        <v>6025825.98</v>
      </c>
      <c r="W83" s="9">
        <v>50.96</v>
      </c>
      <c r="X83" s="9">
        <v>33.23</v>
      </c>
      <c r="Y83" s="9">
        <v>52.82</v>
      </c>
      <c r="Z83" s="8">
        <v>1146224.01</v>
      </c>
      <c r="AA83" s="8">
        <v>616059.29</v>
      </c>
    </row>
    <row r="84" spans="1:27" ht="12.75">
      <c r="A84" s="34">
        <v>6</v>
      </c>
      <c r="B84" s="34">
        <v>7</v>
      </c>
      <c r="C84" s="34">
        <v>5</v>
      </c>
      <c r="D84" s="35">
        <v>2</v>
      </c>
      <c r="E84" s="36"/>
      <c r="F84" s="7" t="s">
        <v>260</v>
      </c>
      <c r="G84" s="53" t="s">
        <v>265</v>
      </c>
      <c r="H84" s="8">
        <v>31561260.53</v>
      </c>
      <c r="I84" s="8">
        <v>3958463</v>
      </c>
      <c r="J84" s="8">
        <v>27602797.53</v>
      </c>
      <c r="K84" s="8">
        <v>14585102.11</v>
      </c>
      <c r="L84" s="8">
        <v>496116.31</v>
      </c>
      <c r="M84" s="8">
        <v>14088985.8</v>
      </c>
      <c r="N84" s="9">
        <v>46.21</v>
      </c>
      <c r="O84" s="9">
        <v>12.53</v>
      </c>
      <c r="P84" s="9">
        <v>51.04</v>
      </c>
      <c r="Q84" s="8">
        <v>37561497.53</v>
      </c>
      <c r="R84" s="8">
        <v>11193801</v>
      </c>
      <c r="S84" s="8">
        <v>26367696.53</v>
      </c>
      <c r="T84" s="8">
        <v>15248182.38</v>
      </c>
      <c r="U84" s="8">
        <v>2580785.61</v>
      </c>
      <c r="V84" s="8">
        <v>12667396.77</v>
      </c>
      <c r="W84" s="9">
        <v>40.59</v>
      </c>
      <c r="X84" s="9">
        <v>23.05</v>
      </c>
      <c r="Y84" s="9">
        <v>48.04</v>
      </c>
      <c r="Z84" s="8">
        <v>1235101</v>
      </c>
      <c r="AA84" s="8">
        <v>1421589.03</v>
      </c>
    </row>
    <row r="85" spans="1:27" ht="12.75">
      <c r="A85" s="34">
        <v>6</v>
      </c>
      <c r="B85" s="34">
        <v>18</v>
      </c>
      <c r="C85" s="34">
        <v>4</v>
      </c>
      <c r="D85" s="35">
        <v>2</v>
      </c>
      <c r="E85" s="36"/>
      <c r="F85" s="7" t="s">
        <v>260</v>
      </c>
      <c r="G85" s="53" t="s">
        <v>332</v>
      </c>
      <c r="H85" s="8">
        <v>14216316.99</v>
      </c>
      <c r="I85" s="8">
        <v>2005604.14</v>
      </c>
      <c r="J85" s="8">
        <v>12210712.85</v>
      </c>
      <c r="K85" s="8">
        <v>6582344.96</v>
      </c>
      <c r="L85" s="8">
        <v>194668.65</v>
      </c>
      <c r="M85" s="8">
        <v>6387676.31</v>
      </c>
      <c r="N85" s="9">
        <v>46.3</v>
      </c>
      <c r="O85" s="9">
        <v>9.7</v>
      </c>
      <c r="P85" s="9">
        <v>52.31</v>
      </c>
      <c r="Q85" s="8">
        <v>16326937.44</v>
      </c>
      <c r="R85" s="8">
        <v>4453693.13</v>
      </c>
      <c r="S85" s="8">
        <v>11873244.31</v>
      </c>
      <c r="T85" s="8">
        <v>6208916.65</v>
      </c>
      <c r="U85" s="8">
        <v>526316.25</v>
      </c>
      <c r="V85" s="8">
        <v>5682600.4</v>
      </c>
      <c r="W85" s="9">
        <v>38.02</v>
      </c>
      <c r="X85" s="9">
        <v>11.81</v>
      </c>
      <c r="Y85" s="9">
        <v>47.86</v>
      </c>
      <c r="Z85" s="8">
        <v>337468.54</v>
      </c>
      <c r="AA85" s="8">
        <v>705075.91</v>
      </c>
    </row>
    <row r="86" spans="1:27" ht="12.75">
      <c r="A86" s="34">
        <v>6</v>
      </c>
      <c r="B86" s="34">
        <v>9</v>
      </c>
      <c r="C86" s="34">
        <v>9</v>
      </c>
      <c r="D86" s="35">
        <v>2</v>
      </c>
      <c r="E86" s="36"/>
      <c r="F86" s="7" t="s">
        <v>260</v>
      </c>
      <c r="G86" s="53" t="s">
        <v>333</v>
      </c>
      <c r="H86" s="8">
        <v>24249460.13</v>
      </c>
      <c r="I86" s="8">
        <v>7483658.31</v>
      </c>
      <c r="J86" s="8">
        <v>16765801.82</v>
      </c>
      <c r="K86" s="8">
        <v>10396926.87</v>
      </c>
      <c r="L86" s="8">
        <v>994711.48</v>
      </c>
      <c r="M86" s="8">
        <v>9402215.39</v>
      </c>
      <c r="N86" s="9">
        <v>42.87</v>
      </c>
      <c r="O86" s="9">
        <v>13.29</v>
      </c>
      <c r="P86" s="9">
        <v>56.07</v>
      </c>
      <c r="Q86" s="8">
        <v>25444982.98</v>
      </c>
      <c r="R86" s="8">
        <v>8905943.85</v>
      </c>
      <c r="S86" s="8">
        <v>16539039.13</v>
      </c>
      <c r="T86" s="8">
        <v>9965573.54</v>
      </c>
      <c r="U86" s="8">
        <v>2192266.47</v>
      </c>
      <c r="V86" s="8">
        <v>7773307.07</v>
      </c>
      <c r="W86" s="9">
        <v>39.16</v>
      </c>
      <c r="X86" s="9">
        <v>24.61</v>
      </c>
      <c r="Y86" s="9">
        <v>46.99</v>
      </c>
      <c r="Z86" s="8">
        <v>226762.69</v>
      </c>
      <c r="AA86" s="8">
        <v>1628908.32</v>
      </c>
    </row>
    <row r="87" spans="1:27" ht="12.75">
      <c r="A87" s="34">
        <v>6</v>
      </c>
      <c r="B87" s="34">
        <v>11</v>
      </c>
      <c r="C87" s="34">
        <v>4</v>
      </c>
      <c r="D87" s="35">
        <v>2</v>
      </c>
      <c r="E87" s="36"/>
      <c r="F87" s="7" t="s">
        <v>260</v>
      </c>
      <c r="G87" s="53" t="s">
        <v>334</v>
      </c>
      <c r="H87" s="8">
        <v>50998320.3</v>
      </c>
      <c r="I87" s="8">
        <v>61528</v>
      </c>
      <c r="J87" s="8">
        <v>50936792.3</v>
      </c>
      <c r="K87" s="8">
        <v>27620222.75</v>
      </c>
      <c r="L87" s="8">
        <v>9231.9</v>
      </c>
      <c r="M87" s="8">
        <v>27610990.85</v>
      </c>
      <c r="N87" s="9">
        <v>54.15</v>
      </c>
      <c r="O87" s="9">
        <v>15</v>
      </c>
      <c r="P87" s="9">
        <v>54.2</v>
      </c>
      <c r="Q87" s="8">
        <v>52912540.7</v>
      </c>
      <c r="R87" s="8">
        <v>5158245.52</v>
      </c>
      <c r="S87" s="8">
        <v>47754295.18</v>
      </c>
      <c r="T87" s="8">
        <v>24065992.73</v>
      </c>
      <c r="U87" s="8">
        <v>218391.5</v>
      </c>
      <c r="V87" s="8">
        <v>23847601.23</v>
      </c>
      <c r="W87" s="9">
        <v>45.48</v>
      </c>
      <c r="X87" s="9">
        <v>4.23</v>
      </c>
      <c r="Y87" s="9">
        <v>49.93</v>
      </c>
      <c r="Z87" s="8">
        <v>3182497.12</v>
      </c>
      <c r="AA87" s="8">
        <v>3763389.62</v>
      </c>
    </row>
    <row r="88" spans="1:27" ht="12.75">
      <c r="A88" s="34">
        <v>6</v>
      </c>
      <c r="B88" s="34">
        <v>2</v>
      </c>
      <c r="C88" s="34">
        <v>8</v>
      </c>
      <c r="D88" s="35">
        <v>2</v>
      </c>
      <c r="E88" s="36"/>
      <c r="F88" s="7" t="s">
        <v>260</v>
      </c>
      <c r="G88" s="53" t="s">
        <v>335</v>
      </c>
      <c r="H88" s="8">
        <v>35185976.47</v>
      </c>
      <c r="I88" s="8">
        <v>6140835.73</v>
      </c>
      <c r="J88" s="8">
        <v>29045140.74</v>
      </c>
      <c r="K88" s="8">
        <v>15759775.67</v>
      </c>
      <c r="L88" s="8">
        <v>23556.38</v>
      </c>
      <c r="M88" s="8">
        <v>15736219.29</v>
      </c>
      <c r="N88" s="9">
        <v>44.78</v>
      </c>
      <c r="O88" s="9">
        <v>0.38</v>
      </c>
      <c r="P88" s="9">
        <v>54.17</v>
      </c>
      <c r="Q88" s="8">
        <v>37885976.47</v>
      </c>
      <c r="R88" s="8">
        <v>12306377.1</v>
      </c>
      <c r="S88" s="8">
        <v>25579599.37</v>
      </c>
      <c r="T88" s="8">
        <v>12857563.54</v>
      </c>
      <c r="U88" s="8">
        <v>322721.87</v>
      </c>
      <c r="V88" s="8">
        <v>12534841.67</v>
      </c>
      <c r="W88" s="9">
        <v>33.93</v>
      </c>
      <c r="X88" s="9">
        <v>2.62</v>
      </c>
      <c r="Y88" s="9">
        <v>49</v>
      </c>
      <c r="Z88" s="8">
        <v>3465541.37</v>
      </c>
      <c r="AA88" s="8">
        <v>3201377.62</v>
      </c>
    </row>
    <row r="89" spans="1:27" ht="12.75">
      <c r="A89" s="34">
        <v>6</v>
      </c>
      <c r="B89" s="34">
        <v>14</v>
      </c>
      <c r="C89" s="34">
        <v>6</v>
      </c>
      <c r="D89" s="35">
        <v>2</v>
      </c>
      <c r="E89" s="36"/>
      <c r="F89" s="7" t="s">
        <v>260</v>
      </c>
      <c r="G89" s="53" t="s">
        <v>336</v>
      </c>
      <c r="H89" s="8">
        <v>39136948.5</v>
      </c>
      <c r="I89" s="8">
        <v>8678000</v>
      </c>
      <c r="J89" s="8">
        <v>30458948.5</v>
      </c>
      <c r="K89" s="8">
        <v>17147263.57</v>
      </c>
      <c r="L89" s="8">
        <v>81109</v>
      </c>
      <c r="M89" s="8">
        <v>17066154.57</v>
      </c>
      <c r="N89" s="9">
        <v>43.81</v>
      </c>
      <c r="O89" s="9">
        <v>0.93</v>
      </c>
      <c r="P89" s="9">
        <v>56.03</v>
      </c>
      <c r="Q89" s="8">
        <v>41281098.45</v>
      </c>
      <c r="R89" s="8">
        <v>13565573.95</v>
      </c>
      <c r="S89" s="8">
        <v>27715524.5</v>
      </c>
      <c r="T89" s="8">
        <v>14052426.02</v>
      </c>
      <c r="U89" s="8">
        <v>578305.77</v>
      </c>
      <c r="V89" s="8">
        <v>13474120.25</v>
      </c>
      <c r="W89" s="9">
        <v>34.04</v>
      </c>
      <c r="X89" s="9">
        <v>4.26</v>
      </c>
      <c r="Y89" s="9">
        <v>48.61</v>
      </c>
      <c r="Z89" s="8">
        <v>2743424</v>
      </c>
      <c r="AA89" s="8">
        <v>3592034.32</v>
      </c>
    </row>
    <row r="90" spans="1:27" ht="12.75">
      <c r="A90" s="34">
        <v>6</v>
      </c>
      <c r="B90" s="34">
        <v>1</v>
      </c>
      <c r="C90" s="34">
        <v>8</v>
      </c>
      <c r="D90" s="35">
        <v>2</v>
      </c>
      <c r="E90" s="36"/>
      <c r="F90" s="7" t="s">
        <v>260</v>
      </c>
      <c r="G90" s="53" t="s">
        <v>337</v>
      </c>
      <c r="H90" s="8">
        <v>23019929.39</v>
      </c>
      <c r="I90" s="8">
        <v>4636224.91</v>
      </c>
      <c r="J90" s="8">
        <v>18383704.48</v>
      </c>
      <c r="K90" s="8">
        <v>9502425.44</v>
      </c>
      <c r="L90" s="8">
        <v>44014.44</v>
      </c>
      <c r="M90" s="8">
        <v>9458411</v>
      </c>
      <c r="N90" s="9">
        <v>41.27</v>
      </c>
      <c r="O90" s="9">
        <v>0.94</v>
      </c>
      <c r="P90" s="9">
        <v>51.44</v>
      </c>
      <c r="Q90" s="8">
        <v>25279929.39</v>
      </c>
      <c r="R90" s="8">
        <v>7628100.75</v>
      </c>
      <c r="S90" s="8">
        <v>17651828.64</v>
      </c>
      <c r="T90" s="8">
        <v>9966191.8</v>
      </c>
      <c r="U90" s="8">
        <v>1363688.81</v>
      </c>
      <c r="V90" s="8">
        <v>8602502.99</v>
      </c>
      <c r="W90" s="9">
        <v>39.42</v>
      </c>
      <c r="X90" s="9">
        <v>17.87</v>
      </c>
      <c r="Y90" s="9">
        <v>48.73</v>
      </c>
      <c r="Z90" s="8">
        <v>731875.84</v>
      </c>
      <c r="AA90" s="8">
        <v>855908.01</v>
      </c>
    </row>
    <row r="91" spans="1:27" ht="12.75">
      <c r="A91" s="34">
        <v>6</v>
      </c>
      <c r="B91" s="34">
        <v>3</v>
      </c>
      <c r="C91" s="34">
        <v>7</v>
      </c>
      <c r="D91" s="35">
        <v>2</v>
      </c>
      <c r="E91" s="36"/>
      <c r="F91" s="7" t="s">
        <v>260</v>
      </c>
      <c r="G91" s="53" t="s">
        <v>338</v>
      </c>
      <c r="H91" s="8">
        <v>19130022.5</v>
      </c>
      <c r="I91" s="8">
        <v>3366802.62</v>
      </c>
      <c r="J91" s="8">
        <v>15763219.88</v>
      </c>
      <c r="K91" s="8">
        <v>9257666.17</v>
      </c>
      <c r="L91" s="8">
        <v>800274.48</v>
      </c>
      <c r="M91" s="8">
        <v>8457391.69</v>
      </c>
      <c r="N91" s="9">
        <v>48.39</v>
      </c>
      <c r="O91" s="9">
        <v>23.76</v>
      </c>
      <c r="P91" s="9">
        <v>53.65</v>
      </c>
      <c r="Q91" s="8">
        <v>22265085.13</v>
      </c>
      <c r="R91" s="8">
        <v>7684725</v>
      </c>
      <c r="S91" s="8">
        <v>14580360.13</v>
      </c>
      <c r="T91" s="8">
        <v>8189401.35</v>
      </c>
      <c r="U91" s="8">
        <v>653860.72</v>
      </c>
      <c r="V91" s="8">
        <v>7535540.63</v>
      </c>
      <c r="W91" s="9">
        <v>36.78</v>
      </c>
      <c r="X91" s="9">
        <v>8.5</v>
      </c>
      <c r="Y91" s="9">
        <v>51.68</v>
      </c>
      <c r="Z91" s="8">
        <v>1182859.75</v>
      </c>
      <c r="AA91" s="8">
        <v>921851.06</v>
      </c>
    </row>
    <row r="92" spans="1:27" ht="12.75">
      <c r="A92" s="34">
        <v>6</v>
      </c>
      <c r="B92" s="34">
        <v>8</v>
      </c>
      <c r="C92" s="34">
        <v>7</v>
      </c>
      <c r="D92" s="35">
        <v>2</v>
      </c>
      <c r="E92" s="36"/>
      <c r="F92" s="7" t="s">
        <v>260</v>
      </c>
      <c r="G92" s="53" t="s">
        <v>266</v>
      </c>
      <c r="H92" s="8">
        <v>64215613.85</v>
      </c>
      <c r="I92" s="8">
        <v>19294242.25</v>
      </c>
      <c r="J92" s="8">
        <v>44921371.6</v>
      </c>
      <c r="K92" s="8">
        <v>25927752.92</v>
      </c>
      <c r="L92" s="8">
        <v>2525202.43</v>
      </c>
      <c r="M92" s="8">
        <v>23402550.49</v>
      </c>
      <c r="N92" s="9">
        <v>40.37</v>
      </c>
      <c r="O92" s="9">
        <v>13.08</v>
      </c>
      <c r="P92" s="9">
        <v>52.09</v>
      </c>
      <c r="Q92" s="8">
        <v>77241329.67</v>
      </c>
      <c r="R92" s="8">
        <v>33331054.5</v>
      </c>
      <c r="S92" s="8">
        <v>43910275.17</v>
      </c>
      <c r="T92" s="8">
        <v>21476132.98</v>
      </c>
      <c r="U92" s="8">
        <v>1941186.04</v>
      </c>
      <c r="V92" s="8">
        <v>19534946.94</v>
      </c>
      <c r="W92" s="9">
        <v>27.8</v>
      </c>
      <c r="X92" s="9">
        <v>5.82</v>
      </c>
      <c r="Y92" s="9">
        <v>44.48</v>
      </c>
      <c r="Z92" s="8">
        <v>1011096.43</v>
      </c>
      <c r="AA92" s="8">
        <v>3867603.55</v>
      </c>
    </row>
    <row r="93" spans="1:27" ht="12.75">
      <c r="A93" s="34">
        <v>6</v>
      </c>
      <c r="B93" s="34">
        <v>10</v>
      </c>
      <c r="C93" s="34">
        <v>2</v>
      </c>
      <c r="D93" s="35">
        <v>2</v>
      </c>
      <c r="E93" s="36"/>
      <c r="F93" s="7" t="s">
        <v>260</v>
      </c>
      <c r="G93" s="53" t="s">
        <v>339</v>
      </c>
      <c r="H93" s="8">
        <v>24896219.78</v>
      </c>
      <c r="I93" s="8">
        <v>861789</v>
      </c>
      <c r="J93" s="8">
        <v>24034430.78</v>
      </c>
      <c r="K93" s="8">
        <v>12287955.11</v>
      </c>
      <c r="L93" s="8">
        <v>19353.82</v>
      </c>
      <c r="M93" s="8">
        <v>12268601.29</v>
      </c>
      <c r="N93" s="9">
        <v>49.35</v>
      </c>
      <c r="O93" s="9">
        <v>2.24</v>
      </c>
      <c r="P93" s="9">
        <v>51.04</v>
      </c>
      <c r="Q93" s="8">
        <v>25249311.78</v>
      </c>
      <c r="R93" s="8">
        <v>1912475.77</v>
      </c>
      <c r="S93" s="8">
        <v>23336836.01</v>
      </c>
      <c r="T93" s="8">
        <v>12088578.55</v>
      </c>
      <c r="U93" s="8">
        <v>218927.55</v>
      </c>
      <c r="V93" s="8">
        <v>11869651</v>
      </c>
      <c r="W93" s="9">
        <v>47.87</v>
      </c>
      <c r="X93" s="9">
        <v>11.44</v>
      </c>
      <c r="Y93" s="9">
        <v>50.86</v>
      </c>
      <c r="Z93" s="8">
        <v>697594.77</v>
      </c>
      <c r="AA93" s="8">
        <v>398950.29</v>
      </c>
    </row>
    <row r="94" spans="1:27" ht="12.75">
      <c r="A94" s="34">
        <v>6</v>
      </c>
      <c r="B94" s="34">
        <v>20</v>
      </c>
      <c r="C94" s="34">
        <v>5</v>
      </c>
      <c r="D94" s="35">
        <v>2</v>
      </c>
      <c r="E94" s="36"/>
      <c r="F94" s="7" t="s">
        <v>260</v>
      </c>
      <c r="G94" s="53" t="s">
        <v>340</v>
      </c>
      <c r="H94" s="8">
        <v>29479851.42</v>
      </c>
      <c r="I94" s="8">
        <v>6410293.97</v>
      </c>
      <c r="J94" s="8">
        <v>23069557.45</v>
      </c>
      <c r="K94" s="8">
        <v>15408059.35</v>
      </c>
      <c r="L94" s="8">
        <v>2883483</v>
      </c>
      <c r="M94" s="8">
        <v>12524576.35</v>
      </c>
      <c r="N94" s="9">
        <v>52.26</v>
      </c>
      <c r="O94" s="9">
        <v>44.98</v>
      </c>
      <c r="P94" s="9">
        <v>54.29</v>
      </c>
      <c r="Q94" s="8">
        <v>32537851.42</v>
      </c>
      <c r="R94" s="8">
        <v>9750915.83</v>
      </c>
      <c r="S94" s="8">
        <v>22786935.59</v>
      </c>
      <c r="T94" s="8">
        <v>11983803.75</v>
      </c>
      <c r="U94" s="8">
        <v>49800.18</v>
      </c>
      <c r="V94" s="8">
        <v>11934003.57</v>
      </c>
      <c r="W94" s="9">
        <v>36.83</v>
      </c>
      <c r="X94" s="9">
        <v>0.51</v>
      </c>
      <c r="Y94" s="9">
        <v>52.37</v>
      </c>
      <c r="Z94" s="8">
        <v>282621.86</v>
      </c>
      <c r="AA94" s="8">
        <v>590572.78</v>
      </c>
    </row>
    <row r="95" spans="1:27" ht="12.75">
      <c r="A95" s="34">
        <v>6</v>
      </c>
      <c r="B95" s="34">
        <v>12</v>
      </c>
      <c r="C95" s="34">
        <v>4</v>
      </c>
      <c r="D95" s="35">
        <v>2</v>
      </c>
      <c r="E95" s="36"/>
      <c r="F95" s="7" t="s">
        <v>260</v>
      </c>
      <c r="G95" s="53" t="s">
        <v>341</v>
      </c>
      <c r="H95" s="8">
        <v>21395763.57</v>
      </c>
      <c r="I95" s="8">
        <v>2477279</v>
      </c>
      <c r="J95" s="8">
        <v>18918484.57</v>
      </c>
      <c r="K95" s="8">
        <v>9999437.35</v>
      </c>
      <c r="L95" s="8">
        <v>5326.33</v>
      </c>
      <c r="M95" s="8">
        <v>9994111.02</v>
      </c>
      <c r="N95" s="9">
        <v>46.73</v>
      </c>
      <c r="O95" s="9">
        <v>0.21</v>
      </c>
      <c r="P95" s="9">
        <v>52.82</v>
      </c>
      <c r="Q95" s="8">
        <v>24950611.57</v>
      </c>
      <c r="R95" s="8">
        <v>6510467</v>
      </c>
      <c r="S95" s="8">
        <v>18440144.57</v>
      </c>
      <c r="T95" s="8">
        <v>9446472.08</v>
      </c>
      <c r="U95" s="8">
        <v>743893.87</v>
      </c>
      <c r="V95" s="8">
        <v>8702578.21</v>
      </c>
      <c r="W95" s="9">
        <v>37.86</v>
      </c>
      <c r="X95" s="9">
        <v>11.42</v>
      </c>
      <c r="Y95" s="9">
        <v>47.19</v>
      </c>
      <c r="Z95" s="8">
        <v>478340</v>
      </c>
      <c r="AA95" s="8">
        <v>1291532.81</v>
      </c>
    </row>
    <row r="96" spans="1:27" ht="12.75">
      <c r="A96" s="34">
        <v>6</v>
      </c>
      <c r="B96" s="34">
        <v>1</v>
      </c>
      <c r="C96" s="34">
        <v>9</v>
      </c>
      <c r="D96" s="35">
        <v>2</v>
      </c>
      <c r="E96" s="36"/>
      <c r="F96" s="7" t="s">
        <v>260</v>
      </c>
      <c r="G96" s="53" t="s">
        <v>342</v>
      </c>
      <c r="H96" s="8">
        <v>25894690.7</v>
      </c>
      <c r="I96" s="8">
        <v>4719285</v>
      </c>
      <c r="J96" s="8">
        <v>21175405.7</v>
      </c>
      <c r="K96" s="8">
        <v>11459254</v>
      </c>
      <c r="L96" s="8">
        <v>40576.8</v>
      </c>
      <c r="M96" s="8">
        <v>11418677.2</v>
      </c>
      <c r="N96" s="9">
        <v>44.25</v>
      </c>
      <c r="O96" s="9">
        <v>0.85</v>
      </c>
      <c r="P96" s="9">
        <v>53.92</v>
      </c>
      <c r="Q96" s="8">
        <v>26891317.69</v>
      </c>
      <c r="R96" s="8">
        <v>7346235</v>
      </c>
      <c r="S96" s="8">
        <v>19545082.69</v>
      </c>
      <c r="T96" s="8">
        <v>9759875.4</v>
      </c>
      <c r="U96" s="8">
        <v>28612.4</v>
      </c>
      <c r="V96" s="8">
        <v>9731263</v>
      </c>
      <c r="W96" s="9">
        <v>36.29</v>
      </c>
      <c r="X96" s="9">
        <v>0.38</v>
      </c>
      <c r="Y96" s="9">
        <v>49.78</v>
      </c>
      <c r="Z96" s="8">
        <v>1630323.01</v>
      </c>
      <c r="AA96" s="8">
        <v>1687414.2</v>
      </c>
    </row>
    <row r="97" spans="1:27" ht="12.75">
      <c r="A97" s="34">
        <v>6</v>
      </c>
      <c r="B97" s="34">
        <v>6</v>
      </c>
      <c r="C97" s="34">
        <v>7</v>
      </c>
      <c r="D97" s="35">
        <v>2</v>
      </c>
      <c r="E97" s="36"/>
      <c r="F97" s="7" t="s">
        <v>260</v>
      </c>
      <c r="G97" s="53" t="s">
        <v>343</v>
      </c>
      <c r="H97" s="8">
        <v>17314901.53</v>
      </c>
      <c r="I97" s="8">
        <v>2401879.6</v>
      </c>
      <c r="J97" s="8">
        <v>14913021.93</v>
      </c>
      <c r="K97" s="8">
        <v>7737316.13</v>
      </c>
      <c r="L97" s="8">
        <v>27879.89</v>
      </c>
      <c r="M97" s="8">
        <v>7709436.24</v>
      </c>
      <c r="N97" s="9">
        <v>44.68</v>
      </c>
      <c r="O97" s="9">
        <v>1.16</v>
      </c>
      <c r="P97" s="9">
        <v>51.69</v>
      </c>
      <c r="Q97" s="8">
        <v>18393463.53</v>
      </c>
      <c r="R97" s="8">
        <v>5020115.47</v>
      </c>
      <c r="S97" s="8">
        <v>13373348.06</v>
      </c>
      <c r="T97" s="8">
        <v>7109111.18</v>
      </c>
      <c r="U97" s="8">
        <v>357811.7</v>
      </c>
      <c r="V97" s="8">
        <v>6751299.48</v>
      </c>
      <c r="W97" s="9">
        <v>38.65</v>
      </c>
      <c r="X97" s="9">
        <v>7.12</v>
      </c>
      <c r="Y97" s="9">
        <v>50.48</v>
      </c>
      <c r="Z97" s="8">
        <v>1539673.87</v>
      </c>
      <c r="AA97" s="8">
        <v>958136.76</v>
      </c>
    </row>
    <row r="98" spans="1:27" ht="12.75">
      <c r="A98" s="34">
        <v>6</v>
      </c>
      <c r="B98" s="34">
        <v>2</v>
      </c>
      <c r="C98" s="34">
        <v>9</v>
      </c>
      <c r="D98" s="35">
        <v>2</v>
      </c>
      <c r="E98" s="36"/>
      <c r="F98" s="7" t="s">
        <v>260</v>
      </c>
      <c r="G98" s="53" t="s">
        <v>344</v>
      </c>
      <c r="H98" s="8">
        <v>21728929.05</v>
      </c>
      <c r="I98" s="8">
        <v>4488169.26</v>
      </c>
      <c r="J98" s="8">
        <v>17240759.79</v>
      </c>
      <c r="K98" s="8">
        <v>9830482.85</v>
      </c>
      <c r="L98" s="8">
        <v>717026.29</v>
      </c>
      <c r="M98" s="8">
        <v>9113456.56</v>
      </c>
      <c r="N98" s="9">
        <v>45.24</v>
      </c>
      <c r="O98" s="9">
        <v>15.97</v>
      </c>
      <c r="P98" s="9">
        <v>52.85</v>
      </c>
      <c r="Q98" s="8">
        <v>22934731.74</v>
      </c>
      <c r="R98" s="8">
        <v>8149867.32</v>
      </c>
      <c r="S98" s="8">
        <v>14784864.42</v>
      </c>
      <c r="T98" s="8">
        <v>7527962.03</v>
      </c>
      <c r="U98" s="8">
        <v>286309.06</v>
      </c>
      <c r="V98" s="8">
        <v>7241652.97</v>
      </c>
      <c r="W98" s="9">
        <v>32.82</v>
      </c>
      <c r="X98" s="9">
        <v>3.51</v>
      </c>
      <c r="Y98" s="9">
        <v>48.98</v>
      </c>
      <c r="Z98" s="8">
        <v>2455895.37</v>
      </c>
      <c r="AA98" s="8">
        <v>1871803.59</v>
      </c>
    </row>
    <row r="99" spans="1:27" ht="12.75">
      <c r="A99" s="34">
        <v>6</v>
      </c>
      <c r="B99" s="34">
        <v>11</v>
      </c>
      <c r="C99" s="34">
        <v>5</v>
      </c>
      <c r="D99" s="35">
        <v>2</v>
      </c>
      <c r="E99" s="36"/>
      <c r="F99" s="7" t="s">
        <v>260</v>
      </c>
      <c r="G99" s="53" t="s">
        <v>267</v>
      </c>
      <c r="H99" s="8">
        <v>83067868.76</v>
      </c>
      <c r="I99" s="8">
        <v>6371972.76</v>
      </c>
      <c r="J99" s="8">
        <v>76695896</v>
      </c>
      <c r="K99" s="8">
        <v>43713761.65</v>
      </c>
      <c r="L99" s="8">
        <v>2254249.33</v>
      </c>
      <c r="M99" s="8">
        <v>41459512.32</v>
      </c>
      <c r="N99" s="9">
        <v>52.62</v>
      </c>
      <c r="O99" s="9">
        <v>35.37</v>
      </c>
      <c r="P99" s="9">
        <v>54.05</v>
      </c>
      <c r="Q99" s="8">
        <v>88615436.76</v>
      </c>
      <c r="R99" s="8">
        <v>16699595.59</v>
      </c>
      <c r="S99" s="8">
        <v>71915841.17</v>
      </c>
      <c r="T99" s="8">
        <v>37071436.89</v>
      </c>
      <c r="U99" s="8">
        <v>2406789.18</v>
      </c>
      <c r="V99" s="8">
        <v>34664647.71</v>
      </c>
      <c r="W99" s="9">
        <v>41.83</v>
      </c>
      <c r="X99" s="9">
        <v>14.41</v>
      </c>
      <c r="Y99" s="9">
        <v>48.2</v>
      </c>
      <c r="Z99" s="8">
        <v>4780054.83</v>
      </c>
      <c r="AA99" s="8">
        <v>6794864.61</v>
      </c>
    </row>
    <row r="100" spans="1:27" ht="12.75">
      <c r="A100" s="34">
        <v>6</v>
      </c>
      <c r="B100" s="34">
        <v>14</v>
      </c>
      <c r="C100" s="34">
        <v>7</v>
      </c>
      <c r="D100" s="35">
        <v>2</v>
      </c>
      <c r="E100" s="36"/>
      <c r="F100" s="7" t="s">
        <v>260</v>
      </c>
      <c r="G100" s="53" t="s">
        <v>345</v>
      </c>
      <c r="H100" s="8">
        <v>16583612.19</v>
      </c>
      <c r="I100" s="8">
        <v>4182410</v>
      </c>
      <c r="J100" s="8">
        <v>12401202.19</v>
      </c>
      <c r="K100" s="8">
        <v>7248347.09</v>
      </c>
      <c r="L100" s="8">
        <v>760116.06</v>
      </c>
      <c r="M100" s="8">
        <v>6488231.03</v>
      </c>
      <c r="N100" s="9">
        <v>43.7</v>
      </c>
      <c r="O100" s="9">
        <v>18.17</v>
      </c>
      <c r="P100" s="9">
        <v>52.31</v>
      </c>
      <c r="Q100" s="8">
        <v>18567212.19</v>
      </c>
      <c r="R100" s="8">
        <v>6899000</v>
      </c>
      <c r="S100" s="8">
        <v>11668212.19</v>
      </c>
      <c r="T100" s="8">
        <v>7248486.84</v>
      </c>
      <c r="U100" s="8">
        <v>1593431.38</v>
      </c>
      <c r="V100" s="8">
        <v>5655055.46</v>
      </c>
      <c r="W100" s="9">
        <v>39.03</v>
      </c>
      <c r="X100" s="9">
        <v>23.09</v>
      </c>
      <c r="Y100" s="9">
        <v>48.46</v>
      </c>
      <c r="Z100" s="8">
        <v>732990</v>
      </c>
      <c r="AA100" s="8">
        <v>833175.57</v>
      </c>
    </row>
    <row r="101" spans="1:27" ht="12.75">
      <c r="A101" s="34">
        <v>6</v>
      </c>
      <c r="B101" s="34">
        <v>17</v>
      </c>
      <c r="C101" s="34">
        <v>2</v>
      </c>
      <c r="D101" s="35">
        <v>2</v>
      </c>
      <c r="E101" s="36"/>
      <c r="F101" s="7" t="s">
        <v>260</v>
      </c>
      <c r="G101" s="53" t="s">
        <v>346</v>
      </c>
      <c r="H101" s="8">
        <v>41259244.88</v>
      </c>
      <c r="I101" s="8">
        <v>5689498.58</v>
      </c>
      <c r="J101" s="8">
        <v>35569746.3</v>
      </c>
      <c r="K101" s="8">
        <v>20494275.36</v>
      </c>
      <c r="L101" s="8">
        <v>1540097.12</v>
      </c>
      <c r="M101" s="8">
        <v>18954178.24</v>
      </c>
      <c r="N101" s="9">
        <v>49.67</v>
      </c>
      <c r="O101" s="9">
        <v>27.06</v>
      </c>
      <c r="P101" s="9">
        <v>53.28</v>
      </c>
      <c r="Q101" s="8">
        <v>43732504.75</v>
      </c>
      <c r="R101" s="8">
        <v>9265941.57</v>
      </c>
      <c r="S101" s="8">
        <v>34466563.18</v>
      </c>
      <c r="T101" s="8">
        <v>17269068.3</v>
      </c>
      <c r="U101" s="8">
        <v>795584.77</v>
      </c>
      <c r="V101" s="8">
        <v>16473483.53</v>
      </c>
      <c r="W101" s="9">
        <v>39.48</v>
      </c>
      <c r="X101" s="9">
        <v>8.58</v>
      </c>
      <c r="Y101" s="9">
        <v>47.79</v>
      </c>
      <c r="Z101" s="8">
        <v>1103183.12</v>
      </c>
      <c r="AA101" s="8">
        <v>2480694.71</v>
      </c>
    </row>
    <row r="102" spans="1:27" ht="12.75">
      <c r="A102" s="34">
        <v>6</v>
      </c>
      <c r="B102" s="34">
        <v>20</v>
      </c>
      <c r="C102" s="34">
        <v>6</v>
      </c>
      <c r="D102" s="35">
        <v>2</v>
      </c>
      <c r="E102" s="36"/>
      <c r="F102" s="7" t="s">
        <v>260</v>
      </c>
      <c r="G102" s="53" t="s">
        <v>347</v>
      </c>
      <c r="H102" s="8">
        <v>24933484.56</v>
      </c>
      <c r="I102" s="8">
        <v>2639883.56</v>
      </c>
      <c r="J102" s="8">
        <v>22293601</v>
      </c>
      <c r="K102" s="8">
        <v>12160736.79</v>
      </c>
      <c r="L102" s="8">
        <v>74780</v>
      </c>
      <c r="M102" s="8">
        <v>12085956.79</v>
      </c>
      <c r="N102" s="9">
        <v>48.77</v>
      </c>
      <c r="O102" s="9">
        <v>2.83</v>
      </c>
      <c r="P102" s="9">
        <v>54.21</v>
      </c>
      <c r="Q102" s="8">
        <v>24308484.56</v>
      </c>
      <c r="R102" s="8">
        <v>3374656.29</v>
      </c>
      <c r="S102" s="8">
        <v>20933828.27</v>
      </c>
      <c r="T102" s="8">
        <v>10946871.42</v>
      </c>
      <c r="U102" s="8">
        <v>170288.08</v>
      </c>
      <c r="V102" s="8">
        <v>10776583.34</v>
      </c>
      <c r="W102" s="9">
        <v>45.03</v>
      </c>
      <c r="X102" s="9">
        <v>5.04</v>
      </c>
      <c r="Y102" s="9">
        <v>51.47</v>
      </c>
      <c r="Z102" s="8">
        <v>1359772.73</v>
      </c>
      <c r="AA102" s="8">
        <v>1309373.45</v>
      </c>
    </row>
    <row r="103" spans="1:27" ht="12.75">
      <c r="A103" s="34">
        <v>6</v>
      </c>
      <c r="B103" s="34">
        <v>8</v>
      </c>
      <c r="C103" s="34">
        <v>8</v>
      </c>
      <c r="D103" s="35">
        <v>2</v>
      </c>
      <c r="E103" s="36"/>
      <c r="F103" s="7" t="s">
        <v>260</v>
      </c>
      <c r="G103" s="53" t="s">
        <v>348</v>
      </c>
      <c r="H103" s="8">
        <v>31973789.21</v>
      </c>
      <c r="I103" s="8">
        <v>5102309.33</v>
      </c>
      <c r="J103" s="8">
        <v>26871479.88</v>
      </c>
      <c r="K103" s="8">
        <v>14142912.43</v>
      </c>
      <c r="L103" s="8">
        <v>56305.56</v>
      </c>
      <c r="M103" s="8">
        <v>14086606.87</v>
      </c>
      <c r="N103" s="9">
        <v>44.23</v>
      </c>
      <c r="O103" s="9">
        <v>1.1</v>
      </c>
      <c r="P103" s="9">
        <v>52.42</v>
      </c>
      <c r="Q103" s="8">
        <v>33945741.89</v>
      </c>
      <c r="R103" s="8">
        <v>9555736.26</v>
      </c>
      <c r="S103" s="8">
        <v>24390005.63</v>
      </c>
      <c r="T103" s="8">
        <v>12394165.01</v>
      </c>
      <c r="U103" s="8">
        <v>785254.31</v>
      </c>
      <c r="V103" s="8">
        <v>11608910.7</v>
      </c>
      <c r="W103" s="9">
        <v>36.51</v>
      </c>
      <c r="X103" s="9">
        <v>8.21</v>
      </c>
      <c r="Y103" s="9">
        <v>47.59</v>
      </c>
      <c r="Z103" s="8">
        <v>2481474.25</v>
      </c>
      <c r="AA103" s="8">
        <v>2477696.17</v>
      </c>
    </row>
    <row r="104" spans="1:27" ht="12.75">
      <c r="A104" s="34">
        <v>6</v>
      </c>
      <c r="B104" s="34">
        <v>1</v>
      </c>
      <c r="C104" s="34">
        <v>10</v>
      </c>
      <c r="D104" s="35">
        <v>2</v>
      </c>
      <c r="E104" s="36"/>
      <c r="F104" s="7" t="s">
        <v>260</v>
      </c>
      <c r="G104" s="53" t="s">
        <v>268</v>
      </c>
      <c r="H104" s="8">
        <v>64200032.22</v>
      </c>
      <c r="I104" s="8">
        <v>14586057.86</v>
      </c>
      <c r="J104" s="8">
        <v>49613974.36</v>
      </c>
      <c r="K104" s="8">
        <v>26777548.62</v>
      </c>
      <c r="L104" s="8">
        <v>1980680.8</v>
      </c>
      <c r="M104" s="8">
        <v>24796867.82</v>
      </c>
      <c r="N104" s="9">
        <v>41.7</v>
      </c>
      <c r="O104" s="9">
        <v>13.57</v>
      </c>
      <c r="P104" s="9">
        <v>49.97</v>
      </c>
      <c r="Q104" s="8">
        <v>71970973.73</v>
      </c>
      <c r="R104" s="8">
        <v>25366326.99</v>
      </c>
      <c r="S104" s="8">
        <v>46604646.74</v>
      </c>
      <c r="T104" s="8">
        <v>26715996.44</v>
      </c>
      <c r="U104" s="8">
        <v>5255745.42</v>
      </c>
      <c r="V104" s="8">
        <v>21460251.02</v>
      </c>
      <c r="W104" s="9">
        <v>37.12</v>
      </c>
      <c r="X104" s="9">
        <v>20.71</v>
      </c>
      <c r="Y104" s="9">
        <v>46.04</v>
      </c>
      <c r="Z104" s="8">
        <v>3009327.62</v>
      </c>
      <c r="AA104" s="8">
        <v>3336616.8</v>
      </c>
    </row>
    <row r="105" spans="1:27" ht="12.75">
      <c r="A105" s="34">
        <v>6</v>
      </c>
      <c r="B105" s="34">
        <v>13</v>
      </c>
      <c r="C105" s="34">
        <v>3</v>
      </c>
      <c r="D105" s="35">
        <v>2</v>
      </c>
      <c r="E105" s="36"/>
      <c r="F105" s="7" t="s">
        <v>260</v>
      </c>
      <c r="G105" s="53" t="s">
        <v>349</v>
      </c>
      <c r="H105" s="8">
        <v>22955369.68</v>
      </c>
      <c r="I105" s="8">
        <v>4558242</v>
      </c>
      <c r="J105" s="8">
        <v>18397127.68</v>
      </c>
      <c r="K105" s="8">
        <v>11424987.71</v>
      </c>
      <c r="L105" s="8">
        <v>698145.4</v>
      </c>
      <c r="M105" s="8">
        <v>10726842.31</v>
      </c>
      <c r="N105" s="9">
        <v>49.77</v>
      </c>
      <c r="O105" s="9">
        <v>15.31</v>
      </c>
      <c r="P105" s="9">
        <v>58.3</v>
      </c>
      <c r="Q105" s="8">
        <v>22152709.53</v>
      </c>
      <c r="R105" s="8">
        <v>5602095</v>
      </c>
      <c r="S105" s="8">
        <v>16550614.53</v>
      </c>
      <c r="T105" s="8">
        <v>9021733</v>
      </c>
      <c r="U105" s="8">
        <v>348411.67</v>
      </c>
      <c r="V105" s="8">
        <v>8673321.33</v>
      </c>
      <c r="W105" s="9">
        <v>40.72</v>
      </c>
      <c r="X105" s="9">
        <v>6.21</v>
      </c>
      <c r="Y105" s="9">
        <v>52.4</v>
      </c>
      <c r="Z105" s="8">
        <v>1846513.15</v>
      </c>
      <c r="AA105" s="8">
        <v>2053520.98</v>
      </c>
    </row>
    <row r="106" spans="1:27" ht="12.75">
      <c r="A106" s="34">
        <v>6</v>
      </c>
      <c r="B106" s="34">
        <v>10</v>
      </c>
      <c r="C106" s="34">
        <v>4</v>
      </c>
      <c r="D106" s="35">
        <v>2</v>
      </c>
      <c r="E106" s="36"/>
      <c r="F106" s="7" t="s">
        <v>260</v>
      </c>
      <c r="G106" s="53" t="s">
        <v>350</v>
      </c>
      <c r="H106" s="8">
        <v>48309212.24</v>
      </c>
      <c r="I106" s="8">
        <v>11508677</v>
      </c>
      <c r="J106" s="8">
        <v>36800535.24</v>
      </c>
      <c r="K106" s="8">
        <v>19874737.47</v>
      </c>
      <c r="L106" s="8">
        <v>999871.16</v>
      </c>
      <c r="M106" s="8">
        <v>18874866.31</v>
      </c>
      <c r="N106" s="9">
        <v>41.14</v>
      </c>
      <c r="O106" s="9">
        <v>8.68</v>
      </c>
      <c r="P106" s="9">
        <v>51.28</v>
      </c>
      <c r="Q106" s="8">
        <v>55033862.24</v>
      </c>
      <c r="R106" s="8">
        <v>19884353</v>
      </c>
      <c r="S106" s="8">
        <v>35149509.24</v>
      </c>
      <c r="T106" s="8">
        <v>21126362.94</v>
      </c>
      <c r="U106" s="8">
        <v>3614641.01</v>
      </c>
      <c r="V106" s="8">
        <v>17511721.93</v>
      </c>
      <c r="W106" s="9">
        <v>38.38</v>
      </c>
      <c r="X106" s="9">
        <v>18.17</v>
      </c>
      <c r="Y106" s="9">
        <v>49.82</v>
      </c>
      <c r="Z106" s="8">
        <v>1651026</v>
      </c>
      <c r="AA106" s="8">
        <v>1363144.38</v>
      </c>
    </row>
    <row r="107" spans="1:27" ht="12.75">
      <c r="A107" s="34">
        <v>6</v>
      </c>
      <c r="B107" s="34">
        <v>4</v>
      </c>
      <c r="C107" s="34">
        <v>5</v>
      </c>
      <c r="D107" s="35">
        <v>2</v>
      </c>
      <c r="E107" s="36"/>
      <c r="F107" s="7" t="s">
        <v>260</v>
      </c>
      <c r="G107" s="53" t="s">
        <v>351</v>
      </c>
      <c r="H107" s="8">
        <v>26972779.56</v>
      </c>
      <c r="I107" s="8">
        <v>845392</v>
      </c>
      <c r="J107" s="8">
        <v>26127387.56</v>
      </c>
      <c r="K107" s="8">
        <v>14314331.78</v>
      </c>
      <c r="L107" s="8">
        <v>464531.54</v>
      </c>
      <c r="M107" s="8">
        <v>13849800.24</v>
      </c>
      <c r="N107" s="9">
        <v>53.06</v>
      </c>
      <c r="O107" s="9">
        <v>54.94</v>
      </c>
      <c r="P107" s="9">
        <v>53</v>
      </c>
      <c r="Q107" s="8">
        <v>28726531.56</v>
      </c>
      <c r="R107" s="8">
        <v>3294592</v>
      </c>
      <c r="S107" s="8">
        <v>25431939.56</v>
      </c>
      <c r="T107" s="8">
        <v>12424646.18</v>
      </c>
      <c r="U107" s="8">
        <v>87438.46</v>
      </c>
      <c r="V107" s="8">
        <v>12337207.72</v>
      </c>
      <c r="W107" s="9">
        <v>43.25</v>
      </c>
      <c r="X107" s="9">
        <v>2.65</v>
      </c>
      <c r="Y107" s="9">
        <v>48.51</v>
      </c>
      <c r="Z107" s="8">
        <v>695448</v>
      </c>
      <c r="AA107" s="8">
        <v>1512592.52</v>
      </c>
    </row>
    <row r="108" spans="1:27" ht="12.75">
      <c r="A108" s="34">
        <v>6</v>
      </c>
      <c r="B108" s="34">
        <v>9</v>
      </c>
      <c r="C108" s="34">
        <v>10</v>
      </c>
      <c r="D108" s="35">
        <v>2</v>
      </c>
      <c r="E108" s="36"/>
      <c r="F108" s="7" t="s">
        <v>260</v>
      </c>
      <c r="G108" s="53" t="s">
        <v>352</v>
      </c>
      <c r="H108" s="8">
        <v>68194495.35</v>
      </c>
      <c r="I108" s="8">
        <v>20461369</v>
      </c>
      <c r="J108" s="8">
        <v>47733126.35</v>
      </c>
      <c r="K108" s="8">
        <v>30257939.37</v>
      </c>
      <c r="L108" s="8">
        <v>4225032.97</v>
      </c>
      <c r="M108" s="8">
        <v>26032906.4</v>
      </c>
      <c r="N108" s="9">
        <v>44.37</v>
      </c>
      <c r="O108" s="9">
        <v>20.64</v>
      </c>
      <c r="P108" s="9">
        <v>54.53</v>
      </c>
      <c r="Q108" s="8">
        <v>77178205.29</v>
      </c>
      <c r="R108" s="8">
        <v>33803111.72</v>
      </c>
      <c r="S108" s="8">
        <v>43375093.57</v>
      </c>
      <c r="T108" s="8">
        <v>28953434.72</v>
      </c>
      <c r="U108" s="8">
        <v>7006473.49</v>
      </c>
      <c r="V108" s="8">
        <v>21946961.23</v>
      </c>
      <c r="W108" s="9">
        <v>37.51</v>
      </c>
      <c r="X108" s="9">
        <v>20.72</v>
      </c>
      <c r="Y108" s="9">
        <v>50.59</v>
      </c>
      <c r="Z108" s="8">
        <v>4358032.78</v>
      </c>
      <c r="AA108" s="8">
        <v>4085945.17</v>
      </c>
    </row>
    <row r="109" spans="1:27" ht="12.75">
      <c r="A109" s="34">
        <v>6</v>
      </c>
      <c r="B109" s="34">
        <v>8</v>
      </c>
      <c r="C109" s="34">
        <v>9</v>
      </c>
      <c r="D109" s="35">
        <v>2</v>
      </c>
      <c r="E109" s="36"/>
      <c r="F109" s="7" t="s">
        <v>260</v>
      </c>
      <c r="G109" s="53" t="s">
        <v>353</v>
      </c>
      <c r="H109" s="8">
        <v>27147649.95</v>
      </c>
      <c r="I109" s="8">
        <v>2412481.7</v>
      </c>
      <c r="J109" s="8">
        <v>24735168.25</v>
      </c>
      <c r="K109" s="8">
        <v>14138312.02</v>
      </c>
      <c r="L109" s="8">
        <v>668885.49</v>
      </c>
      <c r="M109" s="8">
        <v>13469426.53</v>
      </c>
      <c r="N109" s="9">
        <v>52.07</v>
      </c>
      <c r="O109" s="9">
        <v>27.72</v>
      </c>
      <c r="P109" s="9">
        <v>54.45</v>
      </c>
      <c r="Q109" s="8">
        <v>27953715.59</v>
      </c>
      <c r="R109" s="8">
        <v>4805600</v>
      </c>
      <c r="S109" s="8">
        <v>23148115.59</v>
      </c>
      <c r="T109" s="8">
        <v>13572952.68</v>
      </c>
      <c r="U109" s="8">
        <v>1869803.87</v>
      </c>
      <c r="V109" s="8">
        <v>11703148.81</v>
      </c>
      <c r="W109" s="9">
        <v>48.55</v>
      </c>
      <c r="X109" s="9">
        <v>38.9</v>
      </c>
      <c r="Y109" s="9">
        <v>50.55</v>
      </c>
      <c r="Z109" s="8">
        <v>1587052.66</v>
      </c>
      <c r="AA109" s="8">
        <v>1766277.72</v>
      </c>
    </row>
    <row r="110" spans="1:27" ht="12.75">
      <c r="A110" s="34">
        <v>6</v>
      </c>
      <c r="B110" s="34">
        <v>20</v>
      </c>
      <c r="C110" s="34">
        <v>7</v>
      </c>
      <c r="D110" s="35">
        <v>2</v>
      </c>
      <c r="E110" s="36"/>
      <c r="F110" s="7" t="s">
        <v>260</v>
      </c>
      <c r="G110" s="53" t="s">
        <v>354</v>
      </c>
      <c r="H110" s="8">
        <v>27869788.32</v>
      </c>
      <c r="I110" s="8">
        <v>7281373.27</v>
      </c>
      <c r="J110" s="8">
        <v>20588415.05</v>
      </c>
      <c r="K110" s="8">
        <v>12076672.29</v>
      </c>
      <c r="L110" s="8">
        <v>1266314.93</v>
      </c>
      <c r="M110" s="8">
        <v>10810357.36</v>
      </c>
      <c r="N110" s="9">
        <v>43.33</v>
      </c>
      <c r="O110" s="9">
        <v>17.39</v>
      </c>
      <c r="P110" s="9">
        <v>52.5</v>
      </c>
      <c r="Q110" s="8">
        <v>27869375.39</v>
      </c>
      <c r="R110" s="8">
        <v>8566736.88</v>
      </c>
      <c r="S110" s="8">
        <v>19302638.51</v>
      </c>
      <c r="T110" s="8">
        <v>10964175.5</v>
      </c>
      <c r="U110" s="8">
        <v>455017.37</v>
      </c>
      <c r="V110" s="8">
        <v>10509158.13</v>
      </c>
      <c r="W110" s="9">
        <v>39.34</v>
      </c>
      <c r="X110" s="9">
        <v>5.31</v>
      </c>
      <c r="Y110" s="9">
        <v>54.44</v>
      </c>
      <c r="Z110" s="8">
        <v>1285776.54</v>
      </c>
      <c r="AA110" s="8">
        <v>301199.23</v>
      </c>
    </row>
    <row r="111" spans="1:27" ht="12.75">
      <c r="A111" s="34">
        <v>6</v>
      </c>
      <c r="B111" s="34">
        <v>9</v>
      </c>
      <c r="C111" s="34">
        <v>11</v>
      </c>
      <c r="D111" s="35">
        <v>2</v>
      </c>
      <c r="E111" s="36"/>
      <c r="F111" s="7" t="s">
        <v>260</v>
      </c>
      <c r="G111" s="53" t="s">
        <v>355</v>
      </c>
      <c r="H111" s="8">
        <v>85149897.64</v>
      </c>
      <c r="I111" s="8">
        <v>14085206.01</v>
      </c>
      <c r="J111" s="8">
        <v>71064691.63</v>
      </c>
      <c r="K111" s="8">
        <v>46521725.48</v>
      </c>
      <c r="L111" s="8">
        <v>8457650.69</v>
      </c>
      <c r="M111" s="8">
        <v>38064074.79</v>
      </c>
      <c r="N111" s="9">
        <v>54.63</v>
      </c>
      <c r="O111" s="9">
        <v>60.04</v>
      </c>
      <c r="P111" s="9">
        <v>53.56</v>
      </c>
      <c r="Q111" s="8">
        <v>88437521</v>
      </c>
      <c r="R111" s="8">
        <v>20926165</v>
      </c>
      <c r="S111" s="8">
        <v>67511356</v>
      </c>
      <c r="T111" s="8">
        <v>41263138.51</v>
      </c>
      <c r="U111" s="8">
        <v>7697771.02</v>
      </c>
      <c r="V111" s="8">
        <v>33565367.49</v>
      </c>
      <c r="W111" s="9">
        <v>46.65</v>
      </c>
      <c r="X111" s="9">
        <v>36.78</v>
      </c>
      <c r="Y111" s="9">
        <v>49.71</v>
      </c>
      <c r="Z111" s="8">
        <v>3553335.63</v>
      </c>
      <c r="AA111" s="8">
        <v>4498707.3</v>
      </c>
    </row>
    <row r="112" spans="1:27" ht="12.75">
      <c r="A112" s="34">
        <v>6</v>
      </c>
      <c r="B112" s="34">
        <v>16</v>
      </c>
      <c r="C112" s="34">
        <v>3</v>
      </c>
      <c r="D112" s="35">
        <v>2</v>
      </c>
      <c r="E112" s="36"/>
      <c r="F112" s="7" t="s">
        <v>260</v>
      </c>
      <c r="G112" s="53" t="s">
        <v>356</v>
      </c>
      <c r="H112" s="8">
        <v>23768280.38</v>
      </c>
      <c r="I112" s="8">
        <v>4939334.58</v>
      </c>
      <c r="J112" s="8">
        <v>18828945.8</v>
      </c>
      <c r="K112" s="8">
        <v>10921018.5</v>
      </c>
      <c r="L112" s="8">
        <v>840846.92</v>
      </c>
      <c r="M112" s="8">
        <v>10080171.58</v>
      </c>
      <c r="N112" s="9">
        <v>45.94</v>
      </c>
      <c r="O112" s="9">
        <v>17.02</v>
      </c>
      <c r="P112" s="9">
        <v>53.53</v>
      </c>
      <c r="Q112" s="8">
        <v>24568280.38</v>
      </c>
      <c r="R112" s="8">
        <v>7683298.42</v>
      </c>
      <c r="S112" s="8">
        <v>16884981.96</v>
      </c>
      <c r="T112" s="8">
        <v>9443642.82</v>
      </c>
      <c r="U112" s="8">
        <v>1359854.87</v>
      </c>
      <c r="V112" s="8">
        <v>8083787.95</v>
      </c>
      <c r="W112" s="9">
        <v>38.43</v>
      </c>
      <c r="X112" s="9">
        <v>17.69</v>
      </c>
      <c r="Y112" s="9">
        <v>47.87</v>
      </c>
      <c r="Z112" s="8">
        <v>1943963.84</v>
      </c>
      <c r="AA112" s="8">
        <v>1996383.63</v>
      </c>
    </row>
    <row r="113" spans="1:27" ht="12.75">
      <c r="A113" s="34">
        <v>6</v>
      </c>
      <c r="B113" s="34">
        <v>2</v>
      </c>
      <c r="C113" s="34">
        <v>10</v>
      </c>
      <c r="D113" s="35">
        <v>2</v>
      </c>
      <c r="E113" s="36"/>
      <c r="F113" s="7" t="s">
        <v>260</v>
      </c>
      <c r="G113" s="53" t="s">
        <v>357</v>
      </c>
      <c r="H113" s="8">
        <v>21407409.9</v>
      </c>
      <c r="I113" s="8">
        <v>3364972.32</v>
      </c>
      <c r="J113" s="8">
        <v>18042437.58</v>
      </c>
      <c r="K113" s="8">
        <v>9665475.42</v>
      </c>
      <c r="L113" s="8">
        <v>6958.65</v>
      </c>
      <c r="M113" s="8">
        <v>9658516.77</v>
      </c>
      <c r="N113" s="9">
        <v>45.15</v>
      </c>
      <c r="O113" s="9">
        <v>0.2</v>
      </c>
      <c r="P113" s="9">
        <v>53.53</v>
      </c>
      <c r="Q113" s="8">
        <v>22297759.9</v>
      </c>
      <c r="R113" s="8">
        <v>4824940</v>
      </c>
      <c r="S113" s="8">
        <v>17472819.9</v>
      </c>
      <c r="T113" s="8">
        <v>9246597.15</v>
      </c>
      <c r="U113" s="8">
        <v>192850.34</v>
      </c>
      <c r="V113" s="8">
        <v>9053746.81</v>
      </c>
      <c r="W113" s="9">
        <v>41.46</v>
      </c>
      <c r="X113" s="9">
        <v>3.99</v>
      </c>
      <c r="Y113" s="9">
        <v>51.81</v>
      </c>
      <c r="Z113" s="8">
        <v>569617.68</v>
      </c>
      <c r="AA113" s="8">
        <v>604769.96</v>
      </c>
    </row>
    <row r="114" spans="1:27" ht="12.75">
      <c r="A114" s="34">
        <v>6</v>
      </c>
      <c r="B114" s="34">
        <v>8</v>
      </c>
      <c r="C114" s="34">
        <v>11</v>
      </c>
      <c r="D114" s="35">
        <v>2</v>
      </c>
      <c r="E114" s="36"/>
      <c r="F114" s="7" t="s">
        <v>260</v>
      </c>
      <c r="G114" s="53" t="s">
        <v>358</v>
      </c>
      <c r="H114" s="8">
        <v>19537749.04</v>
      </c>
      <c r="I114" s="8">
        <v>2326580</v>
      </c>
      <c r="J114" s="8">
        <v>17211169.04</v>
      </c>
      <c r="K114" s="8">
        <v>10365709.86</v>
      </c>
      <c r="L114" s="8">
        <v>1073973.68</v>
      </c>
      <c r="M114" s="8">
        <v>9291736.18</v>
      </c>
      <c r="N114" s="9">
        <v>53.05</v>
      </c>
      <c r="O114" s="9">
        <v>46.16</v>
      </c>
      <c r="P114" s="9">
        <v>53.98</v>
      </c>
      <c r="Q114" s="8">
        <v>20510510.97</v>
      </c>
      <c r="R114" s="8">
        <v>3267843.11</v>
      </c>
      <c r="S114" s="8">
        <v>17242667.86</v>
      </c>
      <c r="T114" s="8">
        <v>9477835.27</v>
      </c>
      <c r="U114" s="8">
        <v>1132401.96</v>
      </c>
      <c r="V114" s="8">
        <v>8345433.31</v>
      </c>
      <c r="W114" s="9">
        <v>46.2</v>
      </c>
      <c r="X114" s="9">
        <v>34.65</v>
      </c>
      <c r="Y114" s="9">
        <v>48.39</v>
      </c>
      <c r="Z114" s="8">
        <v>-31498.82</v>
      </c>
      <c r="AA114" s="8">
        <v>946302.87</v>
      </c>
    </row>
    <row r="115" spans="1:27" ht="12.75">
      <c r="A115" s="34">
        <v>6</v>
      </c>
      <c r="B115" s="34">
        <v>1</v>
      </c>
      <c r="C115" s="34">
        <v>11</v>
      </c>
      <c r="D115" s="35">
        <v>2</v>
      </c>
      <c r="E115" s="36"/>
      <c r="F115" s="7" t="s">
        <v>260</v>
      </c>
      <c r="G115" s="53" t="s">
        <v>359</v>
      </c>
      <c r="H115" s="8">
        <v>38823031.46</v>
      </c>
      <c r="I115" s="8">
        <v>9041663.06</v>
      </c>
      <c r="J115" s="8">
        <v>29781368.4</v>
      </c>
      <c r="K115" s="8">
        <v>18189271.01</v>
      </c>
      <c r="L115" s="8">
        <v>1997278.87</v>
      </c>
      <c r="M115" s="8">
        <v>16191992.14</v>
      </c>
      <c r="N115" s="9">
        <v>46.85</v>
      </c>
      <c r="O115" s="9">
        <v>22.08</v>
      </c>
      <c r="P115" s="9">
        <v>54.36</v>
      </c>
      <c r="Q115" s="8">
        <v>45909768.1</v>
      </c>
      <c r="R115" s="8">
        <v>16230822.87</v>
      </c>
      <c r="S115" s="8">
        <v>29678945.23</v>
      </c>
      <c r="T115" s="8">
        <v>15901273.91</v>
      </c>
      <c r="U115" s="8">
        <v>784637.14</v>
      </c>
      <c r="V115" s="8">
        <v>15116636.77</v>
      </c>
      <c r="W115" s="9">
        <v>34.63</v>
      </c>
      <c r="X115" s="9">
        <v>4.83</v>
      </c>
      <c r="Y115" s="9">
        <v>50.93</v>
      </c>
      <c r="Z115" s="8">
        <v>102423.17</v>
      </c>
      <c r="AA115" s="8">
        <v>1075355.37</v>
      </c>
    </row>
    <row r="116" spans="1:27" ht="12.75">
      <c r="A116" s="34">
        <v>6</v>
      </c>
      <c r="B116" s="34">
        <v>13</v>
      </c>
      <c r="C116" s="34">
        <v>5</v>
      </c>
      <c r="D116" s="35">
        <v>2</v>
      </c>
      <c r="E116" s="36"/>
      <c r="F116" s="7" t="s">
        <v>260</v>
      </c>
      <c r="G116" s="53" t="s">
        <v>360</v>
      </c>
      <c r="H116" s="8">
        <v>7630016.78</v>
      </c>
      <c r="I116" s="8">
        <v>1065661.8</v>
      </c>
      <c r="J116" s="8">
        <v>6564354.98</v>
      </c>
      <c r="K116" s="8">
        <v>3630239.11</v>
      </c>
      <c r="L116" s="8">
        <v>124190.65</v>
      </c>
      <c r="M116" s="8">
        <v>3506048.46</v>
      </c>
      <c r="N116" s="9">
        <v>47.57</v>
      </c>
      <c r="O116" s="9">
        <v>11.65</v>
      </c>
      <c r="P116" s="9">
        <v>53.41</v>
      </c>
      <c r="Q116" s="8">
        <v>7130016.78</v>
      </c>
      <c r="R116" s="8">
        <v>1200445.01</v>
      </c>
      <c r="S116" s="8">
        <v>5929571.77</v>
      </c>
      <c r="T116" s="8">
        <v>3174758.76</v>
      </c>
      <c r="U116" s="8">
        <v>122509.17</v>
      </c>
      <c r="V116" s="8">
        <v>3052249.59</v>
      </c>
      <c r="W116" s="9">
        <v>44.52</v>
      </c>
      <c r="X116" s="9">
        <v>10.2</v>
      </c>
      <c r="Y116" s="9">
        <v>51.47</v>
      </c>
      <c r="Z116" s="8">
        <v>634783.21</v>
      </c>
      <c r="AA116" s="8">
        <v>453798.87</v>
      </c>
    </row>
    <row r="117" spans="1:27" ht="12.75">
      <c r="A117" s="34">
        <v>6</v>
      </c>
      <c r="B117" s="34">
        <v>2</v>
      </c>
      <c r="C117" s="34">
        <v>11</v>
      </c>
      <c r="D117" s="35">
        <v>2</v>
      </c>
      <c r="E117" s="36"/>
      <c r="F117" s="7" t="s">
        <v>260</v>
      </c>
      <c r="G117" s="53" t="s">
        <v>361</v>
      </c>
      <c r="H117" s="8">
        <v>26555581.57</v>
      </c>
      <c r="I117" s="8">
        <v>6405826.1</v>
      </c>
      <c r="J117" s="8">
        <v>20149755.47</v>
      </c>
      <c r="K117" s="8">
        <v>11525801.66</v>
      </c>
      <c r="L117" s="8">
        <v>603977.91</v>
      </c>
      <c r="M117" s="8">
        <v>10921823.75</v>
      </c>
      <c r="N117" s="9">
        <v>43.4</v>
      </c>
      <c r="O117" s="9">
        <v>9.42</v>
      </c>
      <c r="P117" s="9">
        <v>54.2</v>
      </c>
      <c r="Q117" s="8">
        <v>25811419.79</v>
      </c>
      <c r="R117" s="8">
        <v>7598739.11</v>
      </c>
      <c r="S117" s="8">
        <v>18212680.68</v>
      </c>
      <c r="T117" s="8">
        <v>8896268.86</v>
      </c>
      <c r="U117" s="8">
        <v>32070</v>
      </c>
      <c r="V117" s="8">
        <v>8864198.86</v>
      </c>
      <c r="W117" s="9">
        <v>34.46</v>
      </c>
      <c r="X117" s="9">
        <v>0.42</v>
      </c>
      <c r="Y117" s="9">
        <v>48.67</v>
      </c>
      <c r="Z117" s="8">
        <v>1937074.79</v>
      </c>
      <c r="AA117" s="8">
        <v>2057624.89</v>
      </c>
    </row>
    <row r="118" spans="1:27" ht="12.75">
      <c r="A118" s="34">
        <v>6</v>
      </c>
      <c r="B118" s="34">
        <v>5</v>
      </c>
      <c r="C118" s="34">
        <v>7</v>
      </c>
      <c r="D118" s="35">
        <v>2</v>
      </c>
      <c r="E118" s="36"/>
      <c r="F118" s="7" t="s">
        <v>260</v>
      </c>
      <c r="G118" s="53" t="s">
        <v>362</v>
      </c>
      <c r="H118" s="8">
        <v>25376744.84</v>
      </c>
      <c r="I118" s="8">
        <v>7032294</v>
      </c>
      <c r="J118" s="8">
        <v>18344450.84</v>
      </c>
      <c r="K118" s="8">
        <v>11932440.59</v>
      </c>
      <c r="L118" s="8">
        <v>2132081</v>
      </c>
      <c r="M118" s="8">
        <v>9800359.59</v>
      </c>
      <c r="N118" s="9">
        <v>47.02</v>
      </c>
      <c r="O118" s="9">
        <v>30.31</v>
      </c>
      <c r="P118" s="9">
        <v>53.42</v>
      </c>
      <c r="Q118" s="8">
        <v>24542586.8</v>
      </c>
      <c r="R118" s="8">
        <v>7744372.96</v>
      </c>
      <c r="S118" s="8">
        <v>16798213.84</v>
      </c>
      <c r="T118" s="8">
        <v>8774861.75</v>
      </c>
      <c r="U118" s="8">
        <v>250625.87</v>
      </c>
      <c r="V118" s="8">
        <v>8524235.88</v>
      </c>
      <c r="W118" s="9">
        <v>35.75</v>
      </c>
      <c r="X118" s="9">
        <v>3.23</v>
      </c>
      <c r="Y118" s="9">
        <v>50.74</v>
      </c>
      <c r="Z118" s="8">
        <v>1546237</v>
      </c>
      <c r="AA118" s="8">
        <v>1276123.71</v>
      </c>
    </row>
    <row r="119" spans="1:27" ht="12.75">
      <c r="A119" s="34">
        <v>6</v>
      </c>
      <c r="B119" s="34">
        <v>10</v>
      </c>
      <c r="C119" s="34">
        <v>5</v>
      </c>
      <c r="D119" s="35">
        <v>2</v>
      </c>
      <c r="E119" s="36"/>
      <c r="F119" s="7" t="s">
        <v>260</v>
      </c>
      <c r="G119" s="53" t="s">
        <v>363</v>
      </c>
      <c r="H119" s="8">
        <v>46758463.06</v>
      </c>
      <c r="I119" s="8">
        <v>7020815.15</v>
      </c>
      <c r="J119" s="8">
        <v>39737647.91</v>
      </c>
      <c r="K119" s="8">
        <v>21313021.28</v>
      </c>
      <c r="L119" s="8">
        <v>2743316.97</v>
      </c>
      <c r="M119" s="8">
        <v>18569704.31</v>
      </c>
      <c r="N119" s="9">
        <v>45.58</v>
      </c>
      <c r="O119" s="9">
        <v>39.07</v>
      </c>
      <c r="P119" s="9">
        <v>46.73</v>
      </c>
      <c r="Q119" s="8">
        <v>52895584.96</v>
      </c>
      <c r="R119" s="8">
        <v>16676471</v>
      </c>
      <c r="S119" s="8">
        <v>36219113.96</v>
      </c>
      <c r="T119" s="8">
        <v>23478069.84</v>
      </c>
      <c r="U119" s="8">
        <v>5145350.19</v>
      </c>
      <c r="V119" s="8">
        <v>18332719.65</v>
      </c>
      <c r="W119" s="9">
        <v>44.38</v>
      </c>
      <c r="X119" s="9">
        <v>30.85</v>
      </c>
      <c r="Y119" s="9">
        <v>50.61</v>
      </c>
      <c r="Z119" s="8">
        <v>3518533.95</v>
      </c>
      <c r="AA119" s="8">
        <v>236984.66</v>
      </c>
    </row>
    <row r="120" spans="1:27" ht="12.75">
      <c r="A120" s="34">
        <v>6</v>
      </c>
      <c r="B120" s="34">
        <v>14</v>
      </c>
      <c r="C120" s="34">
        <v>9</v>
      </c>
      <c r="D120" s="35">
        <v>2</v>
      </c>
      <c r="E120" s="36"/>
      <c r="F120" s="7" t="s">
        <v>260</v>
      </c>
      <c r="G120" s="53" t="s">
        <v>269</v>
      </c>
      <c r="H120" s="8">
        <v>46998745.48</v>
      </c>
      <c r="I120" s="8">
        <v>3031317.16</v>
      </c>
      <c r="J120" s="8">
        <v>43967428.32</v>
      </c>
      <c r="K120" s="8">
        <v>25556184.1</v>
      </c>
      <c r="L120" s="8">
        <v>1606612</v>
      </c>
      <c r="M120" s="8">
        <v>23949572.1</v>
      </c>
      <c r="N120" s="9">
        <v>54.37</v>
      </c>
      <c r="O120" s="9">
        <v>53</v>
      </c>
      <c r="P120" s="9">
        <v>54.47</v>
      </c>
      <c r="Q120" s="8">
        <v>58344294.36</v>
      </c>
      <c r="R120" s="8">
        <v>14620042.02</v>
      </c>
      <c r="S120" s="8">
        <v>43724252.34</v>
      </c>
      <c r="T120" s="8">
        <v>21717682.57</v>
      </c>
      <c r="U120" s="8">
        <v>1508588.73</v>
      </c>
      <c r="V120" s="8">
        <v>20209093.84</v>
      </c>
      <c r="W120" s="9">
        <v>37.22</v>
      </c>
      <c r="X120" s="9">
        <v>10.31</v>
      </c>
      <c r="Y120" s="9">
        <v>46.21</v>
      </c>
      <c r="Z120" s="8">
        <v>243175.98</v>
      </c>
      <c r="AA120" s="8">
        <v>3740478.26</v>
      </c>
    </row>
    <row r="121" spans="1:27" ht="12.75">
      <c r="A121" s="34">
        <v>6</v>
      </c>
      <c r="B121" s="34">
        <v>18</v>
      </c>
      <c r="C121" s="34">
        <v>7</v>
      </c>
      <c r="D121" s="35">
        <v>2</v>
      </c>
      <c r="E121" s="36"/>
      <c r="F121" s="7" t="s">
        <v>260</v>
      </c>
      <c r="G121" s="53" t="s">
        <v>364</v>
      </c>
      <c r="H121" s="8">
        <v>21416466.78</v>
      </c>
      <c r="I121" s="8">
        <v>554900</v>
      </c>
      <c r="J121" s="8">
        <v>20861566.78</v>
      </c>
      <c r="K121" s="8">
        <v>10691698.37</v>
      </c>
      <c r="L121" s="8">
        <v>129847.06</v>
      </c>
      <c r="M121" s="8">
        <v>10561851.31</v>
      </c>
      <c r="N121" s="9">
        <v>49.92</v>
      </c>
      <c r="O121" s="9">
        <v>23.4</v>
      </c>
      <c r="P121" s="9">
        <v>50.62</v>
      </c>
      <c r="Q121" s="8">
        <v>21811664.78</v>
      </c>
      <c r="R121" s="8">
        <v>2810677</v>
      </c>
      <c r="S121" s="8">
        <v>19000987.78</v>
      </c>
      <c r="T121" s="8">
        <v>9251777.33</v>
      </c>
      <c r="U121" s="8">
        <v>440191.6</v>
      </c>
      <c r="V121" s="8">
        <v>8811585.73</v>
      </c>
      <c r="W121" s="9">
        <v>42.41</v>
      </c>
      <c r="X121" s="9">
        <v>15.66</v>
      </c>
      <c r="Y121" s="9">
        <v>46.37</v>
      </c>
      <c r="Z121" s="8">
        <v>1860579</v>
      </c>
      <c r="AA121" s="8">
        <v>1750265.58</v>
      </c>
    </row>
    <row r="122" spans="1:27" ht="12.75">
      <c r="A122" s="34">
        <v>6</v>
      </c>
      <c r="B122" s="34">
        <v>20</v>
      </c>
      <c r="C122" s="34">
        <v>8</v>
      </c>
      <c r="D122" s="35">
        <v>2</v>
      </c>
      <c r="E122" s="36"/>
      <c r="F122" s="7" t="s">
        <v>260</v>
      </c>
      <c r="G122" s="53" t="s">
        <v>365</v>
      </c>
      <c r="H122" s="8">
        <v>28904673.2</v>
      </c>
      <c r="I122" s="8">
        <v>8971800.47</v>
      </c>
      <c r="J122" s="8">
        <v>19932872.73</v>
      </c>
      <c r="K122" s="8">
        <v>10887594.16</v>
      </c>
      <c r="L122" s="8">
        <v>331034.32</v>
      </c>
      <c r="M122" s="8">
        <v>10556559.84</v>
      </c>
      <c r="N122" s="9">
        <v>37.66</v>
      </c>
      <c r="O122" s="9">
        <v>3.68</v>
      </c>
      <c r="P122" s="9">
        <v>52.96</v>
      </c>
      <c r="Q122" s="8">
        <v>31869332.81</v>
      </c>
      <c r="R122" s="8">
        <v>12314323.8</v>
      </c>
      <c r="S122" s="8">
        <v>19555009.01</v>
      </c>
      <c r="T122" s="8">
        <v>9430059.65</v>
      </c>
      <c r="U122" s="8">
        <v>425762.72</v>
      </c>
      <c r="V122" s="8">
        <v>9004296.93</v>
      </c>
      <c r="W122" s="9">
        <v>29.58</v>
      </c>
      <c r="X122" s="9">
        <v>3.45</v>
      </c>
      <c r="Y122" s="9">
        <v>46.04</v>
      </c>
      <c r="Z122" s="8">
        <v>377863.72</v>
      </c>
      <c r="AA122" s="8">
        <v>1552262.91</v>
      </c>
    </row>
    <row r="123" spans="1:27" ht="12.75">
      <c r="A123" s="34">
        <v>6</v>
      </c>
      <c r="B123" s="34">
        <v>15</v>
      </c>
      <c r="C123" s="34">
        <v>6</v>
      </c>
      <c r="D123" s="35">
        <v>2</v>
      </c>
      <c r="E123" s="36"/>
      <c r="F123" s="7" t="s">
        <v>260</v>
      </c>
      <c r="G123" s="53" t="s">
        <v>270</v>
      </c>
      <c r="H123" s="8">
        <v>38502481.36</v>
      </c>
      <c r="I123" s="8">
        <v>3012970.91</v>
      </c>
      <c r="J123" s="8">
        <v>35489510.45</v>
      </c>
      <c r="K123" s="8">
        <v>20746456.8</v>
      </c>
      <c r="L123" s="8">
        <v>1355537.15</v>
      </c>
      <c r="M123" s="8">
        <v>19390919.65</v>
      </c>
      <c r="N123" s="9">
        <v>53.88</v>
      </c>
      <c r="O123" s="9">
        <v>44.99</v>
      </c>
      <c r="P123" s="9">
        <v>54.63</v>
      </c>
      <c r="Q123" s="8">
        <v>40934229.72</v>
      </c>
      <c r="R123" s="8">
        <v>8844847.37</v>
      </c>
      <c r="S123" s="8">
        <v>32089382.35</v>
      </c>
      <c r="T123" s="8">
        <v>20916942.47</v>
      </c>
      <c r="U123" s="8">
        <v>4342377.03</v>
      </c>
      <c r="V123" s="8">
        <v>16574565.44</v>
      </c>
      <c r="W123" s="9">
        <v>51.09</v>
      </c>
      <c r="X123" s="9">
        <v>49.09</v>
      </c>
      <c r="Y123" s="9">
        <v>51.65</v>
      </c>
      <c r="Z123" s="8">
        <v>3400128.1</v>
      </c>
      <c r="AA123" s="8">
        <v>2816354.21</v>
      </c>
    </row>
    <row r="124" spans="1:27" ht="12.75">
      <c r="A124" s="34">
        <v>6</v>
      </c>
      <c r="B124" s="34">
        <v>3</v>
      </c>
      <c r="C124" s="34">
        <v>8</v>
      </c>
      <c r="D124" s="35">
        <v>2</v>
      </c>
      <c r="E124" s="36"/>
      <c r="F124" s="7" t="s">
        <v>260</v>
      </c>
      <c r="G124" s="53" t="s">
        <v>271</v>
      </c>
      <c r="H124" s="8">
        <v>23134689.65</v>
      </c>
      <c r="I124" s="8">
        <v>6128654.78</v>
      </c>
      <c r="J124" s="8">
        <v>17006034.87</v>
      </c>
      <c r="K124" s="8">
        <v>9069022.51</v>
      </c>
      <c r="L124" s="8">
        <v>292918.04</v>
      </c>
      <c r="M124" s="8">
        <v>8776104.47</v>
      </c>
      <c r="N124" s="9">
        <v>39.2</v>
      </c>
      <c r="O124" s="9">
        <v>4.77</v>
      </c>
      <c r="P124" s="9">
        <v>51.6</v>
      </c>
      <c r="Q124" s="8">
        <v>22316249.65</v>
      </c>
      <c r="R124" s="8">
        <v>6540169.88</v>
      </c>
      <c r="S124" s="8">
        <v>15776079.77</v>
      </c>
      <c r="T124" s="8">
        <v>8874013.52</v>
      </c>
      <c r="U124" s="8">
        <v>562663.36</v>
      </c>
      <c r="V124" s="8">
        <v>8311350.16</v>
      </c>
      <c r="W124" s="9">
        <v>39.76</v>
      </c>
      <c r="X124" s="9">
        <v>8.6</v>
      </c>
      <c r="Y124" s="9">
        <v>52.68</v>
      </c>
      <c r="Z124" s="8">
        <v>1229955.1</v>
      </c>
      <c r="AA124" s="8">
        <v>464754.31</v>
      </c>
    </row>
    <row r="125" spans="1:27" ht="12.75">
      <c r="A125" s="34">
        <v>6</v>
      </c>
      <c r="B125" s="34">
        <v>1</v>
      </c>
      <c r="C125" s="34">
        <v>12</v>
      </c>
      <c r="D125" s="35">
        <v>2</v>
      </c>
      <c r="E125" s="36"/>
      <c r="F125" s="7" t="s">
        <v>260</v>
      </c>
      <c r="G125" s="53" t="s">
        <v>366</v>
      </c>
      <c r="H125" s="8">
        <v>14660291.93</v>
      </c>
      <c r="I125" s="8">
        <v>2321202.75</v>
      </c>
      <c r="J125" s="8">
        <v>12339089.18</v>
      </c>
      <c r="K125" s="8">
        <v>7572868.06</v>
      </c>
      <c r="L125" s="8">
        <v>593745.18</v>
      </c>
      <c r="M125" s="8">
        <v>6979122.88</v>
      </c>
      <c r="N125" s="9">
        <v>51.65</v>
      </c>
      <c r="O125" s="9">
        <v>25.57</v>
      </c>
      <c r="P125" s="9">
        <v>56.56</v>
      </c>
      <c r="Q125" s="8">
        <v>15635724.15</v>
      </c>
      <c r="R125" s="8">
        <v>3696647.83</v>
      </c>
      <c r="S125" s="8">
        <v>11939076.32</v>
      </c>
      <c r="T125" s="8">
        <v>6144045.07</v>
      </c>
      <c r="U125" s="8">
        <v>220773.5</v>
      </c>
      <c r="V125" s="8">
        <v>5923271.57</v>
      </c>
      <c r="W125" s="9">
        <v>39.29</v>
      </c>
      <c r="X125" s="9">
        <v>5.97</v>
      </c>
      <c r="Y125" s="9">
        <v>49.61</v>
      </c>
      <c r="Z125" s="8">
        <v>400012.86</v>
      </c>
      <c r="AA125" s="8">
        <v>1055851.31</v>
      </c>
    </row>
    <row r="126" spans="1:27" ht="12.75">
      <c r="A126" s="34">
        <v>6</v>
      </c>
      <c r="B126" s="34">
        <v>1</v>
      </c>
      <c r="C126" s="34">
        <v>13</v>
      </c>
      <c r="D126" s="35">
        <v>2</v>
      </c>
      <c r="E126" s="36"/>
      <c r="F126" s="7" t="s">
        <v>260</v>
      </c>
      <c r="G126" s="53" t="s">
        <v>367</v>
      </c>
      <c r="H126" s="8">
        <v>14990624.22</v>
      </c>
      <c r="I126" s="8">
        <v>5070843.88</v>
      </c>
      <c r="J126" s="8">
        <v>9919780.34</v>
      </c>
      <c r="K126" s="8">
        <v>8333254.7</v>
      </c>
      <c r="L126" s="8">
        <v>3165080.4</v>
      </c>
      <c r="M126" s="8">
        <v>5168174.3</v>
      </c>
      <c r="N126" s="9">
        <v>55.58</v>
      </c>
      <c r="O126" s="9">
        <v>62.41</v>
      </c>
      <c r="P126" s="9">
        <v>52.09</v>
      </c>
      <c r="Q126" s="8">
        <v>14092152.22</v>
      </c>
      <c r="R126" s="8">
        <v>4657346</v>
      </c>
      <c r="S126" s="8">
        <v>9434806.22</v>
      </c>
      <c r="T126" s="8">
        <v>4630733.89</v>
      </c>
      <c r="U126" s="8">
        <v>62015.89</v>
      </c>
      <c r="V126" s="8">
        <v>4568718</v>
      </c>
      <c r="W126" s="9">
        <v>32.86</v>
      </c>
      <c r="X126" s="9">
        <v>1.33</v>
      </c>
      <c r="Y126" s="9">
        <v>48.42</v>
      </c>
      <c r="Z126" s="8">
        <v>484974.12</v>
      </c>
      <c r="AA126" s="8">
        <v>599456.3</v>
      </c>
    </row>
    <row r="127" spans="1:27" ht="12.75">
      <c r="A127" s="34">
        <v>6</v>
      </c>
      <c r="B127" s="34">
        <v>3</v>
      </c>
      <c r="C127" s="34">
        <v>9</v>
      </c>
      <c r="D127" s="35">
        <v>2</v>
      </c>
      <c r="E127" s="36"/>
      <c r="F127" s="7" t="s">
        <v>260</v>
      </c>
      <c r="G127" s="53" t="s">
        <v>368</v>
      </c>
      <c r="H127" s="8">
        <v>21377497.37</v>
      </c>
      <c r="I127" s="8">
        <v>3312694</v>
      </c>
      <c r="J127" s="8">
        <v>18064803.37</v>
      </c>
      <c r="K127" s="8">
        <v>9725723.92</v>
      </c>
      <c r="L127" s="8">
        <v>231396.52</v>
      </c>
      <c r="M127" s="8">
        <v>9494327.4</v>
      </c>
      <c r="N127" s="9">
        <v>45.49</v>
      </c>
      <c r="O127" s="9">
        <v>6.98</v>
      </c>
      <c r="P127" s="9">
        <v>52.55</v>
      </c>
      <c r="Q127" s="8">
        <v>27064521.37</v>
      </c>
      <c r="R127" s="8">
        <v>10011880.11</v>
      </c>
      <c r="S127" s="8">
        <v>17052641.26</v>
      </c>
      <c r="T127" s="8">
        <v>8785884.67</v>
      </c>
      <c r="U127" s="8">
        <v>470444.4</v>
      </c>
      <c r="V127" s="8">
        <v>8315440.27</v>
      </c>
      <c r="W127" s="9">
        <v>32.46</v>
      </c>
      <c r="X127" s="9">
        <v>4.69</v>
      </c>
      <c r="Y127" s="9">
        <v>48.76</v>
      </c>
      <c r="Z127" s="8">
        <v>1012162.11</v>
      </c>
      <c r="AA127" s="8">
        <v>1178887.13</v>
      </c>
    </row>
    <row r="128" spans="1:27" ht="12.75">
      <c r="A128" s="34">
        <v>6</v>
      </c>
      <c r="B128" s="34">
        <v>6</v>
      </c>
      <c r="C128" s="34">
        <v>9</v>
      </c>
      <c r="D128" s="35">
        <v>2</v>
      </c>
      <c r="E128" s="36"/>
      <c r="F128" s="7" t="s">
        <v>260</v>
      </c>
      <c r="G128" s="53" t="s">
        <v>369</v>
      </c>
      <c r="H128" s="8">
        <v>12585333.97</v>
      </c>
      <c r="I128" s="8">
        <v>891571.48</v>
      </c>
      <c r="J128" s="8">
        <v>11693762.49</v>
      </c>
      <c r="K128" s="8">
        <v>6198025.21</v>
      </c>
      <c r="L128" s="8">
        <v>569.1</v>
      </c>
      <c r="M128" s="8">
        <v>6197456.11</v>
      </c>
      <c r="N128" s="9">
        <v>49.24</v>
      </c>
      <c r="O128" s="9">
        <v>0.06</v>
      </c>
      <c r="P128" s="9">
        <v>52.99</v>
      </c>
      <c r="Q128" s="8">
        <v>13747776.11</v>
      </c>
      <c r="R128" s="8">
        <v>2661858.58</v>
      </c>
      <c r="S128" s="8">
        <v>11085917.53</v>
      </c>
      <c r="T128" s="8">
        <v>5878387.12</v>
      </c>
      <c r="U128" s="8">
        <v>126823.36</v>
      </c>
      <c r="V128" s="8">
        <v>5751563.76</v>
      </c>
      <c r="W128" s="9">
        <v>42.75</v>
      </c>
      <c r="X128" s="9">
        <v>4.76</v>
      </c>
      <c r="Y128" s="9">
        <v>51.88</v>
      </c>
      <c r="Z128" s="8">
        <v>607844.96</v>
      </c>
      <c r="AA128" s="8">
        <v>445892.35</v>
      </c>
    </row>
    <row r="129" spans="1:27" ht="12.75">
      <c r="A129" s="34">
        <v>6</v>
      </c>
      <c r="B129" s="34">
        <v>17</v>
      </c>
      <c r="C129" s="34">
        <v>4</v>
      </c>
      <c r="D129" s="35">
        <v>2</v>
      </c>
      <c r="E129" s="36"/>
      <c r="F129" s="7" t="s">
        <v>260</v>
      </c>
      <c r="G129" s="53" t="s">
        <v>370</v>
      </c>
      <c r="H129" s="8">
        <v>18775881.26</v>
      </c>
      <c r="I129" s="8">
        <v>5739666</v>
      </c>
      <c r="J129" s="8">
        <v>13036215.26</v>
      </c>
      <c r="K129" s="8">
        <v>7693004.16</v>
      </c>
      <c r="L129" s="8">
        <v>1114978.81</v>
      </c>
      <c r="M129" s="8">
        <v>6578025.35</v>
      </c>
      <c r="N129" s="9">
        <v>40.97</v>
      </c>
      <c r="O129" s="9">
        <v>19.42</v>
      </c>
      <c r="P129" s="9">
        <v>50.45</v>
      </c>
      <c r="Q129" s="8">
        <v>19262234.26</v>
      </c>
      <c r="R129" s="8">
        <v>8393918</v>
      </c>
      <c r="S129" s="8">
        <v>10868316.26</v>
      </c>
      <c r="T129" s="8">
        <v>6646013.52</v>
      </c>
      <c r="U129" s="8">
        <v>899619.66</v>
      </c>
      <c r="V129" s="8">
        <v>5746393.86</v>
      </c>
      <c r="W129" s="9">
        <v>34.5</v>
      </c>
      <c r="X129" s="9">
        <v>10.71</v>
      </c>
      <c r="Y129" s="9">
        <v>52.87</v>
      </c>
      <c r="Z129" s="8">
        <v>2167899</v>
      </c>
      <c r="AA129" s="8">
        <v>831631.49</v>
      </c>
    </row>
    <row r="130" spans="1:27" ht="12.75">
      <c r="A130" s="34">
        <v>6</v>
      </c>
      <c r="B130" s="34">
        <v>3</v>
      </c>
      <c r="C130" s="34">
        <v>10</v>
      </c>
      <c r="D130" s="35">
        <v>2</v>
      </c>
      <c r="E130" s="36"/>
      <c r="F130" s="7" t="s">
        <v>260</v>
      </c>
      <c r="G130" s="53" t="s">
        <v>371</v>
      </c>
      <c r="H130" s="8">
        <v>27888198.05</v>
      </c>
      <c r="I130" s="8">
        <v>2146917.76</v>
      </c>
      <c r="J130" s="8">
        <v>25741280.29</v>
      </c>
      <c r="K130" s="8">
        <v>12781543.2</v>
      </c>
      <c r="L130" s="8">
        <v>293664.57</v>
      </c>
      <c r="M130" s="8">
        <v>12487878.63</v>
      </c>
      <c r="N130" s="9">
        <v>45.83</v>
      </c>
      <c r="O130" s="9">
        <v>13.67</v>
      </c>
      <c r="P130" s="9">
        <v>48.51</v>
      </c>
      <c r="Q130" s="8">
        <v>29890440.09</v>
      </c>
      <c r="R130" s="8">
        <v>4471581.88</v>
      </c>
      <c r="S130" s="8">
        <v>25418858.21</v>
      </c>
      <c r="T130" s="8">
        <v>14103984.17</v>
      </c>
      <c r="U130" s="8">
        <v>929270.59</v>
      </c>
      <c r="V130" s="8">
        <v>13174713.58</v>
      </c>
      <c r="W130" s="9">
        <v>47.18</v>
      </c>
      <c r="X130" s="9">
        <v>20.78</v>
      </c>
      <c r="Y130" s="9">
        <v>51.83</v>
      </c>
      <c r="Z130" s="8">
        <v>322422.08</v>
      </c>
      <c r="AA130" s="8">
        <v>-686834.95</v>
      </c>
    </row>
    <row r="131" spans="1:27" ht="12.75">
      <c r="A131" s="34">
        <v>6</v>
      </c>
      <c r="B131" s="34">
        <v>8</v>
      </c>
      <c r="C131" s="34">
        <v>12</v>
      </c>
      <c r="D131" s="35">
        <v>2</v>
      </c>
      <c r="E131" s="36"/>
      <c r="F131" s="7" t="s">
        <v>260</v>
      </c>
      <c r="G131" s="53" t="s">
        <v>372</v>
      </c>
      <c r="H131" s="8">
        <v>22990920.5</v>
      </c>
      <c r="I131" s="8">
        <v>5356375</v>
      </c>
      <c r="J131" s="8">
        <v>17634545.5</v>
      </c>
      <c r="K131" s="8">
        <v>11861796.52</v>
      </c>
      <c r="L131" s="8">
        <v>2260817.07</v>
      </c>
      <c r="M131" s="8">
        <v>9600979.45</v>
      </c>
      <c r="N131" s="9">
        <v>51.59</v>
      </c>
      <c r="O131" s="9">
        <v>42.2</v>
      </c>
      <c r="P131" s="9">
        <v>54.44</v>
      </c>
      <c r="Q131" s="8">
        <v>26108202.5</v>
      </c>
      <c r="R131" s="8">
        <v>9394957</v>
      </c>
      <c r="S131" s="8">
        <v>16713245.5</v>
      </c>
      <c r="T131" s="8">
        <v>11661301.48</v>
      </c>
      <c r="U131" s="8">
        <v>3684490.42</v>
      </c>
      <c r="V131" s="8">
        <v>7976811.06</v>
      </c>
      <c r="W131" s="9">
        <v>44.66</v>
      </c>
      <c r="X131" s="9">
        <v>39.21</v>
      </c>
      <c r="Y131" s="9">
        <v>47.72</v>
      </c>
      <c r="Z131" s="8">
        <v>921300</v>
      </c>
      <c r="AA131" s="8">
        <v>1624168.39</v>
      </c>
    </row>
    <row r="132" spans="1:27" ht="12.75">
      <c r="A132" s="34">
        <v>6</v>
      </c>
      <c r="B132" s="34">
        <v>11</v>
      </c>
      <c r="C132" s="34">
        <v>6</v>
      </c>
      <c r="D132" s="35">
        <v>2</v>
      </c>
      <c r="E132" s="36"/>
      <c r="F132" s="7" t="s">
        <v>260</v>
      </c>
      <c r="G132" s="53" t="s">
        <v>373</v>
      </c>
      <c r="H132" s="8">
        <v>20146807.55</v>
      </c>
      <c r="I132" s="8">
        <v>2177123</v>
      </c>
      <c r="J132" s="8">
        <v>17969684.55</v>
      </c>
      <c r="K132" s="8">
        <v>9524466.46</v>
      </c>
      <c r="L132" s="8">
        <v>21759.89</v>
      </c>
      <c r="M132" s="8">
        <v>9502706.57</v>
      </c>
      <c r="N132" s="9">
        <v>47.27</v>
      </c>
      <c r="O132" s="9">
        <v>0.99</v>
      </c>
      <c r="P132" s="9">
        <v>52.88</v>
      </c>
      <c r="Q132" s="8">
        <v>22250302.55</v>
      </c>
      <c r="R132" s="8">
        <v>4539490</v>
      </c>
      <c r="S132" s="8">
        <v>17710812.55</v>
      </c>
      <c r="T132" s="8">
        <v>8806232.27</v>
      </c>
      <c r="U132" s="8">
        <v>258128.18</v>
      </c>
      <c r="V132" s="8">
        <v>8548104.09</v>
      </c>
      <c r="W132" s="9">
        <v>39.57</v>
      </c>
      <c r="X132" s="9">
        <v>5.68</v>
      </c>
      <c r="Y132" s="9">
        <v>48.26</v>
      </c>
      <c r="Z132" s="8">
        <v>258872</v>
      </c>
      <c r="AA132" s="8">
        <v>954602.48</v>
      </c>
    </row>
    <row r="133" spans="1:27" ht="12.75">
      <c r="A133" s="34">
        <v>6</v>
      </c>
      <c r="B133" s="34">
        <v>13</v>
      </c>
      <c r="C133" s="34">
        <v>6</v>
      </c>
      <c r="D133" s="35">
        <v>2</v>
      </c>
      <c r="E133" s="36"/>
      <c r="F133" s="7" t="s">
        <v>260</v>
      </c>
      <c r="G133" s="53" t="s">
        <v>374</v>
      </c>
      <c r="H133" s="8">
        <v>17023640.86</v>
      </c>
      <c r="I133" s="8">
        <v>0</v>
      </c>
      <c r="J133" s="8">
        <v>17023640.86</v>
      </c>
      <c r="K133" s="8">
        <v>9463147.96</v>
      </c>
      <c r="L133" s="8">
        <v>38060.59</v>
      </c>
      <c r="M133" s="8">
        <v>9425087.37</v>
      </c>
      <c r="N133" s="9">
        <v>55.58</v>
      </c>
      <c r="O133" s="9"/>
      <c r="P133" s="9">
        <v>55.36</v>
      </c>
      <c r="Q133" s="8">
        <v>19637073.86</v>
      </c>
      <c r="R133" s="8">
        <v>2411155.49</v>
      </c>
      <c r="S133" s="8">
        <v>17225918.37</v>
      </c>
      <c r="T133" s="8">
        <v>8048023.67</v>
      </c>
      <c r="U133" s="8">
        <v>21308.65</v>
      </c>
      <c r="V133" s="8">
        <v>8026715.02</v>
      </c>
      <c r="W133" s="9">
        <v>40.98</v>
      </c>
      <c r="X133" s="9">
        <v>0.88</v>
      </c>
      <c r="Y133" s="9">
        <v>46.59</v>
      </c>
      <c r="Z133" s="8">
        <v>-202277.51</v>
      </c>
      <c r="AA133" s="8">
        <v>1398372.35</v>
      </c>
    </row>
    <row r="134" spans="1:27" ht="12.75">
      <c r="A134" s="34">
        <v>6</v>
      </c>
      <c r="B134" s="34">
        <v>6</v>
      </c>
      <c r="C134" s="34">
        <v>10</v>
      </c>
      <c r="D134" s="35">
        <v>2</v>
      </c>
      <c r="E134" s="36"/>
      <c r="F134" s="7" t="s">
        <v>260</v>
      </c>
      <c r="G134" s="53" t="s">
        <v>375</v>
      </c>
      <c r="H134" s="8">
        <v>15553400.24</v>
      </c>
      <c r="I134" s="8">
        <v>1594599.79</v>
      </c>
      <c r="J134" s="8">
        <v>13958800.45</v>
      </c>
      <c r="K134" s="8">
        <v>7579648.92</v>
      </c>
      <c r="L134" s="8">
        <v>147619</v>
      </c>
      <c r="M134" s="8">
        <v>7432029.92</v>
      </c>
      <c r="N134" s="9">
        <v>48.73</v>
      </c>
      <c r="O134" s="9">
        <v>9.25</v>
      </c>
      <c r="P134" s="9">
        <v>53.24</v>
      </c>
      <c r="Q134" s="8">
        <v>19466878.69</v>
      </c>
      <c r="R134" s="8">
        <v>6574644.59</v>
      </c>
      <c r="S134" s="8">
        <v>12892234.1</v>
      </c>
      <c r="T134" s="8">
        <v>6994162.32</v>
      </c>
      <c r="U134" s="8">
        <v>696102.47</v>
      </c>
      <c r="V134" s="8">
        <v>6298059.85</v>
      </c>
      <c r="W134" s="9">
        <v>35.92</v>
      </c>
      <c r="X134" s="9">
        <v>10.58</v>
      </c>
      <c r="Y134" s="9">
        <v>48.85</v>
      </c>
      <c r="Z134" s="8">
        <v>1066566.35</v>
      </c>
      <c r="AA134" s="8">
        <v>1133970.07</v>
      </c>
    </row>
    <row r="135" spans="1:27" ht="12.75">
      <c r="A135" s="34">
        <v>6</v>
      </c>
      <c r="B135" s="34">
        <v>20</v>
      </c>
      <c r="C135" s="34">
        <v>9</v>
      </c>
      <c r="D135" s="35">
        <v>2</v>
      </c>
      <c r="E135" s="36"/>
      <c r="F135" s="7" t="s">
        <v>260</v>
      </c>
      <c r="G135" s="53" t="s">
        <v>376</v>
      </c>
      <c r="H135" s="8">
        <v>31767481.55</v>
      </c>
      <c r="I135" s="8">
        <v>5789538.71</v>
      </c>
      <c r="J135" s="8">
        <v>25977942.84</v>
      </c>
      <c r="K135" s="8">
        <v>14382034.7</v>
      </c>
      <c r="L135" s="8">
        <v>164093.54</v>
      </c>
      <c r="M135" s="8">
        <v>14217941.16</v>
      </c>
      <c r="N135" s="9">
        <v>45.27</v>
      </c>
      <c r="O135" s="9">
        <v>2.83</v>
      </c>
      <c r="P135" s="9">
        <v>54.73</v>
      </c>
      <c r="Q135" s="8">
        <v>31672098.92</v>
      </c>
      <c r="R135" s="8">
        <v>7665007.57</v>
      </c>
      <c r="S135" s="8">
        <v>24007091.35</v>
      </c>
      <c r="T135" s="8">
        <v>12911012.66</v>
      </c>
      <c r="U135" s="8">
        <v>408951.12</v>
      </c>
      <c r="V135" s="8">
        <v>12502061.54</v>
      </c>
      <c r="W135" s="9">
        <v>40.76</v>
      </c>
      <c r="X135" s="9">
        <v>5.33</v>
      </c>
      <c r="Y135" s="9">
        <v>52.07</v>
      </c>
      <c r="Z135" s="8">
        <v>1970851.49</v>
      </c>
      <c r="AA135" s="8">
        <v>1715879.62</v>
      </c>
    </row>
    <row r="136" spans="1:27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7" t="s">
        <v>260</v>
      </c>
      <c r="G136" s="53" t="s">
        <v>377</v>
      </c>
      <c r="H136" s="8">
        <v>23218223</v>
      </c>
      <c r="I136" s="8">
        <v>3871966.78</v>
      </c>
      <c r="J136" s="8">
        <v>19346256.22</v>
      </c>
      <c r="K136" s="8">
        <v>11478320.86</v>
      </c>
      <c r="L136" s="8">
        <v>820787.9</v>
      </c>
      <c r="M136" s="8">
        <v>10657532.96</v>
      </c>
      <c r="N136" s="9">
        <v>49.43</v>
      </c>
      <c r="O136" s="9">
        <v>21.19</v>
      </c>
      <c r="P136" s="9">
        <v>55.08</v>
      </c>
      <c r="Q136" s="8">
        <v>22718223</v>
      </c>
      <c r="R136" s="8">
        <v>5139773.33</v>
      </c>
      <c r="S136" s="8">
        <v>17578449.67</v>
      </c>
      <c r="T136" s="8">
        <v>8825521.04</v>
      </c>
      <c r="U136" s="8">
        <v>12404.43</v>
      </c>
      <c r="V136" s="8">
        <v>8813116.61</v>
      </c>
      <c r="W136" s="9">
        <v>38.84</v>
      </c>
      <c r="X136" s="9">
        <v>0.24</v>
      </c>
      <c r="Y136" s="9">
        <v>50.13</v>
      </c>
      <c r="Z136" s="8">
        <v>1767806.55</v>
      </c>
      <c r="AA136" s="8">
        <v>1844416.35</v>
      </c>
    </row>
    <row r="137" spans="1:27" ht="12.75">
      <c r="A137" s="34">
        <v>6</v>
      </c>
      <c r="B137" s="34">
        <v>1</v>
      </c>
      <c r="C137" s="34">
        <v>14</v>
      </c>
      <c r="D137" s="35">
        <v>2</v>
      </c>
      <c r="E137" s="36"/>
      <c r="F137" s="7" t="s">
        <v>260</v>
      </c>
      <c r="G137" s="53" t="s">
        <v>378</v>
      </c>
      <c r="H137" s="8">
        <v>12976297.95</v>
      </c>
      <c r="I137" s="8">
        <v>2232266.41</v>
      </c>
      <c r="J137" s="8">
        <v>10744031.54</v>
      </c>
      <c r="K137" s="8">
        <v>5891255.97</v>
      </c>
      <c r="L137" s="8">
        <v>31558.42</v>
      </c>
      <c r="M137" s="8">
        <v>5859697.55</v>
      </c>
      <c r="N137" s="9">
        <v>45.4</v>
      </c>
      <c r="O137" s="9">
        <v>1.41</v>
      </c>
      <c r="P137" s="9">
        <v>54.53</v>
      </c>
      <c r="Q137" s="8">
        <v>12866397.95</v>
      </c>
      <c r="R137" s="8">
        <v>2442782</v>
      </c>
      <c r="S137" s="8">
        <v>10423615.95</v>
      </c>
      <c r="T137" s="8">
        <v>5535184.28</v>
      </c>
      <c r="U137" s="8">
        <v>90636.75</v>
      </c>
      <c r="V137" s="8">
        <v>5444547.53</v>
      </c>
      <c r="W137" s="9">
        <v>43.02</v>
      </c>
      <c r="X137" s="9">
        <v>3.71</v>
      </c>
      <c r="Y137" s="9">
        <v>52.23</v>
      </c>
      <c r="Z137" s="8">
        <v>320415.59</v>
      </c>
      <c r="AA137" s="8">
        <v>415150.02</v>
      </c>
    </row>
    <row r="138" spans="1:27" ht="12.75">
      <c r="A138" s="34">
        <v>6</v>
      </c>
      <c r="B138" s="34">
        <v>13</v>
      </c>
      <c r="C138" s="34">
        <v>7</v>
      </c>
      <c r="D138" s="35">
        <v>2</v>
      </c>
      <c r="E138" s="36"/>
      <c r="F138" s="7" t="s">
        <v>260</v>
      </c>
      <c r="G138" s="53" t="s">
        <v>379</v>
      </c>
      <c r="H138" s="8">
        <v>14267107.34</v>
      </c>
      <c r="I138" s="8">
        <v>3762645.13</v>
      </c>
      <c r="J138" s="8">
        <v>10504462.21</v>
      </c>
      <c r="K138" s="8">
        <v>6119355.42</v>
      </c>
      <c r="L138" s="8">
        <v>491312.95</v>
      </c>
      <c r="M138" s="8">
        <v>5628042.47</v>
      </c>
      <c r="N138" s="9">
        <v>42.89</v>
      </c>
      <c r="O138" s="9">
        <v>13.05</v>
      </c>
      <c r="P138" s="9">
        <v>53.57</v>
      </c>
      <c r="Q138" s="8">
        <v>15587642.93</v>
      </c>
      <c r="R138" s="8">
        <v>5241662.35</v>
      </c>
      <c r="S138" s="8">
        <v>10345980.58</v>
      </c>
      <c r="T138" s="8">
        <v>5090229.95</v>
      </c>
      <c r="U138" s="8">
        <v>139286.64</v>
      </c>
      <c r="V138" s="8">
        <v>4950943.31</v>
      </c>
      <c r="W138" s="9">
        <v>32.65</v>
      </c>
      <c r="X138" s="9">
        <v>2.65</v>
      </c>
      <c r="Y138" s="9">
        <v>47.85</v>
      </c>
      <c r="Z138" s="8">
        <v>158481.63</v>
      </c>
      <c r="AA138" s="8">
        <v>677099.16</v>
      </c>
    </row>
    <row r="139" spans="1:27" ht="12.75">
      <c r="A139" s="34">
        <v>6</v>
      </c>
      <c r="B139" s="34">
        <v>1</v>
      </c>
      <c r="C139" s="34">
        <v>15</v>
      </c>
      <c r="D139" s="35">
        <v>2</v>
      </c>
      <c r="E139" s="36"/>
      <c r="F139" s="7" t="s">
        <v>260</v>
      </c>
      <c r="G139" s="53" t="s">
        <v>380</v>
      </c>
      <c r="H139" s="8">
        <v>11302939.27</v>
      </c>
      <c r="I139" s="8">
        <v>2289089.62</v>
      </c>
      <c r="J139" s="8">
        <v>9013849.65</v>
      </c>
      <c r="K139" s="8">
        <v>4948306.3</v>
      </c>
      <c r="L139" s="8">
        <v>13.99</v>
      </c>
      <c r="M139" s="8">
        <v>4948292.31</v>
      </c>
      <c r="N139" s="9">
        <v>43.77</v>
      </c>
      <c r="O139" s="9">
        <v>0</v>
      </c>
      <c r="P139" s="9">
        <v>54.89</v>
      </c>
      <c r="Q139" s="8">
        <v>10893274.27</v>
      </c>
      <c r="R139" s="8">
        <v>2127117.41</v>
      </c>
      <c r="S139" s="8">
        <v>8766156.86</v>
      </c>
      <c r="T139" s="8">
        <v>4849917.24</v>
      </c>
      <c r="U139" s="8">
        <v>56934.37</v>
      </c>
      <c r="V139" s="8">
        <v>4792982.87</v>
      </c>
      <c r="W139" s="9">
        <v>44.52</v>
      </c>
      <c r="X139" s="9">
        <v>2.67</v>
      </c>
      <c r="Y139" s="9">
        <v>54.67</v>
      </c>
      <c r="Z139" s="8">
        <v>247692.79</v>
      </c>
      <c r="AA139" s="8">
        <v>155309.44</v>
      </c>
    </row>
    <row r="140" spans="1:27" ht="12.75">
      <c r="A140" s="34">
        <v>6</v>
      </c>
      <c r="B140" s="34">
        <v>10</v>
      </c>
      <c r="C140" s="34">
        <v>6</v>
      </c>
      <c r="D140" s="35">
        <v>2</v>
      </c>
      <c r="E140" s="36"/>
      <c r="F140" s="7" t="s">
        <v>260</v>
      </c>
      <c r="G140" s="53" t="s">
        <v>381</v>
      </c>
      <c r="H140" s="8">
        <v>25443218.21</v>
      </c>
      <c r="I140" s="8">
        <v>3853150</v>
      </c>
      <c r="J140" s="8">
        <v>21590068.21</v>
      </c>
      <c r="K140" s="8">
        <v>11895088.08</v>
      </c>
      <c r="L140" s="8">
        <v>1320</v>
      </c>
      <c r="M140" s="8">
        <v>11893768.08</v>
      </c>
      <c r="N140" s="9">
        <v>46.75</v>
      </c>
      <c r="O140" s="9">
        <v>0.03</v>
      </c>
      <c r="P140" s="9">
        <v>55.08</v>
      </c>
      <c r="Q140" s="8">
        <v>28507082.21</v>
      </c>
      <c r="R140" s="8">
        <v>8708262</v>
      </c>
      <c r="S140" s="8">
        <v>19798820.21</v>
      </c>
      <c r="T140" s="8">
        <v>14159876.41</v>
      </c>
      <c r="U140" s="8">
        <v>3789318.31</v>
      </c>
      <c r="V140" s="8">
        <v>10370558.1</v>
      </c>
      <c r="W140" s="9">
        <v>49.67</v>
      </c>
      <c r="X140" s="9">
        <v>43.51</v>
      </c>
      <c r="Y140" s="9">
        <v>52.37</v>
      </c>
      <c r="Z140" s="8">
        <v>1791248</v>
      </c>
      <c r="AA140" s="8">
        <v>1523209.98</v>
      </c>
    </row>
    <row r="141" spans="1:27" ht="12.75">
      <c r="A141" s="34">
        <v>6</v>
      </c>
      <c r="B141" s="34">
        <v>11</v>
      </c>
      <c r="C141" s="34">
        <v>7</v>
      </c>
      <c r="D141" s="35">
        <v>2</v>
      </c>
      <c r="E141" s="36"/>
      <c r="F141" s="7" t="s">
        <v>260</v>
      </c>
      <c r="G141" s="53" t="s">
        <v>382</v>
      </c>
      <c r="H141" s="8">
        <v>51230593.34</v>
      </c>
      <c r="I141" s="8">
        <v>5592593.18</v>
      </c>
      <c r="J141" s="8">
        <v>45638000.16</v>
      </c>
      <c r="K141" s="8">
        <v>25719635.44</v>
      </c>
      <c r="L141" s="8">
        <v>1231956.9</v>
      </c>
      <c r="M141" s="8">
        <v>24487678.54</v>
      </c>
      <c r="N141" s="9">
        <v>50.2</v>
      </c>
      <c r="O141" s="9">
        <v>22.02</v>
      </c>
      <c r="P141" s="9">
        <v>53.65</v>
      </c>
      <c r="Q141" s="8">
        <v>50641961.34</v>
      </c>
      <c r="R141" s="8">
        <v>7319328.88</v>
      </c>
      <c r="S141" s="8">
        <v>43322632.46</v>
      </c>
      <c r="T141" s="8">
        <v>22837328.97</v>
      </c>
      <c r="U141" s="8">
        <v>991069.88</v>
      </c>
      <c r="V141" s="8">
        <v>21846259.09</v>
      </c>
      <c r="W141" s="9">
        <v>45.09</v>
      </c>
      <c r="X141" s="9">
        <v>13.54</v>
      </c>
      <c r="Y141" s="9">
        <v>50.42</v>
      </c>
      <c r="Z141" s="8">
        <v>2315367.7</v>
      </c>
      <c r="AA141" s="8">
        <v>2641419.45</v>
      </c>
    </row>
    <row r="142" spans="1:27" ht="12.75">
      <c r="A142" s="34">
        <v>6</v>
      </c>
      <c r="B142" s="34">
        <v>19</v>
      </c>
      <c r="C142" s="34">
        <v>4</v>
      </c>
      <c r="D142" s="35">
        <v>2</v>
      </c>
      <c r="E142" s="36"/>
      <c r="F142" s="7" t="s">
        <v>260</v>
      </c>
      <c r="G142" s="53" t="s">
        <v>383</v>
      </c>
      <c r="H142" s="8">
        <v>10894527.61</v>
      </c>
      <c r="I142" s="8">
        <v>1721087</v>
      </c>
      <c r="J142" s="8">
        <v>9173440.61</v>
      </c>
      <c r="K142" s="8">
        <v>4845489.37</v>
      </c>
      <c r="L142" s="8">
        <v>2929</v>
      </c>
      <c r="M142" s="8">
        <v>4842560.37</v>
      </c>
      <c r="N142" s="9">
        <v>44.47</v>
      </c>
      <c r="O142" s="9">
        <v>0.17</v>
      </c>
      <c r="P142" s="9">
        <v>52.78</v>
      </c>
      <c r="Q142" s="8">
        <v>11085638.89</v>
      </c>
      <c r="R142" s="8">
        <v>1897729.28</v>
      </c>
      <c r="S142" s="8">
        <v>9187909.61</v>
      </c>
      <c r="T142" s="8">
        <v>4658526.42</v>
      </c>
      <c r="U142" s="8">
        <v>192206.22</v>
      </c>
      <c r="V142" s="8">
        <v>4466320.2</v>
      </c>
      <c r="W142" s="9">
        <v>42.02</v>
      </c>
      <c r="X142" s="9">
        <v>10.12</v>
      </c>
      <c r="Y142" s="9">
        <v>48.61</v>
      </c>
      <c r="Z142" s="8">
        <v>-14469</v>
      </c>
      <c r="AA142" s="8">
        <v>376240.17</v>
      </c>
    </row>
    <row r="143" spans="1:27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7" t="s">
        <v>260</v>
      </c>
      <c r="G143" s="53" t="s">
        <v>384</v>
      </c>
      <c r="H143" s="8">
        <v>21758522.6</v>
      </c>
      <c r="I143" s="8">
        <v>2421587</v>
      </c>
      <c r="J143" s="8">
        <v>19336935.6</v>
      </c>
      <c r="K143" s="8">
        <v>10644628.86</v>
      </c>
      <c r="L143" s="8">
        <v>275388.46</v>
      </c>
      <c r="M143" s="8">
        <v>10369240.4</v>
      </c>
      <c r="N143" s="9">
        <v>48.92</v>
      </c>
      <c r="O143" s="9">
        <v>11.37</v>
      </c>
      <c r="P143" s="9">
        <v>53.62</v>
      </c>
      <c r="Q143" s="8">
        <v>24695256.6</v>
      </c>
      <c r="R143" s="8">
        <v>6371550.08</v>
      </c>
      <c r="S143" s="8">
        <v>18323706.52</v>
      </c>
      <c r="T143" s="8">
        <v>10671296.98</v>
      </c>
      <c r="U143" s="8">
        <v>1236493.31</v>
      </c>
      <c r="V143" s="8">
        <v>9434803.67</v>
      </c>
      <c r="W143" s="9">
        <v>43.21</v>
      </c>
      <c r="X143" s="9">
        <v>19.4</v>
      </c>
      <c r="Y143" s="9">
        <v>51.48</v>
      </c>
      <c r="Z143" s="8">
        <v>1013229.08</v>
      </c>
      <c r="AA143" s="8">
        <v>934436.73</v>
      </c>
    </row>
    <row r="144" spans="1:27" ht="12.75">
      <c r="A144" s="34">
        <v>6</v>
      </c>
      <c r="B144" s="34">
        <v>16</v>
      </c>
      <c r="C144" s="34">
        <v>5</v>
      </c>
      <c r="D144" s="35">
        <v>2</v>
      </c>
      <c r="E144" s="36"/>
      <c r="F144" s="7" t="s">
        <v>260</v>
      </c>
      <c r="G144" s="53" t="s">
        <v>385</v>
      </c>
      <c r="H144" s="8">
        <v>24503371.45</v>
      </c>
      <c r="I144" s="8">
        <v>3770398</v>
      </c>
      <c r="J144" s="8">
        <v>20732973.45</v>
      </c>
      <c r="K144" s="8">
        <v>13231600.11</v>
      </c>
      <c r="L144" s="8">
        <v>2279407.77</v>
      </c>
      <c r="M144" s="8">
        <v>10952192.34</v>
      </c>
      <c r="N144" s="9">
        <v>53.99</v>
      </c>
      <c r="O144" s="9">
        <v>60.45</v>
      </c>
      <c r="P144" s="9">
        <v>52.82</v>
      </c>
      <c r="Q144" s="8">
        <v>23946393.45</v>
      </c>
      <c r="R144" s="8">
        <v>4727102</v>
      </c>
      <c r="S144" s="8">
        <v>19219291.45</v>
      </c>
      <c r="T144" s="8">
        <v>12760257.77</v>
      </c>
      <c r="U144" s="8">
        <v>2918025.8</v>
      </c>
      <c r="V144" s="8">
        <v>9842231.97</v>
      </c>
      <c r="W144" s="9">
        <v>53.28</v>
      </c>
      <c r="X144" s="9">
        <v>61.72</v>
      </c>
      <c r="Y144" s="9">
        <v>51.21</v>
      </c>
      <c r="Z144" s="8">
        <v>1513682</v>
      </c>
      <c r="AA144" s="8">
        <v>1109960.37</v>
      </c>
    </row>
    <row r="145" spans="1:27" ht="12.75">
      <c r="A145" s="34">
        <v>6</v>
      </c>
      <c r="B145" s="34">
        <v>11</v>
      </c>
      <c r="C145" s="34">
        <v>8</v>
      </c>
      <c r="D145" s="35">
        <v>2</v>
      </c>
      <c r="E145" s="36"/>
      <c r="F145" s="7" t="s">
        <v>260</v>
      </c>
      <c r="G145" s="53" t="s">
        <v>272</v>
      </c>
      <c r="H145" s="8">
        <v>39441449.22</v>
      </c>
      <c r="I145" s="8">
        <v>4445716.37</v>
      </c>
      <c r="J145" s="8">
        <v>34995732.85</v>
      </c>
      <c r="K145" s="8">
        <v>19591638.41</v>
      </c>
      <c r="L145" s="8">
        <v>1429924.3</v>
      </c>
      <c r="M145" s="8">
        <v>18161714.11</v>
      </c>
      <c r="N145" s="9">
        <v>49.67</v>
      </c>
      <c r="O145" s="9">
        <v>32.16</v>
      </c>
      <c r="P145" s="9">
        <v>51.89</v>
      </c>
      <c r="Q145" s="8">
        <v>42309149.22</v>
      </c>
      <c r="R145" s="8">
        <v>11887539.9</v>
      </c>
      <c r="S145" s="8">
        <v>30421609.32</v>
      </c>
      <c r="T145" s="8">
        <v>19636791.53</v>
      </c>
      <c r="U145" s="8">
        <v>5351078.12</v>
      </c>
      <c r="V145" s="8">
        <v>14285713.41</v>
      </c>
      <c r="W145" s="9">
        <v>46.41</v>
      </c>
      <c r="X145" s="9">
        <v>45.01</v>
      </c>
      <c r="Y145" s="9">
        <v>46.95</v>
      </c>
      <c r="Z145" s="8">
        <v>4574123.53</v>
      </c>
      <c r="AA145" s="8">
        <v>3876000.7</v>
      </c>
    </row>
    <row r="146" spans="1:27" ht="12.75">
      <c r="A146" s="34">
        <v>6</v>
      </c>
      <c r="B146" s="34">
        <v>9</v>
      </c>
      <c r="C146" s="34">
        <v>12</v>
      </c>
      <c r="D146" s="35">
        <v>2</v>
      </c>
      <c r="E146" s="36"/>
      <c r="F146" s="7" t="s">
        <v>260</v>
      </c>
      <c r="G146" s="53" t="s">
        <v>386</v>
      </c>
      <c r="H146" s="8">
        <v>38941631.32</v>
      </c>
      <c r="I146" s="8">
        <v>11035223.47</v>
      </c>
      <c r="J146" s="8">
        <v>27906407.85</v>
      </c>
      <c r="K146" s="8">
        <v>16331043.47</v>
      </c>
      <c r="L146" s="8">
        <v>811478.33</v>
      </c>
      <c r="M146" s="8">
        <v>15519565.14</v>
      </c>
      <c r="N146" s="9">
        <v>41.93</v>
      </c>
      <c r="O146" s="9">
        <v>7.35</v>
      </c>
      <c r="P146" s="9">
        <v>55.61</v>
      </c>
      <c r="Q146" s="8">
        <v>46099914.32</v>
      </c>
      <c r="R146" s="8">
        <v>19743444.47</v>
      </c>
      <c r="S146" s="8">
        <v>26356469.85</v>
      </c>
      <c r="T146" s="8">
        <v>13380946.5</v>
      </c>
      <c r="U146" s="8">
        <v>550736.08</v>
      </c>
      <c r="V146" s="8">
        <v>12830210.42</v>
      </c>
      <c r="W146" s="9">
        <v>29.02</v>
      </c>
      <c r="X146" s="9">
        <v>2.78</v>
      </c>
      <c r="Y146" s="9">
        <v>48.67</v>
      </c>
      <c r="Z146" s="8">
        <v>1549938</v>
      </c>
      <c r="AA146" s="8">
        <v>2689354.72</v>
      </c>
    </row>
    <row r="147" spans="1:27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7" t="s">
        <v>260</v>
      </c>
      <c r="G147" s="53" t="s">
        <v>387</v>
      </c>
      <c r="H147" s="8">
        <v>22063384.74</v>
      </c>
      <c r="I147" s="8">
        <v>5462487.24</v>
      </c>
      <c r="J147" s="8">
        <v>16600897.5</v>
      </c>
      <c r="K147" s="8">
        <v>8775377.99</v>
      </c>
      <c r="L147" s="8">
        <v>19932.5</v>
      </c>
      <c r="M147" s="8">
        <v>8755445.49</v>
      </c>
      <c r="N147" s="9">
        <v>39.77</v>
      </c>
      <c r="O147" s="9">
        <v>0.36</v>
      </c>
      <c r="P147" s="9">
        <v>52.74</v>
      </c>
      <c r="Q147" s="8">
        <v>27044984.74</v>
      </c>
      <c r="R147" s="8">
        <v>10774260.51</v>
      </c>
      <c r="S147" s="8">
        <v>16270724.23</v>
      </c>
      <c r="T147" s="8">
        <v>10443593.02</v>
      </c>
      <c r="U147" s="8">
        <v>2575388.44</v>
      </c>
      <c r="V147" s="8">
        <v>7868204.58</v>
      </c>
      <c r="W147" s="9">
        <v>38.61</v>
      </c>
      <c r="X147" s="9">
        <v>23.9</v>
      </c>
      <c r="Y147" s="9">
        <v>48.35</v>
      </c>
      <c r="Z147" s="8">
        <v>330173.27</v>
      </c>
      <c r="AA147" s="8">
        <v>887240.91</v>
      </c>
    </row>
    <row r="148" spans="1:27" ht="12.75">
      <c r="A148" s="34">
        <v>6</v>
      </c>
      <c r="B148" s="34">
        <v>18</v>
      </c>
      <c r="C148" s="34">
        <v>8</v>
      </c>
      <c r="D148" s="35">
        <v>2</v>
      </c>
      <c r="E148" s="36"/>
      <c r="F148" s="7" t="s">
        <v>260</v>
      </c>
      <c r="G148" s="53" t="s">
        <v>388</v>
      </c>
      <c r="H148" s="8">
        <v>34978580.39</v>
      </c>
      <c r="I148" s="8">
        <v>5825968.94</v>
      </c>
      <c r="J148" s="8">
        <v>29152611.45</v>
      </c>
      <c r="K148" s="8">
        <v>16271561.91</v>
      </c>
      <c r="L148" s="8">
        <v>1156044.39</v>
      </c>
      <c r="M148" s="8">
        <v>15115517.52</v>
      </c>
      <c r="N148" s="9">
        <v>46.51</v>
      </c>
      <c r="O148" s="9">
        <v>19.84</v>
      </c>
      <c r="P148" s="9">
        <v>51.84</v>
      </c>
      <c r="Q148" s="8">
        <v>38972652.13</v>
      </c>
      <c r="R148" s="8">
        <v>10935648.68</v>
      </c>
      <c r="S148" s="8">
        <v>28037003.45</v>
      </c>
      <c r="T148" s="8">
        <v>14694139.84</v>
      </c>
      <c r="U148" s="8">
        <v>1218375.38</v>
      </c>
      <c r="V148" s="8">
        <v>13475764.46</v>
      </c>
      <c r="W148" s="9">
        <v>37.7</v>
      </c>
      <c r="X148" s="9">
        <v>11.14</v>
      </c>
      <c r="Y148" s="9">
        <v>48.06</v>
      </c>
      <c r="Z148" s="8">
        <v>1115608</v>
      </c>
      <c r="AA148" s="8">
        <v>1639753.06</v>
      </c>
    </row>
    <row r="149" spans="1:27" ht="12.75">
      <c r="A149" s="34">
        <v>6</v>
      </c>
      <c r="B149" s="34">
        <v>7</v>
      </c>
      <c r="C149" s="34">
        <v>6</v>
      </c>
      <c r="D149" s="35">
        <v>2</v>
      </c>
      <c r="E149" s="36"/>
      <c r="F149" s="7" t="s">
        <v>260</v>
      </c>
      <c r="G149" s="53" t="s">
        <v>389</v>
      </c>
      <c r="H149" s="8">
        <v>26433229.08</v>
      </c>
      <c r="I149" s="8">
        <v>4057292.81</v>
      </c>
      <c r="J149" s="8">
        <v>22375936.27</v>
      </c>
      <c r="K149" s="8">
        <v>13243526.99</v>
      </c>
      <c r="L149" s="8">
        <v>1153531.9</v>
      </c>
      <c r="M149" s="8">
        <v>12089995.09</v>
      </c>
      <c r="N149" s="9">
        <v>50.1</v>
      </c>
      <c r="O149" s="9">
        <v>28.43</v>
      </c>
      <c r="P149" s="9">
        <v>54.03</v>
      </c>
      <c r="Q149" s="8">
        <v>27549623.09</v>
      </c>
      <c r="R149" s="8">
        <v>5656648.75</v>
      </c>
      <c r="S149" s="8">
        <v>21892974.34</v>
      </c>
      <c r="T149" s="8">
        <v>12785512.5</v>
      </c>
      <c r="U149" s="8">
        <v>1720714.69</v>
      </c>
      <c r="V149" s="8">
        <v>11064797.81</v>
      </c>
      <c r="W149" s="9">
        <v>46.4</v>
      </c>
      <c r="X149" s="9">
        <v>30.41</v>
      </c>
      <c r="Y149" s="9">
        <v>50.54</v>
      </c>
      <c r="Z149" s="8">
        <v>482961.93</v>
      </c>
      <c r="AA149" s="8">
        <v>1025197.28</v>
      </c>
    </row>
    <row r="150" spans="1:27" ht="12.75">
      <c r="A150" s="34">
        <v>6</v>
      </c>
      <c r="B150" s="34">
        <v>18</v>
      </c>
      <c r="C150" s="34">
        <v>9</v>
      </c>
      <c r="D150" s="35">
        <v>2</v>
      </c>
      <c r="E150" s="36"/>
      <c r="F150" s="7" t="s">
        <v>260</v>
      </c>
      <c r="G150" s="53" t="s">
        <v>390</v>
      </c>
      <c r="H150" s="8">
        <v>20096634.13</v>
      </c>
      <c r="I150" s="8">
        <v>3590176</v>
      </c>
      <c r="J150" s="8">
        <v>16506458.13</v>
      </c>
      <c r="K150" s="8">
        <v>9336808.29</v>
      </c>
      <c r="L150" s="8">
        <v>581283.91</v>
      </c>
      <c r="M150" s="8">
        <v>8755524.38</v>
      </c>
      <c r="N150" s="9">
        <v>46.45</v>
      </c>
      <c r="O150" s="9">
        <v>16.19</v>
      </c>
      <c r="P150" s="9">
        <v>53.04</v>
      </c>
      <c r="Q150" s="8">
        <v>21723987.08</v>
      </c>
      <c r="R150" s="8">
        <v>6295709.07</v>
      </c>
      <c r="S150" s="8">
        <v>15428278.01</v>
      </c>
      <c r="T150" s="8">
        <v>7910464.42</v>
      </c>
      <c r="U150" s="8">
        <v>486760.83</v>
      </c>
      <c r="V150" s="8">
        <v>7423703.59</v>
      </c>
      <c r="W150" s="9">
        <v>36.41</v>
      </c>
      <c r="X150" s="9">
        <v>7.73</v>
      </c>
      <c r="Y150" s="9">
        <v>48.11</v>
      </c>
      <c r="Z150" s="8">
        <v>1078180.12</v>
      </c>
      <c r="AA150" s="8">
        <v>1331820.79</v>
      </c>
    </row>
    <row r="151" spans="1:27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7" t="s">
        <v>260</v>
      </c>
      <c r="G151" s="53" t="s">
        <v>391</v>
      </c>
      <c r="H151" s="8">
        <v>16135546.78</v>
      </c>
      <c r="I151" s="8">
        <v>1987369.74</v>
      </c>
      <c r="J151" s="8">
        <v>14148177.04</v>
      </c>
      <c r="K151" s="8">
        <v>8479759.34</v>
      </c>
      <c r="L151" s="8">
        <v>986208.05</v>
      </c>
      <c r="M151" s="8">
        <v>7493551.29</v>
      </c>
      <c r="N151" s="9">
        <v>52.55</v>
      </c>
      <c r="O151" s="9">
        <v>49.62</v>
      </c>
      <c r="P151" s="9">
        <v>52.96</v>
      </c>
      <c r="Q151" s="8">
        <v>18287224.41</v>
      </c>
      <c r="R151" s="8">
        <v>5276535.74</v>
      </c>
      <c r="S151" s="8">
        <v>13010688.67</v>
      </c>
      <c r="T151" s="8">
        <v>7417215.93</v>
      </c>
      <c r="U151" s="8">
        <v>959091.5</v>
      </c>
      <c r="V151" s="8">
        <v>6458124.43</v>
      </c>
      <c r="W151" s="9">
        <v>40.55</v>
      </c>
      <c r="X151" s="9">
        <v>18.17</v>
      </c>
      <c r="Y151" s="9">
        <v>49.63</v>
      </c>
      <c r="Z151" s="8">
        <v>1137488.37</v>
      </c>
      <c r="AA151" s="8">
        <v>1035426.86</v>
      </c>
    </row>
    <row r="152" spans="1:27" ht="12.75">
      <c r="A152" s="34">
        <v>6</v>
      </c>
      <c r="B152" s="34">
        <v>1</v>
      </c>
      <c r="C152" s="34">
        <v>16</v>
      </c>
      <c r="D152" s="35">
        <v>2</v>
      </c>
      <c r="E152" s="36"/>
      <c r="F152" s="7" t="s">
        <v>260</v>
      </c>
      <c r="G152" s="53" t="s">
        <v>274</v>
      </c>
      <c r="H152" s="8">
        <v>33826618.71</v>
      </c>
      <c r="I152" s="8">
        <v>2103604</v>
      </c>
      <c r="J152" s="8">
        <v>31723014.71</v>
      </c>
      <c r="K152" s="8">
        <v>21486861.52</v>
      </c>
      <c r="L152" s="8">
        <v>635933.83</v>
      </c>
      <c r="M152" s="8">
        <v>20850927.69</v>
      </c>
      <c r="N152" s="9">
        <v>63.52</v>
      </c>
      <c r="O152" s="9">
        <v>30.23</v>
      </c>
      <c r="P152" s="9">
        <v>65.72</v>
      </c>
      <c r="Q152" s="8">
        <v>44079307.71</v>
      </c>
      <c r="R152" s="8">
        <v>16780687.13</v>
      </c>
      <c r="S152" s="8">
        <v>27298620.58</v>
      </c>
      <c r="T152" s="8">
        <v>14307423.37</v>
      </c>
      <c r="U152" s="8">
        <v>2225041.15</v>
      </c>
      <c r="V152" s="8">
        <v>12082382.22</v>
      </c>
      <c r="W152" s="9">
        <v>32.45</v>
      </c>
      <c r="X152" s="9">
        <v>13.25</v>
      </c>
      <c r="Y152" s="9">
        <v>44.26</v>
      </c>
      <c r="Z152" s="8">
        <v>4424394.13</v>
      </c>
      <c r="AA152" s="8">
        <v>8768545.47</v>
      </c>
    </row>
    <row r="153" spans="1:27" ht="12.75">
      <c r="A153" s="34">
        <v>6</v>
      </c>
      <c r="B153" s="34">
        <v>2</v>
      </c>
      <c r="C153" s="34">
        <v>13</v>
      </c>
      <c r="D153" s="35">
        <v>2</v>
      </c>
      <c r="E153" s="36"/>
      <c r="F153" s="7" t="s">
        <v>260</v>
      </c>
      <c r="G153" s="53" t="s">
        <v>392</v>
      </c>
      <c r="H153" s="8">
        <v>20445062.2</v>
      </c>
      <c r="I153" s="8">
        <v>5074304.67</v>
      </c>
      <c r="J153" s="8">
        <v>15370757.53</v>
      </c>
      <c r="K153" s="8">
        <v>9052126.2</v>
      </c>
      <c r="L153" s="8">
        <v>575300</v>
      </c>
      <c r="M153" s="8">
        <v>8476826.2</v>
      </c>
      <c r="N153" s="9">
        <v>44.27</v>
      </c>
      <c r="O153" s="9">
        <v>11.33</v>
      </c>
      <c r="P153" s="9">
        <v>55.14</v>
      </c>
      <c r="Q153" s="8">
        <v>21046463.05</v>
      </c>
      <c r="R153" s="8">
        <v>6551471.09</v>
      </c>
      <c r="S153" s="8">
        <v>14494991.96</v>
      </c>
      <c r="T153" s="8">
        <v>7089166.5</v>
      </c>
      <c r="U153" s="8">
        <v>91727</v>
      </c>
      <c r="V153" s="8">
        <v>6997439.5</v>
      </c>
      <c r="W153" s="9">
        <v>33.68</v>
      </c>
      <c r="X153" s="9">
        <v>1.4</v>
      </c>
      <c r="Y153" s="9">
        <v>48.27</v>
      </c>
      <c r="Z153" s="8">
        <v>875765.57</v>
      </c>
      <c r="AA153" s="8">
        <v>1479386.7</v>
      </c>
    </row>
    <row r="154" spans="1:27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7" t="s">
        <v>260</v>
      </c>
      <c r="G154" s="53" t="s">
        <v>275</v>
      </c>
      <c r="H154" s="8">
        <v>49990142.86</v>
      </c>
      <c r="I154" s="8">
        <v>7472300.77</v>
      </c>
      <c r="J154" s="8">
        <v>42517842.09</v>
      </c>
      <c r="K154" s="8">
        <v>22249593.57</v>
      </c>
      <c r="L154" s="8">
        <v>348184.15</v>
      </c>
      <c r="M154" s="8">
        <v>21901409.42</v>
      </c>
      <c r="N154" s="9">
        <v>44.5</v>
      </c>
      <c r="O154" s="9">
        <v>4.65</v>
      </c>
      <c r="P154" s="9">
        <v>51.51</v>
      </c>
      <c r="Q154" s="8">
        <v>49066642.08</v>
      </c>
      <c r="R154" s="8">
        <v>13570427.84</v>
      </c>
      <c r="S154" s="8">
        <v>35496214.24</v>
      </c>
      <c r="T154" s="8">
        <v>21214542.77</v>
      </c>
      <c r="U154" s="8">
        <v>2263260.47</v>
      </c>
      <c r="V154" s="8">
        <v>18951282.3</v>
      </c>
      <c r="W154" s="9">
        <v>43.23</v>
      </c>
      <c r="X154" s="9">
        <v>16.67</v>
      </c>
      <c r="Y154" s="9">
        <v>53.38</v>
      </c>
      <c r="Z154" s="8">
        <v>7021627.85</v>
      </c>
      <c r="AA154" s="8">
        <v>2950127.12</v>
      </c>
    </row>
    <row r="155" spans="1:27" ht="12.75">
      <c r="A155" s="34">
        <v>6</v>
      </c>
      <c r="B155" s="34">
        <v>17</v>
      </c>
      <c r="C155" s="34">
        <v>5</v>
      </c>
      <c r="D155" s="35">
        <v>2</v>
      </c>
      <c r="E155" s="36"/>
      <c r="F155" s="7" t="s">
        <v>260</v>
      </c>
      <c r="G155" s="53" t="s">
        <v>393</v>
      </c>
      <c r="H155" s="8">
        <v>35228698.77</v>
      </c>
      <c r="I155" s="8">
        <v>2856309</v>
      </c>
      <c r="J155" s="8">
        <v>32372389.77</v>
      </c>
      <c r="K155" s="8">
        <v>17639342.49</v>
      </c>
      <c r="L155" s="8">
        <v>359011.07</v>
      </c>
      <c r="M155" s="8">
        <v>17280331.42</v>
      </c>
      <c r="N155" s="9">
        <v>50.07</v>
      </c>
      <c r="O155" s="9">
        <v>12.56</v>
      </c>
      <c r="P155" s="9">
        <v>53.37</v>
      </c>
      <c r="Q155" s="8">
        <v>35628698.77</v>
      </c>
      <c r="R155" s="8">
        <v>5221595</v>
      </c>
      <c r="S155" s="8">
        <v>30407103.77</v>
      </c>
      <c r="T155" s="8">
        <v>15185957.32</v>
      </c>
      <c r="U155" s="8">
        <v>504407.47</v>
      </c>
      <c r="V155" s="8">
        <v>14681549.85</v>
      </c>
      <c r="W155" s="9">
        <v>42.62</v>
      </c>
      <c r="X155" s="9">
        <v>9.66</v>
      </c>
      <c r="Y155" s="9">
        <v>48.28</v>
      </c>
      <c r="Z155" s="8">
        <v>1965286</v>
      </c>
      <c r="AA155" s="8">
        <v>2598781.57</v>
      </c>
    </row>
    <row r="156" spans="1:27" ht="12.75">
      <c r="A156" s="34">
        <v>6</v>
      </c>
      <c r="B156" s="34">
        <v>11</v>
      </c>
      <c r="C156" s="34">
        <v>9</v>
      </c>
      <c r="D156" s="35">
        <v>2</v>
      </c>
      <c r="E156" s="36"/>
      <c r="F156" s="7" t="s">
        <v>260</v>
      </c>
      <c r="G156" s="53" t="s">
        <v>394</v>
      </c>
      <c r="H156" s="8">
        <v>37541986.01</v>
      </c>
      <c r="I156" s="8">
        <v>4695842.68</v>
      </c>
      <c r="J156" s="8">
        <v>32846143.33</v>
      </c>
      <c r="K156" s="8">
        <v>18344491.73</v>
      </c>
      <c r="L156" s="8">
        <v>1011725.03</v>
      </c>
      <c r="M156" s="8">
        <v>17332766.7</v>
      </c>
      <c r="N156" s="9">
        <v>48.86</v>
      </c>
      <c r="O156" s="9">
        <v>21.54</v>
      </c>
      <c r="P156" s="9">
        <v>52.76</v>
      </c>
      <c r="Q156" s="8">
        <v>39416986.01</v>
      </c>
      <c r="R156" s="8">
        <v>6789758.27</v>
      </c>
      <c r="S156" s="8">
        <v>32627227.74</v>
      </c>
      <c r="T156" s="8">
        <v>20470072.02</v>
      </c>
      <c r="U156" s="8">
        <v>4798935.8</v>
      </c>
      <c r="V156" s="8">
        <v>15671136.22</v>
      </c>
      <c r="W156" s="9">
        <v>51.93</v>
      </c>
      <c r="X156" s="9">
        <v>70.67</v>
      </c>
      <c r="Y156" s="9">
        <v>48.03</v>
      </c>
      <c r="Z156" s="8">
        <v>218915.59</v>
      </c>
      <c r="AA156" s="8">
        <v>1661630.48</v>
      </c>
    </row>
    <row r="157" spans="1:27" ht="12.75">
      <c r="A157" s="34">
        <v>6</v>
      </c>
      <c r="B157" s="34">
        <v>4</v>
      </c>
      <c r="C157" s="34">
        <v>6</v>
      </c>
      <c r="D157" s="35">
        <v>2</v>
      </c>
      <c r="E157" s="36"/>
      <c r="F157" s="7" t="s">
        <v>260</v>
      </c>
      <c r="G157" s="53" t="s">
        <v>395</v>
      </c>
      <c r="H157" s="8">
        <v>16051906.6</v>
      </c>
      <c r="I157" s="8">
        <v>1171581</v>
      </c>
      <c r="J157" s="8">
        <v>14880325.6</v>
      </c>
      <c r="K157" s="8">
        <v>8269263.31</v>
      </c>
      <c r="L157" s="8">
        <v>329919.13</v>
      </c>
      <c r="M157" s="8">
        <v>7939344.18</v>
      </c>
      <c r="N157" s="9">
        <v>51.51</v>
      </c>
      <c r="O157" s="9">
        <v>28.16</v>
      </c>
      <c r="P157" s="9">
        <v>53.35</v>
      </c>
      <c r="Q157" s="8">
        <v>16487943.06</v>
      </c>
      <c r="R157" s="8">
        <v>1782981.52</v>
      </c>
      <c r="S157" s="8">
        <v>14704961.54</v>
      </c>
      <c r="T157" s="8">
        <v>7420784.64</v>
      </c>
      <c r="U157" s="8">
        <v>147284.5</v>
      </c>
      <c r="V157" s="8">
        <v>7273500.14</v>
      </c>
      <c r="W157" s="9">
        <v>45</v>
      </c>
      <c r="X157" s="9">
        <v>8.26</v>
      </c>
      <c r="Y157" s="9">
        <v>49.46</v>
      </c>
      <c r="Z157" s="8">
        <v>175364.06</v>
      </c>
      <c r="AA157" s="8">
        <v>665844.04</v>
      </c>
    </row>
    <row r="158" spans="1:27" ht="12.75">
      <c r="A158" s="34">
        <v>6</v>
      </c>
      <c r="B158" s="34">
        <v>7</v>
      </c>
      <c r="C158" s="34">
        <v>7</v>
      </c>
      <c r="D158" s="35">
        <v>2</v>
      </c>
      <c r="E158" s="36"/>
      <c r="F158" s="7" t="s">
        <v>260</v>
      </c>
      <c r="G158" s="53" t="s">
        <v>396</v>
      </c>
      <c r="H158" s="8">
        <v>25485336.21</v>
      </c>
      <c r="I158" s="8">
        <v>1288818.82</v>
      </c>
      <c r="J158" s="8">
        <v>24196517.39</v>
      </c>
      <c r="K158" s="8">
        <v>12620182.46</v>
      </c>
      <c r="L158" s="8">
        <v>59452.5</v>
      </c>
      <c r="M158" s="8">
        <v>12560729.96</v>
      </c>
      <c r="N158" s="9">
        <v>49.51</v>
      </c>
      <c r="O158" s="9">
        <v>4.61</v>
      </c>
      <c r="P158" s="9">
        <v>51.91</v>
      </c>
      <c r="Q158" s="8">
        <v>28325765.72</v>
      </c>
      <c r="R158" s="8">
        <v>4139315.61</v>
      </c>
      <c r="S158" s="8">
        <v>24186450.11</v>
      </c>
      <c r="T158" s="8">
        <v>11981807.53</v>
      </c>
      <c r="U158" s="8">
        <v>257714.1</v>
      </c>
      <c r="V158" s="8">
        <v>11724093.43</v>
      </c>
      <c r="W158" s="9">
        <v>42.3</v>
      </c>
      <c r="X158" s="9">
        <v>6.22</v>
      </c>
      <c r="Y158" s="9">
        <v>48.47</v>
      </c>
      <c r="Z158" s="8">
        <v>10067.28</v>
      </c>
      <c r="AA158" s="8">
        <v>836636.53</v>
      </c>
    </row>
    <row r="159" spans="1:27" ht="12.75">
      <c r="A159" s="34">
        <v>6</v>
      </c>
      <c r="B159" s="34">
        <v>1</v>
      </c>
      <c r="C159" s="34">
        <v>17</v>
      </c>
      <c r="D159" s="35">
        <v>2</v>
      </c>
      <c r="E159" s="36"/>
      <c r="F159" s="7" t="s">
        <v>260</v>
      </c>
      <c r="G159" s="53" t="s">
        <v>397</v>
      </c>
      <c r="H159" s="8">
        <v>19319854.5</v>
      </c>
      <c r="I159" s="8">
        <v>4674291</v>
      </c>
      <c r="J159" s="8">
        <v>14645563.5</v>
      </c>
      <c r="K159" s="8">
        <v>8116431.89</v>
      </c>
      <c r="L159" s="8">
        <v>468692.76</v>
      </c>
      <c r="M159" s="8">
        <v>7647739.13</v>
      </c>
      <c r="N159" s="9">
        <v>42.01</v>
      </c>
      <c r="O159" s="9">
        <v>10.02</v>
      </c>
      <c r="P159" s="9">
        <v>52.21</v>
      </c>
      <c r="Q159" s="8">
        <v>20737941.5</v>
      </c>
      <c r="R159" s="8">
        <v>6437651</v>
      </c>
      <c r="S159" s="8">
        <v>14300290.5</v>
      </c>
      <c r="T159" s="8">
        <v>7746801.38</v>
      </c>
      <c r="U159" s="8">
        <v>831829.98</v>
      </c>
      <c r="V159" s="8">
        <v>6914971.4</v>
      </c>
      <c r="W159" s="9">
        <v>37.35</v>
      </c>
      <c r="X159" s="9">
        <v>12.92</v>
      </c>
      <c r="Y159" s="9">
        <v>48.35</v>
      </c>
      <c r="Z159" s="8">
        <v>345273</v>
      </c>
      <c r="AA159" s="8">
        <v>732767.73</v>
      </c>
    </row>
    <row r="160" spans="1:27" ht="12.75">
      <c r="A160" s="34">
        <v>6</v>
      </c>
      <c r="B160" s="34">
        <v>2</v>
      </c>
      <c r="C160" s="34">
        <v>14</v>
      </c>
      <c r="D160" s="35">
        <v>2</v>
      </c>
      <c r="E160" s="36"/>
      <c r="F160" s="7" t="s">
        <v>260</v>
      </c>
      <c r="G160" s="53" t="s">
        <v>398</v>
      </c>
      <c r="H160" s="8">
        <v>28693397.61</v>
      </c>
      <c r="I160" s="8">
        <v>4783531.52</v>
      </c>
      <c r="J160" s="8">
        <v>23909866.09</v>
      </c>
      <c r="K160" s="8">
        <v>13050231.09</v>
      </c>
      <c r="L160" s="8">
        <v>180299.3</v>
      </c>
      <c r="M160" s="8">
        <v>12869931.79</v>
      </c>
      <c r="N160" s="9">
        <v>45.48</v>
      </c>
      <c r="O160" s="9">
        <v>3.76</v>
      </c>
      <c r="P160" s="9">
        <v>53.82</v>
      </c>
      <c r="Q160" s="8">
        <v>30093397.61</v>
      </c>
      <c r="R160" s="8">
        <v>6836660.69</v>
      </c>
      <c r="S160" s="8">
        <v>23256736.92</v>
      </c>
      <c r="T160" s="8">
        <v>12103296.76</v>
      </c>
      <c r="U160" s="8">
        <v>1859692</v>
      </c>
      <c r="V160" s="8">
        <v>10243604.76</v>
      </c>
      <c r="W160" s="9">
        <v>40.21</v>
      </c>
      <c r="X160" s="9">
        <v>27.2</v>
      </c>
      <c r="Y160" s="9">
        <v>44.04</v>
      </c>
      <c r="Z160" s="8">
        <v>653129.17</v>
      </c>
      <c r="AA160" s="8">
        <v>2626327.03</v>
      </c>
    </row>
    <row r="161" spans="1:27" ht="12.75">
      <c r="A161" s="34">
        <v>6</v>
      </c>
      <c r="B161" s="34">
        <v>4</v>
      </c>
      <c r="C161" s="34">
        <v>7</v>
      </c>
      <c r="D161" s="35">
        <v>2</v>
      </c>
      <c r="E161" s="36"/>
      <c r="F161" s="7" t="s">
        <v>260</v>
      </c>
      <c r="G161" s="53" t="s">
        <v>399</v>
      </c>
      <c r="H161" s="8">
        <v>17625436.35</v>
      </c>
      <c r="I161" s="8">
        <v>1315000</v>
      </c>
      <c r="J161" s="8">
        <v>16310436.35</v>
      </c>
      <c r="K161" s="8">
        <v>8106587.1</v>
      </c>
      <c r="L161" s="8">
        <v>16820</v>
      </c>
      <c r="M161" s="8">
        <v>8089767.1</v>
      </c>
      <c r="N161" s="9">
        <v>45.99</v>
      </c>
      <c r="O161" s="9">
        <v>1.27</v>
      </c>
      <c r="P161" s="9">
        <v>49.59</v>
      </c>
      <c r="Q161" s="8">
        <v>20285436.35</v>
      </c>
      <c r="R161" s="8">
        <v>4960250</v>
      </c>
      <c r="S161" s="8">
        <v>15325186.35</v>
      </c>
      <c r="T161" s="8">
        <v>7676914.51</v>
      </c>
      <c r="U161" s="8">
        <v>26588.43</v>
      </c>
      <c r="V161" s="8">
        <v>7650326.08</v>
      </c>
      <c r="W161" s="9">
        <v>37.84</v>
      </c>
      <c r="X161" s="9">
        <v>0.53</v>
      </c>
      <c r="Y161" s="9">
        <v>49.91</v>
      </c>
      <c r="Z161" s="8">
        <v>985250</v>
      </c>
      <c r="AA161" s="8">
        <v>439441.02</v>
      </c>
    </row>
    <row r="162" spans="1:27" ht="12.75">
      <c r="A162" s="34">
        <v>6</v>
      </c>
      <c r="B162" s="34">
        <v>15</v>
      </c>
      <c r="C162" s="34">
        <v>7</v>
      </c>
      <c r="D162" s="35">
        <v>2</v>
      </c>
      <c r="E162" s="36"/>
      <c r="F162" s="7" t="s">
        <v>260</v>
      </c>
      <c r="G162" s="53" t="s">
        <v>400</v>
      </c>
      <c r="H162" s="8">
        <v>32017757.85</v>
      </c>
      <c r="I162" s="8">
        <v>6526250</v>
      </c>
      <c r="J162" s="8">
        <v>25491507.85</v>
      </c>
      <c r="K162" s="8">
        <v>15881470.99</v>
      </c>
      <c r="L162" s="8">
        <v>2206000.72</v>
      </c>
      <c r="M162" s="8">
        <v>13675470.27</v>
      </c>
      <c r="N162" s="9">
        <v>49.6</v>
      </c>
      <c r="O162" s="9">
        <v>33.8</v>
      </c>
      <c r="P162" s="9">
        <v>53.64</v>
      </c>
      <c r="Q162" s="8">
        <v>37171757.85</v>
      </c>
      <c r="R162" s="8">
        <v>12283778</v>
      </c>
      <c r="S162" s="8">
        <v>24887979.85</v>
      </c>
      <c r="T162" s="8">
        <v>18718568.85</v>
      </c>
      <c r="U162" s="8">
        <v>6467897.81</v>
      </c>
      <c r="V162" s="8">
        <v>12250671.04</v>
      </c>
      <c r="W162" s="9">
        <v>50.35</v>
      </c>
      <c r="X162" s="9">
        <v>52.65</v>
      </c>
      <c r="Y162" s="9">
        <v>49.22</v>
      </c>
      <c r="Z162" s="8">
        <v>603528</v>
      </c>
      <c r="AA162" s="8">
        <v>1424799.23</v>
      </c>
    </row>
    <row r="163" spans="1:27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7" t="s">
        <v>260</v>
      </c>
      <c r="G163" s="53" t="s">
        <v>401</v>
      </c>
      <c r="H163" s="8">
        <v>18577577.81</v>
      </c>
      <c r="I163" s="8">
        <v>1554846</v>
      </c>
      <c r="J163" s="8">
        <v>17022731.81</v>
      </c>
      <c r="K163" s="8">
        <v>9247997.57</v>
      </c>
      <c r="L163" s="8">
        <v>38465</v>
      </c>
      <c r="M163" s="8">
        <v>9209532.57</v>
      </c>
      <c r="N163" s="9">
        <v>49.78</v>
      </c>
      <c r="O163" s="9">
        <v>2.47</v>
      </c>
      <c r="P163" s="9">
        <v>54.1</v>
      </c>
      <c r="Q163" s="8">
        <v>20280737.81</v>
      </c>
      <c r="R163" s="8">
        <v>4765776</v>
      </c>
      <c r="S163" s="8">
        <v>15514961.81</v>
      </c>
      <c r="T163" s="8">
        <v>9063403.29</v>
      </c>
      <c r="U163" s="8">
        <v>1325294.16</v>
      </c>
      <c r="V163" s="8">
        <v>7738109.13</v>
      </c>
      <c r="W163" s="9">
        <v>44.68</v>
      </c>
      <c r="X163" s="9">
        <v>27.8</v>
      </c>
      <c r="Y163" s="9">
        <v>49.87</v>
      </c>
      <c r="Z163" s="8">
        <v>1507770</v>
      </c>
      <c r="AA163" s="8">
        <v>1471423.44</v>
      </c>
    </row>
    <row r="164" spans="1:27" ht="12.75">
      <c r="A164" s="34">
        <v>6</v>
      </c>
      <c r="B164" s="34">
        <v>16</v>
      </c>
      <c r="C164" s="34">
        <v>6</v>
      </c>
      <c r="D164" s="35">
        <v>2</v>
      </c>
      <c r="E164" s="36"/>
      <c r="F164" s="7" t="s">
        <v>260</v>
      </c>
      <c r="G164" s="53" t="s">
        <v>402</v>
      </c>
      <c r="H164" s="8">
        <v>16911260.58</v>
      </c>
      <c r="I164" s="8">
        <v>4553180</v>
      </c>
      <c r="J164" s="8">
        <v>12358080.58</v>
      </c>
      <c r="K164" s="8">
        <v>6749947</v>
      </c>
      <c r="L164" s="8">
        <v>223507.71</v>
      </c>
      <c r="M164" s="8">
        <v>6526439.29</v>
      </c>
      <c r="N164" s="9">
        <v>39.91</v>
      </c>
      <c r="O164" s="9">
        <v>4.9</v>
      </c>
      <c r="P164" s="9">
        <v>52.81</v>
      </c>
      <c r="Q164" s="8">
        <v>20514796.58</v>
      </c>
      <c r="R164" s="8">
        <v>8951197</v>
      </c>
      <c r="S164" s="8">
        <v>11563599.58</v>
      </c>
      <c r="T164" s="8">
        <v>6146066.47</v>
      </c>
      <c r="U164" s="8">
        <v>520295.6</v>
      </c>
      <c r="V164" s="8">
        <v>5625770.87</v>
      </c>
      <c r="W164" s="9">
        <v>29.95</v>
      </c>
      <c r="X164" s="9">
        <v>5.81</v>
      </c>
      <c r="Y164" s="9">
        <v>48.65</v>
      </c>
      <c r="Z164" s="8">
        <v>794481</v>
      </c>
      <c r="AA164" s="8">
        <v>900668.42</v>
      </c>
    </row>
    <row r="165" spans="1:27" ht="12.75">
      <c r="A165" s="34">
        <v>6</v>
      </c>
      <c r="B165" s="34">
        <v>19</v>
      </c>
      <c r="C165" s="34">
        <v>5</v>
      </c>
      <c r="D165" s="35">
        <v>2</v>
      </c>
      <c r="E165" s="36"/>
      <c r="F165" s="7" t="s">
        <v>260</v>
      </c>
      <c r="G165" s="53" t="s">
        <v>403</v>
      </c>
      <c r="H165" s="8">
        <v>26414395.5</v>
      </c>
      <c r="I165" s="8">
        <v>7386452.89</v>
      </c>
      <c r="J165" s="8">
        <v>19027942.61</v>
      </c>
      <c r="K165" s="8">
        <v>11420077.5</v>
      </c>
      <c r="L165" s="8">
        <v>1092193.39</v>
      </c>
      <c r="M165" s="8">
        <v>10327884.11</v>
      </c>
      <c r="N165" s="9">
        <v>43.23</v>
      </c>
      <c r="O165" s="9">
        <v>14.78</v>
      </c>
      <c r="P165" s="9">
        <v>54.27</v>
      </c>
      <c r="Q165" s="8">
        <v>27149525.5</v>
      </c>
      <c r="R165" s="8">
        <v>9611406.93</v>
      </c>
      <c r="S165" s="8">
        <v>17538118.57</v>
      </c>
      <c r="T165" s="8">
        <v>12368436.89</v>
      </c>
      <c r="U165" s="8">
        <v>3720313.6</v>
      </c>
      <c r="V165" s="8">
        <v>8648123.29</v>
      </c>
      <c r="W165" s="9">
        <v>45.55</v>
      </c>
      <c r="X165" s="9">
        <v>38.7</v>
      </c>
      <c r="Y165" s="9">
        <v>49.31</v>
      </c>
      <c r="Z165" s="8">
        <v>1489824.04</v>
      </c>
      <c r="AA165" s="8">
        <v>1679760.82</v>
      </c>
    </row>
    <row r="166" spans="1:27" ht="12.75">
      <c r="A166" s="34">
        <v>6</v>
      </c>
      <c r="B166" s="34">
        <v>8</v>
      </c>
      <c r="C166" s="34">
        <v>13</v>
      </c>
      <c r="D166" s="35">
        <v>2</v>
      </c>
      <c r="E166" s="36"/>
      <c r="F166" s="7" t="s">
        <v>260</v>
      </c>
      <c r="G166" s="53" t="s">
        <v>404</v>
      </c>
      <c r="H166" s="8">
        <v>19340009.13</v>
      </c>
      <c r="I166" s="8">
        <v>6685125.64</v>
      </c>
      <c r="J166" s="8">
        <v>12654883.49</v>
      </c>
      <c r="K166" s="8">
        <v>7347173.16</v>
      </c>
      <c r="L166" s="8">
        <v>578098.72</v>
      </c>
      <c r="M166" s="8">
        <v>6769074.44</v>
      </c>
      <c r="N166" s="9">
        <v>37.98</v>
      </c>
      <c r="O166" s="9">
        <v>8.64</v>
      </c>
      <c r="P166" s="9">
        <v>53.48</v>
      </c>
      <c r="Q166" s="8">
        <v>21086605.15</v>
      </c>
      <c r="R166" s="8">
        <v>9276756.59</v>
      </c>
      <c r="S166" s="8">
        <v>11809848.56</v>
      </c>
      <c r="T166" s="8">
        <v>6988211.5</v>
      </c>
      <c r="U166" s="8">
        <v>1249400.43</v>
      </c>
      <c r="V166" s="8">
        <v>5738811.07</v>
      </c>
      <c r="W166" s="9">
        <v>33.14</v>
      </c>
      <c r="X166" s="9">
        <v>13.46</v>
      </c>
      <c r="Y166" s="9">
        <v>48.59</v>
      </c>
      <c r="Z166" s="8">
        <v>845034.93</v>
      </c>
      <c r="AA166" s="8">
        <v>1030263.37</v>
      </c>
    </row>
    <row r="167" spans="1:27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7" t="s">
        <v>260</v>
      </c>
      <c r="G167" s="53" t="s">
        <v>405</v>
      </c>
      <c r="H167" s="8">
        <v>22274851.01</v>
      </c>
      <c r="I167" s="8">
        <v>3652157.07</v>
      </c>
      <c r="J167" s="8">
        <v>18622693.94</v>
      </c>
      <c r="K167" s="8">
        <v>9976547.4</v>
      </c>
      <c r="L167" s="8">
        <v>70449</v>
      </c>
      <c r="M167" s="8">
        <v>9906098.4</v>
      </c>
      <c r="N167" s="9">
        <v>44.78</v>
      </c>
      <c r="O167" s="9">
        <v>1.92</v>
      </c>
      <c r="P167" s="9">
        <v>53.19</v>
      </c>
      <c r="Q167" s="8">
        <v>21818184.01</v>
      </c>
      <c r="R167" s="8">
        <v>4153748</v>
      </c>
      <c r="S167" s="8">
        <v>17664436.01</v>
      </c>
      <c r="T167" s="8">
        <v>8727707.06</v>
      </c>
      <c r="U167" s="8">
        <v>95478.01</v>
      </c>
      <c r="V167" s="8">
        <v>8632229.05</v>
      </c>
      <c r="W167" s="9">
        <v>40</v>
      </c>
      <c r="X167" s="9">
        <v>2.29</v>
      </c>
      <c r="Y167" s="9">
        <v>48.86</v>
      </c>
      <c r="Z167" s="8">
        <v>958257.93</v>
      </c>
      <c r="AA167" s="8">
        <v>1273869.35</v>
      </c>
    </row>
    <row r="168" spans="1:27" ht="12.75">
      <c r="A168" s="34">
        <v>6</v>
      </c>
      <c r="B168" s="34">
        <v>4</v>
      </c>
      <c r="C168" s="34">
        <v>8</v>
      </c>
      <c r="D168" s="35">
        <v>2</v>
      </c>
      <c r="E168" s="36"/>
      <c r="F168" s="7" t="s">
        <v>260</v>
      </c>
      <c r="G168" s="53" t="s">
        <v>406</v>
      </c>
      <c r="H168" s="8">
        <v>37719960.55</v>
      </c>
      <c r="I168" s="8">
        <v>1952457.33</v>
      </c>
      <c r="J168" s="8">
        <v>35767503.22</v>
      </c>
      <c r="K168" s="8">
        <v>20982671.55</v>
      </c>
      <c r="L168" s="8">
        <v>66940.56</v>
      </c>
      <c r="M168" s="8">
        <v>20915730.99</v>
      </c>
      <c r="N168" s="9">
        <v>55.62</v>
      </c>
      <c r="O168" s="9">
        <v>3.42</v>
      </c>
      <c r="P168" s="9">
        <v>58.47</v>
      </c>
      <c r="Q168" s="8">
        <v>40045707.44</v>
      </c>
      <c r="R168" s="8">
        <v>6762139.24</v>
      </c>
      <c r="S168" s="8">
        <v>33283568.2</v>
      </c>
      <c r="T168" s="8">
        <v>17219708.34</v>
      </c>
      <c r="U168" s="8">
        <v>546983.18</v>
      </c>
      <c r="V168" s="8">
        <v>16672725.16</v>
      </c>
      <c r="W168" s="9">
        <v>43</v>
      </c>
      <c r="X168" s="9">
        <v>8.08</v>
      </c>
      <c r="Y168" s="9">
        <v>50.09</v>
      </c>
      <c r="Z168" s="8">
        <v>2483935.02</v>
      </c>
      <c r="AA168" s="8">
        <v>4243005.83</v>
      </c>
    </row>
    <row r="169" spans="1:27" ht="12.75">
      <c r="A169" s="34">
        <v>6</v>
      </c>
      <c r="B169" s="34">
        <v>3</v>
      </c>
      <c r="C169" s="34">
        <v>12</v>
      </c>
      <c r="D169" s="35">
        <v>2</v>
      </c>
      <c r="E169" s="36"/>
      <c r="F169" s="7" t="s">
        <v>260</v>
      </c>
      <c r="G169" s="53" t="s">
        <v>407</v>
      </c>
      <c r="H169" s="8">
        <v>28700126.88</v>
      </c>
      <c r="I169" s="8">
        <v>6400334</v>
      </c>
      <c r="J169" s="8">
        <v>22299792.88</v>
      </c>
      <c r="K169" s="8">
        <v>12346739.32</v>
      </c>
      <c r="L169" s="8">
        <v>541053.37</v>
      </c>
      <c r="M169" s="8">
        <v>11805685.95</v>
      </c>
      <c r="N169" s="9">
        <v>43.01</v>
      </c>
      <c r="O169" s="9">
        <v>8.45</v>
      </c>
      <c r="P169" s="9">
        <v>52.94</v>
      </c>
      <c r="Q169" s="8">
        <v>29236294.88</v>
      </c>
      <c r="R169" s="8">
        <v>8243970</v>
      </c>
      <c r="S169" s="8">
        <v>20992324.88</v>
      </c>
      <c r="T169" s="8">
        <v>10883196.86</v>
      </c>
      <c r="U169" s="8">
        <v>127531.5</v>
      </c>
      <c r="V169" s="8">
        <v>10755665.36</v>
      </c>
      <c r="W169" s="9">
        <v>37.22</v>
      </c>
      <c r="X169" s="9">
        <v>1.54</v>
      </c>
      <c r="Y169" s="9">
        <v>51.23</v>
      </c>
      <c r="Z169" s="8">
        <v>1307468</v>
      </c>
      <c r="AA169" s="8">
        <v>1050020.59</v>
      </c>
    </row>
    <row r="170" spans="1:27" ht="12.75">
      <c r="A170" s="34">
        <v>6</v>
      </c>
      <c r="B170" s="34">
        <v>7</v>
      </c>
      <c r="C170" s="34">
        <v>9</v>
      </c>
      <c r="D170" s="35">
        <v>2</v>
      </c>
      <c r="E170" s="36"/>
      <c r="F170" s="7" t="s">
        <v>260</v>
      </c>
      <c r="G170" s="53" t="s">
        <v>408</v>
      </c>
      <c r="H170" s="8">
        <v>31840860.76</v>
      </c>
      <c r="I170" s="8">
        <v>9960722</v>
      </c>
      <c r="J170" s="8">
        <v>21880138.76</v>
      </c>
      <c r="K170" s="8">
        <v>12944947.45</v>
      </c>
      <c r="L170" s="8">
        <v>1228869.67</v>
      </c>
      <c r="M170" s="8">
        <v>11716077.78</v>
      </c>
      <c r="N170" s="9">
        <v>40.65</v>
      </c>
      <c r="O170" s="9">
        <v>12.33</v>
      </c>
      <c r="P170" s="9">
        <v>53.54</v>
      </c>
      <c r="Q170" s="8">
        <v>38603971.76</v>
      </c>
      <c r="R170" s="8">
        <v>17521400</v>
      </c>
      <c r="S170" s="8">
        <v>21082571.76</v>
      </c>
      <c r="T170" s="8">
        <v>11082357.39</v>
      </c>
      <c r="U170" s="8">
        <v>893638.45</v>
      </c>
      <c r="V170" s="8">
        <v>10188718.94</v>
      </c>
      <c r="W170" s="9">
        <v>28.7</v>
      </c>
      <c r="X170" s="9">
        <v>5.1</v>
      </c>
      <c r="Y170" s="9">
        <v>48.32</v>
      </c>
      <c r="Z170" s="8">
        <v>797567</v>
      </c>
      <c r="AA170" s="8">
        <v>1527358.84</v>
      </c>
    </row>
    <row r="171" spans="1:27" ht="12.75">
      <c r="A171" s="34">
        <v>6</v>
      </c>
      <c r="B171" s="34">
        <v>12</v>
      </c>
      <c r="C171" s="34">
        <v>7</v>
      </c>
      <c r="D171" s="35">
        <v>2</v>
      </c>
      <c r="E171" s="36"/>
      <c r="F171" s="7" t="s">
        <v>260</v>
      </c>
      <c r="G171" s="53" t="s">
        <v>409</v>
      </c>
      <c r="H171" s="8">
        <v>19831989.73</v>
      </c>
      <c r="I171" s="8">
        <v>1808934.68</v>
      </c>
      <c r="J171" s="8">
        <v>18023055.05</v>
      </c>
      <c r="K171" s="8">
        <v>9391037.58</v>
      </c>
      <c r="L171" s="8">
        <v>410.53</v>
      </c>
      <c r="M171" s="8">
        <v>9390627.05</v>
      </c>
      <c r="N171" s="9">
        <v>47.35</v>
      </c>
      <c r="O171" s="9">
        <v>0.02</v>
      </c>
      <c r="P171" s="9">
        <v>52.1</v>
      </c>
      <c r="Q171" s="8">
        <v>20358121.57</v>
      </c>
      <c r="R171" s="8">
        <v>3193450.15</v>
      </c>
      <c r="S171" s="8">
        <v>17164671.42</v>
      </c>
      <c r="T171" s="8">
        <v>9121078.41</v>
      </c>
      <c r="U171" s="8">
        <v>473910.68</v>
      </c>
      <c r="V171" s="8">
        <v>8647167.73</v>
      </c>
      <c r="W171" s="9">
        <v>44.8</v>
      </c>
      <c r="X171" s="9">
        <v>14.84</v>
      </c>
      <c r="Y171" s="9">
        <v>50.37</v>
      </c>
      <c r="Z171" s="8">
        <v>858383.63</v>
      </c>
      <c r="AA171" s="8">
        <v>743459.32</v>
      </c>
    </row>
    <row r="172" spans="1:27" ht="12.75">
      <c r="A172" s="34">
        <v>6</v>
      </c>
      <c r="B172" s="34">
        <v>1</v>
      </c>
      <c r="C172" s="34">
        <v>18</v>
      </c>
      <c r="D172" s="35">
        <v>2</v>
      </c>
      <c r="E172" s="36"/>
      <c r="F172" s="7" t="s">
        <v>260</v>
      </c>
      <c r="G172" s="53" t="s">
        <v>410</v>
      </c>
      <c r="H172" s="8">
        <v>23871130.53</v>
      </c>
      <c r="I172" s="8">
        <v>3508790.11</v>
      </c>
      <c r="J172" s="8">
        <v>20362340.42</v>
      </c>
      <c r="K172" s="8">
        <v>11321952.16</v>
      </c>
      <c r="L172" s="8">
        <v>339979.95</v>
      </c>
      <c r="M172" s="8">
        <v>10981972.21</v>
      </c>
      <c r="N172" s="9">
        <v>47.42</v>
      </c>
      <c r="O172" s="9">
        <v>9.68</v>
      </c>
      <c r="P172" s="9">
        <v>53.93</v>
      </c>
      <c r="Q172" s="8">
        <v>24140493.68</v>
      </c>
      <c r="R172" s="8">
        <v>5096307.44</v>
      </c>
      <c r="S172" s="8">
        <v>19044186.24</v>
      </c>
      <c r="T172" s="8">
        <v>10029992.18</v>
      </c>
      <c r="U172" s="8">
        <v>542993.29</v>
      </c>
      <c r="V172" s="8">
        <v>9486998.89</v>
      </c>
      <c r="W172" s="9">
        <v>41.54</v>
      </c>
      <c r="X172" s="9">
        <v>10.65</v>
      </c>
      <c r="Y172" s="9">
        <v>49.81</v>
      </c>
      <c r="Z172" s="8">
        <v>1318154.18</v>
      </c>
      <c r="AA172" s="8">
        <v>1494973.32</v>
      </c>
    </row>
    <row r="173" spans="1:27" ht="12.75">
      <c r="A173" s="34">
        <v>6</v>
      </c>
      <c r="B173" s="34">
        <v>19</v>
      </c>
      <c r="C173" s="34">
        <v>6</v>
      </c>
      <c r="D173" s="35">
        <v>2</v>
      </c>
      <c r="E173" s="36"/>
      <c r="F173" s="7" t="s">
        <v>260</v>
      </c>
      <c r="G173" s="53" t="s">
        <v>276</v>
      </c>
      <c r="H173" s="8">
        <v>31980337</v>
      </c>
      <c r="I173" s="8">
        <v>6289095</v>
      </c>
      <c r="J173" s="8">
        <v>25691242</v>
      </c>
      <c r="K173" s="8">
        <v>13693488.71</v>
      </c>
      <c r="L173" s="8">
        <v>265560.19</v>
      </c>
      <c r="M173" s="8">
        <v>13427928.52</v>
      </c>
      <c r="N173" s="9">
        <v>42.81</v>
      </c>
      <c r="O173" s="9">
        <v>4.22</v>
      </c>
      <c r="P173" s="9">
        <v>52.26</v>
      </c>
      <c r="Q173" s="8">
        <v>30764918</v>
      </c>
      <c r="R173" s="8">
        <v>7568280</v>
      </c>
      <c r="S173" s="8">
        <v>23196638</v>
      </c>
      <c r="T173" s="8">
        <v>12366521.15</v>
      </c>
      <c r="U173" s="8">
        <v>211166.27</v>
      </c>
      <c r="V173" s="8">
        <v>12155354.88</v>
      </c>
      <c r="W173" s="9">
        <v>40.19</v>
      </c>
      <c r="X173" s="9">
        <v>2.79</v>
      </c>
      <c r="Y173" s="9">
        <v>52.4</v>
      </c>
      <c r="Z173" s="8">
        <v>2494604</v>
      </c>
      <c r="AA173" s="8">
        <v>1272573.64</v>
      </c>
    </row>
    <row r="174" spans="1:27" ht="12.75">
      <c r="A174" s="34">
        <v>6</v>
      </c>
      <c r="B174" s="34">
        <v>15</v>
      </c>
      <c r="C174" s="34">
        <v>8</v>
      </c>
      <c r="D174" s="35">
        <v>2</v>
      </c>
      <c r="E174" s="36"/>
      <c r="F174" s="7" t="s">
        <v>260</v>
      </c>
      <c r="G174" s="53" t="s">
        <v>411</v>
      </c>
      <c r="H174" s="8">
        <v>34146523.26</v>
      </c>
      <c r="I174" s="8">
        <v>6015132.57</v>
      </c>
      <c r="J174" s="8">
        <v>28131390.69</v>
      </c>
      <c r="K174" s="8">
        <v>17066146.95</v>
      </c>
      <c r="L174" s="8">
        <v>1426064.76</v>
      </c>
      <c r="M174" s="8">
        <v>15640082.19</v>
      </c>
      <c r="N174" s="9">
        <v>49.97</v>
      </c>
      <c r="O174" s="9">
        <v>23.7</v>
      </c>
      <c r="P174" s="9">
        <v>55.59</v>
      </c>
      <c r="Q174" s="8">
        <v>36893016.36</v>
      </c>
      <c r="R174" s="8">
        <v>9814165.99</v>
      </c>
      <c r="S174" s="8">
        <v>27078850.37</v>
      </c>
      <c r="T174" s="8">
        <v>13812201.39</v>
      </c>
      <c r="U174" s="8">
        <v>631523.29</v>
      </c>
      <c r="V174" s="8">
        <v>13180678.1</v>
      </c>
      <c r="W174" s="9">
        <v>37.43</v>
      </c>
      <c r="X174" s="9">
        <v>6.43</v>
      </c>
      <c r="Y174" s="9">
        <v>48.67</v>
      </c>
      <c r="Z174" s="8">
        <v>1052540.32</v>
      </c>
      <c r="AA174" s="8">
        <v>2459404.09</v>
      </c>
    </row>
    <row r="175" spans="1:27" ht="12.75">
      <c r="A175" s="34">
        <v>6</v>
      </c>
      <c r="B175" s="34">
        <v>9</v>
      </c>
      <c r="C175" s="34">
        <v>13</v>
      </c>
      <c r="D175" s="35">
        <v>2</v>
      </c>
      <c r="E175" s="36"/>
      <c r="F175" s="7" t="s">
        <v>260</v>
      </c>
      <c r="G175" s="53" t="s">
        <v>412</v>
      </c>
      <c r="H175" s="8">
        <v>30383400.21</v>
      </c>
      <c r="I175" s="8">
        <v>5961594.49</v>
      </c>
      <c r="J175" s="8">
        <v>24421805.72</v>
      </c>
      <c r="K175" s="8">
        <v>13532925.82</v>
      </c>
      <c r="L175" s="8">
        <v>207538.58</v>
      </c>
      <c r="M175" s="8">
        <v>13325387.24</v>
      </c>
      <c r="N175" s="9">
        <v>44.54</v>
      </c>
      <c r="O175" s="9">
        <v>3.48</v>
      </c>
      <c r="P175" s="9">
        <v>54.56</v>
      </c>
      <c r="Q175" s="8">
        <v>35179893.67</v>
      </c>
      <c r="R175" s="8">
        <v>10817558.14</v>
      </c>
      <c r="S175" s="8">
        <v>24362335.53</v>
      </c>
      <c r="T175" s="8">
        <v>12251445.77</v>
      </c>
      <c r="U175" s="8">
        <v>886994.1</v>
      </c>
      <c r="V175" s="8">
        <v>11364451.67</v>
      </c>
      <c r="W175" s="9">
        <v>34.82</v>
      </c>
      <c r="X175" s="9">
        <v>8.19</v>
      </c>
      <c r="Y175" s="9">
        <v>46.64</v>
      </c>
      <c r="Z175" s="8">
        <v>59470.19</v>
      </c>
      <c r="AA175" s="8">
        <v>1960935.57</v>
      </c>
    </row>
    <row r="176" spans="1:27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7" t="s">
        <v>260</v>
      </c>
      <c r="G176" s="53" t="s">
        <v>413</v>
      </c>
      <c r="H176" s="8">
        <v>31026993.89</v>
      </c>
      <c r="I176" s="8">
        <v>496028</v>
      </c>
      <c r="J176" s="8">
        <v>30530965.89</v>
      </c>
      <c r="K176" s="8">
        <v>16106062.13</v>
      </c>
      <c r="L176" s="8">
        <v>41870.22</v>
      </c>
      <c r="M176" s="8">
        <v>16064191.91</v>
      </c>
      <c r="N176" s="9">
        <v>51.9</v>
      </c>
      <c r="O176" s="9">
        <v>8.44</v>
      </c>
      <c r="P176" s="9">
        <v>52.61</v>
      </c>
      <c r="Q176" s="8">
        <v>30331119.57</v>
      </c>
      <c r="R176" s="8">
        <v>1468079.52</v>
      </c>
      <c r="S176" s="8">
        <v>28863040.05</v>
      </c>
      <c r="T176" s="8">
        <v>14741982.38</v>
      </c>
      <c r="U176" s="8">
        <v>118915.57</v>
      </c>
      <c r="V176" s="8">
        <v>14623066.81</v>
      </c>
      <c r="W176" s="9">
        <v>48.6</v>
      </c>
      <c r="X176" s="9">
        <v>8.1</v>
      </c>
      <c r="Y176" s="9">
        <v>50.66</v>
      </c>
      <c r="Z176" s="8">
        <v>1667925.84</v>
      </c>
      <c r="AA176" s="8">
        <v>1441125.1</v>
      </c>
    </row>
    <row r="177" spans="1:27" ht="12.75">
      <c r="A177" s="34">
        <v>6</v>
      </c>
      <c r="B177" s="34">
        <v>3</v>
      </c>
      <c r="C177" s="34">
        <v>13</v>
      </c>
      <c r="D177" s="35">
        <v>2</v>
      </c>
      <c r="E177" s="36"/>
      <c r="F177" s="7" t="s">
        <v>260</v>
      </c>
      <c r="G177" s="53" t="s">
        <v>414</v>
      </c>
      <c r="H177" s="8">
        <v>20561604.73</v>
      </c>
      <c r="I177" s="8">
        <v>5431353.88</v>
      </c>
      <c r="J177" s="8">
        <v>15130250.85</v>
      </c>
      <c r="K177" s="8">
        <v>8369273.68</v>
      </c>
      <c r="L177" s="8">
        <v>329282.01</v>
      </c>
      <c r="M177" s="8">
        <v>8039991.67</v>
      </c>
      <c r="N177" s="9">
        <v>40.7</v>
      </c>
      <c r="O177" s="9">
        <v>6.06</v>
      </c>
      <c r="P177" s="9">
        <v>53.13</v>
      </c>
      <c r="Q177" s="8">
        <v>23436176.63</v>
      </c>
      <c r="R177" s="8">
        <v>9888695.1</v>
      </c>
      <c r="S177" s="8">
        <v>13547481.53</v>
      </c>
      <c r="T177" s="8">
        <v>7081833.56</v>
      </c>
      <c r="U177" s="8">
        <v>202813.24</v>
      </c>
      <c r="V177" s="8">
        <v>6879020.32</v>
      </c>
      <c r="W177" s="9">
        <v>30.21</v>
      </c>
      <c r="X177" s="9">
        <v>2.05</v>
      </c>
      <c r="Y177" s="9">
        <v>50.77</v>
      </c>
      <c r="Z177" s="8">
        <v>1582769.32</v>
      </c>
      <c r="AA177" s="8">
        <v>1160971.35</v>
      </c>
    </row>
    <row r="178" spans="1:27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7" t="s">
        <v>260</v>
      </c>
      <c r="G178" s="53" t="s">
        <v>415</v>
      </c>
      <c r="H178" s="8">
        <v>20116968.5</v>
      </c>
      <c r="I178" s="8">
        <v>287959</v>
      </c>
      <c r="J178" s="8">
        <v>19829009.5</v>
      </c>
      <c r="K178" s="8">
        <v>10690978.13</v>
      </c>
      <c r="L178" s="8">
        <v>96358.53</v>
      </c>
      <c r="M178" s="8">
        <v>10594619.6</v>
      </c>
      <c r="N178" s="9">
        <v>53.14</v>
      </c>
      <c r="O178" s="9">
        <v>33.46</v>
      </c>
      <c r="P178" s="9">
        <v>53.42</v>
      </c>
      <c r="Q178" s="8">
        <v>21706968.5</v>
      </c>
      <c r="R178" s="8">
        <v>3058453</v>
      </c>
      <c r="S178" s="8">
        <v>18648515.5</v>
      </c>
      <c r="T178" s="8">
        <v>9244866.11</v>
      </c>
      <c r="U178" s="8">
        <v>677027.57</v>
      </c>
      <c r="V178" s="8">
        <v>8567838.54</v>
      </c>
      <c r="W178" s="9">
        <v>42.58</v>
      </c>
      <c r="X178" s="9">
        <v>22.13</v>
      </c>
      <c r="Y178" s="9">
        <v>45.94</v>
      </c>
      <c r="Z178" s="8">
        <v>1180494</v>
      </c>
      <c r="AA178" s="8">
        <v>2026781.06</v>
      </c>
    </row>
    <row r="179" spans="1:27" ht="12.75">
      <c r="A179" s="34">
        <v>6</v>
      </c>
      <c r="B179" s="34">
        <v>19</v>
      </c>
      <c r="C179" s="34">
        <v>7</v>
      </c>
      <c r="D179" s="35">
        <v>2</v>
      </c>
      <c r="E179" s="36"/>
      <c r="F179" s="7" t="s">
        <v>260</v>
      </c>
      <c r="G179" s="53" t="s">
        <v>416</v>
      </c>
      <c r="H179" s="8">
        <v>20284269.24</v>
      </c>
      <c r="I179" s="8">
        <v>3527624.64</v>
      </c>
      <c r="J179" s="8">
        <v>16756644.6</v>
      </c>
      <c r="K179" s="8">
        <v>9392371.57</v>
      </c>
      <c r="L179" s="8">
        <v>552263.97</v>
      </c>
      <c r="M179" s="8">
        <v>8840107.6</v>
      </c>
      <c r="N179" s="9">
        <v>46.3</v>
      </c>
      <c r="O179" s="9">
        <v>15.65</v>
      </c>
      <c r="P179" s="9">
        <v>52.75</v>
      </c>
      <c r="Q179" s="8">
        <v>19854008.38</v>
      </c>
      <c r="R179" s="8">
        <v>4726236.78</v>
      </c>
      <c r="S179" s="8">
        <v>15127771.6</v>
      </c>
      <c r="T179" s="8">
        <v>7517165.12</v>
      </c>
      <c r="U179" s="8">
        <v>116559</v>
      </c>
      <c r="V179" s="8">
        <v>7400606.12</v>
      </c>
      <c r="W179" s="9">
        <v>37.86</v>
      </c>
      <c r="X179" s="9">
        <v>2.46</v>
      </c>
      <c r="Y179" s="9">
        <v>48.92</v>
      </c>
      <c r="Z179" s="8">
        <v>1628873</v>
      </c>
      <c r="AA179" s="8">
        <v>1439501.48</v>
      </c>
    </row>
    <row r="180" spans="1:27" ht="12.75">
      <c r="A180" s="34">
        <v>6</v>
      </c>
      <c r="B180" s="34">
        <v>9</v>
      </c>
      <c r="C180" s="34">
        <v>14</v>
      </c>
      <c r="D180" s="35">
        <v>2</v>
      </c>
      <c r="E180" s="36"/>
      <c r="F180" s="7" t="s">
        <v>260</v>
      </c>
      <c r="G180" s="53" t="s">
        <v>417</v>
      </c>
      <c r="H180" s="8">
        <v>54849132.72</v>
      </c>
      <c r="I180" s="8">
        <v>8721832.54</v>
      </c>
      <c r="J180" s="8">
        <v>46127300.18</v>
      </c>
      <c r="K180" s="8">
        <v>25009042.04</v>
      </c>
      <c r="L180" s="8">
        <v>421677.93</v>
      </c>
      <c r="M180" s="8">
        <v>24587364.11</v>
      </c>
      <c r="N180" s="9">
        <v>45.59</v>
      </c>
      <c r="O180" s="9">
        <v>4.83</v>
      </c>
      <c r="P180" s="9">
        <v>53.3</v>
      </c>
      <c r="Q180" s="8">
        <v>59067681.34</v>
      </c>
      <c r="R180" s="8">
        <v>15823541.78</v>
      </c>
      <c r="S180" s="8">
        <v>43244139.56</v>
      </c>
      <c r="T180" s="8">
        <v>20331344.85</v>
      </c>
      <c r="U180" s="8">
        <v>527761.7</v>
      </c>
      <c r="V180" s="8">
        <v>19803583.15</v>
      </c>
      <c r="W180" s="9">
        <v>34.42</v>
      </c>
      <c r="X180" s="9">
        <v>3.33</v>
      </c>
      <c r="Y180" s="9">
        <v>45.79</v>
      </c>
      <c r="Z180" s="8">
        <v>2883160.62</v>
      </c>
      <c r="AA180" s="8">
        <v>4783780.96</v>
      </c>
    </row>
    <row r="181" spans="1:27" ht="12.75">
      <c r="A181" s="34">
        <v>6</v>
      </c>
      <c r="B181" s="34">
        <v>19</v>
      </c>
      <c r="C181" s="34">
        <v>8</v>
      </c>
      <c r="D181" s="35">
        <v>2</v>
      </c>
      <c r="E181" s="36"/>
      <c r="F181" s="7" t="s">
        <v>260</v>
      </c>
      <c r="G181" s="53" t="s">
        <v>418</v>
      </c>
      <c r="H181" s="8">
        <v>12407345.53</v>
      </c>
      <c r="I181" s="8">
        <v>1325075</v>
      </c>
      <c r="J181" s="8">
        <v>11082270.53</v>
      </c>
      <c r="K181" s="8">
        <v>6212539.48</v>
      </c>
      <c r="L181" s="8">
        <v>281911.8</v>
      </c>
      <c r="M181" s="8">
        <v>5930627.68</v>
      </c>
      <c r="N181" s="9">
        <v>50.07</v>
      </c>
      <c r="O181" s="9">
        <v>21.27</v>
      </c>
      <c r="P181" s="9">
        <v>53.51</v>
      </c>
      <c r="Q181" s="8">
        <v>12576516.84</v>
      </c>
      <c r="R181" s="8">
        <v>1634075</v>
      </c>
      <c r="S181" s="8">
        <v>10942441.84</v>
      </c>
      <c r="T181" s="8">
        <v>5257821.1</v>
      </c>
      <c r="U181" s="8">
        <v>61908</v>
      </c>
      <c r="V181" s="8">
        <v>5195913.1</v>
      </c>
      <c r="W181" s="9">
        <v>41.8</v>
      </c>
      <c r="X181" s="9">
        <v>3.78</v>
      </c>
      <c r="Y181" s="9">
        <v>47.48</v>
      </c>
      <c r="Z181" s="8">
        <v>139828.69</v>
      </c>
      <c r="AA181" s="8">
        <v>734714.58</v>
      </c>
    </row>
    <row r="182" spans="1:27" ht="12.75">
      <c r="A182" s="34">
        <v>6</v>
      </c>
      <c r="B182" s="34">
        <v>9</v>
      </c>
      <c r="C182" s="34">
        <v>15</v>
      </c>
      <c r="D182" s="35">
        <v>2</v>
      </c>
      <c r="E182" s="36"/>
      <c r="F182" s="7" t="s">
        <v>260</v>
      </c>
      <c r="G182" s="53" t="s">
        <v>419</v>
      </c>
      <c r="H182" s="8">
        <v>21566708.73</v>
      </c>
      <c r="I182" s="8">
        <v>5663342.7</v>
      </c>
      <c r="J182" s="8">
        <v>15903366.03</v>
      </c>
      <c r="K182" s="8">
        <v>9924382.73</v>
      </c>
      <c r="L182" s="8">
        <v>1204712.16</v>
      </c>
      <c r="M182" s="8">
        <v>8719670.57</v>
      </c>
      <c r="N182" s="9">
        <v>46.01</v>
      </c>
      <c r="O182" s="9">
        <v>21.27</v>
      </c>
      <c r="P182" s="9">
        <v>54.82</v>
      </c>
      <c r="Q182" s="8">
        <v>23701808.73</v>
      </c>
      <c r="R182" s="8">
        <v>8621585.54</v>
      </c>
      <c r="S182" s="8">
        <v>15080223.19</v>
      </c>
      <c r="T182" s="8">
        <v>7662066.44</v>
      </c>
      <c r="U182" s="8">
        <v>452984.14</v>
      </c>
      <c r="V182" s="8">
        <v>7209082.3</v>
      </c>
      <c r="W182" s="9">
        <v>32.32</v>
      </c>
      <c r="X182" s="9">
        <v>5.25</v>
      </c>
      <c r="Y182" s="9">
        <v>47.8</v>
      </c>
      <c r="Z182" s="8">
        <v>823142.84</v>
      </c>
      <c r="AA182" s="8">
        <v>1510588.27</v>
      </c>
    </row>
    <row r="183" spans="1:27" ht="12.75">
      <c r="A183" s="34">
        <v>6</v>
      </c>
      <c r="B183" s="34">
        <v>9</v>
      </c>
      <c r="C183" s="34">
        <v>16</v>
      </c>
      <c r="D183" s="35">
        <v>2</v>
      </c>
      <c r="E183" s="36"/>
      <c r="F183" s="7" t="s">
        <v>260</v>
      </c>
      <c r="G183" s="53" t="s">
        <v>420</v>
      </c>
      <c r="H183" s="8">
        <v>13083833.53</v>
      </c>
      <c r="I183" s="8">
        <v>2884511</v>
      </c>
      <c r="J183" s="8">
        <v>10199322.53</v>
      </c>
      <c r="K183" s="8">
        <v>5559860.62</v>
      </c>
      <c r="L183" s="8">
        <v>158614.51</v>
      </c>
      <c r="M183" s="8">
        <v>5401246.11</v>
      </c>
      <c r="N183" s="9">
        <v>42.49</v>
      </c>
      <c r="O183" s="9">
        <v>5.49</v>
      </c>
      <c r="P183" s="9">
        <v>52.95</v>
      </c>
      <c r="Q183" s="8">
        <v>14353833.53</v>
      </c>
      <c r="R183" s="8">
        <v>5417044</v>
      </c>
      <c r="S183" s="8">
        <v>8936789.53</v>
      </c>
      <c r="T183" s="8">
        <v>5857949.85</v>
      </c>
      <c r="U183" s="8">
        <v>1295707</v>
      </c>
      <c r="V183" s="8">
        <v>4562242.85</v>
      </c>
      <c r="W183" s="9">
        <v>40.81</v>
      </c>
      <c r="X183" s="9">
        <v>23.91</v>
      </c>
      <c r="Y183" s="9">
        <v>51.05</v>
      </c>
      <c r="Z183" s="8">
        <v>1262533</v>
      </c>
      <c r="AA183" s="8">
        <v>839003.26</v>
      </c>
    </row>
    <row r="184" spans="1:27" ht="12.75">
      <c r="A184" s="34">
        <v>6</v>
      </c>
      <c r="B184" s="34">
        <v>7</v>
      </c>
      <c r="C184" s="34">
        <v>10</v>
      </c>
      <c r="D184" s="35">
        <v>2</v>
      </c>
      <c r="E184" s="36"/>
      <c r="F184" s="7" t="s">
        <v>260</v>
      </c>
      <c r="G184" s="53" t="s">
        <v>421</v>
      </c>
      <c r="H184" s="8">
        <v>29986071.08</v>
      </c>
      <c r="I184" s="8">
        <v>5604001</v>
      </c>
      <c r="J184" s="8">
        <v>24382070.08</v>
      </c>
      <c r="K184" s="8">
        <v>12763650.62</v>
      </c>
      <c r="L184" s="8">
        <v>3656.93</v>
      </c>
      <c r="M184" s="8">
        <v>12759993.69</v>
      </c>
      <c r="N184" s="9">
        <v>42.56</v>
      </c>
      <c r="O184" s="9">
        <v>0.06</v>
      </c>
      <c r="P184" s="9">
        <v>52.33</v>
      </c>
      <c r="Q184" s="8">
        <v>30786071.08</v>
      </c>
      <c r="R184" s="8">
        <v>8534751</v>
      </c>
      <c r="S184" s="8">
        <v>22251320.08</v>
      </c>
      <c r="T184" s="8">
        <v>12047491.53</v>
      </c>
      <c r="U184" s="8">
        <v>136857.23</v>
      </c>
      <c r="V184" s="8">
        <v>11910634.3</v>
      </c>
      <c r="W184" s="9">
        <v>39.13</v>
      </c>
      <c r="X184" s="9">
        <v>1.6</v>
      </c>
      <c r="Y184" s="9">
        <v>53.52</v>
      </c>
      <c r="Z184" s="8">
        <v>2130750</v>
      </c>
      <c r="AA184" s="8">
        <v>849359.39</v>
      </c>
    </row>
    <row r="185" spans="1:27" ht="12.75">
      <c r="A185" s="34">
        <v>6</v>
      </c>
      <c r="B185" s="34">
        <v>1</v>
      </c>
      <c r="C185" s="34">
        <v>19</v>
      </c>
      <c r="D185" s="35">
        <v>2</v>
      </c>
      <c r="E185" s="36"/>
      <c r="F185" s="7" t="s">
        <v>260</v>
      </c>
      <c r="G185" s="53" t="s">
        <v>422</v>
      </c>
      <c r="H185" s="8">
        <v>21879750.03</v>
      </c>
      <c r="I185" s="8">
        <v>1447717</v>
      </c>
      <c r="J185" s="8">
        <v>20432033.03</v>
      </c>
      <c r="K185" s="8">
        <v>12194208.7</v>
      </c>
      <c r="L185" s="8">
        <v>917514.25</v>
      </c>
      <c r="M185" s="8">
        <v>11276694.45</v>
      </c>
      <c r="N185" s="9">
        <v>55.73</v>
      </c>
      <c r="O185" s="9">
        <v>63.37</v>
      </c>
      <c r="P185" s="9">
        <v>55.19</v>
      </c>
      <c r="Q185" s="8">
        <v>24457235.03</v>
      </c>
      <c r="R185" s="8">
        <v>4408203</v>
      </c>
      <c r="S185" s="8">
        <v>20049032.03</v>
      </c>
      <c r="T185" s="8">
        <v>11948875.69</v>
      </c>
      <c r="U185" s="8">
        <v>2212540.49</v>
      </c>
      <c r="V185" s="8">
        <v>9736335.2</v>
      </c>
      <c r="W185" s="9">
        <v>48.85</v>
      </c>
      <c r="X185" s="9">
        <v>50.19</v>
      </c>
      <c r="Y185" s="9">
        <v>48.56</v>
      </c>
      <c r="Z185" s="8">
        <v>383001</v>
      </c>
      <c r="AA185" s="8">
        <v>1540359.25</v>
      </c>
    </row>
    <row r="186" spans="1:27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7" t="s">
        <v>260</v>
      </c>
      <c r="G186" s="53" t="s">
        <v>423</v>
      </c>
      <c r="H186" s="8">
        <v>94389018.26</v>
      </c>
      <c r="I186" s="8">
        <v>13661153.64</v>
      </c>
      <c r="J186" s="8">
        <v>80727864.62</v>
      </c>
      <c r="K186" s="8">
        <v>46797343.18</v>
      </c>
      <c r="L186" s="8">
        <v>3715818.46</v>
      </c>
      <c r="M186" s="8">
        <v>43081524.72</v>
      </c>
      <c r="N186" s="9">
        <v>49.57</v>
      </c>
      <c r="O186" s="9">
        <v>27.19</v>
      </c>
      <c r="P186" s="9">
        <v>53.36</v>
      </c>
      <c r="Q186" s="8">
        <v>101042139.66</v>
      </c>
      <c r="R186" s="8">
        <v>26124968.65</v>
      </c>
      <c r="S186" s="8">
        <v>74917171.01</v>
      </c>
      <c r="T186" s="8">
        <v>43539108.82</v>
      </c>
      <c r="U186" s="8">
        <v>6100123.7</v>
      </c>
      <c r="V186" s="8">
        <v>37438985.12</v>
      </c>
      <c r="W186" s="9">
        <v>43.09</v>
      </c>
      <c r="X186" s="9">
        <v>23.34</v>
      </c>
      <c r="Y186" s="9">
        <v>49.97</v>
      </c>
      <c r="Z186" s="8">
        <v>5810693.61</v>
      </c>
      <c r="AA186" s="8">
        <v>5642539.6</v>
      </c>
    </row>
    <row r="187" spans="1:27" ht="12.75">
      <c r="A187" s="34">
        <v>6</v>
      </c>
      <c r="B187" s="34">
        <v>3</v>
      </c>
      <c r="C187" s="34">
        <v>14</v>
      </c>
      <c r="D187" s="35">
        <v>2</v>
      </c>
      <c r="E187" s="36"/>
      <c r="F187" s="7" t="s">
        <v>260</v>
      </c>
      <c r="G187" s="53" t="s">
        <v>424</v>
      </c>
      <c r="H187" s="8">
        <v>14026438.86</v>
      </c>
      <c r="I187" s="8">
        <v>304737.67</v>
      </c>
      <c r="J187" s="8">
        <v>13721701.19</v>
      </c>
      <c r="K187" s="8">
        <v>7609736.05</v>
      </c>
      <c r="L187" s="8">
        <v>254334.57</v>
      </c>
      <c r="M187" s="8">
        <v>7355401.48</v>
      </c>
      <c r="N187" s="9">
        <v>54.25</v>
      </c>
      <c r="O187" s="9">
        <v>83.46</v>
      </c>
      <c r="P187" s="9">
        <v>53.6</v>
      </c>
      <c r="Q187" s="8">
        <v>15748742.33</v>
      </c>
      <c r="R187" s="8">
        <v>2508984.14</v>
      </c>
      <c r="S187" s="8">
        <v>13239758.19</v>
      </c>
      <c r="T187" s="8">
        <v>6695420.44</v>
      </c>
      <c r="U187" s="8">
        <v>239704.22</v>
      </c>
      <c r="V187" s="8">
        <v>6455716.22</v>
      </c>
      <c r="W187" s="9">
        <v>42.51</v>
      </c>
      <c r="X187" s="9">
        <v>9.55</v>
      </c>
      <c r="Y187" s="9">
        <v>48.76</v>
      </c>
      <c r="Z187" s="8">
        <v>481943</v>
      </c>
      <c r="AA187" s="8">
        <v>899685.26</v>
      </c>
    </row>
    <row r="188" spans="1:27" ht="12.75">
      <c r="A188" s="34">
        <v>6</v>
      </c>
      <c r="B188" s="34">
        <v>6</v>
      </c>
      <c r="C188" s="34">
        <v>11</v>
      </c>
      <c r="D188" s="35">
        <v>2</v>
      </c>
      <c r="E188" s="36"/>
      <c r="F188" s="7" t="s">
        <v>260</v>
      </c>
      <c r="G188" s="53" t="s">
        <v>425</v>
      </c>
      <c r="H188" s="8">
        <v>24465134.59</v>
      </c>
      <c r="I188" s="8">
        <v>6274755</v>
      </c>
      <c r="J188" s="8">
        <v>18190379.59</v>
      </c>
      <c r="K188" s="8">
        <v>9911076.59</v>
      </c>
      <c r="L188" s="8">
        <v>20568.77</v>
      </c>
      <c r="M188" s="8">
        <v>9890507.82</v>
      </c>
      <c r="N188" s="9">
        <v>40.51</v>
      </c>
      <c r="O188" s="9">
        <v>0.32</v>
      </c>
      <c r="P188" s="9">
        <v>54.37</v>
      </c>
      <c r="Q188" s="8">
        <v>23837135.59</v>
      </c>
      <c r="R188" s="8">
        <v>6894200</v>
      </c>
      <c r="S188" s="8">
        <v>16942935.59</v>
      </c>
      <c r="T188" s="8">
        <v>9073100.87</v>
      </c>
      <c r="U188" s="8">
        <v>584280.57</v>
      </c>
      <c r="V188" s="8">
        <v>8488820.3</v>
      </c>
      <c r="W188" s="9">
        <v>38.06</v>
      </c>
      <c r="X188" s="9">
        <v>8.47</v>
      </c>
      <c r="Y188" s="9">
        <v>50.1</v>
      </c>
      <c r="Z188" s="8">
        <v>1247444</v>
      </c>
      <c r="AA188" s="8">
        <v>1401687.52</v>
      </c>
    </row>
    <row r="189" spans="1:27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7" t="s">
        <v>260</v>
      </c>
      <c r="G189" s="53" t="s">
        <v>426</v>
      </c>
      <c r="H189" s="8">
        <v>42081964.61</v>
      </c>
      <c r="I189" s="8">
        <v>14857848.41</v>
      </c>
      <c r="J189" s="8">
        <v>27224116.2</v>
      </c>
      <c r="K189" s="8">
        <v>14253263.58</v>
      </c>
      <c r="L189" s="8">
        <v>660199.5</v>
      </c>
      <c r="M189" s="8">
        <v>13593064.08</v>
      </c>
      <c r="N189" s="9">
        <v>33.87</v>
      </c>
      <c r="O189" s="9">
        <v>4.44</v>
      </c>
      <c r="P189" s="9">
        <v>49.93</v>
      </c>
      <c r="Q189" s="8">
        <v>44999437.61</v>
      </c>
      <c r="R189" s="8">
        <v>20220171.11</v>
      </c>
      <c r="S189" s="8">
        <v>24779266.5</v>
      </c>
      <c r="T189" s="8">
        <v>13140061.38</v>
      </c>
      <c r="U189" s="8">
        <v>1107130.78</v>
      </c>
      <c r="V189" s="8">
        <v>12032930.6</v>
      </c>
      <c r="W189" s="9">
        <v>29.2</v>
      </c>
      <c r="X189" s="9">
        <v>5.47</v>
      </c>
      <c r="Y189" s="9">
        <v>48.56</v>
      </c>
      <c r="Z189" s="8">
        <v>2444849.7</v>
      </c>
      <c r="AA189" s="8">
        <v>1560133.48</v>
      </c>
    </row>
    <row r="190" spans="1:27" ht="12.75">
      <c r="A190" s="34">
        <v>6</v>
      </c>
      <c r="B190" s="34">
        <v>7</v>
      </c>
      <c r="C190" s="34">
        <v>2</v>
      </c>
      <c r="D190" s="35">
        <v>3</v>
      </c>
      <c r="E190" s="36"/>
      <c r="F190" s="7" t="s">
        <v>260</v>
      </c>
      <c r="G190" s="53" t="s">
        <v>427</v>
      </c>
      <c r="H190" s="8">
        <v>36616608</v>
      </c>
      <c r="I190" s="8">
        <v>385000</v>
      </c>
      <c r="J190" s="8">
        <v>36231608</v>
      </c>
      <c r="K190" s="8">
        <v>19686873.84</v>
      </c>
      <c r="L190" s="8">
        <v>63541.84</v>
      </c>
      <c r="M190" s="8">
        <v>19623332</v>
      </c>
      <c r="N190" s="9">
        <v>53.76</v>
      </c>
      <c r="O190" s="9">
        <v>16.5</v>
      </c>
      <c r="P190" s="9">
        <v>54.16</v>
      </c>
      <c r="Q190" s="8">
        <v>38766608</v>
      </c>
      <c r="R190" s="8">
        <v>4078423</v>
      </c>
      <c r="S190" s="8">
        <v>34688185</v>
      </c>
      <c r="T190" s="8">
        <v>18177678.02</v>
      </c>
      <c r="U190" s="8">
        <v>508736.24</v>
      </c>
      <c r="V190" s="8">
        <v>17668941.78</v>
      </c>
      <c r="W190" s="9">
        <v>46.89</v>
      </c>
      <c r="X190" s="9">
        <v>12.47</v>
      </c>
      <c r="Y190" s="9">
        <v>50.93</v>
      </c>
      <c r="Z190" s="8">
        <v>1543423</v>
      </c>
      <c r="AA190" s="8">
        <v>1954390.22</v>
      </c>
    </row>
    <row r="191" spans="1:27" ht="12.75">
      <c r="A191" s="34">
        <v>6</v>
      </c>
      <c r="B191" s="34">
        <v>9</v>
      </c>
      <c r="C191" s="34">
        <v>1</v>
      </c>
      <c r="D191" s="35">
        <v>3</v>
      </c>
      <c r="E191" s="36"/>
      <c r="F191" s="7" t="s">
        <v>260</v>
      </c>
      <c r="G191" s="53" t="s">
        <v>428</v>
      </c>
      <c r="H191" s="8">
        <v>51770123.08</v>
      </c>
      <c r="I191" s="8">
        <v>5003265.02</v>
      </c>
      <c r="J191" s="8">
        <v>46766858.06</v>
      </c>
      <c r="K191" s="8">
        <v>26467420.99</v>
      </c>
      <c r="L191" s="8">
        <v>344636.22</v>
      </c>
      <c r="M191" s="8">
        <v>26122784.77</v>
      </c>
      <c r="N191" s="9">
        <v>51.12</v>
      </c>
      <c r="O191" s="9">
        <v>6.88</v>
      </c>
      <c r="P191" s="9">
        <v>55.85</v>
      </c>
      <c r="Q191" s="8">
        <v>51270123.08</v>
      </c>
      <c r="R191" s="8">
        <v>5760419.7</v>
      </c>
      <c r="S191" s="8">
        <v>45509703.38</v>
      </c>
      <c r="T191" s="8">
        <v>24111298.38</v>
      </c>
      <c r="U191" s="8">
        <v>305128.41</v>
      </c>
      <c r="V191" s="8">
        <v>23806169.97</v>
      </c>
      <c r="W191" s="9">
        <v>47.02</v>
      </c>
      <c r="X191" s="9">
        <v>5.29</v>
      </c>
      <c r="Y191" s="9">
        <v>52.31</v>
      </c>
      <c r="Z191" s="8">
        <v>1257154.68</v>
      </c>
      <c r="AA191" s="8">
        <v>2316614.8</v>
      </c>
    </row>
    <row r="192" spans="1:27" ht="12.75">
      <c r="A192" s="34">
        <v>6</v>
      </c>
      <c r="B192" s="34">
        <v>9</v>
      </c>
      <c r="C192" s="34">
        <v>3</v>
      </c>
      <c r="D192" s="35">
        <v>3</v>
      </c>
      <c r="E192" s="36"/>
      <c r="F192" s="7" t="s">
        <v>260</v>
      </c>
      <c r="G192" s="53" t="s">
        <v>429</v>
      </c>
      <c r="H192" s="8">
        <v>54217856.46</v>
      </c>
      <c r="I192" s="8">
        <v>12387644.9</v>
      </c>
      <c r="J192" s="8">
        <v>41830211.56</v>
      </c>
      <c r="K192" s="8">
        <v>25126709.43</v>
      </c>
      <c r="L192" s="8">
        <v>2757353.75</v>
      </c>
      <c r="M192" s="8">
        <v>22369355.68</v>
      </c>
      <c r="N192" s="9">
        <v>46.34</v>
      </c>
      <c r="O192" s="9">
        <v>22.25</v>
      </c>
      <c r="P192" s="9">
        <v>53.47</v>
      </c>
      <c r="Q192" s="8">
        <v>56113358.46</v>
      </c>
      <c r="R192" s="8">
        <v>16780910.95</v>
      </c>
      <c r="S192" s="8">
        <v>39332447.51</v>
      </c>
      <c r="T192" s="8">
        <v>20632915.9</v>
      </c>
      <c r="U192" s="8">
        <v>1367277.78</v>
      </c>
      <c r="V192" s="8">
        <v>19265638.12</v>
      </c>
      <c r="W192" s="9">
        <v>36.77</v>
      </c>
      <c r="X192" s="9">
        <v>8.14</v>
      </c>
      <c r="Y192" s="9">
        <v>48.98</v>
      </c>
      <c r="Z192" s="8">
        <v>2497764.05</v>
      </c>
      <c r="AA192" s="8">
        <v>3103717.56</v>
      </c>
    </row>
    <row r="193" spans="1:27" ht="12.75">
      <c r="A193" s="34">
        <v>6</v>
      </c>
      <c r="B193" s="34">
        <v>2</v>
      </c>
      <c r="C193" s="34">
        <v>5</v>
      </c>
      <c r="D193" s="35">
        <v>3</v>
      </c>
      <c r="E193" s="36"/>
      <c r="F193" s="7" t="s">
        <v>260</v>
      </c>
      <c r="G193" s="53" t="s">
        <v>430</v>
      </c>
      <c r="H193" s="8">
        <v>31283397.34</v>
      </c>
      <c r="I193" s="8">
        <v>7982523</v>
      </c>
      <c r="J193" s="8">
        <v>23300874.34</v>
      </c>
      <c r="K193" s="8">
        <v>14225008.31</v>
      </c>
      <c r="L193" s="8">
        <v>1680538.02</v>
      </c>
      <c r="M193" s="8">
        <v>12544470.29</v>
      </c>
      <c r="N193" s="9">
        <v>45.47</v>
      </c>
      <c r="O193" s="9">
        <v>21.05</v>
      </c>
      <c r="P193" s="9">
        <v>53.83</v>
      </c>
      <c r="Q193" s="8">
        <v>31328588.45</v>
      </c>
      <c r="R193" s="8">
        <v>8496391.83</v>
      </c>
      <c r="S193" s="8">
        <v>22832196.62</v>
      </c>
      <c r="T193" s="8">
        <v>10960892.61</v>
      </c>
      <c r="U193" s="8">
        <v>102525.7</v>
      </c>
      <c r="V193" s="8">
        <v>10858366.91</v>
      </c>
      <c r="W193" s="9">
        <v>34.98</v>
      </c>
      <c r="X193" s="9">
        <v>1.2</v>
      </c>
      <c r="Y193" s="9">
        <v>47.55</v>
      </c>
      <c r="Z193" s="8">
        <v>468677.72</v>
      </c>
      <c r="AA193" s="8">
        <v>1686103.38</v>
      </c>
    </row>
    <row r="194" spans="1:27" ht="12.75">
      <c r="A194" s="34">
        <v>6</v>
      </c>
      <c r="B194" s="34">
        <v>5</v>
      </c>
      <c r="C194" s="34">
        <v>5</v>
      </c>
      <c r="D194" s="35">
        <v>3</v>
      </c>
      <c r="E194" s="36"/>
      <c r="F194" s="7" t="s">
        <v>260</v>
      </c>
      <c r="G194" s="53" t="s">
        <v>431</v>
      </c>
      <c r="H194" s="8">
        <v>66803192.62</v>
      </c>
      <c r="I194" s="8">
        <v>12107760.99</v>
      </c>
      <c r="J194" s="8">
        <v>54695431.63</v>
      </c>
      <c r="K194" s="8">
        <v>29402107.81</v>
      </c>
      <c r="L194" s="8">
        <v>320510.71</v>
      </c>
      <c r="M194" s="8">
        <v>29081597.1</v>
      </c>
      <c r="N194" s="9">
        <v>44.01</v>
      </c>
      <c r="O194" s="9">
        <v>2.64</v>
      </c>
      <c r="P194" s="9">
        <v>53.17</v>
      </c>
      <c r="Q194" s="8">
        <v>73618992.62</v>
      </c>
      <c r="R194" s="8">
        <v>20408583.79</v>
      </c>
      <c r="S194" s="8">
        <v>53210408.83</v>
      </c>
      <c r="T194" s="8">
        <v>28361811.23</v>
      </c>
      <c r="U194" s="8">
        <v>2408645.11</v>
      </c>
      <c r="V194" s="8">
        <v>25953166.12</v>
      </c>
      <c r="W194" s="9">
        <v>38.52</v>
      </c>
      <c r="X194" s="9">
        <v>11.8</v>
      </c>
      <c r="Y194" s="9">
        <v>48.77</v>
      </c>
      <c r="Z194" s="8">
        <v>1485022.8</v>
      </c>
      <c r="AA194" s="8">
        <v>3128430.98</v>
      </c>
    </row>
    <row r="195" spans="1:27" ht="12.75">
      <c r="A195" s="34">
        <v>6</v>
      </c>
      <c r="B195" s="34">
        <v>2</v>
      </c>
      <c r="C195" s="34">
        <v>7</v>
      </c>
      <c r="D195" s="35">
        <v>3</v>
      </c>
      <c r="E195" s="36"/>
      <c r="F195" s="7" t="s">
        <v>260</v>
      </c>
      <c r="G195" s="53" t="s">
        <v>432</v>
      </c>
      <c r="H195" s="8">
        <v>35100649.85</v>
      </c>
      <c r="I195" s="8">
        <v>8468590.92</v>
      </c>
      <c r="J195" s="8">
        <v>26632058.93</v>
      </c>
      <c r="K195" s="8">
        <v>15121408</v>
      </c>
      <c r="L195" s="8">
        <v>747734.84</v>
      </c>
      <c r="M195" s="8">
        <v>14373673.16</v>
      </c>
      <c r="N195" s="9">
        <v>43.08</v>
      </c>
      <c r="O195" s="9">
        <v>8.82</v>
      </c>
      <c r="P195" s="9">
        <v>53.97</v>
      </c>
      <c r="Q195" s="8">
        <v>35474354.45</v>
      </c>
      <c r="R195" s="8">
        <v>10874698.51</v>
      </c>
      <c r="S195" s="8">
        <v>24599655.94</v>
      </c>
      <c r="T195" s="8">
        <v>12796652.36</v>
      </c>
      <c r="U195" s="8">
        <v>738608.63</v>
      </c>
      <c r="V195" s="8">
        <v>12058043.73</v>
      </c>
      <c r="W195" s="9">
        <v>36.07</v>
      </c>
      <c r="X195" s="9">
        <v>6.79</v>
      </c>
      <c r="Y195" s="9">
        <v>49.01</v>
      </c>
      <c r="Z195" s="8">
        <v>2032402.99</v>
      </c>
      <c r="AA195" s="8">
        <v>2315629.43</v>
      </c>
    </row>
    <row r="196" spans="1:27" ht="12.75">
      <c r="A196" s="34">
        <v>6</v>
      </c>
      <c r="B196" s="34">
        <v>12</v>
      </c>
      <c r="C196" s="34">
        <v>2</v>
      </c>
      <c r="D196" s="35">
        <v>3</v>
      </c>
      <c r="E196" s="36"/>
      <c r="F196" s="7" t="s">
        <v>260</v>
      </c>
      <c r="G196" s="53" t="s">
        <v>433</v>
      </c>
      <c r="H196" s="8">
        <v>34570688.93</v>
      </c>
      <c r="I196" s="8">
        <v>7541713.42</v>
      </c>
      <c r="J196" s="8">
        <v>27028975.51</v>
      </c>
      <c r="K196" s="8">
        <v>15769021.83</v>
      </c>
      <c r="L196" s="8">
        <v>1406840.11</v>
      </c>
      <c r="M196" s="8">
        <v>14362181.72</v>
      </c>
      <c r="N196" s="9">
        <v>45.61</v>
      </c>
      <c r="O196" s="9">
        <v>18.65</v>
      </c>
      <c r="P196" s="9">
        <v>53.13</v>
      </c>
      <c r="Q196" s="8">
        <v>38330688.93</v>
      </c>
      <c r="R196" s="8">
        <v>12670905.11</v>
      </c>
      <c r="S196" s="8">
        <v>25659783.82</v>
      </c>
      <c r="T196" s="8">
        <v>13735669.66</v>
      </c>
      <c r="U196" s="8">
        <v>1425614.34</v>
      </c>
      <c r="V196" s="8">
        <v>12310055.32</v>
      </c>
      <c r="W196" s="9">
        <v>35.83</v>
      </c>
      <c r="X196" s="9">
        <v>11.25</v>
      </c>
      <c r="Y196" s="9">
        <v>47.97</v>
      </c>
      <c r="Z196" s="8">
        <v>1369191.69</v>
      </c>
      <c r="AA196" s="8">
        <v>2052126.4</v>
      </c>
    </row>
    <row r="197" spans="1:2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260</v>
      </c>
      <c r="G197" s="53" t="s">
        <v>434</v>
      </c>
      <c r="H197" s="8">
        <v>28626764.66</v>
      </c>
      <c r="I197" s="8">
        <v>2303695.84</v>
      </c>
      <c r="J197" s="8">
        <v>26323068.82</v>
      </c>
      <c r="K197" s="8">
        <v>14115271.73</v>
      </c>
      <c r="L197" s="8">
        <v>410171.72</v>
      </c>
      <c r="M197" s="8">
        <v>13705100.01</v>
      </c>
      <c r="N197" s="9">
        <v>49.3</v>
      </c>
      <c r="O197" s="9">
        <v>17.8</v>
      </c>
      <c r="P197" s="9">
        <v>52.06</v>
      </c>
      <c r="Q197" s="8">
        <v>33149371.1</v>
      </c>
      <c r="R197" s="8">
        <v>7803917.18</v>
      </c>
      <c r="S197" s="8">
        <v>25345453.92</v>
      </c>
      <c r="T197" s="8">
        <v>14055456.97</v>
      </c>
      <c r="U197" s="8">
        <v>1665622.96</v>
      </c>
      <c r="V197" s="8">
        <v>12389834.01</v>
      </c>
      <c r="W197" s="9">
        <v>42.4</v>
      </c>
      <c r="X197" s="9">
        <v>21.34</v>
      </c>
      <c r="Y197" s="9">
        <v>48.88</v>
      </c>
      <c r="Z197" s="8">
        <v>977614.9</v>
      </c>
      <c r="AA197" s="8">
        <v>1315266</v>
      </c>
    </row>
    <row r="198" spans="1:2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260</v>
      </c>
      <c r="G198" s="53" t="s">
        <v>435</v>
      </c>
      <c r="H198" s="8">
        <v>35279897.53</v>
      </c>
      <c r="I198" s="8">
        <v>5553175</v>
      </c>
      <c r="J198" s="8">
        <v>29726722.53</v>
      </c>
      <c r="K198" s="8">
        <v>17093800.58</v>
      </c>
      <c r="L198" s="8">
        <v>1455565.85</v>
      </c>
      <c r="M198" s="8">
        <v>15638234.73</v>
      </c>
      <c r="N198" s="9">
        <v>48.45</v>
      </c>
      <c r="O198" s="9">
        <v>26.21</v>
      </c>
      <c r="P198" s="9">
        <v>52.6</v>
      </c>
      <c r="Q198" s="8">
        <v>40158699.53</v>
      </c>
      <c r="R198" s="8">
        <v>13277621</v>
      </c>
      <c r="S198" s="8">
        <v>26881078.53</v>
      </c>
      <c r="T198" s="8">
        <v>14778155.09</v>
      </c>
      <c r="U198" s="8">
        <v>2038673.08</v>
      </c>
      <c r="V198" s="8">
        <v>12739482.01</v>
      </c>
      <c r="W198" s="9">
        <v>36.79</v>
      </c>
      <c r="X198" s="9">
        <v>15.35</v>
      </c>
      <c r="Y198" s="9">
        <v>47.39</v>
      </c>
      <c r="Z198" s="8">
        <v>2845644</v>
      </c>
      <c r="AA198" s="8">
        <v>2898752.72</v>
      </c>
    </row>
    <row r="199" spans="1:2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260</v>
      </c>
      <c r="G199" s="53" t="s">
        <v>436</v>
      </c>
      <c r="H199" s="8">
        <v>28344573.75</v>
      </c>
      <c r="I199" s="8">
        <v>619536</v>
      </c>
      <c r="J199" s="8">
        <v>27725037.75</v>
      </c>
      <c r="K199" s="8">
        <v>14958692.75</v>
      </c>
      <c r="L199" s="8">
        <v>27564.3</v>
      </c>
      <c r="M199" s="8">
        <v>14931128.45</v>
      </c>
      <c r="N199" s="9">
        <v>52.77</v>
      </c>
      <c r="O199" s="9">
        <v>4.44</v>
      </c>
      <c r="P199" s="9">
        <v>53.85</v>
      </c>
      <c r="Q199" s="8">
        <v>29375067.42</v>
      </c>
      <c r="R199" s="8">
        <v>2469671</v>
      </c>
      <c r="S199" s="8">
        <v>26905396.42</v>
      </c>
      <c r="T199" s="8">
        <v>14037554.26</v>
      </c>
      <c r="U199" s="8">
        <v>215712.12</v>
      </c>
      <c r="V199" s="8">
        <v>13821842.14</v>
      </c>
      <c r="W199" s="9">
        <v>47.78</v>
      </c>
      <c r="X199" s="9">
        <v>8.73</v>
      </c>
      <c r="Y199" s="9">
        <v>51.37</v>
      </c>
      <c r="Z199" s="8">
        <v>819641.33</v>
      </c>
      <c r="AA199" s="8">
        <v>1109286.31</v>
      </c>
    </row>
    <row r="200" spans="1:2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260</v>
      </c>
      <c r="G200" s="53" t="s">
        <v>437</v>
      </c>
      <c r="H200" s="8">
        <v>29487633.56</v>
      </c>
      <c r="I200" s="8">
        <v>3421100</v>
      </c>
      <c r="J200" s="8">
        <v>26066533.56</v>
      </c>
      <c r="K200" s="8">
        <v>13571232.66</v>
      </c>
      <c r="L200" s="8">
        <v>3516.07</v>
      </c>
      <c r="M200" s="8">
        <v>13567716.59</v>
      </c>
      <c r="N200" s="9">
        <v>46.02</v>
      </c>
      <c r="O200" s="9">
        <v>0.1</v>
      </c>
      <c r="P200" s="9">
        <v>52.05</v>
      </c>
      <c r="Q200" s="8">
        <v>30406939.72</v>
      </c>
      <c r="R200" s="8">
        <v>5512315.16</v>
      </c>
      <c r="S200" s="8">
        <v>24894624.56</v>
      </c>
      <c r="T200" s="8">
        <v>12613167.1</v>
      </c>
      <c r="U200" s="8">
        <v>802146.42</v>
      </c>
      <c r="V200" s="8">
        <v>11811020.68</v>
      </c>
      <c r="W200" s="9">
        <v>41.48</v>
      </c>
      <c r="X200" s="9">
        <v>14.55</v>
      </c>
      <c r="Y200" s="9">
        <v>47.44</v>
      </c>
      <c r="Z200" s="8">
        <v>1171909</v>
      </c>
      <c r="AA200" s="8">
        <v>1756695.91</v>
      </c>
    </row>
    <row r="201" spans="1:2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260</v>
      </c>
      <c r="G201" s="53" t="s">
        <v>438</v>
      </c>
      <c r="H201" s="8">
        <v>26941014.06</v>
      </c>
      <c r="I201" s="8">
        <v>3114683</v>
      </c>
      <c r="J201" s="8">
        <v>23826331.06</v>
      </c>
      <c r="K201" s="8">
        <v>12415599.05</v>
      </c>
      <c r="L201" s="8">
        <v>300516.28</v>
      </c>
      <c r="M201" s="8">
        <v>12115082.77</v>
      </c>
      <c r="N201" s="9">
        <v>46.08</v>
      </c>
      <c r="O201" s="9">
        <v>9.64</v>
      </c>
      <c r="P201" s="9">
        <v>50.84</v>
      </c>
      <c r="Q201" s="8">
        <v>26941014.06</v>
      </c>
      <c r="R201" s="8">
        <v>4284984</v>
      </c>
      <c r="S201" s="8">
        <v>22656030.06</v>
      </c>
      <c r="T201" s="8">
        <v>12139410.91</v>
      </c>
      <c r="U201" s="8">
        <v>204047.15</v>
      </c>
      <c r="V201" s="8">
        <v>11935363.76</v>
      </c>
      <c r="W201" s="9">
        <v>45.05</v>
      </c>
      <c r="X201" s="9">
        <v>4.76</v>
      </c>
      <c r="Y201" s="9">
        <v>52.68</v>
      </c>
      <c r="Z201" s="8">
        <v>1170301</v>
      </c>
      <c r="AA201" s="8">
        <v>179719.01</v>
      </c>
    </row>
    <row r="202" spans="1:2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260</v>
      </c>
      <c r="G202" s="53" t="s">
        <v>439</v>
      </c>
      <c r="H202" s="8">
        <v>80386150.58</v>
      </c>
      <c r="I202" s="8">
        <v>4022007.67</v>
      </c>
      <c r="J202" s="8">
        <v>76364142.91</v>
      </c>
      <c r="K202" s="8">
        <v>41522735.38</v>
      </c>
      <c r="L202" s="8">
        <v>249028.76</v>
      </c>
      <c r="M202" s="8">
        <v>41273706.62</v>
      </c>
      <c r="N202" s="9">
        <v>51.65</v>
      </c>
      <c r="O202" s="9">
        <v>6.19</v>
      </c>
      <c r="P202" s="9">
        <v>54.04</v>
      </c>
      <c r="Q202" s="8">
        <v>85688450.58</v>
      </c>
      <c r="R202" s="8">
        <v>12324694.67</v>
      </c>
      <c r="S202" s="8">
        <v>73363755.91</v>
      </c>
      <c r="T202" s="8">
        <v>38787679.54</v>
      </c>
      <c r="U202" s="8">
        <v>1323340.49</v>
      </c>
      <c r="V202" s="8">
        <v>37464339.05</v>
      </c>
      <c r="W202" s="9">
        <v>45.26</v>
      </c>
      <c r="X202" s="9">
        <v>10.73</v>
      </c>
      <c r="Y202" s="9">
        <v>51.06</v>
      </c>
      <c r="Z202" s="8">
        <v>3000387</v>
      </c>
      <c r="AA202" s="8">
        <v>3809367.57</v>
      </c>
    </row>
    <row r="203" spans="1:2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260</v>
      </c>
      <c r="G203" s="53" t="s">
        <v>440</v>
      </c>
      <c r="H203" s="8">
        <v>40996958.34</v>
      </c>
      <c r="I203" s="8">
        <v>14735089</v>
      </c>
      <c r="J203" s="8">
        <v>26261869.34</v>
      </c>
      <c r="K203" s="8">
        <v>18436741.63</v>
      </c>
      <c r="L203" s="8">
        <v>4114485.83</v>
      </c>
      <c r="M203" s="8">
        <v>14322255.8</v>
      </c>
      <c r="N203" s="9">
        <v>44.97</v>
      </c>
      <c r="O203" s="9">
        <v>27.92</v>
      </c>
      <c r="P203" s="9">
        <v>54.53</v>
      </c>
      <c r="Q203" s="8">
        <v>44904958.34</v>
      </c>
      <c r="R203" s="8">
        <v>19473302</v>
      </c>
      <c r="S203" s="8">
        <v>25431656.34</v>
      </c>
      <c r="T203" s="8">
        <v>18209221.75</v>
      </c>
      <c r="U203" s="8">
        <v>6079311.48</v>
      </c>
      <c r="V203" s="8">
        <v>12129910.27</v>
      </c>
      <c r="W203" s="9">
        <v>40.55</v>
      </c>
      <c r="X203" s="9">
        <v>31.21</v>
      </c>
      <c r="Y203" s="9">
        <v>47.69</v>
      </c>
      <c r="Z203" s="8">
        <v>830213</v>
      </c>
      <c r="AA203" s="8">
        <v>2192345.53</v>
      </c>
    </row>
    <row r="204" spans="1:2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260</v>
      </c>
      <c r="G204" s="53" t="s">
        <v>441</v>
      </c>
      <c r="H204" s="8">
        <v>46475666.73</v>
      </c>
      <c r="I204" s="8">
        <v>9237014</v>
      </c>
      <c r="J204" s="8">
        <v>37238652.73</v>
      </c>
      <c r="K204" s="8">
        <v>19825028.06</v>
      </c>
      <c r="L204" s="8">
        <v>24177.69</v>
      </c>
      <c r="M204" s="8">
        <v>19800850.37</v>
      </c>
      <c r="N204" s="9">
        <v>42.65</v>
      </c>
      <c r="O204" s="9">
        <v>0.26</v>
      </c>
      <c r="P204" s="9">
        <v>53.17</v>
      </c>
      <c r="Q204" s="8">
        <v>56725005.73</v>
      </c>
      <c r="R204" s="8">
        <v>21820345</v>
      </c>
      <c r="S204" s="8">
        <v>34904660.73</v>
      </c>
      <c r="T204" s="8">
        <v>17549247.02</v>
      </c>
      <c r="U204" s="8">
        <v>613727</v>
      </c>
      <c r="V204" s="8">
        <v>16935520.02</v>
      </c>
      <c r="W204" s="9">
        <v>30.93</v>
      </c>
      <c r="X204" s="9">
        <v>2.81</v>
      </c>
      <c r="Y204" s="9">
        <v>48.51</v>
      </c>
      <c r="Z204" s="8">
        <v>2333992</v>
      </c>
      <c r="AA204" s="8">
        <v>2865330.35</v>
      </c>
    </row>
    <row r="205" spans="1:2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260</v>
      </c>
      <c r="G205" s="53" t="s">
        <v>442</v>
      </c>
      <c r="H205" s="8">
        <v>78539860.05</v>
      </c>
      <c r="I205" s="8">
        <v>11298963.84</v>
      </c>
      <c r="J205" s="8">
        <v>67240896.21</v>
      </c>
      <c r="K205" s="8">
        <v>36649204.32</v>
      </c>
      <c r="L205" s="8">
        <v>582059.55</v>
      </c>
      <c r="M205" s="8">
        <v>36067144.77</v>
      </c>
      <c r="N205" s="9">
        <v>46.66</v>
      </c>
      <c r="O205" s="9">
        <v>5.15</v>
      </c>
      <c r="P205" s="9">
        <v>53.63</v>
      </c>
      <c r="Q205" s="8">
        <v>90997440.8</v>
      </c>
      <c r="R205" s="8">
        <v>24465591.87</v>
      </c>
      <c r="S205" s="8">
        <v>66531848.93</v>
      </c>
      <c r="T205" s="8">
        <v>36500815.14</v>
      </c>
      <c r="U205" s="8">
        <v>4016668.78</v>
      </c>
      <c r="V205" s="8">
        <v>32484146.36</v>
      </c>
      <c r="W205" s="9">
        <v>40.11</v>
      </c>
      <c r="X205" s="9">
        <v>16.41</v>
      </c>
      <c r="Y205" s="9">
        <v>48.82</v>
      </c>
      <c r="Z205" s="8">
        <v>709047.28</v>
      </c>
      <c r="AA205" s="8">
        <v>3582998.41</v>
      </c>
    </row>
    <row r="206" spans="1:2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260</v>
      </c>
      <c r="G206" s="53" t="s">
        <v>443</v>
      </c>
      <c r="H206" s="8">
        <v>26890407.89</v>
      </c>
      <c r="I206" s="8">
        <v>6573595.19</v>
      </c>
      <c r="J206" s="8">
        <v>20316812.7</v>
      </c>
      <c r="K206" s="8">
        <v>12070377.51</v>
      </c>
      <c r="L206" s="8">
        <v>642986.19</v>
      </c>
      <c r="M206" s="8">
        <v>11427391.32</v>
      </c>
      <c r="N206" s="9">
        <v>44.88</v>
      </c>
      <c r="O206" s="9">
        <v>9.78</v>
      </c>
      <c r="P206" s="9">
        <v>56.24</v>
      </c>
      <c r="Q206" s="8">
        <v>30199785.57</v>
      </c>
      <c r="R206" s="8">
        <v>11251354.65</v>
      </c>
      <c r="S206" s="8">
        <v>18948430.92</v>
      </c>
      <c r="T206" s="8">
        <v>10322687.16</v>
      </c>
      <c r="U206" s="8">
        <v>642234.62</v>
      </c>
      <c r="V206" s="8">
        <v>9680452.54</v>
      </c>
      <c r="W206" s="9">
        <v>34.18</v>
      </c>
      <c r="X206" s="9">
        <v>5.7</v>
      </c>
      <c r="Y206" s="9">
        <v>51.08</v>
      </c>
      <c r="Z206" s="8">
        <v>1368381.78</v>
      </c>
      <c r="AA206" s="8">
        <v>1746938.78</v>
      </c>
    </row>
    <row r="207" spans="1:2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260</v>
      </c>
      <c r="G207" s="53" t="s">
        <v>444</v>
      </c>
      <c r="H207" s="8">
        <v>61654371.4</v>
      </c>
      <c r="I207" s="8">
        <v>5422101.29</v>
      </c>
      <c r="J207" s="8">
        <v>56232270.11</v>
      </c>
      <c r="K207" s="8">
        <v>31001071.07</v>
      </c>
      <c r="L207" s="8">
        <v>1180295.53</v>
      </c>
      <c r="M207" s="8">
        <v>29820775.54</v>
      </c>
      <c r="N207" s="9">
        <v>50.28</v>
      </c>
      <c r="O207" s="9">
        <v>21.76</v>
      </c>
      <c r="P207" s="9">
        <v>53.03</v>
      </c>
      <c r="Q207" s="8">
        <v>67346240.3</v>
      </c>
      <c r="R207" s="8">
        <v>11774026.84</v>
      </c>
      <c r="S207" s="8">
        <v>55572213.46</v>
      </c>
      <c r="T207" s="8">
        <v>29606630.77</v>
      </c>
      <c r="U207" s="8">
        <v>2446714.78</v>
      </c>
      <c r="V207" s="8">
        <v>27159915.99</v>
      </c>
      <c r="W207" s="9">
        <v>43.96</v>
      </c>
      <c r="X207" s="9">
        <v>20.78</v>
      </c>
      <c r="Y207" s="9">
        <v>48.87</v>
      </c>
      <c r="Z207" s="8">
        <v>660056.65</v>
      </c>
      <c r="AA207" s="8">
        <v>2660859.55</v>
      </c>
    </row>
    <row r="208" spans="1:2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260</v>
      </c>
      <c r="G208" s="53" t="s">
        <v>445</v>
      </c>
      <c r="H208" s="8">
        <v>61076487.13</v>
      </c>
      <c r="I208" s="8">
        <v>22132137.98</v>
      </c>
      <c r="J208" s="8">
        <v>38944349.15</v>
      </c>
      <c r="K208" s="8">
        <v>26336267.56</v>
      </c>
      <c r="L208" s="8">
        <v>5744327.98</v>
      </c>
      <c r="M208" s="8">
        <v>20591939.58</v>
      </c>
      <c r="N208" s="9">
        <v>43.12</v>
      </c>
      <c r="O208" s="9">
        <v>25.95</v>
      </c>
      <c r="P208" s="9">
        <v>52.87</v>
      </c>
      <c r="Q208" s="8">
        <v>72007248.34</v>
      </c>
      <c r="R208" s="8">
        <v>35278488.66</v>
      </c>
      <c r="S208" s="8">
        <v>36728759.68</v>
      </c>
      <c r="T208" s="8">
        <v>22382890.58</v>
      </c>
      <c r="U208" s="8">
        <v>5818782.96</v>
      </c>
      <c r="V208" s="8">
        <v>16564107.62</v>
      </c>
      <c r="W208" s="9">
        <v>31.08</v>
      </c>
      <c r="X208" s="9">
        <v>16.49</v>
      </c>
      <c r="Y208" s="9">
        <v>45.09</v>
      </c>
      <c r="Z208" s="8">
        <v>2215589.47</v>
      </c>
      <c r="AA208" s="8">
        <v>4027831.96</v>
      </c>
    </row>
    <row r="209" spans="1:2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260</v>
      </c>
      <c r="G209" s="53" t="s">
        <v>446</v>
      </c>
      <c r="H209" s="8">
        <v>65250740.34</v>
      </c>
      <c r="I209" s="8">
        <v>14206443</v>
      </c>
      <c r="J209" s="8">
        <v>51044297.34</v>
      </c>
      <c r="K209" s="8">
        <v>27329979.71</v>
      </c>
      <c r="L209" s="8">
        <v>161481.96</v>
      </c>
      <c r="M209" s="8">
        <v>27168497.75</v>
      </c>
      <c r="N209" s="9">
        <v>41.88</v>
      </c>
      <c r="O209" s="9">
        <v>1.13</v>
      </c>
      <c r="P209" s="9">
        <v>53.22</v>
      </c>
      <c r="Q209" s="8">
        <v>69322977.32</v>
      </c>
      <c r="R209" s="8">
        <v>21685808</v>
      </c>
      <c r="S209" s="8">
        <v>47637169.32</v>
      </c>
      <c r="T209" s="8">
        <v>25646824.75</v>
      </c>
      <c r="U209" s="8">
        <v>2740862.33</v>
      </c>
      <c r="V209" s="8">
        <v>22905962.42</v>
      </c>
      <c r="W209" s="9">
        <v>36.99</v>
      </c>
      <c r="X209" s="9">
        <v>12.63</v>
      </c>
      <c r="Y209" s="9">
        <v>48.08</v>
      </c>
      <c r="Z209" s="8">
        <v>3407128.02</v>
      </c>
      <c r="AA209" s="8">
        <v>4262535.33</v>
      </c>
    </row>
    <row r="210" spans="1:2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260</v>
      </c>
      <c r="G210" s="53" t="s">
        <v>447</v>
      </c>
      <c r="H210" s="8">
        <v>29473066.62</v>
      </c>
      <c r="I210" s="8">
        <v>5998788.87</v>
      </c>
      <c r="J210" s="8">
        <v>23474277.75</v>
      </c>
      <c r="K210" s="8">
        <v>12949967.83</v>
      </c>
      <c r="L210" s="8">
        <v>461344.87</v>
      </c>
      <c r="M210" s="8">
        <v>12488622.96</v>
      </c>
      <c r="N210" s="9">
        <v>43.93</v>
      </c>
      <c r="O210" s="9">
        <v>7.69</v>
      </c>
      <c r="P210" s="9">
        <v>53.2</v>
      </c>
      <c r="Q210" s="8">
        <v>30874276.62</v>
      </c>
      <c r="R210" s="8">
        <v>9850884</v>
      </c>
      <c r="S210" s="8">
        <v>21023392.62</v>
      </c>
      <c r="T210" s="8">
        <v>12165700.88</v>
      </c>
      <c r="U210" s="8">
        <v>1562339.14</v>
      </c>
      <c r="V210" s="8">
        <v>10603361.74</v>
      </c>
      <c r="W210" s="9">
        <v>39.4</v>
      </c>
      <c r="X210" s="9">
        <v>15.85</v>
      </c>
      <c r="Y210" s="9">
        <v>50.43</v>
      </c>
      <c r="Z210" s="8">
        <v>2450885.13</v>
      </c>
      <c r="AA210" s="8">
        <v>1885261.22</v>
      </c>
    </row>
    <row r="211" spans="1:2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260</v>
      </c>
      <c r="G211" s="53" t="s">
        <v>448</v>
      </c>
      <c r="H211" s="8">
        <v>89169863.78</v>
      </c>
      <c r="I211" s="8">
        <v>13329584.97</v>
      </c>
      <c r="J211" s="8">
        <v>75840278.81</v>
      </c>
      <c r="K211" s="8">
        <v>44794737.1</v>
      </c>
      <c r="L211" s="8">
        <v>4844987.9</v>
      </c>
      <c r="M211" s="8">
        <v>39949749.2</v>
      </c>
      <c r="N211" s="9">
        <v>50.23</v>
      </c>
      <c r="O211" s="9">
        <v>36.34</v>
      </c>
      <c r="P211" s="9">
        <v>52.67</v>
      </c>
      <c r="Q211" s="8">
        <v>93234783.38</v>
      </c>
      <c r="R211" s="8">
        <v>21425907.12</v>
      </c>
      <c r="S211" s="8">
        <v>71808876.26</v>
      </c>
      <c r="T211" s="8">
        <v>39352839.73</v>
      </c>
      <c r="U211" s="8">
        <v>4103243.1</v>
      </c>
      <c r="V211" s="8">
        <v>35249596.63</v>
      </c>
      <c r="W211" s="9">
        <v>42.2</v>
      </c>
      <c r="X211" s="9">
        <v>19.15</v>
      </c>
      <c r="Y211" s="9">
        <v>49.08</v>
      </c>
      <c r="Z211" s="8">
        <v>4031402.55</v>
      </c>
      <c r="AA211" s="8">
        <v>4700152.57</v>
      </c>
    </row>
    <row r="212" spans="1:2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260</v>
      </c>
      <c r="G212" s="53" t="s">
        <v>449</v>
      </c>
      <c r="H212" s="8">
        <v>30489862.16</v>
      </c>
      <c r="I212" s="8">
        <v>2240895.51</v>
      </c>
      <c r="J212" s="8">
        <v>28248966.65</v>
      </c>
      <c r="K212" s="8">
        <v>15351626.33</v>
      </c>
      <c r="L212" s="8">
        <v>186274.55</v>
      </c>
      <c r="M212" s="8">
        <v>15165351.78</v>
      </c>
      <c r="N212" s="9">
        <v>50.34</v>
      </c>
      <c r="O212" s="9">
        <v>8.31</v>
      </c>
      <c r="P212" s="9">
        <v>53.68</v>
      </c>
      <c r="Q212" s="8">
        <v>31903117.63</v>
      </c>
      <c r="R212" s="8">
        <v>6302081.14</v>
      </c>
      <c r="S212" s="8">
        <v>25601036.49</v>
      </c>
      <c r="T212" s="8">
        <v>16999388.72</v>
      </c>
      <c r="U212" s="8">
        <v>3514271.92</v>
      </c>
      <c r="V212" s="8">
        <v>13485116.8</v>
      </c>
      <c r="W212" s="9">
        <v>53.28</v>
      </c>
      <c r="X212" s="9">
        <v>55.76</v>
      </c>
      <c r="Y212" s="9">
        <v>52.67</v>
      </c>
      <c r="Z212" s="8">
        <v>2647930.16</v>
      </c>
      <c r="AA212" s="8">
        <v>1680234.98</v>
      </c>
    </row>
    <row r="213" spans="1:2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260</v>
      </c>
      <c r="G213" s="53" t="s">
        <v>450</v>
      </c>
      <c r="H213" s="8">
        <v>40763641.5</v>
      </c>
      <c r="I213" s="8">
        <v>1337170.51</v>
      </c>
      <c r="J213" s="8">
        <v>39426470.99</v>
      </c>
      <c r="K213" s="8">
        <v>20816682.38</v>
      </c>
      <c r="L213" s="8">
        <v>140636.83</v>
      </c>
      <c r="M213" s="8">
        <v>20676045.55</v>
      </c>
      <c r="N213" s="9">
        <v>51.06</v>
      </c>
      <c r="O213" s="9">
        <v>10.51</v>
      </c>
      <c r="P213" s="9">
        <v>52.44</v>
      </c>
      <c r="Q213" s="8">
        <v>44027466.5</v>
      </c>
      <c r="R213" s="8">
        <v>8387802.19</v>
      </c>
      <c r="S213" s="8">
        <v>35639664.31</v>
      </c>
      <c r="T213" s="8">
        <v>18019748.31</v>
      </c>
      <c r="U213" s="8">
        <v>292786.23</v>
      </c>
      <c r="V213" s="8">
        <v>17726962.08</v>
      </c>
      <c r="W213" s="9">
        <v>40.92</v>
      </c>
      <c r="X213" s="9">
        <v>3.49</v>
      </c>
      <c r="Y213" s="9">
        <v>49.73</v>
      </c>
      <c r="Z213" s="8">
        <v>3786806.68</v>
      </c>
      <c r="AA213" s="8">
        <v>2949083.47</v>
      </c>
    </row>
    <row r="214" spans="1:2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260</v>
      </c>
      <c r="G214" s="53" t="s">
        <v>451</v>
      </c>
      <c r="H214" s="8">
        <v>30709556.08</v>
      </c>
      <c r="I214" s="8">
        <v>2512063.54</v>
      </c>
      <c r="J214" s="8">
        <v>28197492.54</v>
      </c>
      <c r="K214" s="8">
        <v>15765809.7</v>
      </c>
      <c r="L214" s="8">
        <v>357872.37</v>
      </c>
      <c r="M214" s="8">
        <v>15407937.33</v>
      </c>
      <c r="N214" s="9">
        <v>51.33</v>
      </c>
      <c r="O214" s="9">
        <v>14.24</v>
      </c>
      <c r="P214" s="9">
        <v>54.64</v>
      </c>
      <c r="Q214" s="8">
        <v>32877629.09</v>
      </c>
      <c r="R214" s="8">
        <v>7239130.2</v>
      </c>
      <c r="S214" s="8">
        <v>25638498.89</v>
      </c>
      <c r="T214" s="8">
        <v>15028744.87</v>
      </c>
      <c r="U214" s="8">
        <v>2722220.09</v>
      </c>
      <c r="V214" s="8">
        <v>12306524.78</v>
      </c>
      <c r="W214" s="9">
        <v>45.71</v>
      </c>
      <c r="X214" s="9">
        <v>37.6</v>
      </c>
      <c r="Y214" s="9">
        <v>48</v>
      </c>
      <c r="Z214" s="8">
        <v>2558993.65</v>
      </c>
      <c r="AA214" s="8">
        <v>3101412.55</v>
      </c>
    </row>
    <row r="215" spans="1:2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260</v>
      </c>
      <c r="G215" s="53" t="s">
        <v>452</v>
      </c>
      <c r="H215" s="8">
        <v>26505326.58</v>
      </c>
      <c r="I215" s="8">
        <v>2741837.4</v>
      </c>
      <c r="J215" s="8">
        <v>23763489.18</v>
      </c>
      <c r="K215" s="8">
        <v>14059858.15</v>
      </c>
      <c r="L215" s="8">
        <v>1721514.22</v>
      </c>
      <c r="M215" s="8">
        <v>12338343.93</v>
      </c>
      <c r="N215" s="9">
        <v>53.04</v>
      </c>
      <c r="O215" s="9">
        <v>62.78</v>
      </c>
      <c r="P215" s="9">
        <v>51.92</v>
      </c>
      <c r="Q215" s="8">
        <v>26983215.79</v>
      </c>
      <c r="R215" s="8">
        <v>4406381.6</v>
      </c>
      <c r="S215" s="8">
        <v>22576834.19</v>
      </c>
      <c r="T215" s="8">
        <v>12892588.12</v>
      </c>
      <c r="U215" s="8">
        <v>1623711.33</v>
      </c>
      <c r="V215" s="8">
        <v>11268876.79</v>
      </c>
      <c r="W215" s="9">
        <v>47.78</v>
      </c>
      <c r="X215" s="9">
        <v>36.84</v>
      </c>
      <c r="Y215" s="9">
        <v>49.91</v>
      </c>
      <c r="Z215" s="8">
        <v>1186654.99</v>
      </c>
      <c r="AA215" s="8">
        <v>1069467.14</v>
      </c>
    </row>
    <row r="216" spans="1:2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260</v>
      </c>
      <c r="G216" s="53" t="s">
        <v>453</v>
      </c>
      <c r="H216" s="8">
        <v>40709558.22</v>
      </c>
      <c r="I216" s="8">
        <v>7294808</v>
      </c>
      <c r="J216" s="8">
        <v>33414750.22</v>
      </c>
      <c r="K216" s="8">
        <v>18786159.06</v>
      </c>
      <c r="L216" s="8">
        <v>1359309.58</v>
      </c>
      <c r="M216" s="8">
        <v>17426849.48</v>
      </c>
      <c r="N216" s="9">
        <v>46.14</v>
      </c>
      <c r="O216" s="9">
        <v>18.63</v>
      </c>
      <c r="P216" s="9">
        <v>52.15</v>
      </c>
      <c r="Q216" s="8">
        <v>45754627.22</v>
      </c>
      <c r="R216" s="8">
        <v>14043091</v>
      </c>
      <c r="S216" s="8">
        <v>31711536.22</v>
      </c>
      <c r="T216" s="8">
        <v>16356850.72</v>
      </c>
      <c r="U216" s="8">
        <v>1008662.88</v>
      </c>
      <c r="V216" s="8">
        <v>15348187.84</v>
      </c>
      <c r="W216" s="9">
        <v>35.74</v>
      </c>
      <c r="X216" s="9">
        <v>7.18</v>
      </c>
      <c r="Y216" s="9">
        <v>48.39</v>
      </c>
      <c r="Z216" s="8">
        <v>1703214</v>
      </c>
      <c r="AA216" s="8">
        <v>2078661.64</v>
      </c>
    </row>
    <row r="217" spans="1:2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260</v>
      </c>
      <c r="G217" s="53" t="s">
        <v>454</v>
      </c>
      <c r="H217" s="8">
        <v>27302011.98</v>
      </c>
      <c r="I217" s="8">
        <v>997503.69</v>
      </c>
      <c r="J217" s="8">
        <v>26304508.29</v>
      </c>
      <c r="K217" s="8">
        <v>14438887.3</v>
      </c>
      <c r="L217" s="8">
        <v>514843.28</v>
      </c>
      <c r="M217" s="8">
        <v>13924044.02</v>
      </c>
      <c r="N217" s="9">
        <v>52.88</v>
      </c>
      <c r="O217" s="9">
        <v>51.61</v>
      </c>
      <c r="P217" s="9">
        <v>52.93</v>
      </c>
      <c r="Q217" s="8">
        <v>27707795.33</v>
      </c>
      <c r="R217" s="8">
        <v>2578936.37</v>
      </c>
      <c r="S217" s="8">
        <v>25128858.96</v>
      </c>
      <c r="T217" s="8">
        <v>11917692.26</v>
      </c>
      <c r="U217" s="8">
        <v>630541.57</v>
      </c>
      <c r="V217" s="8">
        <v>11287150.69</v>
      </c>
      <c r="W217" s="9">
        <v>43.01</v>
      </c>
      <c r="X217" s="9">
        <v>24.44</v>
      </c>
      <c r="Y217" s="9">
        <v>44.91</v>
      </c>
      <c r="Z217" s="8">
        <v>1175649.33</v>
      </c>
      <c r="AA217" s="8">
        <v>2636893.33</v>
      </c>
    </row>
    <row r="218" spans="1:2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455</v>
      </c>
      <c r="G218" s="53" t="s">
        <v>456</v>
      </c>
      <c r="H218" s="8">
        <v>320247303.85</v>
      </c>
      <c r="I218" s="8">
        <v>25080014.44</v>
      </c>
      <c r="J218" s="8">
        <v>295167289.41</v>
      </c>
      <c r="K218" s="8">
        <v>166242676.06</v>
      </c>
      <c r="L218" s="8">
        <v>2934980.71</v>
      </c>
      <c r="M218" s="8">
        <v>163307695.35</v>
      </c>
      <c r="N218" s="9">
        <v>51.91</v>
      </c>
      <c r="O218" s="9">
        <v>11.7</v>
      </c>
      <c r="P218" s="9">
        <v>55.32</v>
      </c>
      <c r="Q218" s="8">
        <v>350047563.21</v>
      </c>
      <c r="R218" s="8">
        <v>69870304.65</v>
      </c>
      <c r="S218" s="8">
        <v>280177258.56</v>
      </c>
      <c r="T218" s="8">
        <v>146274912.35</v>
      </c>
      <c r="U218" s="8">
        <v>7810439.34</v>
      </c>
      <c r="V218" s="8">
        <v>138464473.01</v>
      </c>
      <c r="W218" s="9">
        <v>41.78</v>
      </c>
      <c r="X218" s="9">
        <v>11.17</v>
      </c>
      <c r="Y218" s="9">
        <v>49.42</v>
      </c>
      <c r="Z218" s="8">
        <v>14990030.85</v>
      </c>
      <c r="AA218" s="8">
        <v>24843222.34</v>
      </c>
    </row>
    <row r="219" spans="1:2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455</v>
      </c>
      <c r="G219" s="53" t="s">
        <v>457</v>
      </c>
      <c r="H219" s="8">
        <v>384113521.29</v>
      </c>
      <c r="I219" s="8">
        <v>47002689.56</v>
      </c>
      <c r="J219" s="8">
        <v>337110831.73</v>
      </c>
      <c r="K219" s="8">
        <v>175688420.42</v>
      </c>
      <c r="L219" s="8">
        <v>3624700.67</v>
      </c>
      <c r="M219" s="8">
        <v>172063719.75</v>
      </c>
      <c r="N219" s="9">
        <v>45.73</v>
      </c>
      <c r="O219" s="9">
        <v>7.71</v>
      </c>
      <c r="P219" s="9">
        <v>51.04</v>
      </c>
      <c r="Q219" s="8">
        <v>399113521.29</v>
      </c>
      <c r="R219" s="8">
        <v>68419113.36</v>
      </c>
      <c r="S219" s="8">
        <v>330694407.93</v>
      </c>
      <c r="T219" s="8">
        <v>173072690.31</v>
      </c>
      <c r="U219" s="8">
        <v>6751771.71</v>
      </c>
      <c r="V219" s="8">
        <v>166320918.6</v>
      </c>
      <c r="W219" s="9">
        <v>43.36</v>
      </c>
      <c r="X219" s="9">
        <v>9.86</v>
      </c>
      <c r="Y219" s="9">
        <v>50.29</v>
      </c>
      <c r="Z219" s="8">
        <v>6416423.8</v>
      </c>
      <c r="AA219" s="8">
        <v>5742801.15</v>
      </c>
    </row>
    <row r="220" spans="1:2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455</v>
      </c>
      <c r="G220" s="53" t="s">
        <v>458</v>
      </c>
      <c r="H220" s="8">
        <v>2251310345.5</v>
      </c>
      <c r="I220" s="8">
        <v>350623886</v>
      </c>
      <c r="J220" s="8">
        <v>1900686459.5</v>
      </c>
      <c r="K220" s="8">
        <v>1089177935.14</v>
      </c>
      <c r="L220" s="8">
        <v>90497652.71</v>
      </c>
      <c r="M220" s="8">
        <v>998680282.43</v>
      </c>
      <c r="N220" s="9">
        <v>48.37</v>
      </c>
      <c r="O220" s="9">
        <v>25.81</v>
      </c>
      <c r="P220" s="9">
        <v>52.54</v>
      </c>
      <c r="Q220" s="8">
        <v>2371321117.2</v>
      </c>
      <c r="R220" s="8">
        <v>541146978.98</v>
      </c>
      <c r="S220" s="8">
        <v>1830174138.22</v>
      </c>
      <c r="T220" s="8">
        <v>1147162859.24</v>
      </c>
      <c r="U220" s="8">
        <v>147108938.11</v>
      </c>
      <c r="V220" s="8">
        <v>1000053921.13</v>
      </c>
      <c r="W220" s="9">
        <v>48.37</v>
      </c>
      <c r="X220" s="9">
        <v>27.18</v>
      </c>
      <c r="Y220" s="9">
        <v>54.64</v>
      </c>
      <c r="Z220" s="8">
        <v>70512321.28</v>
      </c>
      <c r="AA220" s="8">
        <v>-1373638.7</v>
      </c>
    </row>
    <row r="221" spans="1:2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455</v>
      </c>
      <c r="G221" s="53" t="s">
        <v>459</v>
      </c>
      <c r="H221" s="8">
        <v>438752322.27</v>
      </c>
      <c r="I221" s="8">
        <v>53944281</v>
      </c>
      <c r="J221" s="8">
        <v>384808041.27</v>
      </c>
      <c r="K221" s="8">
        <v>211012591.2</v>
      </c>
      <c r="L221" s="8">
        <v>3750320.7</v>
      </c>
      <c r="M221" s="8">
        <v>207262270.5</v>
      </c>
      <c r="N221" s="9">
        <v>48.09</v>
      </c>
      <c r="O221" s="9">
        <v>6.95</v>
      </c>
      <c r="P221" s="9">
        <v>53.86</v>
      </c>
      <c r="Q221" s="8">
        <v>476829543.27</v>
      </c>
      <c r="R221" s="8">
        <v>99390784</v>
      </c>
      <c r="S221" s="8">
        <v>377438759.27</v>
      </c>
      <c r="T221" s="8">
        <v>184781745.45</v>
      </c>
      <c r="U221" s="8">
        <v>3775350.4</v>
      </c>
      <c r="V221" s="8">
        <v>181006395.05</v>
      </c>
      <c r="W221" s="9">
        <v>38.75</v>
      </c>
      <c r="X221" s="9">
        <v>3.79</v>
      </c>
      <c r="Y221" s="9">
        <v>47.95</v>
      </c>
      <c r="Z221" s="8">
        <v>7369282</v>
      </c>
      <c r="AA221" s="8">
        <v>26255875.45</v>
      </c>
    </row>
    <row r="222" spans="1:2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460</v>
      </c>
      <c r="G222" s="53" t="s">
        <v>461</v>
      </c>
      <c r="H222" s="8">
        <v>117780138.07</v>
      </c>
      <c r="I222" s="8">
        <v>29601418.08</v>
      </c>
      <c r="J222" s="8">
        <v>88178719.99</v>
      </c>
      <c r="K222" s="8">
        <v>47672034.39</v>
      </c>
      <c r="L222" s="8">
        <v>2732005.87</v>
      </c>
      <c r="M222" s="8">
        <v>44940028.52</v>
      </c>
      <c r="N222" s="9">
        <v>40.47</v>
      </c>
      <c r="O222" s="9">
        <v>9.22</v>
      </c>
      <c r="P222" s="9">
        <v>50.96</v>
      </c>
      <c r="Q222" s="8">
        <v>124810821.46</v>
      </c>
      <c r="R222" s="8">
        <v>40181258.63</v>
      </c>
      <c r="S222" s="8">
        <v>84629562.83</v>
      </c>
      <c r="T222" s="8">
        <v>41114294.5</v>
      </c>
      <c r="U222" s="8">
        <v>2398206.85</v>
      </c>
      <c r="V222" s="8">
        <v>38716087.65</v>
      </c>
      <c r="W222" s="9">
        <v>32.94</v>
      </c>
      <c r="X222" s="9">
        <v>5.96</v>
      </c>
      <c r="Y222" s="9">
        <v>45.74</v>
      </c>
      <c r="Z222" s="8">
        <v>3549157.16</v>
      </c>
      <c r="AA222" s="8">
        <v>6223940.87</v>
      </c>
    </row>
    <row r="223" spans="1:2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460</v>
      </c>
      <c r="G223" s="53" t="s">
        <v>462</v>
      </c>
      <c r="H223" s="8">
        <v>115853269</v>
      </c>
      <c r="I223" s="8">
        <v>21606592</v>
      </c>
      <c r="J223" s="8">
        <v>94246677</v>
      </c>
      <c r="K223" s="8">
        <v>50903848.11</v>
      </c>
      <c r="L223" s="8">
        <v>872033.54</v>
      </c>
      <c r="M223" s="8">
        <v>50031814.57</v>
      </c>
      <c r="N223" s="9">
        <v>43.93</v>
      </c>
      <c r="O223" s="9">
        <v>4.03</v>
      </c>
      <c r="P223" s="9">
        <v>53.08</v>
      </c>
      <c r="Q223" s="8">
        <v>122137811</v>
      </c>
      <c r="R223" s="8">
        <v>33690967</v>
      </c>
      <c r="S223" s="8">
        <v>88446844</v>
      </c>
      <c r="T223" s="8">
        <v>43939732.78</v>
      </c>
      <c r="U223" s="8">
        <v>786271.72</v>
      </c>
      <c r="V223" s="8">
        <v>43153461.06</v>
      </c>
      <c r="W223" s="9">
        <v>35.97</v>
      </c>
      <c r="X223" s="9">
        <v>2.33</v>
      </c>
      <c r="Y223" s="9">
        <v>48.79</v>
      </c>
      <c r="Z223" s="8">
        <v>5799833</v>
      </c>
      <c r="AA223" s="8">
        <v>6878353.51</v>
      </c>
    </row>
    <row r="224" spans="1:2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460</v>
      </c>
      <c r="G224" s="53" t="s">
        <v>463</v>
      </c>
      <c r="H224" s="8">
        <v>82370687.43</v>
      </c>
      <c r="I224" s="8">
        <v>14798641.8</v>
      </c>
      <c r="J224" s="8">
        <v>67572045.63</v>
      </c>
      <c r="K224" s="8">
        <v>34525679.95</v>
      </c>
      <c r="L224" s="8">
        <v>2406456.92</v>
      </c>
      <c r="M224" s="8">
        <v>32119223.03</v>
      </c>
      <c r="N224" s="9">
        <v>41.91</v>
      </c>
      <c r="O224" s="9">
        <v>16.26</v>
      </c>
      <c r="P224" s="9">
        <v>47.53</v>
      </c>
      <c r="Q224" s="8">
        <v>94026502.45</v>
      </c>
      <c r="R224" s="8">
        <v>33355573.95</v>
      </c>
      <c r="S224" s="8">
        <v>60670928.5</v>
      </c>
      <c r="T224" s="8">
        <v>35521560.95</v>
      </c>
      <c r="U224" s="8">
        <v>9448774.92</v>
      </c>
      <c r="V224" s="8">
        <v>26072786.03</v>
      </c>
      <c r="W224" s="9">
        <v>37.77</v>
      </c>
      <c r="X224" s="9">
        <v>28.32</v>
      </c>
      <c r="Y224" s="9">
        <v>42.97</v>
      </c>
      <c r="Z224" s="8">
        <v>6901117.13</v>
      </c>
      <c r="AA224" s="8">
        <v>6046437</v>
      </c>
    </row>
    <row r="225" spans="1:2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460</v>
      </c>
      <c r="G225" s="53" t="s">
        <v>464</v>
      </c>
      <c r="H225" s="8">
        <v>75222160.88</v>
      </c>
      <c r="I225" s="8">
        <v>17764201.82</v>
      </c>
      <c r="J225" s="8">
        <v>57457959.06</v>
      </c>
      <c r="K225" s="8">
        <v>33145867.2</v>
      </c>
      <c r="L225" s="8">
        <v>1625542.86</v>
      </c>
      <c r="M225" s="8">
        <v>31520324.34</v>
      </c>
      <c r="N225" s="9">
        <v>44.06</v>
      </c>
      <c r="O225" s="9">
        <v>9.15</v>
      </c>
      <c r="P225" s="9">
        <v>54.85</v>
      </c>
      <c r="Q225" s="8">
        <v>81312660.88</v>
      </c>
      <c r="R225" s="8">
        <v>21401914.95</v>
      </c>
      <c r="S225" s="8">
        <v>59910745.93</v>
      </c>
      <c r="T225" s="8">
        <v>26845903.3</v>
      </c>
      <c r="U225" s="8">
        <v>313121.51</v>
      </c>
      <c r="V225" s="8">
        <v>26532781.79</v>
      </c>
      <c r="W225" s="9">
        <v>33.01</v>
      </c>
      <c r="X225" s="9">
        <v>1.46</v>
      </c>
      <c r="Y225" s="9">
        <v>44.28</v>
      </c>
      <c r="Z225" s="8">
        <v>-2452786.87</v>
      </c>
      <c r="AA225" s="8">
        <v>4987542.55</v>
      </c>
    </row>
    <row r="226" spans="1:2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460</v>
      </c>
      <c r="G226" s="53" t="s">
        <v>465</v>
      </c>
      <c r="H226" s="8">
        <v>58556318.11</v>
      </c>
      <c r="I226" s="8">
        <v>14758517.93</v>
      </c>
      <c r="J226" s="8">
        <v>43797800.18</v>
      </c>
      <c r="K226" s="8">
        <v>25178182.55</v>
      </c>
      <c r="L226" s="8">
        <v>1627465.45</v>
      </c>
      <c r="M226" s="8">
        <v>23550717.1</v>
      </c>
      <c r="N226" s="9">
        <v>42.99</v>
      </c>
      <c r="O226" s="9">
        <v>11.02</v>
      </c>
      <c r="P226" s="9">
        <v>53.77</v>
      </c>
      <c r="Q226" s="8">
        <v>63251981.52</v>
      </c>
      <c r="R226" s="8">
        <v>22120843.33</v>
      </c>
      <c r="S226" s="8">
        <v>41131138.19</v>
      </c>
      <c r="T226" s="8">
        <v>20985502.45</v>
      </c>
      <c r="U226" s="8">
        <v>618299.06</v>
      </c>
      <c r="V226" s="8">
        <v>20367203.39</v>
      </c>
      <c r="W226" s="9">
        <v>33.17</v>
      </c>
      <c r="X226" s="9">
        <v>2.79</v>
      </c>
      <c r="Y226" s="9">
        <v>49.51</v>
      </c>
      <c r="Z226" s="8">
        <v>2666661.99</v>
      </c>
      <c r="AA226" s="8">
        <v>3183513.71</v>
      </c>
    </row>
    <row r="227" spans="1:2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460</v>
      </c>
      <c r="G227" s="53" t="s">
        <v>466</v>
      </c>
      <c r="H227" s="8">
        <v>101842661.66</v>
      </c>
      <c r="I227" s="8">
        <v>25940108.54</v>
      </c>
      <c r="J227" s="8">
        <v>75902553.12</v>
      </c>
      <c r="K227" s="8">
        <v>45204084.01</v>
      </c>
      <c r="L227" s="8">
        <v>5534349.02</v>
      </c>
      <c r="M227" s="8">
        <v>39669734.99</v>
      </c>
      <c r="N227" s="9">
        <v>44.38</v>
      </c>
      <c r="O227" s="9">
        <v>21.33</v>
      </c>
      <c r="P227" s="9">
        <v>52.26</v>
      </c>
      <c r="Q227" s="8">
        <v>101813947.38</v>
      </c>
      <c r="R227" s="8">
        <v>30913181.69</v>
      </c>
      <c r="S227" s="8">
        <v>70900765.69</v>
      </c>
      <c r="T227" s="8">
        <v>35663322.58</v>
      </c>
      <c r="U227" s="8">
        <v>1170366.28</v>
      </c>
      <c r="V227" s="8">
        <v>34492956.3</v>
      </c>
      <c r="W227" s="9">
        <v>35.02</v>
      </c>
      <c r="X227" s="9">
        <v>3.78</v>
      </c>
      <c r="Y227" s="9">
        <v>48.64</v>
      </c>
      <c r="Z227" s="8">
        <v>5001787.43</v>
      </c>
      <c r="AA227" s="8">
        <v>5176778.69</v>
      </c>
    </row>
    <row r="228" spans="1:2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460</v>
      </c>
      <c r="G228" s="53" t="s">
        <v>467</v>
      </c>
      <c r="H228" s="8">
        <v>122875829.59</v>
      </c>
      <c r="I228" s="8">
        <v>27517734.49</v>
      </c>
      <c r="J228" s="8">
        <v>95358095.1</v>
      </c>
      <c r="K228" s="8">
        <v>55497061.48</v>
      </c>
      <c r="L228" s="8">
        <v>4495853.68</v>
      </c>
      <c r="M228" s="8">
        <v>51001207.8</v>
      </c>
      <c r="N228" s="9">
        <v>45.16</v>
      </c>
      <c r="O228" s="9">
        <v>16.33</v>
      </c>
      <c r="P228" s="9">
        <v>53.48</v>
      </c>
      <c r="Q228" s="8">
        <v>138086425.06</v>
      </c>
      <c r="R228" s="8">
        <v>44525107.28</v>
      </c>
      <c r="S228" s="8">
        <v>93561317.78</v>
      </c>
      <c r="T228" s="8">
        <v>49044306.56</v>
      </c>
      <c r="U228" s="8">
        <v>2556723.12</v>
      </c>
      <c r="V228" s="8">
        <v>46487583.44</v>
      </c>
      <c r="W228" s="9">
        <v>35.51</v>
      </c>
      <c r="X228" s="9">
        <v>5.74</v>
      </c>
      <c r="Y228" s="9">
        <v>49.68</v>
      </c>
      <c r="Z228" s="8">
        <v>1796777.32</v>
      </c>
      <c r="AA228" s="8">
        <v>4513624.36</v>
      </c>
    </row>
    <row r="229" spans="1:2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460</v>
      </c>
      <c r="G229" s="53" t="s">
        <v>468</v>
      </c>
      <c r="H229" s="8">
        <v>89240595.6</v>
      </c>
      <c r="I229" s="8">
        <v>16916074</v>
      </c>
      <c r="J229" s="8">
        <v>72324521.6</v>
      </c>
      <c r="K229" s="8">
        <v>39696239.47</v>
      </c>
      <c r="L229" s="8">
        <v>1325789.2</v>
      </c>
      <c r="M229" s="8">
        <v>38370450.27</v>
      </c>
      <c r="N229" s="9">
        <v>44.48</v>
      </c>
      <c r="O229" s="9">
        <v>7.83</v>
      </c>
      <c r="P229" s="9">
        <v>53.05</v>
      </c>
      <c r="Q229" s="8">
        <v>95649432.6</v>
      </c>
      <c r="R229" s="8">
        <v>28146212</v>
      </c>
      <c r="S229" s="8">
        <v>67503220.6</v>
      </c>
      <c r="T229" s="8">
        <v>31979967.1</v>
      </c>
      <c r="U229" s="8">
        <v>632422.03</v>
      </c>
      <c r="V229" s="8">
        <v>31347545.07</v>
      </c>
      <c r="W229" s="9">
        <v>33.43</v>
      </c>
      <c r="X229" s="9">
        <v>2.24</v>
      </c>
      <c r="Y229" s="9">
        <v>46.43</v>
      </c>
      <c r="Z229" s="8">
        <v>4821301</v>
      </c>
      <c r="AA229" s="8">
        <v>7022905.2</v>
      </c>
    </row>
    <row r="230" spans="1:2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460</v>
      </c>
      <c r="G230" s="53" t="s">
        <v>469</v>
      </c>
      <c r="H230" s="8">
        <v>140640834.99</v>
      </c>
      <c r="I230" s="8">
        <v>27596595.53</v>
      </c>
      <c r="J230" s="8">
        <v>113044239.46</v>
      </c>
      <c r="K230" s="8">
        <v>72572196.63</v>
      </c>
      <c r="L230" s="8">
        <v>10863745.89</v>
      </c>
      <c r="M230" s="8">
        <v>61708450.74</v>
      </c>
      <c r="N230" s="9">
        <v>51.6</v>
      </c>
      <c r="O230" s="9">
        <v>39.36</v>
      </c>
      <c r="P230" s="9">
        <v>54.58</v>
      </c>
      <c r="Q230" s="8">
        <v>152784241.58</v>
      </c>
      <c r="R230" s="8">
        <v>50169033.58</v>
      </c>
      <c r="S230" s="8">
        <v>102615208</v>
      </c>
      <c r="T230" s="8">
        <v>57804494.07</v>
      </c>
      <c r="U230" s="8">
        <v>6720490.56</v>
      </c>
      <c r="V230" s="8">
        <v>51084003.51</v>
      </c>
      <c r="W230" s="9">
        <v>37.83</v>
      </c>
      <c r="X230" s="9">
        <v>13.39</v>
      </c>
      <c r="Y230" s="9">
        <v>49.78</v>
      </c>
      <c r="Z230" s="8">
        <v>10429031.46</v>
      </c>
      <c r="AA230" s="8">
        <v>10624447.23</v>
      </c>
    </row>
    <row r="231" spans="1:2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460</v>
      </c>
      <c r="G231" s="53" t="s">
        <v>470</v>
      </c>
      <c r="H231" s="8">
        <v>59627769</v>
      </c>
      <c r="I231" s="8">
        <v>10479534</v>
      </c>
      <c r="J231" s="8">
        <v>49148235</v>
      </c>
      <c r="K231" s="8">
        <v>29476649.14</v>
      </c>
      <c r="L231" s="8">
        <v>3556872.83</v>
      </c>
      <c r="M231" s="8">
        <v>25919776.31</v>
      </c>
      <c r="N231" s="9">
        <v>49.43</v>
      </c>
      <c r="O231" s="9">
        <v>33.94</v>
      </c>
      <c r="P231" s="9">
        <v>52.73</v>
      </c>
      <c r="Q231" s="8">
        <v>59397291</v>
      </c>
      <c r="R231" s="8">
        <v>10597924</v>
      </c>
      <c r="S231" s="8">
        <v>48799367</v>
      </c>
      <c r="T231" s="8">
        <v>24274989.11</v>
      </c>
      <c r="U231" s="8">
        <v>304703.73</v>
      </c>
      <c r="V231" s="8">
        <v>23970285.38</v>
      </c>
      <c r="W231" s="9">
        <v>40.86</v>
      </c>
      <c r="X231" s="9">
        <v>2.87</v>
      </c>
      <c r="Y231" s="9">
        <v>49.12</v>
      </c>
      <c r="Z231" s="8">
        <v>348868</v>
      </c>
      <c r="AA231" s="8">
        <v>1949490.93</v>
      </c>
    </row>
    <row r="232" spans="1:2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460</v>
      </c>
      <c r="G232" s="53" t="s">
        <v>471</v>
      </c>
      <c r="H232" s="8">
        <v>118352580.9</v>
      </c>
      <c r="I232" s="8">
        <v>25410286.97</v>
      </c>
      <c r="J232" s="8">
        <v>92942293.93</v>
      </c>
      <c r="K232" s="8">
        <v>54125669.66</v>
      </c>
      <c r="L232" s="8">
        <v>2307921.34</v>
      </c>
      <c r="M232" s="8">
        <v>51817748.32</v>
      </c>
      <c r="N232" s="9">
        <v>45.73</v>
      </c>
      <c r="O232" s="9">
        <v>9.08</v>
      </c>
      <c r="P232" s="9">
        <v>55.75</v>
      </c>
      <c r="Q232" s="8">
        <v>126409225.78</v>
      </c>
      <c r="R232" s="8">
        <v>41648225.13</v>
      </c>
      <c r="S232" s="8">
        <v>84761000.65</v>
      </c>
      <c r="T232" s="8">
        <v>47819408.78</v>
      </c>
      <c r="U232" s="8">
        <v>5731641.61</v>
      </c>
      <c r="V232" s="8">
        <v>42087767.17</v>
      </c>
      <c r="W232" s="9">
        <v>37.82</v>
      </c>
      <c r="X232" s="9">
        <v>13.76</v>
      </c>
      <c r="Y232" s="9">
        <v>49.65</v>
      </c>
      <c r="Z232" s="8">
        <v>8181293.28</v>
      </c>
      <c r="AA232" s="8">
        <v>9729981.15</v>
      </c>
    </row>
    <row r="233" spans="1:2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460</v>
      </c>
      <c r="G233" s="53" t="s">
        <v>472</v>
      </c>
      <c r="H233" s="8">
        <v>54228395</v>
      </c>
      <c r="I233" s="8">
        <v>9226303</v>
      </c>
      <c r="J233" s="8">
        <v>45002092</v>
      </c>
      <c r="K233" s="8">
        <v>25651006.72</v>
      </c>
      <c r="L233" s="8">
        <v>938073.81</v>
      </c>
      <c r="M233" s="8">
        <v>24712932.91</v>
      </c>
      <c r="N233" s="9">
        <v>47.3</v>
      </c>
      <c r="O233" s="9">
        <v>10.16</v>
      </c>
      <c r="P233" s="9">
        <v>54.91</v>
      </c>
      <c r="Q233" s="8">
        <v>56856395</v>
      </c>
      <c r="R233" s="8">
        <v>13636221</v>
      </c>
      <c r="S233" s="8">
        <v>43220174</v>
      </c>
      <c r="T233" s="8">
        <v>22407064.7</v>
      </c>
      <c r="U233" s="8">
        <v>1346319</v>
      </c>
      <c r="V233" s="8">
        <v>21060745.7</v>
      </c>
      <c r="W233" s="9">
        <v>39.4</v>
      </c>
      <c r="X233" s="9">
        <v>9.87</v>
      </c>
      <c r="Y233" s="9">
        <v>48.72</v>
      </c>
      <c r="Z233" s="8">
        <v>1781918</v>
      </c>
      <c r="AA233" s="8">
        <v>3652187.21</v>
      </c>
    </row>
    <row r="234" spans="1:2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460</v>
      </c>
      <c r="G234" s="53" t="s">
        <v>473</v>
      </c>
      <c r="H234" s="8">
        <v>39099095.33</v>
      </c>
      <c r="I234" s="8">
        <v>9653010.93</v>
      </c>
      <c r="J234" s="8">
        <v>29446084.4</v>
      </c>
      <c r="K234" s="8">
        <v>17130780.08</v>
      </c>
      <c r="L234" s="8">
        <v>1259737.01</v>
      </c>
      <c r="M234" s="8">
        <v>15871043.07</v>
      </c>
      <c r="N234" s="9">
        <v>43.81</v>
      </c>
      <c r="O234" s="9">
        <v>13.05</v>
      </c>
      <c r="P234" s="9">
        <v>53.89</v>
      </c>
      <c r="Q234" s="8">
        <v>41137862.94</v>
      </c>
      <c r="R234" s="8">
        <v>12807812.77</v>
      </c>
      <c r="S234" s="8">
        <v>28330050.17</v>
      </c>
      <c r="T234" s="8">
        <v>13546425.49</v>
      </c>
      <c r="U234" s="8">
        <v>562794.78</v>
      </c>
      <c r="V234" s="8">
        <v>12983630.71</v>
      </c>
      <c r="W234" s="9">
        <v>32.92</v>
      </c>
      <c r="X234" s="9">
        <v>4.39</v>
      </c>
      <c r="Y234" s="9">
        <v>45.82</v>
      </c>
      <c r="Z234" s="8">
        <v>1116034.23</v>
      </c>
      <c r="AA234" s="8">
        <v>2887412.36</v>
      </c>
    </row>
    <row r="235" spans="1:2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460</v>
      </c>
      <c r="G235" s="53" t="s">
        <v>474</v>
      </c>
      <c r="H235" s="8">
        <v>131577779.71</v>
      </c>
      <c r="I235" s="8">
        <v>20336415.69</v>
      </c>
      <c r="J235" s="8">
        <v>111241364.02</v>
      </c>
      <c r="K235" s="8">
        <v>69325454.71</v>
      </c>
      <c r="L235" s="8">
        <v>4217653.22</v>
      </c>
      <c r="M235" s="8">
        <v>65107801.49</v>
      </c>
      <c r="N235" s="9">
        <v>52.68</v>
      </c>
      <c r="O235" s="9">
        <v>20.73</v>
      </c>
      <c r="P235" s="9">
        <v>58.52</v>
      </c>
      <c r="Q235" s="8">
        <v>141980615.71</v>
      </c>
      <c r="R235" s="8">
        <v>32986513.4</v>
      </c>
      <c r="S235" s="8">
        <v>108994102.31</v>
      </c>
      <c r="T235" s="8">
        <v>56012736.88</v>
      </c>
      <c r="U235" s="8">
        <v>606542.95</v>
      </c>
      <c r="V235" s="8">
        <v>55406193.93</v>
      </c>
      <c r="W235" s="9">
        <v>39.45</v>
      </c>
      <c r="X235" s="9">
        <v>1.83</v>
      </c>
      <c r="Y235" s="9">
        <v>50.83</v>
      </c>
      <c r="Z235" s="8">
        <v>2247261.71</v>
      </c>
      <c r="AA235" s="8">
        <v>9701607.56</v>
      </c>
    </row>
    <row r="236" spans="1:2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460</v>
      </c>
      <c r="G236" s="53" t="s">
        <v>475</v>
      </c>
      <c r="H236" s="8">
        <v>69992832.02</v>
      </c>
      <c r="I236" s="8">
        <v>20801332.02</v>
      </c>
      <c r="J236" s="8">
        <v>49191500</v>
      </c>
      <c r="K236" s="8">
        <v>27275518.5</v>
      </c>
      <c r="L236" s="8">
        <v>11276.91</v>
      </c>
      <c r="M236" s="8">
        <v>27264241.59</v>
      </c>
      <c r="N236" s="9">
        <v>38.96</v>
      </c>
      <c r="O236" s="9">
        <v>0.05</v>
      </c>
      <c r="P236" s="9">
        <v>55.42</v>
      </c>
      <c r="Q236" s="8">
        <v>75834390.12</v>
      </c>
      <c r="R236" s="8">
        <v>27843860.1</v>
      </c>
      <c r="S236" s="8">
        <v>47990530.02</v>
      </c>
      <c r="T236" s="8">
        <v>22837964.07</v>
      </c>
      <c r="U236" s="8">
        <v>248927.43</v>
      </c>
      <c r="V236" s="8">
        <v>22589036.64</v>
      </c>
      <c r="W236" s="9">
        <v>30.11</v>
      </c>
      <c r="X236" s="9">
        <v>0.89</v>
      </c>
      <c r="Y236" s="9">
        <v>47.06</v>
      </c>
      <c r="Z236" s="8">
        <v>1200969.98</v>
      </c>
      <c r="AA236" s="8">
        <v>4675204.95</v>
      </c>
    </row>
    <row r="237" spans="1:2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460</v>
      </c>
      <c r="G237" s="53" t="s">
        <v>476</v>
      </c>
      <c r="H237" s="8">
        <v>69975343.6</v>
      </c>
      <c r="I237" s="8">
        <v>14312566</v>
      </c>
      <c r="J237" s="8">
        <v>55662777.6</v>
      </c>
      <c r="K237" s="8">
        <v>32244631.59</v>
      </c>
      <c r="L237" s="8">
        <v>1583140.07</v>
      </c>
      <c r="M237" s="8">
        <v>30661491.52</v>
      </c>
      <c r="N237" s="9">
        <v>46.07</v>
      </c>
      <c r="O237" s="9">
        <v>11.06</v>
      </c>
      <c r="P237" s="9">
        <v>55.08</v>
      </c>
      <c r="Q237" s="8">
        <v>74948077.6</v>
      </c>
      <c r="R237" s="8">
        <v>22018810</v>
      </c>
      <c r="S237" s="8">
        <v>52929267.6</v>
      </c>
      <c r="T237" s="8">
        <v>25992885.67</v>
      </c>
      <c r="U237" s="8">
        <v>232036.21</v>
      </c>
      <c r="V237" s="8">
        <v>25760849.46</v>
      </c>
      <c r="W237" s="9">
        <v>34.68</v>
      </c>
      <c r="X237" s="9">
        <v>1.05</v>
      </c>
      <c r="Y237" s="9">
        <v>48.67</v>
      </c>
      <c r="Z237" s="8">
        <v>2733510</v>
      </c>
      <c r="AA237" s="8">
        <v>4900642.06</v>
      </c>
    </row>
    <row r="238" spans="1:2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460</v>
      </c>
      <c r="G238" s="53" t="s">
        <v>477</v>
      </c>
      <c r="H238" s="8">
        <v>92957076.76</v>
      </c>
      <c r="I238" s="8">
        <v>25518276.56</v>
      </c>
      <c r="J238" s="8">
        <v>67438800.2</v>
      </c>
      <c r="K238" s="8">
        <v>38201415.89</v>
      </c>
      <c r="L238" s="8">
        <v>1472057.8</v>
      </c>
      <c r="M238" s="8">
        <v>36729358.09</v>
      </c>
      <c r="N238" s="9">
        <v>41.09</v>
      </c>
      <c r="O238" s="9">
        <v>5.76</v>
      </c>
      <c r="P238" s="9">
        <v>54.46</v>
      </c>
      <c r="Q238" s="8">
        <v>112076044.14</v>
      </c>
      <c r="R238" s="8">
        <v>46329173.94</v>
      </c>
      <c r="S238" s="8">
        <v>65746870.2</v>
      </c>
      <c r="T238" s="8">
        <v>36493632.88</v>
      </c>
      <c r="U238" s="8">
        <v>3852721.92</v>
      </c>
      <c r="V238" s="8">
        <v>32640910.96</v>
      </c>
      <c r="W238" s="9">
        <v>32.56</v>
      </c>
      <c r="X238" s="9">
        <v>8.31</v>
      </c>
      <c r="Y238" s="9">
        <v>49.64</v>
      </c>
      <c r="Z238" s="8">
        <v>1691930</v>
      </c>
      <c r="AA238" s="8">
        <v>4088447.13</v>
      </c>
    </row>
    <row r="239" spans="1:2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460</v>
      </c>
      <c r="G239" s="53" t="s">
        <v>478</v>
      </c>
      <c r="H239" s="8">
        <v>96106293.36</v>
      </c>
      <c r="I239" s="8">
        <v>23445441.07</v>
      </c>
      <c r="J239" s="8">
        <v>72660852.29</v>
      </c>
      <c r="K239" s="8">
        <v>45550119.77</v>
      </c>
      <c r="L239" s="8">
        <v>5282436.1</v>
      </c>
      <c r="M239" s="8">
        <v>40267683.67</v>
      </c>
      <c r="N239" s="9">
        <v>47.39</v>
      </c>
      <c r="O239" s="9">
        <v>22.53</v>
      </c>
      <c r="P239" s="9">
        <v>55.41</v>
      </c>
      <c r="Q239" s="8">
        <v>101342783.77</v>
      </c>
      <c r="R239" s="8">
        <v>32238992.64</v>
      </c>
      <c r="S239" s="8">
        <v>69103791.13</v>
      </c>
      <c r="T239" s="8">
        <v>37662831.76</v>
      </c>
      <c r="U239" s="8">
        <v>2343646.4</v>
      </c>
      <c r="V239" s="8">
        <v>35319185.36</v>
      </c>
      <c r="W239" s="9">
        <v>37.16</v>
      </c>
      <c r="X239" s="9">
        <v>7.26</v>
      </c>
      <c r="Y239" s="9">
        <v>51.11</v>
      </c>
      <c r="Z239" s="8">
        <v>3557061.16</v>
      </c>
      <c r="AA239" s="8">
        <v>4948498.31</v>
      </c>
    </row>
    <row r="240" spans="1:2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460</v>
      </c>
      <c r="G240" s="53" t="s">
        <v>479</v>
      </c>
      <c r="H240" s="8">
        <v>65787957.91</v>
      </c>
      <c r="I240" s="8">
        <v>14328060.35</v>
      </c>
      <c r="J240" s="8">
        <v>51459897.56</v>
      </c>
      <c r="K240" s="8">
        <v>28536118.75</v>
      </c>
      <c r="L240" s="8">
        <v>796847.01</v>
      </c>
      <c r="M240" s="8">
        <v>27739271.74</v>
      </c>
      <c r="N240" s="9">
        <v>43.37</v>
      </c>
      <c r="O240" s="9">
        <v>5.56</v>
      </c>
      <c r="P240" s="9">
        <v>53.9</v>
      </c>
      <c r="Q240" s="8">
        <v>66379827.21</v>
      </c>
      <c r="R240" s="8">
        <v>17941381.67</v>
      </c>
      <c r="S240" s="8">
        <v>48438445.54</v>
      </c>
      <c r="T240" s="8">
        <v>25244962.44</v>
      </c>
      <c r="U240" s="8">
        <v>476312.29</v>
      </c>
      <c r="V240" s="8">
        <v>24768650.15</v>
      </c>
      <c r="W240" s="9">
        <v>38.03</v>
      </c>
      <c r="X240" s="9">
        <v>2.65</v>
      </c>
      <c r="Y240" s="9">
        <v>51.13</v>
      </c>
      <c r="Z240" s="8">
        <v>3021452.02</v>
      </c>
      <c r="AA240" s="8">
        <v>2970621.59</v>
      </c>
    </row>
    <row r="241" spans="1:2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460</v>
      </c>
      <c r="G241" s="53" t="s">
        <v>480</v>
      </c>
      <c r="H241" s="8">
        <v>86693946.5</v>
      </c>
      <c r="I241" s="8">
        <v>21985844</v>
      </c>
      <c r="J241" s="8">
        <v>64708102.5</v>
      </c>
      <c r="K241" s="8">
        <v>34142767.06</v>
      </c>
      <c r="L241" s="8">
        <v>1953930.44</v>
      </c>
      <c r="M241" s="8">
        <v>32188836.62</v>
      </c>
      <c r="N241" s="9">
        <v>39.38</v>
      </c>
      <c r="O241" s="9">
        <v>8.88</v>
      </c>
      <c r="P241" s="9">
        <v>49.74</v>
      </c>
      <c r="Q241" s="8">
        <v>93896843.5</v>
      </c>
      <c r="R241" s="8">
        <v>29753062</v>
      </c>
      <c r="S241" s="8">
        <v>64143781.5</v>
      </c>
      <c r="T241" s="8">
        <v>29746706</v>
      </c>
      <c r="U241" s="8">
        <v>4825527.73</v>
      </c>
      <c r="V241" s="8">
        <v>24921178.27</v>
      </c>
      <c r="W241" s="9">
        <v>31.68</v>
      </c>
      <c r="X241" s="9">
        <v>16.21</v>
      </c>
      <c r="Y241" s="9">
        <v>38.85</v>
      </c>
      <c r="Z241" s="8">
        <v>564321</v>
      </c>
      <c r="AA241" s="8">
        <v>7267658.35</v>
      </c>
    </row>
    <row r="242" spans="1:2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481</v>
      </c>
      <c r="G242" s="53" t="s">
        <v>482</v>
      </c>
      <c r="H242" s="8">
        <v>1124338093.43</v>
      </c>
      <c r="I242" s="8">
        <v>390438982.91</v>
      </c>
      <c r="J242" s="8">
        <v>733899110.52</v>
      </c>
      <c r="K242" s="8">
        <v>426105863.76</v>
      </c>
      <c r="L242" s="8">
        <v>69340262.38</v>
      </c>
      <c r="M242" s="8">
        <v>356765601.38</v>
      </c>
      <c r="N242" s="9">
        <v>37.89</v>
      </c>
      <c r="O242" s="9">
        <v>17.75</v>
      </c>
      <c r="P242" s="9">
        <v>48.61</v>
      </c>
      <c r="Q242" s="8">
        <v>1278275232.67</v>
      </c>
      <c r="R242" s="8">
        <v>657459167.21</v>
      </c>
      <c r="S242" s="8">
        <v>620816065.46</v>
      </c>
      <c r="T242" s="8">
        <v>314155111.4</v>
      </c>
      <c r="U242" s="8">
        <v>38501255.97</v>
      </c>
      <c r="V242" s="8">
        <v>275653855.43</v>
      </c>
      <c r="W242" s="9">
        <v>24.57</v>
      </c>
      <c r="X242" s="9">
        <v>5.85</v>
      </c>
      <c r="Y242" s="9">
        <v>44.4</v>
      </c>
      <c r="Z242" s="8">
        <v>113083045.06</v>
      </c>
      <c r="AA242" s="8">
        <v>81111745.95</v>
      </c>
    </row>
    <row r="243" spans="1:27" ht="12.75">
      <c r="A243" s="34">
        <v>6</v>
      </c>
      <c r="B243" s="34">
        <v>8</v>
      </c>
      <c r="C243" s="34">
        <v>1</v>
      </c>
      <c r="D243" s="35" t="s">
        <v>483</v>
      </c>
      <c r="E243" s="36">
        <v>271</v>
      </c>
      <c r="F243" s="7" t="s">
        <v>483</v>
      </c>
      <c r="G243" s="53" t="s">
        <v>484</v>
      </c>
      <c r="H243" s="8">
        <v>827271</v>
      </c>
      <c r="I243" s="8">
        <v>258000</v>
      </c>
      <c r="J243" s="8">
        <v>569271</v>
      </c>
      <c r="K243" s="8">
        <v>635066.16</v>
      </c>
      <c r="L243" s="8">
        <v>258000</v>
      </c>
      <c r="M243" s="8">
        <v>377066.16</v>
      </c>
      <c r="N243" s="9">
        <v>76.76</v>
      </c>
      <c r="O243" s="9">
        <v>100</v>
      </c>
      <c r="P243" s="9">
        <v>66.23</v>
      </c>
      <c r="Q243" s="8">
        <v>569271</v>
      </c>
      <c r="R243" s="8">
        <v>0</v>
      </c>
      <c r="S243" s="8">
        <v>569271</v>
      </c>
      <c r="T243" s="8">
        <v>239205.07</v>
      </c>
      <c r="U243" s="8">
        <v>0</v>
      </c>
      <c r="V243" s="8">
        <v>239205.07</v>
      </c>
      <c r="W243" s="9">
        <v>42.01</v>
      </c>
      <c r="X243" s="9"/>
      <c r="Y243" s="9">
        <v>42.01</v>
      </c>
      <c r="Z243" s="8">
        <v>0</v>
      </c>
      <c r="AA243" s="8">
        <v>137861.09</v>
      </c>
    </row>
    <row r="244" spans="1:27" ht="24">
      <c r="A244" s="34">
        <v>6</v>
      </c>
      <c r="B244" s="34">
        <v>19</v>
      </c>
      <c r="C244" s="34">
        <v>1</v>
      </c>
      <c r="D244" s="35" t="s">
        <v>483</v>
      </c>
      <c r="E244" s="36">
        <v>270</v>
      </c>
      <c r="F244" s="7" t="s">
        <v>483</v>
      </c>
      <c r="G244" s="53" t="s">
        <v>485</v>
      </c>
      <c r="H244" s="8">
        <v>4200219</v>
      </c>
      <c r="I244" s="8">
        <v>0</v>
      </c>
      <c r="J244" s="8">
        <v>4200219</v>
      </c>
      <c r="K244" s="8">
        <v>2171983.05</v>
      </c>
      <c r="L244" s="8">
        <v>0</v>
      </c>
      <c r="M244" s="8">
        <v>2171983.05</v>
      </c>
      <c r="N244" s="9">
        <v>51.71</v>
      </c>
      <c r="O244" s="9"/>
      <c r="P244" s="9">
        <v>51.71</v>
      </c>
      <c r="Q244" s="8">
        <v>3999159</v>
      </c>
      <c r="R244" s="8">
        <v>0</v>
      </c>
      <c r="S244" s="8">
        <v>3999159</v>
      </c>
      <c r="T244" s="8">
        <v>1769835.96</v>
      </c>
      <c r="U244" s="8">
        <v>0</v>
      </c>
      <c r="V244" s="8">
        <v>1769835.96</v>
      </c>
      <c r="W244" s="9">
        <v>44.25</v>
      </c>
      <c r="X244" s="9"/>
      <c r="Y244" s="9">
        <v>44.25</v>
      </c>
      <c r="Z244" s="8">
        <v>201060</v>
      </c>
      <c r="AA244" s="8">
        <v>402147.09</v>
      </c>
    </row>
    <row r="245" spans="1:27" ht="12.75">
      <c r="A245" s="34">
        <v>6</v>
      </c>
      <c r="B245" s="34">
        <v>7</v>
      </c>
      <c r="C245" s="34">
        <v>1</v>
      </c>
      <c r="D245" s="35" t="s">
        <v>483</v>
      </c>
      <c r="E245" s="36">
        <v>187</v>
      </c>
      <c r="F245" s="7" t="s">
        <v>483</v>
      </c>
      <c r="G245" s="53" t="s">
        <v>486</v>
      </c>
      <c r="H245" s="8">
        <v>3203072</v>
      </c>
      <c r="I245" s="8">
        <v>3100000</v>
      </c>
      <c r="J245" s="8">
        <v>103072</v>
      </c>
      <c r="K245" s="8">
        <v>56393.7</v>
      </c>
      <c r="L245" s="8">
        <v>0</v>
      </c>
      <c r="M245" s="8">
        <v>56393.7</v>
      </c>
      <c r="N245" s="9">
        <v>1.76</v>
      </c>
      <c r="O245" s="9">
        <v>0</v>
      </c>
      <c r="P245" s="9">
        <v>54.71</v>
      </c>
      <c r="Q245" s="8">
        <v>4738359</v>
      </c>
      <c r="R245" s="8">
        <v>3700000</v>
      </c>
      <c r="S245" s="8">
        <v>1038359</v>
      </c>
      <c r="T245" s="8">
        <v>421706.58</v>
      </c>
      <c r="U245" s="8">
        <v>0</v>
      </c>
      <c r="V245" s="8">
        <v>421706.58</v>
      </c>
      <c r="W245" s="9">
        <v>8.89</v>
      </c>
      <c r="X245" s="9">
        <v>0</v>
      </c>
      <c r="Y245" s="9">
        <v>40.61</v>
      </c>
      <c r="Z245" s="8">
        <v>-935287</v>
      </c>
      <c r="AA245" s="8">
        <v>-365312.88</v>
      </c>
    </row>
    <row r="246" spans="1:27" ht="12.75">
      <c r="A246" s="34">
        <v>6</v>
      </c>
      <c r="B246" s="34">
        <v>1</v>
      </c>
      <c r="C246" s="34">
        <v>1</v>
      </c>
      <c r="D246" s="35" t="s">
        <v>483</v>
      </c>
      <c r="E246" s="36">
        <v>188</v>
      </c>
      <c r="F246" s="7" t="s">
        <v>483</v>
      </c>
      <c r="G246" s="53" t="s">
        <v>486</v>
      </c>
      <c r="H246" s="8">
        <v>1524523</v>
      </c>
      <c r="I246" s="8">
        <v>0</v>
      </c>
      <c r="J246" s="8">
        <v>1524523</v>
      </c>
      <c r="K246" s="8">
        <v>768743.59</v>
      </c>
      <c r="L246" s="8">
        <v>0</v>
      </c>
      <c r="M246" s="8">
        <v>768743.59</v>
      </c>
      <c r="N246" s="9">
        <v>50.42</v>
      </c>
      <c r="O246" s="9"/>
      <c r="P246" s="9">
        <v>50.42</v>
      </c>
      <c r="Q246" s="8">
        <v>1529385.85</v>
      </c>
      <c r="R246" s="8">
        <v>100000</v>
      </c>
      <c r="S246" s="8">
        <v>1429385.85</v>
      </c>
      <c r="T246" s="8">
        <v>649456.92</v>
      </c>
      <c r="U246" s="8">
        <v>100000</v>
      </c>
      <c r="V246" s="8">
        <v>549456.92</v>
      </c>
      <c r="W246" s="9">
        <v>42.46</v>
      </c>
      <c r="X246" s="9">
        <v>100</v>
      </c>
      <c r="Y246" s="9">
        <v>38.44</v>
      </c>
      <c r="Z246" s="8">
        <v>95137.15</v>
      </c>
      <c r="AA246" s="8">
        <v>219286.67</v>
      </c>
    </row>
    <row r="247" spans="1:27" ht="24">
      <c r="A247" s="34">
        <v>6</v>
      </c>
      <c r="B247" s="34">
        <v>2</v>
      </c>
      <c r="C247" s="34">
        <v>1</v>
      </c>
      <c r="D247" s="35" t="s">
        <v>483</v>
      </c>
      <c r="E247" s="36">
        <v>221</v>
      </c>
      <c r="F247" s="7" t="s">
        <v>483</v>
      </c>
      <c r="G247" s="53" t="s">
        <v>487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9"/>
      <c r="O247" s="9"/>
      <c r="P247" s="9"/>
      <c r="Q247" s="8">
        <v>0</v>
      </c>
      <c r="R247" s="8">
        <v>0</v>
      </c>
      <c r="S247" s="8">
        <v>0</v>
      </c>
      <c r="T247" s="8">
        <v>0</v>
      </c>
      <c r="U247" s="8">
        <v>0</v>
      </c>
      <c r="V247" s="8">
        <v>0</v>
      </c>
      <c r="W247" s="9"/>
      <c r="X247" s="9"/>
      <c r="Y247" s="9"/>
      <c r="Z247" s="8">
        <v>0</v>
      </c>
      <c r="AA247" s="8">
        <v>0</v>
      </c>
    </row>
    <row r="248" spans="1:27" ht="12.75">
      <c r="A248" s="34">
        <v>6</v>
      </c>
      <c r="B248" s="34">
        <v>13</v>
      </c>
      <c r="C248" s="34">
        <v>4</v>
      </c>
      <c r="D248" s="35" t="s">
        <v>483</v>
      </c>
      <c r="E248" s="36">
        <v>186</v>
      </c>
      <c r="F248" s="7" t="s">
        <v>483</v>
      </c>
      <c r="G248" s="53" t="s">
        <v>488</v>
      </c>
      <c r="H248" s="8">
        <v>1600</v>
      </c>
      <c r="I248" s="8">
        <v>0</v>
      </c>
      <c r="J248" s="8">
        <v>1600</v>
      </c>
      <c r="K248" s="8">
        <v>1784.86</v>
      </c>
      <c r="L248" s="8">
        <v>0</v>
      </c>
      <c r="M248" s="8">
        <v>1784.86</v>
      </c>
      <c r="N248" s="9">
        <v>111.55</v>
      </c>
      <c r="O248" s="9"/>
      <c r="P248" s="9">
        <v>111.55</v>
      </c>
      <c r="Q248" s="8">
        <v>1600</v>
      </c>
      <c r="R248" s="8">
        <v>0</v>
      </c>
      <c r="S248" s="8">
        <v>1600</v>
      </c>
      <c r="T248" s="8">
        <v>360</v>
      </c>
      <c r="U248" s="8">
        <v>0</v>
      </c>
      <c r="V248" s="8">
        <v>360</v>
      </c>
      <c r="W248" s="9">
        <v>22.5</v>
      </c>
      <c r="X248" s="9"/>
      <c r="Y248" s="9">
        <v>22.5</v>
      </c>
      <c r="Z248" s="8">
        <v>0</v>
      </c>
      <c r="AA248" s="8">
        <v>1424.86</v>
      </c>
    </row>
    <row r="249" spans="1:27" ht="24">
      <c r="A249" s="34">
        <v>6</v>
      </c>
      <c r="B249" s="34">
        <v>4</v>
      </c>
      <c r="C249" s="34">
        <v>3</v>
      </c>
      <c r="D249" s="35" t="s">
        <v>483</v>
      </c>
      <c r="E249" s="36">
        <v>218</v>
      </c>
      <c r="F249" s="7" t="s">
        <v>483</v>
      </c>
      <c r="G249" s="53" t="s">
        <v>489</v>
      </c>
      <c r="H249" s="8">
        <v>17964.9</v>
      </c>
      <c r="I249" s="8">
        <v>0</v>
      </c>
      <c r="J249" s="8">
        <v>17964.9</v>
      </c>
      <c r="K249" s="8">
        <v>11758</v>
      </c>
      <c r="L249" s="8">
        <v>0</v>
      </c>
      <c r="M249" s="8">
        <v>11758</v>
      </c>
      <c r="N249" s="9">
        <v>65.44</v>
      </c>
      <c r="O249" s="9"/>
      <c r="P249" s="9">
        <v>65.44</v>
      </c>
      <c r="Q249" s="8">
        <v>21631.71</v>
      </c>
      <c r="R249" s="8">
        <v>0</v>
      </c>
      <c r="S249" s="8">
        <v>21631.71</v>
      </c>
      <c r="T249" s="8">
        <v>5671.94</v>
      </c>
      <c r="U249" s="8">
        <v>0</v>
      </c>
      <c r="V249" s="8">
        <v>5671.94</v>
      </c>
      <c r="W249" s="9">
        <v>26.22</v>
      </c>
      <c r="X249" s="9"/>
      <c r="Y249" s="9">
        <v>26.22</v>
      </c>
      <c r="Z249" s="8">
        <v>-3666.81</v>
      </c>
      <c r="AA249" s="8">
        <v>6086.06</v>
      </c>
    </row>
    <row r="250" spans="1:27" ht="12.75">
      <c r="A250" s="34">
        <v>6</v>
      </c>
      <c r="B250" s="34">
        <v>3</v>
      </c>
      <c r="C250" s="34">
        <v>3</v>
      </c>
      <c r="D250" s="35" t="s">
        <v>483</v>
      </c>
      <c r="E250" s="36">
        <v>122</v>
      </c>
      <c r="F250" s="7" t="s">
        <v>483</v>
      </c>
      <c r="G250" s="53" t="s">
        <v>490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9"/>
      <c r="O250" s="9"/>
      <c r="P250" s="9"/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9"/>
      <c r="X250" s="9"/>
      <c r="Y250" s="9"/>
      <c r="Z250" s="8">
        <v>0</v>
      </c>
      <c r="AA250" s="8">
        <v>0</v>
      </c>
    </row>
    <row r="251" spans="1:27" ht="24">
      <c r="A251" s="34">
        <v>6</v>
      </c>
      <c r="B251" s="34">
        <v>15</v>
      </c>
      <c r="C251" s="34">
        <v>0</v>
      </c>
      <c r="D251" s="35" t="s">
        <v>483</v>
      </c>
      <c r="E251" s="36">
        <v>220</v>
      </c>
      <c r="F251" s="7" t="s">
        <v>483</v>
      </c>
      <c r="G251" s="53" t="s">
        <v>491</v>
      </c>
      <c r="H251" s="8">
        <v>83000</v>
      </c>
      <c r="I251" s="8">
        <v>0</v>
      </c>
      <c r="J251" s="8">
        <v>83000</v>
      </c>
      <c r="K251" s="8">
        <v>86302.84</v>
      </c>
      <c r="L251" s="8">
        <v>0</v>
      </c>
      <c r="M251" s="8">
        <v>86302.84</v>
      </c>
      <c r="N251" s="9">
        <v>103.97</v>
      </c>
      <c r="O251" s="9"/>
      <c r="P251" s="9">
        <v>103.97</v>
      </c>
      <c r="Q251" s="8">
        <v>105645</v>
      </c>
      <c r="R251" s="8">
        <v>0</v>
      </c>
      <c r="S251" s="8">
        <v>105645</v>
      </c>
      <c r="T251" s="8">
        <v>42436.56</v>
      </c>
      <c r="U251" s="8">
        <v>0</v>
      </c>
      <c r="V251" s="8">
        <v>42436.56</v>
      </c>
      <c r="W251" s="9">
        <v>40.16</v>
      </c>
      <c r="X251" s="9"/>
      <c r="Y251" s="9">
        <v>40.16</v>
      </c>
      <c r="Z251" s="8">
        <v>-22645</v>
      </c>
      <c r="AA251" s="8">
        <v>43866.28</v>
      </c>
    </row>
    <row r="252" spans="1:27" ht="12.75">
      <c r="A252" s="34">
        <v>6</v>
      </c>
      <c r="B252" s="34">
        <v>9</v>
      </c>
      <c r="C252" s="34">
        <v>1</v>
      </c>
      <c r="D252" s="35" t="s">
        <v>483</v>
      </c>
      <c r="E252" s="36">
        <v>140</v>
      </c>
      <c r="F252" s="7" t="s">
        <v>483</v>
      </c>
      <c r="G252" s="53" t="s">
        <v>492</v>
      </c>
      <c r="H252" s="8">
        <v>64520</v>
      </c>
      <c r="I252" s="8">
        <v>0</v>
      </c>
      <c r="J252" s="8">
        <v>64520</v>
      </c>
      <c r="K252" s="8">
        <v>48505.79</v>
      </c>
      <c r="L252" s="8">
        <v>0</v>
      </c>
      <c r="M252" s="8">
        <v>48505.79</v>
      </c>
      <c r="N252" s="9">
        <v>75.17</v>
      </c>
      <c r="O252" s="9"/>
      <c r="P252" s="9">
        <v>75.17</v>
      </c>
      <c r="Q252" s="8">
        <v>64720</v>
      </c>
      <c r="R252" s="8">
        <v>0</v>
      </c>
      <c r="S252" s="8">
        <v>64720</v>
      </c>
      <c r="T252" s="8">
        <v>39373.29</v>
      </c>
      <c r="U252" s="8">
        <v>0</v>
      </c>
      <c r="V252" s="8">
        <v>39373.29</v>
      </c>
      <c r="W252" s="9">
        <v>60.83</v>
      </c>
      <c r="X252" s="9"/>
      <c r="Y252" s="9">
        <v>60.83</v>
      </c>
      <c r="Z252" s="8">
        <v>-200</v>
      </c>
      <c r="AA252" s="8">
        <v>9132.5</v>
      </c>
    </row>
    <row r="253" spans="1:27" ht="12.75">
      <c r="A253" s="34">
        <v>6</v>
      </c>
      <c r="B253" s="34">
        <v>62</v>
      </c>
      <c r="C253" s="34">
        <v>1</v>
      </c>
      <c r="D253" s="35" t="s">
        <v>483</v>
      </c>
      <c r="E253" s="36">
        <v>198</v>
      </c>
      <c r="F253" s="7" t="s">
        <v>483</v>
      </c>
      <c r="G253" s="53" t="s">
        <v>493</v>
      </c>
      <c r="H253" s="8">
        <v>25470</v>
      </c>
      <c r="I253" s="8">
        <v>0</v>
      </c>
      <c r="J253" s="8">
        <v>25470</v>
      </c>
      <c r="K253" s="8">
        <v>24907.5</v>
      </c>
      <c r="L253" s="8">
        <v>0</v>
      </c>
      <c r="M253" s="8">
        <v>24907.5</v>
      </c>
      <c r="N253" s="9">
        <v>97.79</v>
      </c>
      <c r="O253" s="9"/>
      <c r="P253" s="9">
        <v>97.79</v>
      </c>
      <c r="Q253" s="8">
        <v>25470</v>
      </c>
      <c r="R253" s="8">
        <v>0</v>
      </c>
      <c r="S253" s="8">
        <v>25470</v>
      </c>
      <c r="T253" s="8">
        <v>12306.9</v>
      </c>
      <c r="U253" s="8">
        <v>0</v>
      </c>
      <c r="V253" s="8">
        <v>12306.9</v>
      </c>
      <c r="W253" s="9">
        <v>48.31</v>
      </c>
      <c r="X253" s="9"/>
      <c r="Y253" s="9">
        <v>48.31</v>
      </c>
      <c r="Z253" s="8">
        <v>0</v>
      </c>
      <c r="AA253" s="8">
        <v>12600.6</v>
      </c>
    </row>
    <row r="254" spans="1:27" ht="12.75">
      <c r="A254" s="34">
        <v>6</v>
      </c>
      <c r="B254" s="34">
        <v>8</v>
      </c>
      <c r="C254" s="34">
        <v>1</v>
      </c>
      <c r="D254" s="35" t="s">
        <v>483</v>
      </c>
      <c r="E254" s="36">
        <v>265</v>
      </c>
      <c r="F254" s="7" t="s">
        <v>483</v>
      </c>
      <c r="G254" s="53" t="s">
        <v>494</v>
      </c>
      <c r="H254" s="8">
        <v>19373140</v>
      </c>
      <c r="I254" s="8">
        <v>0</v>
      </c>
      <c r="J254" s="8">
        <v>19373140</v>
      </c>
      <c r="K254" s="8">
        <v>7772631.63</v>
      </c>
      <c r="L254" s="8">
        <v>0</v>
      </c>
      <c r="M254" s="8">
        <v>7772631.63</v>
      </c>
      <c r="N254" s="9">
        <v>40.12</v>
      </c>
      <c r="O254" s="9"/>
      <c r="P254" s="9">
        <v>40.12</v>
      </c>
      <c r="Q254" s="8">
        <v>20651934</v>
      </c>
      <c r="R254" s="8">
        <v>1154743</v>
      </c>
      <c r="S254" s="8">
        <v>19497191</v>
      </c>
      <c r="T254" s="8">
        <v>8103448.63</v>
      </c>
      <c r="U254" s="8">
        <v>95297.18</v>
      </c>
      <c r="V254" s="8">
        <v>8008151.45</v>
      </c>
      <c r="W254" s="9">
        <v>39.23</v>
      </c>
      <c r="X254" s="9">
        <v>8.25</v>
      </c>
      <c r="Y254" s="9">
        <v>41.07</v>
      </c>
      <c r="Z254" s="8">
        <v>-124051</v>
      </c>
      <c r="AA254" s="8">
        <v>-235519.82</v>
      </c>
    </row>
    <row r="255" spans="1:27" ht="12.75">
      <c r="A255" s="34">
        <v>6</v>
      </c>
      <c r="B255" s="34">
        <v>8</v>
      </c>
      <c r="C255" s="34">
        <v>7</v>
      </c>
      <c r="D255" s="35" t="s">
        <v>483</v>
      </c>
      <c r="E255" s="36">
        <v>244</v>
      </c>
      <c r="F255" s="7" t="s">
        <v>483</v>
      </c>
      <c r="G255" s="53" t="s">
        <v>495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9"/>
      <c r="O255" s="9"/>
      <c r="P255" s="9"/>
      <c r="Q255" s="8">
        <v>0</v>
      </c>
      <c r="R255" s="8">
        <v>0</v>
      </c>
      <c r="S255" s="8">
        <v>0</v>
      </c>
      <c r="T255" s="8">
        <v>0</v>
      </c>
      <c r="U255" s="8">
        <v>0</v>
      </c>
      <c r="V255" s="8">
        <v>0</v>
      </c>
      <c r="W255" s="9"/>
      <c r="X255" s="9"/>
      <c r="Y255" s="9"/>
      <c r="Z255" s="8">
        <v>0</v>
      </c>
      <c r="AA255" s="8">
        <v>0</v>
      </c>
    </row>
  </sheetData>
  <sheetProtection/>
  <mergeCells count="33">
    <mergeCell ref="A4:A7"/>
    <mergeCell ref="B4:B7"/>
    <mergeCell ref="C4:C7"/>
    <mergeCell ref="D4:D7"/>
    <mergeCell ref="E4:E7"/>
    <mergeCell ref="F4:G7"/>
    <mergeCell ref="H4:M4"/>
    <mergeCell ref="N4:P4"/>
    <mergeCell ref="Q4:V4"/>
    <mergeCell ref="W4:Y4"/>
    <mergeCell ref="Z4:AA4"/>
    <mergeCell ref="H5:H6"/>
    <mergeCell ref="I5:J5"/>
    <mergeCell ref="K5:K6"/>
    <mergeCell ref="L5:M5"/>
    <mergeCell ref="N5:N6"/>
    <mergeCell ref="O5:P5"/>
    <mergeCell ref="Q5:Q6"/>
    <mergeCell ref="Z7:AA7"/>
    <mergeCell ref="R5:S5"/>
    <mergeCell ref="T5:T6"/>
    <mergeCell ref="U5:V5"/>
    <mergeCell ref="W5:W6"/>
    <mergeCell ref="F8:G8"/>
    <mergeCell ref="X5:Y5"/>
    <mergeCell ref="Z5:Z6"/>
    <mergeCell ref="AA5:AA6"/>
    <mergeCell ref="H7:J7"/>
    <mergeCell ref="K7:M7"/>
    <mergeCell ref="N7:P7"/>
    <mergeCell ref="Q7:S7"/>
    <mergeCell ref="T7:V7"/>
    <mergeCell ref="W7:Y7"/>
  </mergeCells>
  <printOptions horizontalCentered="1"/>
  <pageMargins left="0.5905511811023623" right="0.3937007874015748" top="0.7874015748031497" bottom="0.7874015748031497" header="0.5118110236220472" footer="0.5118110236220472"/>
  <pageSetup horizontalDpi="300" verticalDpi="300" orientation="landscape" paperSize="9" scale="65" r:id="rId1"/>
  <headerFooter alignWithMargins="0">
    <oddFooter>&amp;CStrona &amp;P z &amp;N</oddFooter>
  </headerFooter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L255"/>
  <sheetViews>
    <sheetView zoomScale="75" zoomScaleNormal="75" zoomScalePageLayoutView="0" workbookViewId="0" topLeftCell="A1">
      <pane xSplit="7" ySplit="8" topLeftCell="AD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K9" sqref="AK9:AK255"/>
    </sheetView>
  </sheetViews>
  <sheetFormatPr defaultColWidth="9.140625" defaultRowHeight="12.75"/>
  <cols>
    <col min="1" max="6" width="4.57421875" style="0" customWidth="1"/>
    <col min="7" max="7" width="40.8515625" style="0" customWidth="1"/>
    <col min="8" max="15" width="14.57421875" style="0" customWidth="1"/>
    <col min="16" max="22" width="8.140625" style="0" customWidth="1"/>
    <col min="23" max="30" width="14.57421875" style="0" customWidth="1"/>
    <col min="31" max="37" width="8.140625" style="0" customWidth="1"/>
  </cols>
  <sheetData>
    <row r="1" spans="1:3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01"/>
      <c r="Y1" s="101"/>
      <c r="Z1" s="101"/>
      <c r="AA1" s="101"/>
      <c r="AB1" s="101"/>
      <c r="AC1" s="101"/>
      <c r="AD1" s="101"/>
      <c r="AE1" s="3"/>
      <c r="AF1" s="3"/>
      <c r="AG1" s="3"/>
      <c r="AH1" s="3"/>
      <c r="AI1" s="3"/>
      <c r="AJ1" s="3"/>
      <c r="AK1" s="3"/>
      <c r="AL1" s="101"/>
    </row>
    <row r="2" spans="1:38" ht="18">
      <c r="A2" s="2" t="str">
        <f>'Spis tabel'!B5</f>
        <v>Tabela 3. Przychody budżetów jst wg stanu na koniec 2 kwartału 2018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"/>
      <c r="Z3" s="1"/>
      <c r="AA3" s="1"/>
      <c r="AB3" s="1"/>
      <c r="AC3" s="1"/>
      <c r="AD3" s="1"/>
      <c r="AE3" s="4"/>
      <c r="AF3" s="4"/>
      <c r="AG3" s="4"/>
      <c r="AH3" s="4"/>
      <c r="AI3" s="4"/>
      <c r="AJ3" s="4"/>
      <c r="AK3" s="4"/>
      <c r="AL3" s="1"/>
    </row>
    <row r="4" spans="1:38" ht="12.75">
      <c r="A4" s="130" t="s">
        <v>0</v>
      </c>
      <c r="B4" s="130" t="s">
        <v>1</v>
      </c>
      <c r="C4" s="130" t="s">
        <v>2</v>
      </c>
      <c r="D4" s="130" t="s">
        <v>3</v>
      </c>
      <c r="E4" s="130" t="s">
        <v>53</v>
      </c>
      <c r="F4" s="130" t="s">
        <v>56</v>
      </c>
      <c r="G4" s="130"/>
      <c r="H4" s="129" t="s">
        <v>185</v>
      </c>
      <c r="I4" s="129"/>
      <c r="J4" s="129"/>
      <c r="K4" s="129"/>
      <c r="L4" s="129"/>
      <c r="M4" s="129"/>
      <c r="N4" s="129"/>
      <c r="O4" s="129"/>
      <c r="P4" s="129" t="s">
        <v>23</v>
      </c>
      <c r="Q4" s="129"/>
      <c r="R4" s="129"/>
      <c r="S4" s="129"/>
      <c r="T4" s="129"/>
      <c r="U4" s="129"/>
      <c r="V4" s="129"/>
      <c r="W4" s="129" t="s">
        <v>186</v>
      </c>
      <c r="X4" s="129"/>
      <c r="Y4" s="129"/>
      <c r="Z4" s="129"/>
      <c r="AA4" s="129"/>
      <c r="AB4" s="129"/>
      <c r="AC4" s="129"/>
      <c r="AD4" s="129"/>
      <c r="AE4" s="143" t="s">
        <v>23</v>
      </c>
      <c r="AF4" s="143"/>
      <c r="AG4" s="143"/>
      <c r="AH4" s="143"/>
      <c r="AI4" s="143"/>
      <c r="AJ4" s="143"/>
      <c r="AK4" s="143"/>
      <c r="AL4" s="102"/>
    </row>
    <row r="5" spans="1:38" ht="12.75">
      <c r="A5" s="130"/>
      <c r="B5" s="130"/>
      <c r="C5" s="130"/>
      <c r="D5" s="130"/>
      <c r="E5" s="130"/>
      <c r="F5" s="130"/>
      <c r="G5" s="130"/>
      <c r="H5" s="127" t="s">
        <v>24</v>
      </c>
      <c r="I5" s="129" t="s">
        <v>15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7" t="s">
        <v>24</v>
      </c>
      <c r="X5" s="129" t="s">
        <v>15</v>
      </c>
      <c r="Y5" s="129"/>
      <c r="Z5" s="129"/>
      <c r="AA5" s="129"/>
      <c r="AB5" s="129"/>
      <c r="AC5" s="129"/>
      <c r="AD5" s="129"/>
      <c r="AE5" s="143"/>
      <c r="AF5" s="143"/>
      <c r="AG5" s="143"/>
      <c r="AH5" s="143"/>
      <c r="AI5" s="143"/>
      <c r="AJ5" s="143"/>
      <c r="AK5" s="143"/>
      <c r="AL5" s="102"/>
    </row>
    <row r="6" spans="1:38" ht="67.5" customHeight="1">
      <c r="A6" s="130"/>
      <c r="B6" s="130"/>
      <c r="C6" s="130"/>
      <c r="D6" s="130"/>
      <c r="E6" s="130"/>
      <c r="F6" s="130"/>
      <c r="G6" s="130"/>
      <c r="H6" s="127"/>
      <c r="I6" s="39" t="s">
        <v>257</v>
      </c>
      <c r="J6" s="39" t="s">
        <v>256</v>
      </c>
      <c r="K6" s="39" t="s">
        <v>187</v>
      </c>
      <c r="L6" s="39" t="s">
        <v>188</v>
      </c>
      <c r="M6" s="39" t="s">
        <v>189</v>
      </c>
      <c r="N6" s="39" t="s">
        <v>196</v>
      </c>
      <c r="O6" s="39" t="s">
        <v>190</v>
      </c>
      <c r="P6" s="100" t="s">
        <v>257</v>
      </c>
      <c r="Q6" s="100" t="s">
        <v>256</v>
      </c>
      <c r="R6" s="100" t="s">
        <v>187</v>
      </c>
      <c r="S6" s="100" t="s">
        <v>188</v>
      </c>
      <c r="T6" s="100" t="s">
        <v>189</v>
      </c>
      <c r="U6" s="100" t="s">
        <v>196</v>
      </c>
      <c r="V6" s="100" t="s">
        <v>190</v>
      </c>
      <c r="W6" s="127"/>
      <c r="X6" s="39" t="s">
        <v>257</v>
      </c>
      <c r="Y6" s="39" t="s">
        <v>256</v>
      </c>
      <c r="Z6" s="39" t="s">
        <v>187</v>
      </c>
      <c r="AA6" s="39" t="s">
        <v>188</v>
      </c>
      <c r="AB6" s="39" t="s">
        <v>189</v>
      </c>
      <c r="AC6" s="39" t="s">
        <v>196</v>
      </c>
      <c r="AD6" s="39" t="s">
        <v>190</v>
      </c>
      <c r="AE6" s="100" t="s">
        <v>257</v>
      </c>
      <c r="AF6" s="100" t="s">
        <v>256</v>
      </c>
      <c r="AG6" s="100" t="s">
        <v>187</v>
      </c>
      <c r="AH6" s="100" t="s">
        <v>188</v>
      </c>
      <c r="AI6" s="100" t="s">
        <v>189</v>
      </c>
      <c r="AJ6" s="100" t="s">
        <v>196</v>
      </c>
      <c r="AK6" s="100" t="s">
        <v>190</v>
      </c>
      <c r="AL6" s="102"/>
    </row>
    <row r="7" spans="1:38" ht="15.75">
      <c r="A7" s="96"/>
      <c r="B7" s="96"/>
      <c r="C7" s="96"/>
      <c r="D7" s="96"/>
      <c r="E7" s="96"/>
      <c r="F7" s="96"/>
      <c r="G7" s="96"/>
      <c r="H7" s="145" t="s">
        <v>10</v>
      </c>
      <c r="I7" s="145"/>
      <c r="J7" s="145"/>
      <c r="K7" s="145"/>
      <c r="L7" s="145"/>
      <c r="M7" s="145"/>
      <c r="N7" s="145"/>
      <c r="O7" s="145"/>
      <c r="P7" s="142" t="s">
        <v>11</v>
      </c>
      <c r="Q7" s="142"/>
      <c r="R7" s="142"/>
      <c r="S7" s="142"/>
      <c r="T7" s="142"/>
      <c r="U7" s="142"/>
      <c r="V7" s="142"/>
      <c r="W7" s="145" t="s">
        <v>10</v>
      </c>
      <c r="X7" s="145"/>
      <c r="Y7" s="145"/>
      <c r="Z7" s="145"/>
      <c r="AA7" s="145"/>
      <c r="AB7" s="145"/>
      <c r="AC7" s="145"/>
      <c r="AD7" s="145"/>
      <c r="AE7" s="142" t="s">
        <v>11</v>
      </c>
      <c r="AF7" s="142"/>
      <c r="AG7" s="142"/>
      <c r="AH7" s="142"/>
      <c r="AI7" s="142"/>
      <c r="AJ7" s="142"/>
      <c r="AK7" s="142"/>
      <c r="AL7" s="1"/>
    </row>
    <row r="8" spans="1:38" ht="12.75">
      <c r="A8" s="98">
        <v>1</v>
      </c>
      <c r="B8" s="98">
        <v>2</v>
      </c>
      <c r="C8" s="98">
        <v>3</v>
      </c>
      <c r="D8" s="98">
        <v>4</v>
      </c>
      <c r="E8" s="98">
        <v>5</v>
      </c>
      <c r="F8" s="144">
        <v>6</v>
      </c>
      <c r="G8" s="144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>
        <v>25</v>
      </c>
      <c r="AA8" s="38">
        <v>26</v>
      </c>
      <c r="AB8" s="38">
        <v>27</v>
      </c>
      <c r="AC8" s="38">
        <v>28</v>
      </c>
      <c r="AD8" s="38">
        <v>29</v>
      </c>
      <c r="AE8" s="38">
        <v>30</v>
      </c>
      <c r="AF8" s="38">
        <v>31</v>
      </c>
      <c r="AG8" s="38">
        <v>31</v>
      </c>
      <c r="AH8" s="38">
        <v>33</v>
      </c>
      <c r="AI8" s="38">
        <v>34</v>
      </c>
      <c r="AJ8" s="38">
        <v>35</v>
      </c>
      <c r="AK8" s="38">
        <v>36</v>
      </c>
      <c r="AL8" s="1"/>
    </row>
    <row r="9" spans="1:3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260</v>
      </c>
      <c r="G9" s="53" t="s">
        <v>261</v>
      </c>
      <c r="H9" s="8">
        <v>9640747.3</v>
      </c>
      <c r="I9" s="8">
        <v>9000000</v>
      </c>
      <c r="J9" s="8">
        <v>0</v>
      </c>
      <c r="K9" s="8">
        <v>0</v>
      </c>
      <c r="L9" s="8">
        <v>0</v>
      </c>
      <c r="M9" s="8">
        <v>0</v>
      </c>
      <c r="N9" s="8">
        <v>640747.3</v>
      </c>
      <c r="O9" s="8">
        <v>0</v>
      </c>
      <c r="P9" s="9">
        <v>93.35</v>
      </c>
      <c r="Q9" s="9">
        <v>0</v>
      </c>
      <c r="R9" s="9">
        <v>0</v>
      </c>
      <c r="S9" s="9">
        <v>0</v>
      </c>
      <c r="T9" s="9">
        <v>0</v>
      </c>
      <c r="U9" s="9">
        <v>6.64</v>
      </c>
      <c r="V9" s="9">
        <v>0</v>
      </c>
      <c r="W9" s="8">
        <v>640747.3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640747.3</v>
      </c>
      <c r="AD9" s="8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100</v>
      </c>
      <c r="AK9" s="9">
        <v>0</v>
      </c>
    </row>
    <row r="10" spans="1:3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260</v>
      </c>
      <c r="G10" s="53" t="s">
        <v>262</v>
      </c>
      <c r="H10" s="8">
        <v>10496523</v>
      </c>
      <c r="I10" s="8">
        <v>10160000</v>
      </c>
      <c r="J10" s="8">
        <v>0</v>
      </c>
      <c r="K10" s="8">
        <v>0</v>
      </c>
      <c r="L10" s="8">
        <v>0</v>
      </c>
      <c r="M10" s="8">
        <v>0</v>
      </c>
      <c r="N10" s="8">
        <v>336523</v>
      </c>
      <c r="O10" s="8">
        <v>0</v>
      </c>
      <c r="P10" s="9">
        <v>96.79</v>
      </c>
      <c r="Q10" s="9">
        <v>0</v>
      </c>
      <c r="R10" s="9">
        <v>0</v>
      </c>
      <c r="S10" s="9">
        <v>0</v>
      </c>
      <c r="T10" s="9">
        <v>0</v>
      </c>
      <c r="U10" s="9">
        <v>3.2</v>
      </c>
      <c r="V10" s="9">
        <v>0</v>
      </c>
      <c r="W10" s="8">
        <v>1336523.81</v>
      </c>
      <c r="X10" s="8">
        <v>1000000</v>
      </c>
      <c r="Y10" s="8">
        <v>0</v>
      </c>
      <c r="Z10" s="8">
        <v>0</v>
      </c>
      <c r="AA10" s="8">
        <v>0</v>
      </c>
      <c r="AB10" s="8">
        <v>0</v>
      </c>
      <c r="AC10" s="8">
        <v>336523.81</v>
      </c>
      <c r="AD10" s="8">
        <v>0</v>
      </c>
      <c r="AE10" s="9">
        <v>74.82</v>
      </c>
      <c r="AF10" s="9">
        <v>0</v>
      </c>
      <c r="AG10" s="9">
        <v>0</v>
      </c>
      <c r="AH10" s="9">
        <v>0</v>
      </c>
      <c r="AI10" s="9">
        <v>0</v>
      </c>
      <c r="AJ10" s="9">
        <v>25.17</v>
      </c>
      <c r="AK10" s="9">
        <v>0</v>
      </c>
    </row>
    <row r="11" spans="1:3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260</v>
      </c>
      <c r="G11" s="53" t="s">
        <v>263</v>
      </c>
      <c r="H11" s="8">
        <v>5519115</v>
      </c>
      <c r="I11" s="8">
        <v>5000000</v>
      </c>
      <c r="J11" s="8">
        <v>0</v>
      </c>
      <c r="K11" s="8">
        <v>0</v>
      </c>
      <c r="L11" s="8">
        <v>0</v>
      </c>
      <c r="M11" s="8">
        <v>0</v>
      </c>
      <c r="N11" s="8">
        <v>519115</v>
      </c>
      <c r="O11" s="8">
        <v>0</v>
      </c>
      <c r="P11" s="9">
        <v>90.59</v>
      </c>
      <c r="Q11" s="9">
        <v>0</v>
      </c>
      <c r="R11" s="9">
        <v>0</v>
      </c>
      <c r="S11" s="9">
        <v>0</v>
      </c>
      <c r="T11" s="9">
        <v>0</v>
      </c>
      <c r="U11" s="9">
        <v>9.4</v>
      </c>
      <c r="V11" s="9">
        <v>0</v>
      </c>
      <c r="W11" s="8">
        <v>942672.67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942672.67</v>
      </c>
      <c r="AD11" s="8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100</v>
      </c>
      <c r="AK11" s="9">
        <v>0</v>
      </c>
    </row>
    <row r="12" spans="1:3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260</v>
      </c>
      <c r="G12" s="53" t="s">
        <v>264</v>
      </c>
      <c r="H12" s="8">
        <v>13124588.98</v>
      </c>
      <c r="I12" s="8">
        <v>6979425.43</v>
      </c>
      <c r="J12" s="8">
        <v>0</v>
      </c>
      <c r="K12" s="8">
        <v>0</v>
      </c>
      <c r="L12" s="8">
        <v>0</v>
      </c>
      <c r="M12" s="8">
        <v>0</v>
      </c>
      <c r="N12" s="8">
        <v>6145163.55</v>
      </c>
      <c r="O12" s="8">
        <v>0</v>
      </c>
      <c r="P12" s="9">
        <v>53.17</v>
      </c>
      <c r="Q12" s="9">
        <v>0</v>
      </c>
      <c r="R12" s="9">
        <v>0</v>
      </c>
      <c r="S12" s="9">
        <v>0</v>
      </c>
      <c r="T12" s="9">
        <v>0</v>
      </c>
      <c r="U12" s="9">
        <v>46.82</v>
      </c>
      <c r="V12" s="9">
        <v>0</v>
      </c>
      <c r="W12" s="8">
        <v>6145163.55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6145163.55</v>
      </c>
      <c r="AD12" s="8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100</v>
      </c>
      <c r="AK12" s="9">
        <v>0</v>
      </c>
    </row>
    <row r="13" spans="1:3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260</v>
      </c>
      <c r="G13" s="53" t="s">
        <v>265</v>
      </c>
      <c r="H13" s="8">
        <v>9401000</v>
      </c>
      <c r="I13" s="8">
        <v>8500000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901000</v>
      </c>
      <c r="P13" s="9">
        <v>90.41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9.58</v>
      </c>
      <c r="W13" s="8">
        <v>901793.46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901793.46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100</v>
      </c>
    </row>
    <row r="14" spans="1:3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260</v>
      </c>
      <c r="G14" s="53" t="s">
        <v>266</v>
      </c>
      <c r="H14" s="8">
        <v>15414595</v>
      </c>
      <c r="I14" s="8">
        <v>12000000</v>
      </c>
      <c r="J14" s="8">
        <v>0</v>
      </c>
      <c r="K14" s="8">
        <v>0</v>
      </c>
      <c r="L14" s="8">
        <v>0</v>
      </c>
      <c r="M14" s="8">
        <v>0</v>
      </c>
      <c r="N14" s="8">
        <v>3414595</v>
      </c>
      <c r="O14" s="8">
        <v>0</v>
      </c>
      <c r="P14" s="9">
        <v>77.84</v>
      </c>
      <c r="Q14" s="9">
        <v>0</v>
      </c>
      <c r="R14" s="9">
        <v>0</v>
      </c>
      <c r="S14" s="9">
        <v>0</v>
      </c>
      <c r="T14" s="9">
        <v>0</v>
      </c>
      <c r="U14" s="9">
        <v>22.15</v>
      </c>
      <c r="V14" s="9">
        <v>0</v>
      </c>
      <c r="W14" s="8">
        <v>3414595.38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3414595.38</v>
      </c>
      <c r="AD14" s="8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100</v>
      </c>
      <c r="AK14" s="9">
        <v>0</v>
      </c>
    </row>
    <row r="15" spans="1:3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260</v>
      </c>
      <c r="G15" s="53" t="s">
        <v>267</v>
      </c>
      <c r="H15" s="8">
        <v>4478201.36</v>
      </c>
      <c r="I15" s="8">
        <v>2997821</v>
      </c>
      <c r="J15" s="8">
        <v>0</v>
      </c>
      <c r="K15" s="8">
        <v>0</v>
      </c>
      <c r="L15" s="8">
        <v>0</v>
      </c>
      <c r="M15" s="8">
        <v>0</v>
      </c>
      <c r="N15" s="8">
        <v>1480380.36</v>
      </c>
      <c r="O15" s="8">
        <v>0</v>
      </c>
      <c r="P15" s="9">
        <v>66.94</v>
      </c>
      <c r="Q15" s="9">
        <v>0</v>
      </c>
      <c r="R15" s="9">
        <v>0</v>
      </c>
      <c r="S15" s="9">
        <v>0</v>
      </c>
      <c r="T15" s="9">
        <v>0</v>
      </c>
      <c r="U15" s="9">
        <v>33.05</v>
      </c>
      <c r="V15" s="9">
        <v>0</v>
      </c>
      <c r="W15" s="8">
        <v>3744786.35</v>
      </c>
      <c r="X15" s="8">
        <v>1361007.04</v>
      </c>
      <c r="Y15" s="8">
        <v>0</v>
      </c>
      <c r="Z15" s="8">
        <v>0</v>
      </c>
      <c r="AA15" s="8">
        <v>0</v>
      </c>
      <c r="AB15" s="8">
        <v>0</v>
      </c>
      <c r="AC15" s="8">
        <v>2383779.31</v>
      </c>
      <c r="AD15" s="8">
        <v>0</v>
      </c>
      <c r="AE15" s="9">
        <v>36.34</v>
      </c>
      <c r="AF15" s="9">
        <v>0</v>
      </c>
      <c r="AG15" s="9">
        <v>0</v>
      </c>
      <c r="AH15" s="9">
        <v>0</v>
      </c>
      <c r="AI15" s="9">
        <v>0</v>
      </c>
      <c r="AJ15" s="9">
        <v>63.65</v>
      </c>
      <c r="AK15" s="9">
        <v>0</v>
      </c>
    </row>
    <row r="16" spans="1:3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260</v>
      </c>
      <c r="G16" s="53" t="s">
        <v>268</v>
      </c>
      <c r="H16" s="8">
        <v>11455000</v>
      </c>
      <c r="I16" s="8">
        <v>11455000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9">
        <v>100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8">
        <v>638917.3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638917.3</v>
      </c>
      <c r="AD16" s="8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100</v>
      </c>
      <c r="AK16" s="9">
        <v>0</v>
      </c>
    </row>
    <row r="17" spans="1:3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260</v>
      </c>
      <c r="G17" s="53" t="s">
        <v>269</v>
      </c>
      <c r="H17" s="8">
        <v>19700000</v>
      </c>
      <c r="I17" s="8">
        <v>10000000</v>
      </c>
      <c r="J17" s="8">
        <v>0</v>
      </c>
      <c r="K17" s="8">
        <v>0</v>
      </c>
      <c r="L17" s="8">
        <v>0</v>
      </c>
      <c r="M17" s="8">
        <v>0</v>
      </c>
      <c r="N17" s="8">
        <v>9700000</v>
      </c>
      <c r="O17" s="8">
        <v>0</v>
      </c>
      <c r="P17" s="9">
        <v>50.76</v>
      </c>
      <c r="Q17" s="9">
        <v>0</v>
      </c>
      <c r="R17" s="9">
        <v>0</v>
      </c>
      <c r="S17" s="9">
        <v>0</v>
      </c>
      <c r="T17" s="9">
        <v>0</v>
      </c>
      <c r="U17" s="9">
        <v>49.23</v>
      </c>
      <c r="V17" s="9">
        <v>0</v>
      </c>
      <c r="W17" s="8">
        <v>16062117.3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16062117.3</v>
      </c>
      <c r="AD17" s="8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100</v>
      </c>
      <c r="AK17" s="9">
        <v>0</v>
      </c>
    </row>
    <row r="18" spans="1:3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260</v>
      </c>
      <c r="G18" s="53" t="s">
        <v>270</v>
      </c>
      <c r="H18" s="8">
        <v>7350000</v>
      </c>
      <c r="I18" s="8">
        <v>6000000</v>
      </c>
      <c r="J18" s="8">
        <v>0</v>
      </c>
      <c r="K18" s="8">
        <v>0</v>
      </c>
      <c r="L18" s="8">
        <v>0</v>
      </c>
      <c r="M18" s="8">
        <v>0</v>
      </c>
      <c r="N18" s="8">
        <v>1350000</v>
      </c>
      <c r="O18" s="8">
        <v>0</v>
      </c>
      <c r="P18" s="9">
        <v>81.63</v>
      </c>
      <c r="Q18" s="9">
        <v>0</v>
      </c>
      <c r="R18" s="9">
        <v>0</v>
      </c>
      <c r="S18" s="9">
        <v>0</v>
      </c>
      <c r="T18" s="9">
        <v>0</v>
      </c>
      <c r="U18" s="9">
        <v>18.36</v>
      </c>
      <c r="V18" s="9">
        <v>0</v>
      </c>
      <c r="W18" s="8">
        <v>2905545.17</v>
      </c>
      <c r="X18" s="8">
        <v>588976.95</v>
      </c>
      <c r="Y18" s="8">
        <v>0</v>
      </c>
      <c r="Z18" s="8">
        <v>0</v>
      </c>
      <c r="AA18" s="8">
        <v>0</v>
      </c>
      <c r="AB18" s="8">
        <v>0</v>
      </c>
      <c r="AC18" s="8">
        <v>2316568.22</v>
      </c>
      <c r="AD18" s="8">
        <v>0</v>
      </c>
      <c r="AE18" s="9">
        <v>20.27</v>
      </c>
      <c r="AF18" s="9">
        <v>0</v>
      </c>
      <c r="AG18" s="9">
        <v>0</v>
      </c>
      <c r="AH18" s="9">
        <v>0</v>
      </c>
      <c r="AI18" s="9">
        <v>0</v>
      </c>
      <c r="AJ18" s="9">
        <v>79.72</v>
      </c>
      <c r="AK18" s="9">
        <v>0</v>
      </c>
    </row>
    <row r="19" spans="1:3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260</v>
      </c>
      <c r="G19" s="53" t="s">
        <v>271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9"/>
      <c r="Q19" s="9"/>
      <c r="R19" s="9"/>
      <c r="S19" s="9"/>
      <c r="T19" s="9"/>
      <c r="U19" s="9"/>
      <c r="V19" s="9"/>
      <c r="W19" s="8">
        <v>696248.97</v>
      </c>
      <c r="X19" s="8">
        <v>342498.15</v>
      </c>
      <c r="Y19" s="8">
        <v>0</v>
      </c>
      <c r="Z19" s="8">
        <v>0</v>
      </c>
      <c r="AA19" s="8">
        <v>0</v>
      </c>
      <c r="AB19" s="8">
        <v>0</v>
      </c>
      <c r="AC19" s="8">
        <v>121710.82</v>
      </c>
      <c r="AD19" s="8">
        <v>232040</v>
      </c>
      <c r="AE19" s="9">
        <v>49.19</v>
      </c>
      <c r="AF19" s="9">
        <v>0</v>
      </c>
      <c r="AG19" s="9">
        <v>0</v>
      </c>
      <c r="AH19" s="9">
        <v>0</v>
      </c>
      <c r="AI19" s="9">
        <v>0</v>
      </c>
      <c r="AJ19" s="9">
        <v>17.48</v>
      </c>
      <c r="AK19" s="9">
        <v>33.32</v>
      </c>
    </row>
    <row r="20" spans="1:3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260</v>
      </c>
      <c r="G20" s="53" t="s">
        <v>272</v>
      </c>
      <c r="H20" s="8">
        <v>721827.59</v>
      </c>
      <c r="I20" s="8">
        <v>465900</v>
      </c>
      <c r="J20" s="8">
        <v>0</v>
      </c>
      <c r="K20" s="8">
        <v>0</v>
      </c>
      <c r="L20" s="8">
        <v>0</v>
      </c>
      <c r="M20" s="8">
        <v>0</v>
      </c>
      <c r="N20" s="8">
        <v>255927.59</v>
      </c>
      <c r="O20" s="8">
        <v>0</v>
      </c>
      <c r="P20" s="9">
        <v>64.54</v>
      </c>
      <c r="Q20" s="9">
        <v>0</v>
      </c>
      <c r="R20" s="9">
        <v>0</v>
      </c>
      <c r="S20" s="9">
        <v>0</v>
      </c>
      <c r="T20" s="9">
        <v>0</v>
      </c>
      <c r="U20" s="9">
        <v>35.45</v>
      </c>
      <c r="V20" s="9">
        <v>0</v>
      </c>
      <c r="W20" s="8">
        <v>255927.59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255927.59</v>
      </c>
      <c r="AD20" s="8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100</v>
      </c>
      <c r="AK20" s="9">
        <v>0</v>
      </c>
    </row>
    <row r="21" spans="1:3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260</v>
      </c>
      <c r="G21" s="53" t="s">
        <v>273</v>
      </c>
      <c r="H21" s="8">
        <v>33824726.84</v>
      </c>
      <c r="I21" s="8">
        <v>7000000</v>
      </c>
      <c r="J21" s="8">
        <v>0</v>
      </c>
      <c r="K21" s="8">
        <v>0</v>
      </c>
      <c r="L21" s="8">
        <v>26824726.84</v>
      </c>
      <c r="M21" s="8">
        <v>0</v>
      </c>
      <c r="N21" s="8">
        <v>0</v>
      </c>
      <c r="O21" s="8">
        <v>0</v>
      </c>
      <c r="P21" s="9">
        <v>20.69</v>
      </c>
      <c r="Q21" s="9">
        <v>0</v>
      </c>
      <c r="R21" s="9">
        <v>0</v>
      </c>
      <c r="S21" s="9">
        <v>79.3</v>
      </c>
      <c r="T21" s="9">
        <v>0</v>
      </c>
      <c r="U21" s="9">
        <v>0</v>
      </c>
      <c r="V21" s="9">
        <v>0</v>
      </c>
      <c r="W21" s="8">
        <v>26824726.84</v>
      </c>
      <c r="X21" s="8">
        <v>0</v>
      </c>
      <c r="Y21" s="8">
        <v>0</v>
      </c>
      <c r="Z21" s="8">
        <v>0</v>
      </c>
      <c r="AA21" s="8">
        <v>26824726.84</v>
      </c>
      <c r="AB21" s="8">
        <v>0</v>
      </c>
      <c r="AC21" s="8">
        <v>0</v>
      </c>
      <c r="AD21" s="8">
        <v>0</v>
      </c>
      <c r="AE21" s="9">
        <v>0</v>
      </c>
      <c r="AF21" s="9">
        <v>0</v>
      </c>
      <c r="AG21" s="9">
        <v>0</v>
      </c>
      <c r="AH21" s="9">
        <v>100</v>
      </c>
      <c r="AI21" s="9">
        <v>0</v>
      </c>
      <c r="AJ21" s="9">
        <v>0</v>
      </c>
      <c r="AK21" s="9">
        <v>0</v>
      </c>
    </row>
    <row r="22" spans="1:3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260</v>
      </c>
      <c r="G22" s="53" t="s">
        <v>274</v>
      </c>
      <c r="H22" s="8">
        <v>1527447.35</v>
      </c>
      <c r="I22" s="8">
        <v>900000</v>
      </c>
      <c r="J22" s="8">
        <v>0</v>
      </c>
      <c r="K22" s="8">
        <v>0</v>
      </c>
      <c r="L22" s="8">
        <v>0</v>
      </c>
      <c r="M22" s="8">
        <v>0</v>
      </c>
      <c r="N22" s="8">
        <v>627447.35</v>
      </c>
      <c r="O22" s="8">
        <v>0</v>
      </c>
      <c r="P22" s="9">
        <v>58.92</v>
      </c>
      <c r="Q22" s="9">
        <v>0</v>
      </c>
      <c r="R22" s="9">
        <v>0</v>
      </c>
      <c r="S22" s="9">
        <v>0</v>
      </c>
      <c r="T22" s="9">
        <v>0</v>
      </c>
      <c r="U22" s="9">
        <v>41.07</v>
      </c>
      <c r="V22" s="9">
        <v>0</v>
      </c>
      <c r="W22" s="8">
        <v>627447.35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627447.35</v>
      </c>
      <c r="AD22" s="8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100</v>
      </c>
      <c r="AK22" s="9">
        <v>0</v>
      </c>
    </row>
    <row r="23" spans="1:3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260</v>
      </c>
      <c r="G23" s="53" t="s">
        <v>275</v>
      </c>
      <c r="H23" s="8">
        <v>7674656</v>
      </c>
      <c r="I23" s="8">
        <v>6200000</v>
      </c>
      <c r="J23" s="8">
        <v>0</v>
      </c>
      <c r="K23" s="8">
        <v>0</v>
      </c>
      <c r="L23" s="8">
        <v>0</v>
      </c>
      <c r="M23" s="8">
        <v>0</v>
      </c>
      <c r="N23" s="8">
        <v>1474656</v>
      </c>
      <c r="O23" s="8">
        <v>0</v>
      </c>
      <c r="P23" s="9">
        <v>80.78</v>
      </c>
      <c r="Q23" s="9">
        <v>0</v>
      </c>
      <c r="R23" s="9">
        <v>0</v>
      </c>
      <c r="S23" s="9">
        <v>0</v>
      </c>
      <c r="T23" s="9">
        <v>0</v>
      </c>
      <c r="U23" s="9">
        <v>19.21</v>
      </c>
      <c r="V23" s="9">
        <v>0</v>
      </c>
      <c r="W23" s="8">
        <v>1820072.76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1820072.76</v>
      </c>
      <c r="AD23" s="8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100</v>
      </c>
      <c r="AK23" s="9">
        <v>0</v>
      </c>
    </row>
    <row r="24" spans="1:3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260</v>
      </c>
      <c r="G24" s="53" t="s">
        <v>276</v>
      </c>
      <c r="H24" s="8">
        <v>4900000</v>
      </c>
      <c r="I24" s="8">
        <v>4900000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9">
        <v>100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8">
        <v>884767.36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884767.36</v>
      </c>
      <c r="AD24" s="8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100</v>
      </c>
      <c r="AK24" s="9">
        <v>0</v>
      </c>
    </row>
    <row r="25" spans="1:3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260</v>
      </c>
      <c r="G25" s="53" t="s">
        <v>277</v>
      </c>
      <c r="H25" s="8">
        <v>3100000</v>
      </c>
      <c r="I25" s="8">
        <v>2130000</v>
      </c>
      <c r="J25" s="8">
        <v>0</v>
      </c>
      <c r="K25" s="8">
        <v>0</v>
      </c>
      <c r="L25" s="8">
        <v>810513</v>
      </c>
      <c r="M25" s="8">
        <v>0</v>
      </c>
      <c r="N25" s="8">
        <v>159487</v>
      </c>
      <c r="O25" s="8">
        <v>0</v>
      </c>
      <c r="P25" s="9">
        <v>68.7</v>
      </c>
      <c r="Q25" s="9">
        <v>0</v>
      </c>
      <c r="R25" s="9">
        <v>0</v>
      </c>
      <c r="S25" s="9">
        <v>26.14</v>
      </c>
      <c r="T25" s="9">
        <v>0</v>
      </c>
      <c r="U25" s="9">
        <v>5.14</v>
      </c>
      <c r="V25" s="9">
        <v>0</v>
      </c>
      <c r="W25" s="8">
        <v>1976498.52</v>
      </c>
      <c r="X25" s="8">
        <v>0</v>
      </c>
      <c r="Y25" s="8">
        <v>0</v>
      </c>
      <c r="Z25" s="8">
        <v>0</v>
      </c>
      <c r="AA25" s="8">
        <v>1817011.52</v>
      </c>
      <c r="AB25" s="8">
        <v>0</v>
      </c>
      <c r="AC25" s="8">
        <v>159487</v>
      </c>
      <c r="AD25" s="8">
        <v>0</v>
      </c>
      <c r="AE25" s="9">
        <v>0</v>
      </c>
      <c r="AF25" s="9">
        <v>0</v>
      </c>
      <c r="AG25" s="9">
        <v>0</v>
      </c>
      <c r="AH25" s="9">
        <v>91.93</v>
      </c>
      <c r="AI25" s="9">
        <v>0</v>
      </c>
      <c r="AJ25" s="9">
        <v>8.06</v>
      </c>
      <c r="AK25" s="9">
        <v>0</v>
      </c>
    </row>
    <row r="26" spans="1:3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260</v>
      </c>
      <c r="G26" s="53" t="s">
        <v>278</v>
      </c>
      <c r="H26" s="8">
        <v>830000</v>
      </c>
      <c r="I26" s="8">
        <v>830000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9">
        <v>100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8">
        <v>369997.75</v>
      </c>
      <c r="X26" s="8">
        <v>0</v>
      </c>
      <c r="Y26" s="8">
        <v>0</v>
      </c>
      <c r="Z26" s="8">
        <v>0</v>
      </c>
      <c r="AA26" s="8">
        <v>139997.75</v>
      </c>
      <c r="AB26" s="8">
        <v>0</v>
      </c>
      <c r="AC26" s="8">
        <v>230000</v>
      </c>
      <c r="AD26" s="8">
        <v>0</v>
      </c>
      <c r="AE26" s="9">
        <v>0</v>
      </c>
      <c r="AF26" s="9">
        <v>0</v>
      </c>
      <c r="AG26" s="9">
        <v>0</v>
      </c>
      <c r="AH26" s="9">
        <v>37.83</v>
      </c>
      <c r="AI26" s="9">
        <v>0</v>
      </c>
      <c r="AJ26" s="9">
        <v>62.16</v>
      </c>
      <c r="AK26" s="9">
        <v>0</v>
      </c>
    </row>
    <row r="27" spans="1:3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260</v>
      </c>
      <c r="G27" s="53" t="s">
        <v>278</v>
      </c>
      <c r="H27" s="8">
        <v>6386412</v>
      </c>
      <c r="I27" s="8">
        <v>5879612</v>
      </c>
      <c r="J27" s="8">
        <v>0</v>
      </c>
      <c r="K27" s="8">
        <v>0</v>
      </c>
      <c r="L27" s="8">
        <v>96388</v>
      </c>
      <c r="M27" s="8">
        <v>0</v>
      </c>
      <c r="N27" s="8">
        <v>410412</v>
      </c>
      <c r="O27" s="8">
        <v>0</v>
      </c>
      <c r="P27" s="9">
        <v>92.06</v>
      </c>
      <c r="Q27" s="9">
        <v>0</v>
      </c>
      <c r="R27" s="9">
        <v>0</v>
      </c>
      <c r="S27" s="9">
        <v>1.5</v>
      </c>
      <c r="T27" s="9">
        <v>0</v>
      </c>
      <c r="U27" s="9">
        <v>6.42</v>
      </c>
      <c r="V27" s="9">
        <v>0</v>
      </c>
      <c r="W27" s="8">
        <v>2011519.54</v>
      </c>
      <c r="X27" s="8">
        <v>500000</v>
      </c>
      <c r="Y27" s="8">
        <v>0</v>
      </c>
      <c r="Z27" s="8">
        <v>0</v>
      </c>
      <c r="AA27" s="8">
        <v>96388.86</v>
      </c>
      <c r="AB27" s="8">
        <v>0</v>
      </c>
      <c r="AC27" s="8">
        <v>1415130.68</v>
      </c>
      <c r="AD27" s="8">
        <v>0</v>
      </c>
      <c r="AE27" s="9">
        <v>24.85</v>
      </c>
      <c r="AF27" s="9">
        <v>0</v>
      </c>
      <c r="AG27" s="9">
        <v>0</v>
      </c>
      <c r="AH27" s="9">
        <v>4.79</v>
      </c>
      <c r="AI27" s="9">
        <v>0</v>
      </c>
      <c r="AJ27" s="9">
        <v>70.35</v>
      </c>
      <c r="AK27" s="9">
        <v>0</v>
      </c>
    </row>
    <row r="28" spans="1:3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260</v>
      </c>
      <c r="G28" s="53" t="s">
        <v>279</v>
      </c>
      <c r="H28" s="8">
        <v>302863</v>
      </c>
      <c r="I28" s="8">
        <v>150000</v>
      </c>
      <c r="J28" s="8">
        <v>0</v>
      </c>
      <c r="K28" s="8">
        <v>0</v>
      </c>
      <c r="L28" s="8">
        <v>152863</v>
      </c>
      <c r="M28" s="8">
        <v>0</v>
      </c>
      <c r="N28" s="8">
        <v>0</v>
      </c>
      <c r="O28" s="8">
        <v>0</v>
      </c>
      <c r="P28" s="9">
        <v>49.52</v>
      </c>
      <c r="Q28" s="9">
        <v>0</v>
      </c>
      <c r="R28" s="9">
        <v>0</v>
      </c>
      <c r="S28" s="9">
        <v>50.47</v>
      </c>
      <c r="T28" s="9">
        <v>0</v>
      </c>
      <c r="U28" s="9">
        <v>0</v>
      </c>
      <c r="V28" s="9">
        <v>0</v>
      </c>
      <c r="W28" s="8">
        <v>654124.19</v>
      </c>
      <c r="X28" s="8">
        <v>501260.32</v>
      </c>
      <c r="Y28" s="8">
        <v>0</v>
      </c>
      <c r="Z28" s="8">
        <v>0</v>
      </c>
      <c r="AA28" s="8">
        <v>152863.87</v>
      </c>
      <c r="AB28" s="8">
        <v>0</v>
      </c>
      <c r="AC28" s="8">
        <v>0</v>
      </c>
      <c r="AD28" s="8">
        <v>0</v>
      </c>
      <c r="AE28" s="9">
        <v>76.63</v>
      </c>
      <c r="AF28" s="9">
        <v>0</v>
      </c>
      <c r="AG28" s="9">
        <v>0</v>
      </c>
      <c r="AH28" s="9">
        <v>23.36</v>
      </c>
      <c r="AI28" s="9">
        <v>0</v>
      </c>
      <c r="AJ28" s="9">
        <v>0</v>
      </c>
      <c r="AK28" s="9">
        <v>0</v>
      </c>
    </row>
    <row r="29" spans="1:3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260</v>
      </c>
      <c r="G29" s="53" t="s">
        <v>280</v>
      </c>
      <c r="H29" s="8">
        <v>1556000</v>
      </c>
      <c r="I29" s="8">
        <v>500000</v>
      </c>
      <c r="J29" s="8">
        <v>0</v>
      </c>
      <c r="K29" s="8">
        <v>0</v>
      </c>
      <c r="L29" s="8">
        <v>611000</v>
      </c>
      <c r="M29" s="8">
        <v>0</v>
      </c>
      <c r="N29" s="8">
        <v>445000</v>
      </c>
      <c r="O29" s="8">
        <v>0</v>
      </c>
      <c r="P29" s="9">
        <v>32.13</v>
      </c>
      <c r="Q29" s="9">
        <v>0</v>
      </c>
      <c r="R29" s="9">
        <v>0</v>
      </c>
      <c r="S29" s="9">
        <v>39.26</v>
      </c>
      <c r="T29" s="9">
        <v>0</v>
      </c>
      <c r="U29" s="9">
        <v>28.59</v>
      </c>
      <c r="V29" s="9">
        <v>0</v>
      </c>
      <c r="W29" s="8">
        <v>2022958.56</v>
      </c>
      <c r="X29" s="8">
        <v>0</v>
      </c>
      <c r="Y29" s="8">
        <v>0</v>
      </c>
      <c r="Z29" s="8">
        <v>0</v>
      </c>
      <c r="AA29" s="8">
        <v>1530958.56</v>
      </c>
      <c r="AB29" s="8">
        <v>0</v>
      </c>
      <c r="AC29" s="8">
        <v>492000</v>
      </c>
      <c r="AD29" s="8">
        <v>0</v>
      </c>
      <c r="AE29" s="9">
        <v>0</v>
      </c>
      <c r="AF29" s="9">
        <v>0</v>
      </c>
      <c r="AG29" s="9">
        <v>0</v>
      </c>
      <c r="AH29" s="9">
        <v>75.67</v>
      </c>
      <c r="AI29" s="9">
        <v>0</v>
      </c>
      <c r="AJ29" s="9">
        <v>24.32</v>
      </c>
      <c r="AK29" s="9">
        <v>0</v>
      </c>
    </row>
    <row r="30" spans="1:3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260</v>
      </c>
      <c r="G30" s="53" t="s">
        <v>281</v>
      </c>
      <c r="H30" s="8">
        <v>945198</v>
      </c>
      <c r="I30" s="8">
        <v>642000</v>
      </c>
      <c r="J30" s="8">
        <v>0</v>
      </c>
      <c r="K30" s="8">
        <v>0</v>
      </c>
      <c r="L30" s="8">
        <v>0</v>
      </c>
      <c r="M30" s="8">
        <v>0</v>
      </c>
      <c r="N30" s="8">
        <v>303198</v>
      </c>
      <c r="O30" s="8">
        <v>0</v>
      </c>
      <c r="P30" s="9">
        <v>67.92</v>
      </c>
      <c r="Q30" s="9">
        <v>0</v>
      </c>
      <c r="R30" s="9">
        <v>0</v>
      </c>
      <c r="S30" s="9">
        <v>0</v>
      </c>
      <c r="T30" s="9">
        <v>0</v>
      </c>
      <c r="U30" s="9">
        <v>32.07</v>
      </c>
      <c r="V30" s="9">
        <v>0</v>
      </c>
      <c r="W30" s="8">
        <v>544685.08</v>
      </c>
      <c r="X30" s="8">
        <v>241487.08</v>
      </c>
      <c r="Y30" s="8">
        <v>0</v>
      </c>
      <c r="Z30" s="8">
        <v>0</v>
      </c>
      <c r="AA30" s="8">
        <v>0</v>
      </c>
      <c r="AB30" s="8">
        <v>0</v>
      </c>
      <c r="AC30" s="8">
        <v>303198</v>
      </c>
      <c r="AD30" s="8">
        <v>0</v>
      </c>
      <c r="AE30" s="9">
        <v>44.33</v>
      </c>
      <c r="AF30" s="9">
        <v>0</v>
      </c>
      <c r="AG30" s="9">
        <v>0</v>
      </c>
      <c r="AH30" s="9">
        <v>0</v>
      </c>
      <c r="AI30" s="9">
        <v>0</v>
      </c>
      <c r="AJ30" s="9">
        <v>55.66</v>
      </c>
      <c r="AK30" s="9">
        <v>0</v>
      </c>
    </row>
    <row r="31" spans="1:3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260</v>
      </c>
      <c r="G31" s="53" t="s">
        <v>282</v>
      </c>
      <c r="H31" s="8">
        <v>1628753</v>
      </c>
      <c r="I31" s="8">
        <v>1200000</v>
      </c>
      <c r="J31" s="8">
        <v>0</v>
      </c>
      <c r="K31" s="8">
        <v>0</v>
      </c>
      <c r="L31" s="8">
        <v>0</v>
      </c>
      <c r="M31" s="8">
        <v>0</v>
      </c>
      <c r="N31" s="8">
        <v>428753</v>
      </c>
      <c r="O31" s="8">
        <v>0</v>
      </c>
      <c r="P31" s="9">
        <v>73.67</v>
      </c>
      <c r="Q31" s="9">
        <v>0</v>
      </c>
      <c r="R31" s="9">
        <v>0</v>
      </c>
      <c r="S31" s="9">
        <v>0</v>
      </c>
      <c r="T31" s="9">
        <v>0</v>
      </c>
      <c r="U31" s="9">
        <v>26.32</v>
      </c>
      <c r="V31" s="9">
        <v>0</v>
      </c>
      <c r="W31" s="8">
        <v>872054.85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872054.85</v>
      </c>
      <c r="AD31" s="8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100</v>
      </c>
      <c r="AK31" s="9">
        <v>0</v>
      </c>
    </row>
    <row r="32" spans="1:3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260</v>
      </c>
      <c r="G32" s="53" t="s">
        <v>283</v>
      </c>
      <c r="H32" s="8">
        <v>7058658.33</v>
      </c>
      <c r="I32" s="8">
        <v>4700000</v>
      </c>
      <c r="J32" s="8">
        <v>0</v>
      </c>
      <c r="K32" s="8">
        <v>0</v>
      </c>
      <c r="L32" s="8">
        <v>0</v>
      </c>
      <c r="M32" s="8">
        <v>0</v>
      </c>
      <c r="N32" s="8">
        <v>2358658.33</v>
      </c>
      <c r="O32" s="8">
        <v>0</v>
      </c>
      <c r="P32" s="9">
        <v>66.58</v>
      </c>
      <c r="Q32" s="9">
        <v>0</v>
      </c>
      <c r="R32" s="9">
        <v>0</v>
      </c>
      <c r="S32" s="9">
        <v>0</v>
      </c>
      <c r="T32" s="9">
        <v>0</v>
      </c>
      <c r="U32" s="9">
        <v>33.41</v>
      </c>
      <c r="V32" s="9">
        <v>0</v>
      </c>
      <c r="W32" s="8">
        <v>3397399.01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3397399.01</v>
      </c>
      <c r="AD32" s="8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100</v>
      </c>
      <c r="AK32" s="9">
        <v>0</v>
      </c>
    </row>
    <row r="33" spans="1:3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260</v>
      </c>
      <c r="G33" s="53" t="s">
        <v>284</v>
      </c>
      <c r="H33" s="8">
        <v>1300000</v>
      </c>
      <c r="I33" s="8">
        <v>1300000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9">
        <v>100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8">
        <v>446449.74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446449.74</v>
      </c>
      <c r="AD33" s="8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100</v>
      </c>
      <c r="AK33" s="9">
        <v>0</v>
      </c>
    </row>
    <row r="34" spans="1:3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260</v>
      </c>
      <c r="G34" s="53" t="s">
        <v>261</v>
      </c>
      <c r="H34" s="8">
        <v>13823872.35</v>
      </c>
      <c r="I34" s="8">
        <v>13823872.35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9">
        <v>100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8">
        <v>600000</v>
      </c>
      <c r="X34" s="8">
        <v>600000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9">
        <v>100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</row>
    <row r="35" spans="1:3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260</v>
      </c>
      <c r="G35" s="53" t="s">
        <v>285</v>
      </c>
      <c r="H35" s="8">
        <v>4051500</v>
      </c>
      <c r="I35" s="8">
        <v>4051500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9">
        <v>100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8">
        <v>858500</v>
      </c>
      <c r="X35" s="8">
        <v>858500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9">
        <v>100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</row>
    <row r="36" spans="1:3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260</v>
      </c>
      <c r="G36" s="53" t="s">
        <v>286</v>
      </c>
      <c r="H36" s="8">
        <v>3584715</v>
      </c>
      <c r="I36" s="8">
        <v>2520000</v>
      </c>
      <c r="J36" s="8">
        <v>0</v>
      </c>
      <c r="K36" s="8">
        <v>300000</v>
      </c>
      <c r="L36" s="8">
        <v>0</v>
      </c>
      <c r="M36" s="8">
        <v>0</v>
      </c>
      <c r="N36" s="8">
        <v>764715</v>
      </c>
      <c r="O36" s="8">
        <v>0</v>
      </c>
      <c r="P36" s="9">
        <v>70.29</v>
      </c>
      <c r="Q36" s="9">
        <v>0</v>
      </c>
      <c r="R36" s="9">
        <v>8.36</v>
      </c>
      <c r="S36" s="9">
        <v>0</v>
      </c>
      <c r="T36" s="9">
        <v>0</v>
      </c>
      <c r="U36" s="9">
        <v>21.33</v>
      </c>
      <c r="V36" s="9">
        <v>0</v>
      </c>
      <c r="W36" s="8">
        <v>1080991.02</v>
      </c>
      <c r="X36" s="8">
        <v>0</v>
      </c>
      <c r="Y36" s="8">
        <v>0</v>
      </c>
      <c r="Z36" s="8">
        <v>114649.99</v>
      </c>
      <c r="AA36" s="8">
        <v>0</v>
      </c>
      <c r="AB36" s="8">
        <v>0</v>
      </c>
      <c r="AC36" s="8">
        <v>966341.03</v>
      </c>
      <c r="AD36" s="8">
        <v>0</v>
      </c>
      <c r="AE36" s="9">
        <v>0</v>
      </c>
      <c r="AF36" s="9">
        <v>0</v>
      </c>
      <c r="AG36" s="9">
        <v>10.6</v>
      </c>
      <c r="AH36" s="9">
        <v>0</v>
      </c>
      <c r="AI36" s="9">
        <v>0</v>
      </c>
      <c r="AJ36" s="9">
        <v>89.39</v>
      </c>
      <c r="AK36" s="9">
        <v>0</v>
      </c>
    </row>
    <row r="37" spans="1:3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260</v>
      </c>
      <c r="G37" s="53" t="s">
        <v>287</v>
      </c>
      <c r="H37" s="8">
        <v>346409</v>
      </c>
      <c r="I37" s="8">
        <v>346409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9">
        <v>100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9"/>
      <c r="AF37" s="9"/>
      <c r="AG37" s="9"/>
      <c r="AH37" s="9"/>
      <c r="AI37" s="9"/>
      <c r="AJ37" s="9"/>
      <c r="AK37" s="9"/>
    </row>
    <row r="38" spans="1:3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260</v>
      </c>
      <c r="G38" s="53" t="s">
        <v>288</v>
      </c>
      <c r="H38" s="8">
        <v>18894671.52</v>
      </c>
      <c r="I38" s="8">
        <v>17300000</v>
      </c>
      <c r="J38" s="8">
        <v>0</v>
      </c>
      <c r="K38" s="8">
        <v>0</v>
      </c>
      <c r="L38" s="8">
        <v>0</v>
      </c>
      <c r="M38" s="8">
        <v>0</v>
      </c>
      <c r="N38" s="8">
        <v>1594671.52</v>
      </c>
      <c r="O38" s="8">
        <v>0</v>
      </c>
      <c r="P38" s="9">
        <v>91.56</v>
      </c>
      <c r="Q38" s="9">
        <v>0</v>
      </c>
      <c r="R38" s="9">
        <v>0</v>
      </c>
      <c r="S38" s="9">
        <v>0</v>
      </c>
      <c r="T38" s="9">
        <v>0</v>
      </c>
      <c r="U38" s="9">
        <v>8.43</v>
      </c>
      <c r="V38" s="9">
        <v>0</v>
      </c>
      <c r="W38" s="8">
        <v>2979425.57</v>
      </c>
      <c r="X38" s="8">
        <v>300000</v>
      </c>
      <c r="Y38" s="8">
        <v>0</v>
      </c>
      <c r="Z38" s="8">
        <v>0</v>
      </c>
      <c r="AA38" s="8">
        <v>0</v>
      </c>
      <c r="AB38" s="8">
        <v>0</v>
      </c>
      <c r="AC38" s="8">
        <v>2679425.57</v>
      </c>
      <c r="AD38" s="8">
        <v>0</v>
      </c>
      <c r="AE38" s="9">
        <v>10.06</v>
      </c>
      <c r="AF38" s="9">
        <v>0</v>
      </c>
      <c r="AG38" s="9">
        <v>0</v>
      </c>
      <c r="AH38" s="9">
        <v>0</v>
      </c>
      <c r="AI38" s="9">
        <v>0</v>
      </c>
      <c r="AJ38" s="9">
        <v>89.93</v>
      </c>
      <c r="AK38" s="9">
        <v>0</v>
      </c>
    </row>
    <row r="39" spans="1:3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260</v>
      </c>
      <c r="G39" s="53" t="s">
        <v>289</v>
      </c>
      <c r="H39" s="8">
        <v>5370591.78</v>
      </c>
      <c r="I39" s="8">
        <v>3558181.78</v>
      </c>
      <c r="J39" s="8">
        <v>0</v>
      </c>
      <c r="K39" s="8">
        <v>0</v>
      </c>
      <c r="L39" s="8">
        <v>0</v>
      </c>
      <c r="M39" s="8">
        <v>0</v>
      </c>
      <c r="N39" s="8">
        <v>1812410</v>
      </c>
      <c r="O39" s="8">
        <v>0</v>
      </c>
      <c r="P39" s="9">
        <v>66.25</v>
      </c>
      <c r="Q39" s="9">
        <v>0</v>
      </c>
      <c r="R39" s="9">
        <v>0</v>
      </c>
      <c r="S39" s="9">
        <v>0</v>
      </c>
      <c r="T39" s="9">
        <v>0</v>
      </c>
      <c r="U39" s="9">
        <v>33.74</v>
      </c>
      <c r="V39" s="9">
        <v>0</v>
      </c>
      <c r="W39" s="8">
        <v>2201772.26</v>
      </c>
      <c r="X39" s="8">
        <v>0</v>
      </c>
      <c r="Y39" s="8">
        <v>0</v>
      </c>
      <c r="Z39" s="8">
        <v>0</v>
      </c>
      <c r="AA39" s="8">
        <v>343488.26</v>
      </c>
      <c r="AB39" s="8">
        <v>0</v>
      </c>
      <c r="AC39" s="8">
        <v>1858284</v>
      </c>
      <c r="AD39" s="8">
        <v>0</v>
      </c>
      <c r="AE39" s="9">
        <v>0</v>
      </c>
      <c r="AF39" s="9">
        <v>0</v>
      </c>
      <c r="AG39" s="9">
        <v>0</v>
      </c>
      <c r="AH39" s="9">
        <v>15.6</v>
      </c>
      <c r="AI39" s="9">
        <v>0</v>
      </c>
      <c r="AJ39" s="9">
        <v>84.39</v>
      </c>
      <c r="AK39" s="9">
        <v>0</v>
      </c>
    </row>
    <row r="40" spans="1:3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260</v>
      </c>
      <c r="G40" s="53" t="s">
        <v>290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9"/>
      <c r="Q40" s="9"/>
      <c r="R40" s="9"/>
      <c r="S40" s="9"/>
      <c r="T40" s="9"/>
      <c r="U40" s="9"/>
      <c r="V40" s="9"/>
      <c r="W40" s="8">
        <v>39794.96</v>
      </c>
      <c r="X40" s="8">
        <v>39794.96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9">
        <v>100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</row>
    <row r="41" spans="1:3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260</v>
      </c>
      <c r="G41" s="53" t="s">
        <v>291</v>
      </c>
      <c r="H41" s="8">
        <v>7058296.97</v>
      </c>
      <c r="I41" s="8">
        <v>4400000</v>
      </c>
      <c r="J41" s="8">
        <v>0</v>
      </c>
      <c r="K41" s="8">
        <v>0</v>
      </c>
      <c r="L41" s="8">
        <v>1750979.9</v>
      </c>
      <c r="M41" s="8">
        <v>0</v>
      </c>
      <c r="N41" s="8">
        <v>907317.07</v>
      </c>
      <c r="O41" s="8">
        <v>0</v>
      </c>
      <c r="P41" s="9">
        <v>62.33</v>
      </c>
      <c r="Q41" s="9">
        <v>0</v>
      </c>
      <c r="R41" s="9">
        <v>0</v>
      </c>
      <c r="S41" s="9">
        <v>24.8</v>
      </c>
      <c r="T41" s="9">
        <v>0</v>
      </c>
      <c r="U41" s="9">
        <v>12.85</v>
      </c>
      <c r="V41" s="9">
        <v>0</v>
      </c>
      <c r="W41" s="8">
        <v>2658296.97</v>
      </c>
      <c r="X41" s="8">
        <v>0</v>
      </c>
      <c r="Y41" s="8">
        <v>0</v>
      </c>
      <c r="Z41" s="8">
        <v>0</v>
      </c>
      <c r="AA41" s="8">
        <v>1750979.9</v>
      </c>
      <c r="AB41" s="8">
        <v>0</v>
      </c>
      <c r="AC41" s="8">
        <v>907317.07</v>
      </c>
      <c r="AD41" s="8">
        <v>0</v>
      </c>
      <c r="AE41" s="9">
        <v>0</v>
      </c>
      <c r="AF41" s="9">
        <v>0</v>
      </c>
      <c r="AG41" s="9">
        <v>0</v>
      </c>
      <c r="AH41" s="9">
        <v>65.86</v>
      </c>
      <c r="AI41" s="9">
        <v>0</v>
      </c>
      <c r="AJ41" s="9">
        <v>34.13</v>
      </c>
      <c r="AK41" s="9">
        <v>0</v>
      </c>
    </row>
    <row r="42" spans="1:3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260</v>
      </c>
      <c r="G42" s="53" t="s">
        <v>292</v>
      </c>
      <c r="H42" s="8">
        <v>2351766</v>
      </c>
      <c r="I42" s="8">
        <v>1666886</v>
      </c>
      <c r="J42" s="8">
        <v>0</v>
      </c>
      <c r="K42" s="8">
        <v>0</v>
      </c>
      <c r="L42" s="8">
        <v>0</v>
      </c>
      <c r="M42" s="8">
        <v>0</v>
      </c>
      <c r="N42" s="8">
        <v>684880</v>
      </c>
      <c r="O42" s="8">
        <v>0</v>
      </c>
      <c r="P42" s="9">
        <v>70.87</v>
      </c>
      <c r="Q42" s="9">
        <v>0</v>
      </c>
      <c r="R42" s="9">
        <v>0</v>
      </c>
      <c r="S42" s="9">
        <v>0</v>
      </c>
      <c r="T42" s="9">
        <v>0</v>
      </c>
      <c r="U42" s="9">
        <v>29.12</v>
      </c>
      <c r="V42" s="9">
        <v>0</v>
      </c>
      <c r="W42" s="8">
        <v>773742.28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773742.28</v>
      </c>
      <c r="AD42" s="8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100</v>
      </c>
      <c r="AK42" s="9">
        <v>0</v>
      </c>
    </row>
    <row r="43" spans="1:3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260</v>
      </c>
      <c r="G43" s="53" t="s">
        <v>293</v>
      </c>
      <c r="H43" s="8">
        <v>1645707.36</v>
      </c>
      <c r="I43" s="8">
        <v>1645707.36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9">
        <v>100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8">
        <v>82530.85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82530.85</v>
      </c>
      <c r="AD43" s="8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100</v>
      </c>
      <c r="AK43" s="9">
        <v>0</v>
      </c>
    </row>
    <row r="44" spans="1:3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260</v>
      </c>
      <c r="G44" s="53" t="s">
        <v>294</v>
      </c>
      <c r="H44" s="8">
        <v>3829982.79</v>
      </c>
      <c r="I44" s="8">
        <v>3342000</v>
      </c>
      <c r="J44" s="8">
        <v>0</v>
      </c>
      <c r="K44" s="8">
        <v>0</v>
      </c>
      <c r="L44" s="8">
        <v>0</v>
      </c>
      <c r="M44" s="8">
        <v>0</v>
      </c>
      <c r="N44" s="8">
        <v>487982.79</v>
      </c>
      <c r="O44" s="8">
        <v>0</v>
      </c>
      <c r="P44" s="9">
        <v>87.25</v>
      </c>
      <c r="Q44" s="9">
        <v>0</v>
      </c>
      <c r="R44" s="9">
        <v>0</v>
      </c>
      <c r="S44" s="9">
        <v>0</v>
      </c>
      <c r="T44" s="9">
        <v>0</v>
      </c>
      <c r="U44" s="9">
        <v>12.74</v>
      </c>
      <c r="V44" s="9">
        <v>0</v>
      </c>
      <c r="W44" s="8">
        <v>487982.79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487982.79</v>
      </c>
      <c r="AD44" s="8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100</v>
      </c>
      <c r="AK44" s="9">
        <v>0</v>
      </c>
    </row>
    <row r="45" spans="1:3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260</v>
      </c>
      <c r="G45" s="53" t="s">
        <v>295</v>
      </c>
      <c r="H45" s="8">
        <v>1700000</v>
      </c>
      <c r="I45" s="8">
        <v>1700000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9">
        <v>100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8">
        <v>1604839.66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1604839.66</v>
      </c>
      <c r="AD45" s="8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100</v>
      </c>
      <c r="AK45" s="9">
        <v>0</v>
      </c>
    </row>
    <row r="46" spans="1:3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260</v>
      </c>
      <c r="G46" s="53" t="s">
        <v>296</v>
      </c>
      <c r="H46" s="8">
        <v>3893972.14</v>
      </c>
      <c r="I46" s="8">
        <v>3000000</v>
      </c>
      <c r="J46" s="8">
        <v>0</v>
      </c>
      <c r="K46" s="8">
        <v>0</v>
      </c>
      <c r="L46" s="8">
        <v>0</v>
      </c>
      <c r="M46" s="8">
        <v>0</v>
      </c>
      <c r="N46" s="8">
        <v>893972.14</v>
      </c>
      <c r="O46" s="8">
        <v>0</v>
      </c>
      <c r="P46" s="9">
        <v>77.04</v>
      </c>
      <c r="Q46" s="9">
        <v>0</v>
      </c>
      <c r="R46" s="9">
        <v>0</v>
      </c>
      <c r="S46" s="9">
        <v>0</v>
      </c>
      <c r="T46" s="9">
        <v>0</v>
      </c>
      <c r="U46" s="9">
        <v>22.95</v>
      </c>
      <c r="V46" s="9">
        <v>0</v>
      </c>
      <c r="W46" s="8">
        <v>1075516.88</v>
      </c>
      <c r="X46" s="8">
        <v>181544.74</v>
      </c>
      <c r="Y46" s="8">
        <v>0</v>
      </c>
      <c r="Z46" s="8">
        <v>0</v>
      </c>
      <c r="AA46" s="8">
        <v>0</v>
      </c>
      <c r="AB46" s="8">
        <v>0</v>
      </c>
      <c r="AC46" s="8">
        <v>893972.14</v>
      </c>
      <c r="AD46" s="8">
        <v>0</v>
      </c>
      <c r="AE46" s="9">
        <v>16.87</v>
      </c>
      <c r="AF46" s="9">
        <v>0</v>
      </c>
      <c r="AG46" s="9">
        <v>0</v>
      </c>
      <c r="AH46" s="9">
        <v>0</v>
      </c>
      <c r="AI46" s="9">
        <v>0</v>
      </c>
      <c r="AJ46" s="9">
        <v>83.12</v>
      </c>
      <c r="AK46" s="9">
        <v>0</v>
      </c>
    </row>
    <row r="47" spans="1:3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260</v>
      </c>
      <c r="G47" s="53" t="s">
        <v>297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9"/>
      <c r="Q47" s="9"/>
      <c r="R47" s="9"/>
      <c r="S47" s="9"/>
      <c r="T47" s="9"/>
      <c r="U47" s="9"/>
      <c r="V47" s="9"/>
      <c r="W47" s="8">
        <v>65869.57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65869.57</v>
      </c>
      <c r="AD47" s="8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100</v>
      </c>
      <c r="AK47" s="9">
        <v>0</v>
      </c>
    </row>
    <row r="48" spans="1:3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260</v>
      </c>
      <c r="G48" s="53" t="s">
        <v>298</v>
      </c>
      <c r="H48" s="8">
        <v>4325000</v>
      </c>
      <c r="I48" s="8">
        <v>2800000</v>
      </c>
      <c r="J48" s="8">
        <v>0</v>
      </c>
      <c r="K48" s="8">
        <v>0</v>
      </c>
      <c r="L48" s="8">
        <v>1525000</v>
      </c>
      <c r="M48" s="8">
        <v>0</v>
      </c>
      <c r="N48" s="8">
        <v>0</v>
      </c>
      <c r="O48" s="8">
        <v>0</v>
      </c>
      <c r="P48" s="9">
        <v>64.73</v>
      </c>
      <c r="Q48" s="9">
        <v>0</v>
      </c>
      <c r="R48" s="9">
        <v>0</v>
      </c>
      <c r="S48" s="9">
        <v>35.26</v>
      </c>
      <c r="T48" s="9">
        <v>0</v>
      </c>
      <c r="U48" s="9">
        <v>0</v>
      </c>
      <c r="V48" s="9">
        <v>0</v>
      </c>
      <c r="W48" s="8">
        <v>3901983.91</v>
      </c>
      <c r="X48" s="8">
        <v>2304125</v>
      </c>
      <c r="Y48" s="8">
        <v>0</v>
      </c>
      <c r="Z48" s="8">
        <v>0</v>
      </c>
      <c r="AA48" s="8">
        <v>1597858.91</v>
      </c>
      <c r="AB48" s="8">
        <v>0</v>
      </c>
      <c r="AC48" s="8">
        <v>0</v>
      </c>
      <c r="AD48" s="8">
        <v>0</v>
      </c>
      <c r="AE48" s="9">
        <v>59.05</v>
      </c>
      <c r="AF48" s="9">
        <v>0</v>
      </c>
      <c r="AG48" s="9">
        <v>0</v>
      </c>
      <c r="AH48" s="9">
        <v>40.94</v>
      </c>
      <c r="AI48" s="9">
        <v>0</v>
      </c>
      <c r="AJ48" s="9">
        <v>0</v>
      </c>
      <c r="AK48" s="9">
        <v>0</v>
      </c>
    </row>
    <row r="49" spans="1:3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260</v>
      </c>
      <c r="G49" s="53" t="s">
        <v>299</v>
      </c>
      <c r="H49" s="8">
        <v>5959995.4</v>
      </c>
      <c r="I49" s="8">
        <v>4218445.05</v>
      </c>
      <c r="J49" s="8">
        <v>0</v>
      </c>
      <c r="K49" s="8">
        <v>0</v>
      </c>
      <c r="L49" s="8">
        <v>0</v>
      </c>
      <c r="M49" s="8">
        <v>0</v>
      </c>
      <c r="N49" s="8">
        <v>1741550.35</v>
      </c>
      <c r="O49" s="8">
        <v>0</v>
      </c>
      <c r="P49" s="9">
        <v>70.77</v>
      </c>
      <c r="Q49" s="9">
        <v>0</v>
      </c>
      <c r="R49" s="9">
        <v>0</v>
      </c>
      <c r="S49" s="9">
        <v>0</v>
      </c>
      <c r="T49" s="9">
        <v>0</v>
      </c>
      <c r="U49" s="9">
        <v>29.22</v>
      </c>
      <c r="V49" s="9">
        <v>0</v>
      </c>
      <c r="W49" s="8">
        <v>1741550.35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1741550.35</v>
      </c>
      <c r="AD49" s="8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100</v>
      </c>
      <c r="AK49" s="9">
        <v>0</v>
      </c>
    </row>
    <row r="50" spans="1:3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260</v>
      </c>
      <c r="G50" s="53" t="s">
        <v>300</v>
      </c>
      <c r="H50" s="8">
        <v>5207797.96</v>
      </c>
      <c r="I50" s="8">
        <v>4498666.76</v>
      </c>
      <c r="J50" s="8">
        <v>0</v>
      </c>
      <c r="K50" s="8">
        <v>0</v>
      </c>
      <c r="L50" s="8">
        <v>0</v>
      </c>
      <c r="M50" s="8">
        <v>0</v>
      </c>
      <c r="N50" s="8">
        <v>709131.2</v>
      </c>
      <c r="O50" s="8">
        <v>0</v>
      </c>
      <c r="P50" s="9">
        <v>86.38</v>
      </c>
      <c r="Q50" s="9">
        <v>0</v>
      </c>
      <c r="R50" s="9">
        <v>0</v>
      </c>
      <c r="S50" s="9">
        <v>0</v>
      </c>
      <c r="T50" s="9">
        <v>0</v>
      </c>
      <c r="U50" s="9">
        <v>13.61</v>
      </c>
      <c r="V50" s="9">
        <v>0</v>
      </c>
      <c r="W50" s="8">
        <v>3814650.05</v>
      </c>
      <c r="X50" s="8">
        <v>2328000</v>
      </c>
      <c r="Y50" s="8">
        <v>0</v>
      </c>
      <c r="Z50" s="8">
        <v>0</v>
      </c>
      <c r="AA50" s="8">
        <v>0</v>
      </c>
      <c r="AB50" s="8">
        <v>0</v>
      </c>
      <c r="AC50" s="8">
        <v>1486650.05</v>
      </c>
      <c r="AD50" s="8">
        <v>0</v>
      </c>
      <c r="AE50" s="9">
        <v>61.02</v>
      </c>
      <c r="AF50" s="9">
        <v>0</v>
      </c>
      <c r="AG50" s="9">
        <v>0</v>
      </c>
      <c r="AH50" s="9">
        <v>0</v>
      </c>
      <c r="AI50" s="9">
        <v>0</v>
      </c>
      <c r="AJ50" s="9">
        <v>38.97</v>
      </c>
      <c r="AK50" s="9">
        <v>0</v>
      </c>
    </row>
    <row r="51" spans="1:3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260</v>
      </c>
      <c r="G51" s="53" t="s">
        <v>301</v>
      </c>
      <c r="H51" s="8">
        <v>2687540</v>
      </c>
      <c r="I51" s="8">
        <v>1900000</v>
      </c>
      <c r="J51" s="8">
        <v>0</v>
      </c>
      <c r="K51" s="8">
        <v>0</v>
      </c>
      <c r="L51" s="8">
        <v>0</v>
      </c>
      <c r="M51" s="8">
        <v>0</v>
      </c>
      <c r="N51" s="8">
        <v>787540</v>
      </c>
      <c r="O51" s="8">
        <v>0</v>
      </c>
      <c r="P51" s="9">
        <v>70.69</v>
      </c>
      <c r="Q51" s="9">
        <v>0</v>
      </c>
      <c r="R51" s="9">
        <v>0</v>
      </c>
      <c r="S51" s="9">
        <v>0</v>
      </c>
      <c r="T51" s="9">
        <v>0</v>
      </c>
      <c r="U51" s="9">
        <v>29.3</v>
      </c>
      <c r="V51" s="9">
        <v>0</v>
      </c>
      <c r="W51" s="8">
        <v>1830323.62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1830323.62</v>
      </c>
      <c r="AD51" s="8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100</v>
      </c>
      <c r="AK51" s="9">
        <v>0</v>
      </c>
    </row>
    <row r="52" spans="1:3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260</v>
      </c>
      <c r="G52" s="53" t="s">
        <v>302</v>
      </c>
      <c r="H52" s="8">
        <v>3233031.63</v>
      </c>
      <c r="I52" s="8">
        <v>950000</v>
      </c>
      <c r="J52" s="8">
        <v>0</v>
      </c>
      <c r="K52" s="8">
        <v>0</v>
      </c>
      <c r="L52" s="8">
        <v>1483039.63</v>
      </c>
      <c r="M52" s="8">
        <v>0</v>
      </c>
      <c r="N52" s="8">
        <v>799992</v>
      </c>
      <c r="O52" s="8">
        <v>0</v>
      </c>
      <c r="P52" s="9">
        <v>29.38</v>
      </c>
      <c r="Q52" s="9">
        <v>0</v>
      </c>
      <c r="R52" s="9">
        <v>0</v>
      </c>
      <c r="S52" s="9">
        <v>45.87</v>
      </c>
      <c r="T52" s="9">
        <v>0</v>
      </c>
      <c r="U52" s="9">
        <v>24.74</v>
      </c>
      <c r="V52" s="9">
        <v>0</v>
      </c>
      <c r="W52" s="8">
        <v>2283031.63</v>
      </c>
      <c r="X52" s="8">
        <v>0</v>
      </c>
      <c r="Y52" s="8">
        <v>0</v>
      </c>
      <c r="Z52" s="8">
        <v>0</v>
      </c>
      <c r="AA52" s="8">
        <v>1483039.63</v>
      </c>
      <c r="AB52" s="8">
        <v>0</v>
      </c>
      <c r="AC52" s="8">
        <v>799992</v>
      </c>
      <c r="AD52" s="8">
        <v>0</v>
      </c>
      <c r="AE52" s="9">
        <v>0</v>
      </c>
      <c r="AF52" s="9">
        <v>0</v>
      </c>
      <c r="AG52" s="9">
        <v>0</v>
      </c>
      <c r="AH52" s="9">
        <v>64.95</v>
      </c>
      <c r="AI52" s="9">
        <v>0</v>
      </c>
      <c r="AJ52" s="9">
        <v>35.04</v>
      </c>
      <c r="AK52" s="9">
        <v>0</v>
      </c>
    </row>
    <row r="53" spans="1:3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260</v>
      </c>
      <c r="G53" s="53" t="s">
        <v>303</v>
      </c>
      <c r="H53" s="8">
        <v>10662029</v>
      </c>
      <c r="I53" s="8">
        <v>8000000</v>
      </c>
      <c r="J53" s="8">
        <v>0</v>
      </c>
      <c r="K53" s="8">
        <v>462029</v>
      </c>
      <c r="L53" s="8">
        <v>0</v>
      </c>
      <c r="M53" s="8">
        <v>0</v>
      </c>
      <c r="N53" s="8">
        <v>2200000</v>
      </c>
      <c r="O53" s="8">
        <v>0</v>
      </c>
      <c r="P53" s="9">
        <v>75.03</v>
      </c>
      <c r="Q53" s="9">
        <v>0</v>
      </c>
      <c r="R53" s="9">
        <v>4.33</v>
      </c>
      <c r="S53" s="9">
        <v>0</v>
      </c>
      <c r="T53" s="9">
        <v>0</v>
      </c>
      <c r="U53" s="9">
        <v>20.63</v>
      </c>
      <c r="V53" s="9">
        <v>0</v>
      </c>
      <c r="W53" s="8">
        <v>3789314.67</v>
      </c>
      <c r="X53" s="8">
        <v>1258122.11</v>
      </c>
      <c r="Y53" s="8">
        <v>0</v>
      </c>
      <c r="Z53" s="8">
        <v>0</v>
      </c>
      <c r="AA53" s="8">
        <v>0</v>
      </c>
      <c r="AB53" s="8">
        <v>0</v>
      </c>
      <c r="AC53" s="8">
        <v>2531192.56</v>
      </c>
      <c r="AD53" s="8">
        <v>0</v>
      </c>
      <c r="AE53" s="9">
        <v>33.2</v>
      </c>
      <c r="AF53" s="9">
        <v>0</v>
      </c>
      <c r="AG53" s="9">
        <v>0</v>
      </c>
      <c r="AH53" s="9">
        <v>0</v>
      </c>
      <c r="AI53" s="9">
        <v>0</v>
      </c>
      <c r="AJ53" s="9">
        <v>66.79</v>
      </c>
      <c r="AK53" s="9">
        <v>0</v>
      </c>
    </row>
    <row r="54" spans="1:3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260</v>
      </c>
      <c r="G54" s="53" t="s">
        <v>304</v>
      </c>
      <c r="H54" s="8">
        <v>3045930.91</v>
      </c>
      <c r="I54" s="8">
        <v>3045930.91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9">
        <v>100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9"/>
      <c r="AF54" s="9"/>
      <c r="AG54" s="9"/>
      <c r="AH54" s="9"/>
      <c r="AI54" s="9"/>
      <c r="AJ54" s="9"/>
      <c r="AK54" s="9"/>
    </row>
    <row r="55" spans="1:37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260</v>
      </c>
      <c r="G55" s="53" t="s">
        <v>305</v>
      </c>
      <c r="H55" s="8">
        <v>2897911</v>
      </c>
      <c r="I55" s="8">
        <v>2744911</v>
      </c>
      <c r="J55" s="8">
        <v>0</v>
      </c>
      <c r="K55" s="8">
        <v>0</v>
      </c>
      <c r="L55" s="8">
        <v>0</v>
      </c>
      <c r="M55" s="8">
        <v>0</v>
      </c>
      <c r="N55" s="8">
        <v>153000</v>
      </c>
      <c r="O55" s="8">
        <v>0</v>
      </c>
      <c r="P55" s="9">
        <v>94.72</v>
      </c>
      <c r="Q55" s="9">
        <v>0</v>
      </c>
      <c r="R55" s="9">
        <v>0</v>
      </c>
      <c r="S55" s="9">
        <v>0</v>
      </c>
      <c r="T55" s="9">
        <v>0</v>
      </c>
      <c r="U55" s="9">
        <v>5.27</v>
      </c>
      <c r="V55" s="9">
        <v>0</v>
      </c>
      <c r="W55" s="8">
        <v>831645.11</v>
      </c>
      <c r="X55" s="8">
        <v>678294</v>
      </c>
      <c r="Y55" s="8">
        <v>0</v>
      </c>
      <c r="Z55" s="8">
        <v>0</v>
      </c>
      <c r="AA55" s="8">
        <v>0</v>
      </c>
      <c r="AB55" s="8">
        <v>0</v>
      </c>
      <c r="AC55" s="8">
        <v>153351.11</v>
      </c>
      <c r="AD55" s="8">
        <v>0</v>
      </c>
      <c r="AE55" s="9">
        <v>81.56</v>
      </c>
      <c r="AF55" s="9">
        <v>0</v>
      </c>
      <c r="AG55" s="9">
        <v>0</v>
      </c>
      <c r="AH55" s="9">
        <v>0</v>
      </c>
      <c r="AI55" s="9">
        <v>0</v>
      </c>
      <c r="AJ55" s="9">
        <v>18.43</v>
      </c>
      <c r="AK55" s="9">
        <v>0</v>
      </c>
    </row>
    <row r="56" spans="1:37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260</v>
      </c>
      <c r="G56" s="53" t="s">
        <v>306</v>
      </c>
      <c r="H56" s="8">
        <v>1778500</v>
      </c>
      <c r="I56" s="8">
        <v>1778500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9">
        <v>100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8">
        <v>240371.71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240371.71</v>
      </c>
      <c r="AD56" s="8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100</v>
      </c>
      <c r="AK56" s="9">
        <v>0</v>
      </c>
    </row>
    <row r="57" spans="1:37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260</v>
      </c>
      <c r="G57" s="53" t="s">
        <v>307</v>
      </c>
      <c r="H57" s="8">
        <v>3200000</v>
      </c>
      <c r="I57" s="8">
        <v>3200000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9">
        <v>100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8">
        <v>2200000</v>
      </c>
      <c r="X57" s="8">
        <v>2200000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9">
        <v>100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</row>
    <row r="58" spans="1:37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260</v>
      </c>
      <c r="G58" s="53" t="s">
        <v>308</v>
      </c>
      <c r="H58" s="8">
        <v>1013768.28</v>
      </c>
      <c r="I58" s="8">
        <v>860000</v>
      </c>
      <c r="J58" s="8">
        <v>0</v>
      </c>
      <c r="K58" s="8">
        <v>0</v>
      </c>
      <c r="L58" s="8">
        <v>0</v>
      </c>
      <c r="M58" s="8">
        <v>0</v>
      </c>
      <c r="N58" s="8">
        <v>153768.28</v>
      </c>
      <c r="O58" s="8">
        <v>0</v>
      </c>
      <c r="P58" s="9">
        <v>84.83</v>
      </c>
      <c r="Q58" s="9">
        <v>0</v>
      </c>
      <c r="R58" s="9">
        <v>0</v>
      </c>
      <c r="S58" s="9">
        <v>0</v>
      </c>
      <c r="T58" s="9">
        <v>0</v>
      </c>
      <c r="U58" s="9">
        <v>15.16</v>
      </c>
      <c r="V58" s="9">
        <v>0</v>
      </c>
      <c r="W58" s="8">
        <v>672287.32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672287.32</v>
      </c>
      <c r="AD58" s="8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100</v>
      </c>
      <c r="AK58" s="9">
        <v>0</v>
      </c>
    </row>
    <row r="59" spans="1:37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260</v>
      </c>
      <c r="G59" s="53" t="s">
        <v>309</v>
      </c>
      <c r="H59" s="8">
        <v>679851.39</v>
      </c>
      <c r="I59" s="8">
        <v>322000</v>
      </c>
      <c r="J59" s="8">
        <v>0</v>
      </c>
      <c r="K59" s="8">
        <v>0</v>
      </c>
      <c r="L59" s="8">
        <v>0</v>
      </c>
      <c r="M59" s="8">
        <v>0</v>
      </c>
      <c r="N59" s="8">
        <v>357851.39</v>
      </c>
      <c r="O59" s="8">
        <v>0</v>
      </c>
      <c r="P59" s="9">
        <v>47.36</v>
      </c>
      <c r="Q59" s="9">
        <v>0</v>
      </c>
      <c r="R59" s="9">
        <v>0</v>
      </c>
      <c r="S59" s="9">
        <v>0</v>
      </c>
      <c r="T59" s="9">
        <v>0</v>
      </c>
      <c r="U59" s="9">
        <v>52.63</v>
      </c>
      <c r="V59" s="9">
        <v>0</v>
      </c>
      <c r="W59" s="8">
        <v>434932.55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434932.55</v>
      </c>
      <c r="AD59" s="8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100</v>
      </c>
      <c r="AK59" s="9">
        <v>0</v>
      </c>
    </row>
    <row r="60" spans="1:37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260</v>
      </c>
      <c r="G60" s="53" t="s">
        <v>310</v>
      </c>
      <c r="H60" s="8">
        <v>3891950.57</v>
      </c>
      <c r="I60" s="8">
        <v>2194332.89</v>
      </c>
      <c r="J60" s="8">
        <v>0</v>
      </c>
      <c r="K60" s="8">
        <v>195945</v>
      </c>
      <c r="L60" s="8">
        <v>1098002.25</v>
      </c>
      <c r="M60" s="8">
        <v>0</v>
      </c>
      <c r="N60" s="8">
        <v>403670.43</v>
      </c>
      <c r="O60" s="8">
        <v>0</v>
      </c>
      <c r="P60" s="9">
        <v>56.38</v>
      </c>
      <c r="Q60" s="9">
        <v>0</v>
      </c>
      <c r="R60" s="9">
        <v>5.03</v>
      </c>
      <c r="S60" s="9">
        <v>28.21</v>
      </c>
      <c r="T60" s="9">
        <v>0</v>
      </c>
      <c r="U60" s="9">
        <v>10.37</v>
      </c>
      <c r="V60" s="9">
        <v>0</v>
      </c>
      <c r="W60" s="8">
        <v>1713612.52</v>
      </c>
      <c r="X60" s="8">
        <v>0</v>
      </c>
      <c r="Y60" s="8">
        <v>0</v>
      </c>
      <c r="Z60" s="8">
        <v>0</v>
      </c>
      <c r="AA60" s="8">
        <v>1098002.25</v>
      </c>
      <c r="AB60" s="8">
        <v>0</v>
      </c>
      <c r="AC60" s="8">
        <v>615610.27</v>
      </c>
      <c r="AD60" s="8">
        <v>0</v>
      </c>
      <c r="AE60" s="9">
        <v>0</v>
      </c>
      <c r="AF60" s="9">
        <v>0</v>
      </c>
      <c r="AG60" s="9">
        <v>0</v>
      </c>
      <c r="AH60" s="9">
        <v>64.07</v>
      </c>
      <c r="AI60" s="9">
        <v>0</v>
      </c>
      <c r="AJ60" s="9">
        <v>35.92</v>
      </c>
      <c r="AK60" s="9">
        <v>0</v>
      </c>
    </row>
    <row r="61" spans="1:37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260</v>
      </c>
      <c r="G61" s="53" t="s">
        <v>311</v>
      </c>
      <c r="H61" s="8">
        <v>4150000</v>
      </c>
      <c r="I61" s="8">
        <v>2900000</v>
      </c>
      <c r="J61" s="8">
        <v>0</v>
      </c>
      <c r="K61" s="8">
        <v>0</v>
      </c>
      <c r="L61" s="8">
        <v>0</v>
      </c>
      <c r="M61" s="8">
        <v>0</v>
      </c>
      <c r="N61" s="8">
        <v>1250000</v>
      </c>
      <c r="O61" s="8">
        <v>0</v>
      </c>
      <c r="P61" s="9">
        <v>69.87</v>
      </c>
      <c r="Q61" s="9">
        <v>0</v>
      </c>
      <c r="R61" s="9">
        <v>0</v>
      </c>
      <c r="S61" s="9">
        <v>0</v>
      </c>
      <c r="T61" s="9">
        <v>0</v>
      </c>
      <c r="U61" s="9">
        <v>30.12</v>
      </c>
      <c r="V61" s="9">
        <v>0</v>
      </c>
      <c r="W61" s="8">
        <v>1343958.7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1343958.7</v>
      </c>
      <c r="AD61" s="8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100</v>
      </c>
      <c r="AK61" s="9">
        <v>0</v>
      </c>
    </row>
    <row r="62" spans="1:37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260</v>
      </c>
      <c r="G62" s="53" t="s">
        <v>263</v>
      </c>
      <c r="H62" s="8">
        <v>4948619.08</v>
      </c>
      <c r="I62" s="8">
        <v>2720000</v>
      </c>
      <c r="J62" s="8">
        <v>0</v>
      </c>
      <c r="K62" s="8">
        <v>0</v>
      </c>
      <c r="L62" s="8">
        <v>932434.08</v>
      </c>
      <c r="M62" s="8">
        <v>0</v>
      </c>
      <c r="N62" s="8">
        <v>1296185</v>
      </c>
      <c r="O62" s="8">
        <v>0</v>
      </c>
      <c r="P62" s="9">
        <v>54.96</v>
      </c>
      <c r="Q62" s="9">
        <v>0</v>
      </c>
      <c r="R62" s="9">
        <v>0</v>
      </c>
      <c r="S62" s="9">
        <v>18.84</v>
      </c>
      <c r="T62" s="9">
        <v>0</v>
      </c>
      <c r="U62" s="9">
        <v>26.19</v>
      </c>
      <c r="V62" s="9">
        <v>0</v>
      </c>
      <c r="W62" s="8">
        <v>2227870.88</v>
      </c>
      <c r="X62" s="8">
        <v>0</v>
      </c>
      <c r="Y62" s="8">
        <v>0</v>
      </c>
      <c r="Z62" s="8">
        <v>0</v>
      </c>
      <c r="AA62" s="8">
        <v>931685.8</v>
      </c>
      <c r="AB62" s="8">
        <v>0</v>
      </c>
      <c r="AC62" s="8">
        <v>1296185.08</v>
      </c>
      <c r="AD62" s="8">
        <v>0</v>
      </c>
      <c r="AE62" s="9">
        <v>0</v>
      </c>
      <c r="AF62" s="9">
        <v>0</v>
      </c>
      <c r="AG62" s="9">
        <v>0</v>
      </c>
      <c r="AH62" s="9">
        <v>41.81</v>
      </c>
      <c r="AI62" s="9">
        <v>0</v>
      </c>
      <c r="AJ62" s="9">
        <v>58.18</v>
      </c>
      <c r="AK62" s="9">
        <v>0</v>
      </c>
    </row>
    <row r="63" spans="1:37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260</v>
      </c>
      <c r="G63" s="53" t="s">
        <v>312</v>
      </c>
      <c r="H63" s="8">
        <v>3900000</v>
      </c>
      <c r="I63" s="8">
        <v>2500000</v>
      </c>
      <c r="J63" s="8">
        <v>0</v>
      </c>
      <c r="K63" s="8">
        <v>0</v>
      </c>
      <c r="L63" s="8">
        <v>0</v>
      </c>
      <c r="M63" s="8">
        <v>0</v>
      </c>
      <c r="N63" s="8">
        <v>1400000</v>
      </c>
      <c r="O63" s="8">
        <v>0</v>
      </c>
      <c r="P63" s="9">
        <v>64.1</v>
      </c>
      <c r="Q63" s="9">
        <v>0</v>
      </c>
      <c r="R63" s="9">
        <v>0</v>
      </c>
      <c r="S63" s="9">
        <v>0</v>
      </c>
      <c r="T63" s="9">
        <v>0</v>
      </c>
      <c r="U63" s="9">
        <v>35.89</v>
      </c>
      <c r="V63" s="9">
        <v>0</v>
      </c>
      <c r="W63" s="8">
        <v>1983623.61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1983623.61</v>
      </c>
      <c r="AD63" s="8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100</v>
      </c>
      <c r="AK63" s="9">
        <v>0</v>
      </c>
    </row>
    <row r="64" spans="1:37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260</v>
      </c>
      <c r="G64" s="53" t="s">
        <v>313</v>
      </c>
      <c r="H64" s="8">
        <v>5973637.34</v>
      </c>
      <c r="I64" s="8">
        <v>5903637.34</v>
      </c>
      <c r="J64" s="8">
        <v>0</v>
      </c>
      <c r="K64" s="8">
        <v>70000</v>
      </c>
      <c r="L64" s="8">
        <v>0</v>
      </c>
      <c r="M64" s="8">
        <v>0</v>
      </c>
      <c r="N64" s="8">
        <v>0</v>
      </c>
      <c r="O64" s="8">
        <v>0</v>
      </c>
      <c r="P64" s="9">
        <v>98.82</v>
      </c>
      <c r="Q64" s="9">
        <v>0</v>
      </c>
      <c r="R64" s="9">
        <v>1.17</v>
      </c>
      <c r="S64" s="9">
        <v>0</v>
      </c>
      <c r="T64" s="9">
        <v>0</v>
      </c>
      <c r="U64" s="9">
        <v>0</v>
      </c>
      <c r="V64" s="9">
        <v>0</v>
      </c>
      <c r="W64" s="8">
        <v>1063764.62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1063764.62</v>
      </c>
      <c r="AD64" s="8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100</v>
      </c>
      <c r="AK64" s="9">
        <v>0</v>
      </c>
    </row>
    <row r="65" spans="1:37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260</v>
      </c>
      <c r="G65" s="53" t="s">
        <v>314</v>
      </c>
      <c r="H65" s="8">
        <v>583313.84</v>
      </c>
      <c r="I65" s="8">
        <v>0</v>
      </c>
      <c r="J65" s="8">
        <v>0</v>
      </c>
      <c r="K65" s="8">
        <v>122391</v>
      </c>
      <c r="L65" s="8">
        <v>0</v>
      </c>
      <c r="M65" s="8">
        <v>0</v>
      </c>
      <c r="N65" s="8">
        <v>460922.84</v>
      </c>
      <c r="O65" s="8">
        <v>0</v>
      </c>
      <c r="P65" s="9">
        <v>0</v>
      </c>
      <c r="Q65" s="9">
        <v>0</v>
      </c>
      <c r="R65" s="9">
        <v>20.98</v>
      </c>
      <c r="S65" s="9">
        <v>0</v>
      </c>
      <c r="T65" s="9">
        <v>0</v>
      </c>
      <c r="U65" s="9">
        <v>79.01</v>
      </c>
      <c r="V65" s="9">
        <v>0</v>
      </c>
      <c r="W65" s="8">
        <v>530478.71</v>
      </c>
      <c r="X65" s="8">
        <v>0</v>
      </c>
      <c r="Y65" s="8">
        <v>0</v>
      </c>
      <c r="Z65" s="8">
        <v>49067.88</v>
      </c>
      <c r="AA65" s="8">
        <v>0</v>
      </c>
      <c r="AB65" s="8">
        <v>0</v>
      </c>
      <c r="AC65" s="8">
        <v>481410.83</v>
      </c>
      <c r="AD65" s="8">
        <v>0</v>
      </c>
      <c r="AE65" s="9">
        <v>0</v>
      </c>
      <c r="AF65" s="9">
        <v>0</v>
      </c>
      <c r="AG65" s="9">
        <v>9.24</v>
      </c>
      <c r="AH65" s="9">
        <v>0</v>
      </c>
      <c r="AI65" s="9">
        <v>0</v>
      </c>
      <c r="AJ65" s="9">
        <v>90.75</v>
      </c>
      <c r="AK65" s="9">
        <v>0</v>
      </c>
    </row>
    <row r="66" spans="1:37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260</v>
      </c>
      <c r="G66" s="53" t="s">
        <v>315</v>
      </c>
      <c r="H66" s="8">
        <v>1929215.61</v>
      </c>
      <c r="I66" s="8">
        <v>1500000</v>
      </c>
      <c r="J66" s="8">
        <v>0</v>
      </c>
      <c r="K66" s="8">
        <v>66000</v>
      </c>
      <c r="L66" s="8">
        <v>0</v>
      </c>
      <c r="M66" s="8">
        <v>0</v>
      </c>
      <c r="N66" s="8">
        <v>363215.61</v>
      </c>
      <c r="O66" s="8">
        <v>0</v>
      </c>
      <c r="P66" s="9">
        <v>77.75</v>
      </c>
      <c r="Q66" s="9">
        <v>0</v>
      </c>
      <c r="R66" s="9">
        <v>3.42</v>
      </c>
      <c r="S66" s="9">
        <v>0</v>
      </c>
      <c r="T66" s="9">
        <v>0</v>
      </c>
      <c r="U66" s="9">
        <v>18.82</v>
      </c>
      <c r="V66" s="9">
        <v>0</v>
      </c>
      <c r="W66" s="8">
        <v>363215.61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363215.61</v>
      </c>
      <c r="AD66" s="8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100</v>
      </c>
      <c r="AK66" s="9">
        <v>0</v>
      </c>
    </row>
    <row r="67" spans="1:37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260</v>
      </c>
      <c r="G67" s="53" t="s">
        <v>316</v>
      </c>
      <c r="H67" s="8">
        <v>5665780.46</v>
      </c>
      <c r="I67" s="8">
        <v>0</v>
      </c>
      <c r="J67" s="8">
        <v>0</v>
      </c>
      <c r="K67" s="8">
        <v>0</v>
      </c>
      <c r="L67" s="8">
        <v>5257934.93</v>
      </c>
      <c r="M67" s="8">
        <v>0</v>
      </c>
      <c r="N67" s="8">
        <v>407845.53</v>
      </c>
      <c r="O67" s="8">
        <v>0</v>
      </c>
      <c r="P67" s="9">
        <v>0</v>
      </c>
      <c r="Q67" s="9">
        <v>0</v>
      </c>
      <c r="R67" s="9">
        <v>0</v>
      </c>
      <c r="S67" s="9">
        <v>92.8</v>
      </c>
      <c r="T67" s="9">
        <v>0</v>
      </c>
      <c r="U67" s="9">
        <v>7.19</v>
      </c>
      <c r="V67" s="9">
        <v>0</v>
      </c>
      <c r="W67" s="8">
        <v>5665780.46</v>
      </c>
      <c r="X67" s="8">
        <v>0</v>
      </c>
      <c r="Y67" s="8">
        <v>0</v>
      </c>
      <c r="Z67" s="8">
        <v>0</v>
      </c>
      <c r="AA67" s="8">
        <v>5257934.93</v>
      </c>
      <c r="AB67" s="8">
        <v>0</v>
      </c>
      <c r="AC67" s="8">
        <v>407845.53</v>
      </c>
      <c r="AD67" s="8">
        <v>0</v>
      </c>
      <c r="AE67" s="9">
        <v>0</v>
      </c>
      <c r="AF67" s="9">
        <v>0</v>
      </c>
      <c r="AG67" s="9">
        <v>0</v>
      </c>
      <c r="AH67" s="9">
        <v>92.8</v>
      </c>
      <c r="AI67" s="9">
        <v>0</v>
      </c>
      <c r="AJ67" s="9">
        <v>7.19</v>
      </c>
      <c r="AK67" s="9">
        <v>0</v>
      </c>
    </row>
    <row r="68" spans="1:37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260</v>
      </c>
      <c r="G68" s="53" t="s">
        <v>317</v>
      </c>
      <c r="H68" s="8">
        <v>2719584.62</v>
      </c>
      <c r="I68" s="8">
        <v>1896300</v>
      </c>
      <c r="J68" s="8">
        <v>0</v>
      </c>
      <c r="K68" s="8">
        <v>0</v>
      </c>
      <c r="L68" s="8">
        <v>0</v>
      </c>
      <c r="M68" s="8">
        <v>0</v>
      </c>
      <c r="N68" s="8">
        <v>823284.62</v>
      </c>
      <c r="O68" s="8">
        <v>0</v>
      </c>
      <c r="P68" s="9">
        <v>69.72</v>
      </c>
      <c r="Q68" s="9">
        <v>0</v>
      </c>
      <c r="R68" s="9">
        <v>0</v>
      </c>
      <c r="S68" s="9">
        <v>0</v>
      </c>
      <c r="T68" s="9">
        <v>0</v>
      </c>
      <c r="U68" s="9">
        <v>30.27</v>
      </c>
      <c r="V68" s="9">
        <v>0</v>
      </c>
      <c r="W68" s="8">
        <v>975466.25</v>
      </c>
      <c r="X68" s="8">
        <v>0</v>
      </c>
      <c r="Y68" s="8">
        <v>0</v>
      </c>
      <c r="Z68" s="8">
        <v>0</v>
      </c>
      <c r="AA68" s="8">
        <v>152181.63</v>
      </c>
      <c r="AB68" s="8">
        <v>0</v>
      </c>
      <c r="AC68" s="8">
        <v>823284.62</v>
      </c>
      <c r="AD68" s="8">
        <v>0</v>
      </c>
      <c r="AE68" s="9">
        <v>0</v>
      </c>
      <c r="AF68" s="9">
        <v>0</v>
      </c>
      <c r="AG68" s="9">
        <v>0</v>
      </c>
      <c r="AH68" s="9">
        <v>15.6</v>
      </c>
      <c r="AI68" s="9">
        <v>0</v>
      </c>
      <c r="AJ68" s="9">
        <v>84.39</v>
      </c>
      <c r="AK68" s="9">
        <v>0</v>
      </c>
    </row>
    <row r="69" spans="1:37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260</v>
      </c>
      <c r="G69" s="53" t="s">
        <v>318</v>
      </c>
      <c r="H69" s="8">
        <v>16026284.29</v>
      </c>
      <c r="I69" s="8">
        <v>15949942.57</v>
      </c>
      <c r="J69" s="8">
        <v>0</v>
      </c>
      <c r="K69" s="8">
        <v>0</v>
      </c>
      <c r="L69" s="8">
        <v>0</v>
      </c>
      <c r="M69" s="8">
        <v>0</v>
      </c>
      <c r="N69" s="8">
        <v>76341.72</v>
      </c>
      <c r="O69" s="8">
        <v>0</v>
      </c>
      <c r="P69" s="9">
        <v>99.52</v>
      </c>
      <c r="Q69" s="9">
        <v>0</v>
      </c>
      <c r="R69" s="9">
        <v>0</v>
      </c>
      <c r="S69" s="9">
        <v>0</v>
      </c>
      <c r="T69" s="9">
        <v>0</v>
      </c>
      <c r="U69" s="9">
        <v>0.47</v>
      </c>
      <c r="V69" s="9">
        <v>0</v>
      </c>
      <c r="W69" s="8">
        <v>1076341.72</v>
      </c>
      <c r="X69" s="8">
        <v>1000000</v>
      </c>
      <c r="Y69" s="8">
        <v>0</v>
      </c>
      <c r="Z69" s="8">
        <v>0</v>
      </c>
      <c r="AA69" s="8">
        <v>0</v>
      </c>
      <c r="AB69" s="8">
        <v>0</v>
      </c>
      <c r="AC69" s="8">
        <v>76341.72</v>
      </c>
      <c r="AD69" s="8">
        <v>0</v>
      </c>
      <c r="AE69" s="9">
        <v>92.9</v>
      </c>
      <c r="AF69" s="9">
        <v>0</v>
      </c>
      <c r="AG69" s="9">
        <v>0</v>
      </c>
      <c r="AH69" s="9">
        <v>0</v>
      </c>
      <c r="AI69" s="9">
        <v>0</v>
      </c>
      <c r="AJ69" s="9">
        <v>7.09</v>
      </c>
      <c r="AK69" s="9">
        <v>0</v>
      </c>
    </row>
    <row r="70" spans="1:37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260</v>
      </c>
      <c r="G70" s="53" t="s">
        <v>319</v>
      </c>
      <c r="H70" s="8">
        <v>1424977</v>
      </c>
      <c r="I70" s="8">
        <v>1000000</v>
      </c>
      <c r="J70" s="8">
        <v>0</v>
      </c>
      <c r="K70" s="8">
        <v>75000</v>
      </c>
      <c r="L70" s="8">
        <v>0</v>
      </c>
      <c r="M70" s="8">
        <v>0</v>
      </c>
      <c r="N70" s="8">
        <v>349977</v>
      </c>
      <c r="O70" s="8">
        <v>0</v>
      </c>
      <c r="P70" s="9">
        <v>70.17</v>
      </c>
      <c r="Q70" s="9">
        <v>0</v>
      </c>
      <c r="R70" s="9">
        <v>5.26</v>
      </c>
      <c r="S70" s="9">
        <v>0</v>
      </c>
      <c r="T70" s="9">
        <v>0</v>
      </c>
      <c r="U70" s="9">
        <v>24.56</v>
      </c>
      <c r="V70" s="9">
        <v>0</v>
      </c>
      <c r="W70" s="8">
        <v>697789.72</v>
      </c>
      <c r="X70" s="8">
        <v>0</v>
      </c>
      <c r="Y70" s="8">
        <v>0</v>
      </c>
      <c r="Z70" s="8">
        <v>0</v>
      </c>
      <c r="AA70" s="8">
        <v>482450.55</v>
      </c>
      <c r="AB70" s="8">
        <v>0</v>
      </c>
      <c r="AC70" s="8">
        <v>215339.17</v>
      </c>
      <c r="AD70" s="8">
        <v>0</v>
      </c>
      <c r="AE70" s="9">
        <v>0</v>
      </c>
      <c r="AF70" s="9">
        <v>0</v>
      </c>
      <c r="AG70" s="9">
        <v>0</v>
      </c>
      <c r="AH70" s="9">
        <v>69.13</v>
      </c>
      <c r="AI70" s="9">
        <v>0</v>
      </c>
      <c r="AJ70" s="9">
        <v>30.86</v>
      </c>
      <c r="AK70" s="9">
        <v>0</v>
      </c>
    </row>
    <row r="71" spans="1:37" ht="12.75">
      <c r="A71" s="34">
        <v>6</v>
      </c>
      <c r="B71" s="34">
        <v>3</v>
      </c>
      <c r="C71" s="34">
        <v>6</v>
      </c>
      <c r="D71" s="35">
        <v>2</v>
      </c>
      <c r="E71" s="36"/>
      <c r="F71" s="7" t="s">
        <v>260</v>
      </c>
      <c r="G71" s="53" t="s">
        <v>320</v>
      </c>
      <c r="H71" s="8">
        <v>2577807.18</v>
      </c>
      <c r="I71" s="8">
        <v>2500000</v>
      </c>
      <c r="J71" s="8">
        <v>0</v>
      </c>
      <c r="K71" s="8">
        <v>0</v>
      </c>
      <c r="L71" s="8">
        <v>0</v>
      </c>
      <c r="M71" s="8">
        <v>0</v>
      </c>
      <c r="N71" s="8">
        <v>77807.18</v>
      </c>
      <c r="O71" s="8">
        <v>0</v>
      </c>
      <c r="P71" s="9">
        <v>96.98</v>
      </c>
      <c r="Q71" s="9">
        <v>0</v>
      </c>
      <c r="R71" s="9">
        <v>0</v>
      </c>
      <c r="S71" s="9">
        <v>0</v>
      </c>
      <c r="T71" s="9">
        <v>0</v>
      </c>
      <c r="U71" s="9">
        <v>3.01</v>
      </c>
      <c r="V71" s="9">
        <v>0</v>
      </c>
      <c r="W71" s="8">
        <v>77807.18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77807.18</v>
      </c>
      <c r="AD71" s="8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100</v>
      </c>
      <c r="AK71" s="9">
        <v>0</v>
      </c>
    </row>
    <row r="72" spans="1:37" ht="12.75">
      <c r="A72" s="34">
        <v>6</v>
      </c>
      <c r="B72" s="34">
        <v>8</v>
      </c>
      <c r="C72" s="34">
        <v>5</v>
      </c>
      <c r="D72" s="35">
        <v>2</v>
      </c>
      <c r="E72" s="36"/>
      <c r="F72" s="7" t="s">
        <v>260</v>
      </c>
      <c r="G72" s="53" t="s">
        <v>321</v>
      </c>
      <c r="H72" s="8">
        <v>7052557.04</v>
      </c>
      <c r="I72" s="8">
        <v>4300000</v>
      </c>
      <c r="J72" s="8">
        <v>0</v>
      </c>
      <c r="K72" s="8">
        <v>307869</v>
      </c>
      <c r="L72" s="8">
        <v>0</v>
      </c>
      <c r="M72" s="8">
        <v>0</v>
      </c>
      <c r="N72" s="8">
        <v>2444688.04</v>
      </c>
      <c r="O72" s="8">
        <v>0</v>
      </c>
      <c r="P72" s="9">
        <v>60.97</v>
      </c>
      <c r="Q72" s="9">
        <v>0</v>
      </c>
      <c r="R72" s="9">
        <v>4.36</v>
      </c>
      <c r="S72" s="9">
        <v>0</v>
      </c>
      <c r="T72" s="9">
        <v>0</v>
      </c>
      <c r="U72" s="9">
        <v>34.66</v>
      </c>
      <c r="V72" s="9">
        <v>0</v>
      </c>
      <c r="W72" s="8">
        <v>2758143.37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2758143.37</v>
      </c>
      <c r="AD72" s="8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100</v>
      </c>
      <c r="AK72" s="9">
        <v>0</v>
      </c>
    </row>
    <row r="73" spans="1:37" ht="12.75">
      <c r="A73" s="34">
        <v>6</v>
      </c>
      <c r="B73" s="34">
        <v>12</v>
      </c>
      <c r="C73" s="34">
        <v>3</v>
      </c>
      <c r="D73" s="35">
        <v>2</v>
      </c>
      <c r="E73" s="36"/>
      <c r="F73" s="7" t="s">
        <v>260</v>
      </c>
      <c r="G73" s="53" t="s">
        <v>322</v>
      </c>
      <c r="H73" s="8">
        <v>2594150.16</v>
      </c>
      <c r="I73" s="8">
        <v>2340010</v>
      </c>
      <c r="J73" s="8">
        <v>0</v>
      </c>
      <c r="K73" s="8">
        <v>0</v>
      </c>
      <c r="L73" s="8">
        <v>0</v>
      </c>
      <c r="M73" s="8">
        <v>0</v>
      </c>
      <c r="N73" s="8">
        <v>254140.16</v>
      </c>
      <c r="O73" s="8">
        <v>0</v>
      </c>
      <c r="P73" s="9">
        <v>90.2</v>
      </c>
      <c r="Q73" s="9">
        <v>0</v>
      </c>
      <c r="R73" s="9">
        <v>0</v>
      </c>
      <c r="S73" s="9">
        <v>0</v>
      </c>
      <c r="T73" s="9">
        <v>0</v>
      </c>
      <c r="U73" s="9">
        <v>9.79</v>
      </c>
      <c r="V73" s="9">
        <v>0</v>
      </c>
      <c r="W73" s="8">
        <v>855170.71</v>
      </c>
      <c r="X73" s="8">
        <v>445193.87</v>
      </c>
      <c r="Y73" s="8">
        <v>0</v>
      </c>
      <c r="Z73" s="8">
        <v>0</v>
      </c>
      <c r="AA73" s="8">
        <v>0</v>
      </c>
      <c r="AB73" s="8">
        <v>0</v>
      </c>
      <c r="AC73" s="8">
        <v>409976.84</v>
      </c>
      <c r="AD73" s="8">
        <v>0</v>
      </c>
      <c r="AE73" s="9">
        <v>52.05</v>
      </c>
      <c r="AF73" s="9">
        <v>0</v>
      </c>
      <c r="AG73" s="9">
        <v>0</v>
      </c>
      <c r="AH73" s="9">
        <v>0</v>
      </c>
      <c r="AI73" s="9">
        <v>0</v>
      </c>
      <c r="AJ73" s="9">
        <v>47.94</v>
      </c>
      <c r="AK73" s="9">
        <v>0</v>
      </c>
    </row>
    <row r="74" spans="1:37" ht="12.75">
      <c r="A74" s="34">
        <v>6</v>
      </c>
      <c r="B74" s="34">
        <v>15</v>
      </c>
      <c r="C74" s="34">
        <v>4</v>
      </c>
      <c r="D74" s="35">
        <v>2</v>
      </c>
      <c r="E74" s="36"/>
      <c r="F74" s="7" t="s">
        <v>260</v>
      </c>
      <c r="G74" s="53" t="s">
        <v>323</v>
      </c>
      <c r="H74" s="8">
        <v>3638077.96</v>
      </c>
      <c r="I74" s="8">
        <v>2300000</v>
      </c>
      <c r="J74" s="8">
        <v>0</v>
      </c>
      <c r="K74" s="8">
        <v>140000</v>
      </c>
      <c r="L74" s="8">
        <v>0</v>
      </c>
      <c r="M74" s="8">
        <v>0</v>
      </c>
      <c r="N74" s="8">
        <v>1198077.96</v>
      </c>
      <c r="O74" s="8">
        <v>0</v>
      </c>
      <c r="P74" s="9">
        <v>63.22</v>
      </c>
      <c r="Q74" s="9">
        <v>0</v>
      </c>
      <c r="R74" s="9">
        <v>3.84</v>
      </c>
      <c r="S74" s="9">
        <v>0</v>
      </c>
      <c r="T74" s="9">
        <v>0</v>
      </c>
      <c r="U74" s="9">
        <v>32.93</v>
      </c>
      <c r="V74" s="9">
        <v>0</v>
      </c>
      <c r="W74" s="8">
        <v>1198077.96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1198077.96</v>
      </c>
      <c r="AD74" s="8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100</v>
      </c>
      <c r="AK74" s="9">
        <v>0</v>
      </c>
    </row>
    <row r="75" spans="1:37" ht="12.75">
      <c r="A75" s="34">
        <v>6</v>
      </c>
      <c r="B75" s="34">
        <v>16</v>
      </c>
      <c r="C75" s="34">
        <v>2</v>
      </c>
      <c r="D75" s="35">
        <v>2</v>
      </c>
      <c r="E75" s="36"/>
      <c r="F75" s="7" t="s">
        <v>260</v>
      </c>
      <c r="G75" s="53" t="s">
        <v>324</v>
      </c>
      <c r="H75" s="8">
        <v>3914422</v>
      </c>
      <c r="I75" s="8">
        <v>2500000</v>
      </c>
      <c r="J75" s="8">
        <v>0</v>
      </c>
      <c r="K75" s="8">
        <v>0</v>
      </c>
      <c r="L75" s="8">
        <v>1414422</v>
      </c>
      <c r="M75" s="8">
        <v>0</v>
      </c>
      <c r="N75" s="8">
        <v>0</v>
      </c>
      <c r="O75" s="8">
        <v>0</v>
      </c>
      <c r="P75" s="9">
        <v>63.86</v>
      </c>
      <c r="Q75" s="9">
        <v>0</v>
      </c>
      <c r="R75" s="9">
        <v>0</v>
      </c>
      <c r="S75" s="9">
        <v>36.13</v>
      </c>
      <c r="T75" s="9">
        <v>0</v>
      </c>
      <c r="U75" s="9">
        <v>0</v>
      </c>
      <c r="V75" s="9">
        <v>0</v>
      </c>
      <c r="W75" s="8">
        <v>1908285.51</v>
      </c>
      <c r="X75" s="8">
        <v>0</v>
      </c>
      <c r="Y75" s="8">
        <v>0</v>
      </c>
      <c r="Z75" s="8">
        <v>0</v>
      </c>
      <c r="AA75" s="8">
        <v>1898188.13</v>
      </c>
      <c r="AB75" s="8">
        <v>0</v>
      </c>
      <c r="AC75" s="8">
        <v>10097.38</v>
      </c>
      <c r="AD75" s="8">
        <v>0</v>
      </c>
      <c r="AE75" s="9">
        <v>0</v>
      </c>
      <c r="AF75" s="9">
        <v>0</v>
      </c>
      <c r="AG75" s="9">
        <v>0</v>
      </c>
      <c r="AH75" s="9">
        <v>99.47</v>
      </c>
      <c r="AI75" s="9">
        <v>0</v>
      </c>
      <c r="AJ75" s="9">
        <v>0.52</v>
      </c>
      <c r="AK75" s="9">
        <v>0</v>
      </c>
    </row>
    <row r="76" spans="1:37" ht="12.75">
      <c r="A76" s="34">
        <v>6</v>
      </c>
      <c r="B76" s="34">
        <v>1</v>
      </c>
      <c r="C76" s="34">
        <v>6</v>
      </c>
      <c r="D76" s="35">
        <v>2</v>
      </c>
      <c r="E76" s="36"/>
      <c r="F76" s="7" t="s">
        <v>260</v>
      </c>
      <c r="G76" s="53" t="s">
        <v>325</v>
      </c>
      <c r="H76" s="8">
        <v>3274190</v>
      </c>
      <c r="I76" s="8">
        <v>3139023</v>
      </c>
      <c r="J76" s="8">
        <v>0</v>
      </c>
      <c r="K76" s="8">
        <v>0</v>
      </c>
      <c r="L76" s="8">
        <v>0</v>
      </c>
      <c r="M76" s="8">
        <v>0</v>
      </c>
      <c r="N76" s="8">
        <v>135167</v>
      </c>
      <c r="O76" s="8">
        <v>0</v>
      </c>
      <c r="P76" s="9">
        <v>95.87</v>
      </c>
      <c r="Q76" s="9">
        <v>0</v>
      </c>
      <c r="R76" s="9">
        <v>0</v>
      </c>
      <c r="S76" s="9">
        <v>0</v>
      </c>
      <c r="T76" s="9">
        <v>0</v>
      </c>
      <c r="U76" s="9">
        <v>4.12</v>
      </c>
      <c r="V76" s="9">
        <v>0</v>
      </c>
      <c r="W76" s="8">
        <v>601726.7</v>
      </c>
      <c r="X76" s="8">
        <v>290000</v>
      </c>
      <c r="Y76" s="8">
        <v>0</v>
      </c>
      <c r="Z76" s="8">
        <v>0</v>
      </c>
      <c r="AA76" s="8">
        <v>0</v>
      </c>
      <c r="AB76" s="8">
        <v>0</v>
      </c>
      <c r="AC76" s="8">
        <v>311726.7</v>
      </c>
      <c r="AD76" s="8">
        <v>0</v>
      </c>
      <c r="AE76" s="9">
        <v>48.19</v>
      </c>
      <c r="AF76" s="9">
        <v>0</v>
      </c>
      <c r="AG76" s="9">
        <v>0</v>
      </c>
      <c r="AH76" s="9">
        <v>0</v>
      </c>
      <c r="AI76" s="9">
        <v>0</v>
      </c>
      <c r="AJ76" s="9">
        <v>51.8</v>
      </c>
      <c r="AK76" s="9">
        <v>0</v>
      </c>
    </row>
    <row r="77" spans="1:37" ht="12.75">
      <c r="A77" s="34">
        <v>6</v>
      </c>
      <c r="B77" s="34">
        <v>15</v>
      </c>
      <c r="C77" s="34">
        <v>5</v>
      </c>
      <c r="D77" s="35">
        <v>2</v>
      </c>
      <c r="E77" s="36"/>
      <c r="F77" s="7" t="s">
        <v>260</v>
      </c>
      <c r="G77" s="53" t="s">
        <v>326</v>
      </c>
      <c r="H77" s="8">
        <v>996439.07</v>
      </c>
      <c r="I77" s="8">
        <v>728439.07</v>
      </c>
      <c r="J77" s="8">
        <v>0</v>
      </c>
      <c r="K77" s="8">
        <v>68000</v>
      </c>
      <c r="L77" s="8">
        <v>0</v>
      </c>
      <c r="M77" s="8">
        <v>0</v>
      </c>
      <c r="N77" s="8">
        <v>200000</v>
      </c>
      <c r="O77" s="8">
        <v>0</v>
      </c>
      <c r="P77" s="9">
        <v>73.1</v>
      </c>
      <c r="Q77" s="9">
        <v>0</v>
      </c>
      <c r="R77" s="9">
        <v>6.82</v>
      </c>
      <c r="S77" s="9">
        <v>0</v>
      </c>
      <c r="T77" s="9">
        <v>0</v>
      </c>
      <c r="U77" s="9">
        <v>20.07</v>
      </c>
      <c r="V77" s="9">
        <v>0</v>
      </c>
      <c r="W77" s="8">
        <v>1257190.82</v>
      </c>
      <c r="X77" s="8">
        <v>827900.37</v>
      </c>
      <c r="Y77" s="8">
        <v>0</v>
      </c>
      <c r="Z77" s="8">
        <v>0</v>
      </c>
      <c r="AA77" s="8">
        <v>0</v>
      </c>
      <c r="AB77" s="8">
        <v>0</v>
      </c>
      <c r="AC77" s="8">
        <v>429290.45</v>
      </c>
      <c r="AD77" s="8">
        <v>0</v>
      </c>
      <c r="AE77" s="9">
        <v>65.85</v>
      </c>
      <c r="AF77" s="9">
        <v>0</v>
      </c>
      <c r="AG77" s="9">
        <v>0</v>
      </c>
      <c r="AH77" s="9">
        <v>0</v>
      </c>
      <c r="AI77" s="9">
        <v>0</v>
      </c>
      <c r="AJ77" s="9">
        <v>34.14</v>
      </c>
      <c r="AK77" s="9">
        <v>0</v>
      </c>
    </row>
    <row r="78" spans="1:37" ht="12.75">
      <c r="A78" s="34">
        <v>6</v>
      </c>
      <c r="B78" s="34">
        <v>20</v>
      </c>
      <c r="C78" s="34">
        <v>3</v>
      </c>
      <c r="D78" s="35">
        <v>2</v>
      </c>
      <c r="E78" s="36"/>
      <c r="F78" s="7" t="s">
        <v>260</v>
      </c>
      <c r="G78" s="53" t="s">
        <v>327</v>
      </c>
      <c r="H78" s="8">
        <v>978225.23</v>
      </c>
      <c r="I78" s="8">
        <v>500000</v>
      </c>
      <c r="J78" s="8">
        <v>0</v>
      </c>
      <c r="K78" s="8">
        <v>0</v>
      </c>
      <c r="L78" s="8">
        <v>0</v>
      </c>
      <c r="M78" s="8">
        <v>0</v>
      </c>
      <c r="N78" s="8">
        <v>478225.23</v>
      </c>
      <c r="O78" s="8">
        <v>0</v>
      </c>
      <c r="P78" s="9">
        <v>51.11</v>
      </c>
      <c r="Q78" s="9">
        <v>0</v>
      </c>
      <c r="R78" s="9">
        <v>0</v>
      </c>
      <c r="S78" s="9">
        <v>0</v>
      </c>
      <c r="T78" s="9">
        <v>0</v>
      </c>
      <c r="U78" s="9">
        <v>48.88</v>
      </c>
      <c r="V78" s="9">
        <v>0</v>
      </c>
      <c r="W78" s="8">
        <v>478225.23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478225.23</v>
      </c>
      <c r="AD78" s="8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100</v>
      </c>
      <c r="AK78" s="9">
        <v>0</v>
      </c>
    </row>
    <row r="79" spans="1:37" ht="12.75">
      <c r="A79" s="34">
        <v>6</v>
      </c>
      <c r="B79" s="34">
        <v>9</v>
      </c>
      <c r="C79" s="34">
        <v>8</v>
      </c>
      <c r="D79" s="35">
        <v>2</v>
      </c>
      <c r="E79" s="36"/>
      <c r="F79" s="7" t="s">
        <v>260</v>
      </c>
      <c r="G79" s="53" t="s">
        <v>328</v>
      </c>
      <c r="H79" s="8">
        <v>9270034.29</v>
      </c>
      <c r="I79" s="8">
        <v>8784797</v>
      </c>
      <c r="J79" s="8">
        <v>0</v>
      </c>
      <c r="K79" s="8">
        <v>0</v>
      </c>
      <c r="L79" s="8">
        <v>0</v>
      </c>
      <c r="M79" s="8">
        <v>0</v>
      </c>
      <c r="N79" s="8">
        <v>485237.29</v>
      </c>
      <c r="O79" s="8">
        <v>0</v>
      </c>
      <c r="P79" s="9">
        <v>94.76</v>
      </c>
      <c r="Q79" s="9">
        <v>0</v>
      </c>
      <c r="R79" s="9">
        <v>0</v>
      </c>
      <c r="S79" s="9">
        <v>0</v>
      </c>
      <c r="T79" s="9">
        <v>0</v>
      </c>
      <c r="U79" s="9">
        <v>5.23</v>
      </c>
      <c r="V79" s="9">
        <v>0</v>
      </c>
      <c r="W79" s="8">
        <v>1254279.93</v>
      </c>
      <c r="X79" s="8">
        <v>266900</v>
      </c>
      <c r="Y79" s="8">
        <v>0</v>
      </c>
      <c r="Z79" s="8">
        <v>0</v>
      </c>
      <c r="AA79" s="8">
        <v>0</v>
      </c>
      <c r="AB79" s="8">
        <v>0</v>
      </c>
      <c r="AC79" s="8">
        <v>987379.93</v>
      </c>
      <c r="AD79" s="8">
        <v>0</v>
      </c>
      <c r="AE79" s="9">
        <v>21.27</v>
      </c>
      <c r="AF79" s="9">
        <v>0</v>
      </c>
      <c r="AG79" s="9">
        <v>0</v>
      </c>
      <c r="AH79" s="9">
        <v>0</v>
      </c>
      <c r="AI79" s="9">
        <v>0</v>
      </c>
      <c r="AJ79" s="9">
        <v>78.72</v>
      </c>
      <c r="AK79" s="9">
        <v>0</v>
      </c>
    </row>
    <row r="80" spans="1:37" ht="12.75">
      <c r="A80" s="34">
        <v>6</v>
      </c>
      <c r="B80" s="34">
        <v>1</v>
      </c>
      <c r="C80" s="34">
        <v>7</v>
      </c>
      <c r="D80" s="35">
        <v>2</v>
      </c>
      <c r="E80" s="36"/>
      <c r="F80" s="7" t="s">
        <v>260</v>
      </c>
      <c r="G80" s="53" t="s">
        <v>329</v>
      </c>
      <c r="H80" s="8">
        <v>2336000</v>
      </c>
      <c r="I80" s="8">
        <v>1476000</v>
      </c>
      <c r="J80" s="8">
        <v>0</v>
      </c>
      <c r="K80" s="8">
        <v>0</v>
      </c>
      <c r="L80" s="8">
        <v>0</v>
      </c>
      <c r="M80" s="8">
        <v>0</v>
      </c>
      <c r="N80" s="8">
        <v>860000</v>
      </c>
      <c r="O80" s="8">
        <v>0</v>
      </c>
      <c r="P80" s="9">
        <v>63.18</v>
      </c>
      <c r="Q80" s="9">
        <v>0</v>
      </c>
      <c r="R80" s="9">
        <v>0</v>
      </c>
      <c r="S80" s="9">
        <v>0</v>
      </c>
      <c r="T80" s="9">
        <v>0</v>
      </c>
      <c r="U80" s="9">
        <v>36.81</v>
      </c>
      <c r="V80" s="9">
        <v>0</v>
      </c>
      <c r="W80" s="8">
        <v>880015.61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880015.61</v>
      </c>
      <c r="AD80" s="8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100</v>
      </c>
      <c r="AK80" s="9">
        <v>0</v>
      </c>
    </row>
    <row r="81" spans="1:37" ht="12.75">
      <c r="A81" s="34">
        <v>6</v>
      </c>
      <c r="B81" s="34">
        <v>14</v>
      </c>
      <c r="C81" s="34">
        <v>5</v>
      </c>
      <c r="D81" s="35">
        <v>2</v>
      </c>
      <c r="E81" s="36"/>
      <c r="F81" s="7" t="s">
        <v>260</v>
      </c>
      <c r="G81" s="53" t="s">
        <v>330</v>
      </c>
      <c r="H81" s="8">
        <v>7462715.65</v>
      </c>
      <c r="I81" s="8">
        <v>5000000</v>
      </c>
      <c r="J81" s="8">
        <v>0</v>
      </c>
      <c r="K81" s="8">
        <v>187250</v>
      </c>
      <c r="L81" s="8">
        <v>0</v>
      </c>
      <c r="M81" s="8">
        <v>0</v>
      </c>
      <c r="N81" s="8">
        <v>2275465.65</v>
      </c>
      <c r="O81" s="8">
        <v>0</v>
      </c>
      <c r="P81" s="9">
        <v>66.99</v>
      </c>
      <c r="Q81" s="9">
        <v>0</v>
      </c>
      <c r="R81" s="9">
        <v>2.5</v>
      </c>
      <c r="S81" s="9">
        <v>0</v>
      </c>
      <c r="T81" s="9">
        <v>0</v>
      </c>
      <c r="U81" s="9">
        <v>30.49</v>
      </c>
      <c r="V81" s="9">
        <v>0</v>
      </c>
      <c r="W81" s="8">
        <v>2668616.71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2668616.71</v>
      </c>
      <c r="AD81" s="8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100</v>
      </c>
      <c r="AK81" s="9">
        <v>0</v>
      </c>
    </row>
    <row r="82" spans="1:37" ht="12.75">
      <c r="A82" s="34">
        <v>6</v>
      </c>
      <c r="B82" s="34">
        <v>6</v>
      </c>
      <c r="C82" s="34">
        <v>5</v>
      </c>
      <c r="D82" s="35">
        <v>2</v>
      </c>
      <c r="E82" s="36"/>
      <c r="F82" s="7" t="s">
        <v>260</v>
      </c>
      <c r="G82" s="53" t="s">
        <v>264</v>
      </c>
      <c r="H82" s="8">
        <v>2904465</v>
      </c>
      <c r="I82" s="8">
        <v>2504465</v>
      </c>
      <c r="J82" s="8">
        <v>0</v>
      </c>
      <c r="K82" s="8">
        <v>0</v>
      </c>
      <c r="L82" s="8">
        <v>0</v>
      </c>
      <c r="M82" s="8">
        <v>0</v>
      </c>
      <c r="N82" s="8">
        <v>400000</v>
      </c>
      <c r="O82" s="8">
        <v>0</v>
      </c>
      <c r="P82" s="9">
        <v>86.22</v>
      </c>
      <c r="Q82" s="9">
        <v>0</v>
      </c>
      <c r="R82" s="9">
        <v>0</v>
      </c>
      <c r="S82" s="9">
        <v>0</v>
      </c>
      <c r="T82" s="9">
        <v>0</v>
      </c>
      <c r="U82" s="9">
        <v>13.77</v>
      </c>
      <c r="V82" s="9">
        <v>0</v>
      </c>
      <c r="W82" s="8">
        <v>2170875.45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2170875.45</v>
      </c>
      <c r="AD82" s="8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100</v>
      </c>
      <c r="AK82" s="9">
        <v>0</v>
      </c>
    </row>
    <row r="83" spans="1:37" ht="12.75">
      <c r="A83" s="34">
        <v>6</v>
      </c>
      <c r="B83" s="34">
        <v>6</v>
      </c>
      <c r="C83" s="34">
        <v>6</v>
      </c>
      <c r="D83" s="35">
        <v>2</v>
      </c>
      <c r="E83" s="36"/>
      <c r="F83" s="7" t="s">
        <v>260</v>
      </c>
      <c r="G83" s="53" t="s">
        <v>331</v>
      </c>
      <c r="H83" s="8">
        <v>437000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437000</v>
      </c>
      <c r="O83" s="8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100</v>
      </c>
      <c r="V83" s="9">
        <v>0</v>
      </c>
      <c r="W83" s="8">
        <v>606678.27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606678.27</v>
      </c>
      <c r="AD83" s="8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100</v>
      </c>
      <c r="AK83" s="9">
        <v>0</v>
      </c>
    </row>
    <row r="84" spans="1:37" ht="12.75">
      <c r="A84" s="34">
        <v>6</v>
      </c>
      <c r="B84" s="34">
        <v>7</v>
      </c>
      <c r="C84" s="34">
        <v>5</v>
      </c>
      <c r="D84" s="35">
        <v>2</v>
      </c>
      <c r="E84" s="36"/>
      <c r="F84" s="7" t="s">
        <v>260</v>
      </c>
      <c r="G84" s="53" t="s">
        <v>265</v>
      </c>
      <c r="H84" s="8">
        <v>7678180</v>
      </c>
      <c r="I84" s="8">
        <v>5354123</v>
      </c>
      <c r="J84" s="8">
        <v>0</v>
      </c>
      <c r="K84" s="8">
        <v>0</v>
      </c>
      <c r="L84" s="8">
        <v>730000</v>
      </c>
      <c r="M84" s="8">
        <v>0</v>
      </c>
      <c r="N84" s="8">
        <v>1594057</v>
      </c>
      <c r="O84" s="8">
        <v>0</v>
      </c>
      <c r="P84" s="9">
        <v>69.73</v>
      </c>
      <c r="Q84" s="9">
        <v>0</v>
      </c>
      <c r="R84" s="9">
        <v>0</v>
      </c>
      <c r="S84" s="9">
        <v>9.5</v>
      </c>
      <c r="T84" s="9">
        <v>0</v>
      </c>
      <c r="U84" s="9">
        <v>20.76</v>
      </c>
      <c r="V84" s="9">
        <v>0</v>
      </c>
      <c r="W84" s="8">
        <v>4035373.71</v>
      </c>
      <c r="X84" s="8">
        <v>1347464.69</v>
      </c>
      <c r="Y84" s="8">
        <v>0</v>
      </c>
      <c r="Z84" s="8">
        <v>0</v>
      </c>
      <c r="AA84" s="8">
        <v>736909.02</v>
      </c>
      <c r="AB84" s="8">
        <v>0</v>
      </c>
      <c r="AC84" s="8">
        <v>1951000</v>
      </c>
      <c r="AD84" s="8">
        <v>0</v>
      </c>
      <c r="AE84" s="9">
        <v>33.39</v>
      </c>
      <c r="AF84" s="9">
        <v>0</v>
      </c>
      <c r="AG84" s="9">
        <v>0</v>
      </c>
      <c r="AH84" s="9">
        <v>18.26</v>
      </c>
      <c r="AI84" s="9">
        <v>0</v>
      </c>
      <c r="AJ84" s="9">
        <v>48.34</v>
      </c>
      <c r="AK84" s="9">
        <v>0</v>
      </c>
    </row>
    <row r="85" spans="1:37" ht="12.75">
      <c r="A85" s="34">
        <v>6</v>
      </c>
      <c r="B85" s="34">
        <v>18</v>
      </c>
      <c r="C85" s="34">
        <v>4</v>
      </c>
      <c r="D85" s="35">
        <v>2</v>
      </c>
      <c r="E85" s="36"/>
      <c r="F85" s="7" t="s">
        <v>260</v>
      </c>
      <c r="G85" s="53" t="s">
        <v>332</v>
      </c>
      <c r="H85" s="8">
        <v>2134520.45</v>
      </c>
      <c r="I85" s="8">
        <v>1400000</v>
      </c>
      <c r="J85" s="8">
        <v>0</v>
      </c>
      <c r="K85" s="8">
        <v>0</v>
      </c>
      <c r="L85" s="8">
        <v>734520.45</v>
      </c>
      <c r="M85" s="8">
        <v>0</v>
      </c>
      <c r="N85" s="8">
        <v>0</v>
      </c>
      <c r="O85" s="8">
        <v>0</v>
      </c>
      <c r="P85" s="9">
        <v>65.58</v>
      </c>
      <c r="Q85" s="9">
        <v>0</v>
      </c>
      <c r="R85" s="9">
        <v>0</v>
      </c>
      <c r="S85" s="9">
        <v>34.41</v>
      </c>
      <c r="T85" s="9">
        <v>0</v>
      </c>
      <c r="U85" s="9">
        <v>0</v>
      </c>
      <c r="V85" s="9">
        <v>0</v>
      </c>
      <c r="W85" s="8">
        <v>836095.45</v>
      </c>
      <c r="X85" s="8">
        <v>0</v>
      </c>
      <c r="Y85" s="8">
        <v>0</v>
      </c>
      <c r="Z85" s="8">
        <v>0</v>
      </c>
      <c r="AA85" s="8">
        <v>734520.45</v>
      </c>
      <c r="AB85" s="8">
        <v>0</v>
      </c>
      <c r="AC85" s="8">
        <v>101575</v>
      </c>
      <c r="AD85" s="8">
        <v>0</v>
      </c>
      <c r="AE85" s="9">
        <v>0</v>
      </c>
      <c r="AF85" s="9">
        <v>0</v>
      </c>
      <c r="AG85" s="9">
        <v>0</v>
      </c>
      <c r="AH85" s="9">
        <v>87.85</v>
      </c>
      <c r="AI85" s="9">
        <v>0</v>
      </c>
      <c r="AJ85" s="9">
        <v>12.14</v>
      </c>
      <c r="AK85" s="9">
        <v>0</v>
      </c>
    </row>
    <row r="86" spans="1:37" ht="12.75">
      <c r="A86" s="34">
        <v>6</v>
      </c>
      <c r="B86" s="34">
        <v>9</v>
      </c>
      <c r="C86" s="34">
        <v>9</v>
      </c>
      <c r="D86" s="35">
        <v>2</v>
      </c>
      <c r="E86" s="36"/>
      <c r="F86" s="7" t="s">
        <v>260</v>
      </c>
      <c r="G86" s="53" t="s">
        <v>333</v>
      </c>
      <c r="H86" s="8">
        <v>1559222.85</v>
      </c>
      <c r="I86" s="8">
        <v>0</v>
      </c>
      <c r="J86" s="8">
        <v>0</v>
      </c>
      <c r="K86" s="8">
        <v>186500</v>
      </c>
      <c r="L86" s="8">
        <v>0</v>
      </c>
      <c r="M86" s="8">
        <v>0</v>
      </c>
      <c r="N86" s="8">
        <v>1372722.85</v>
      </c>
      <c r="O86" s="8">
        <v>0</v>
      </c>
      <c r="P86" s="9">
        <v>0</v>
      </c>
      <c r="Q86" s="9">
        <v>0</v>
      </c>
      <c r="R86" s="9">
        <v>11.96</v>
      </c>
      <c r="S86" s="9">
        <v>0</v>
      </c>
      <c r="T86" s="9">
        <v>0</v>
      </c>
      <c r="U86" s="9">
        <v>88.03</v>
      </c>
      <c r="V86" s="9">
        <v>0</v>
      </c>
      <c r="W86" s="8">
        <v>1372722.85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1372722.85</v>
      </c>
      <c r="AD86" s="8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100</v>
      </c>
      <c r="AK86" s="9">
        <v>0</v>
      </c>
    </row>
    <row r="87" spans="1:37" ht="12.75">
      <c r="A87" s="34">
        <v>6</v>
      </c>
      <c r="B87" s="34">
        <v>11</v>
      </c>
      <c r="C87" s="34">
        <v>4</v>
      </c>
      <c r="D87" s="35">
        <v>2</v>
      </c>
      <c r="E87" s="36"/>
      <c r="F87" s="7" t="s">
        <v>260</v>
      </c>
      <c r="G87" s="53" t="s">
        <v>334</v>
      </c>
      <c r="H87" s="8">
        <v>3976120.4</v>
      </c>
      <c r="I87" s="8">
        <v>3480000</v>
      </c>
      <c r="J87" s="8">
        <v>0</v>
      </c>
      <c r="K87" s="8">
        <v>0</v>
      </c>
      <c r="L87" s="8">
        <v>0</v>
      </c>
      <c r="M87" s="8">
        <v>0</v>
      </c>
      <c r="N87" s="8">
        <v>496120.4</v>
      </c>
      <c r="O87" s="8">
        <v>0</v>
      </c>
      <c r="P87" s="9">
        <v>87.52</v>
      </c>
      <c r="Q87" s="9">
        <v>0</v>
      </c>
      <c r="R87" s="9">
        <v>0</v>
      </c>
      <c r="S87" s="9">
        <v>0</v>
      </c>
      <c r="T87" s="9">
        <v>0</v>
      </c>
      <c r="U87" s="9">
        <v>12.47</v>
      </c>
      <c r="V87" s="9">
        <v>0</v>
      </c>
      <c r="W87" s="8">
        <v>496120.4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496120.4</v>
      </c>
      <c r="AD87" s="8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100</v>
      </c>
      <c r="AK87" s="9">
        <v>0</v>
      </c>
    </row>
    <row r="88" spans="1:37" ht="12.75">
      <c r="A88" s="34">
        <v>6</v>
      </c>
      <c r="B88" s="34">
        <v>2</v>
      </c>
      <c r="C88" s="34">
        <v>8</v>
      </c>
      <c r="D88" s="35">
        <v>2</v>
      </c>
      <c r="E88" s="36"/>
      <c r="F88" s="7" t="s">
        <v>260</v>
      </c>
      <c r="G88" s="53" t="s">
        <v>335</v>
      </c>
      <c r="H88" s="8">
        <v>2700000</v>
      </c>
      <c r="I88" s="8">
        <v>1000000</v>
      </c>
      <c r="J88" s="8">
        <v>0</v>
      </c>
      <c r="K88" s="8">
        <v>0</v>
      </c>
      <c r="L88" s="8">
        <v>1700000</v>
      </c>
      <c r="M88" s="8">
        <v>0</v>
      </c>
      <c r="N88" s="8">
        <v>0</v>
      </c>
      <c r="O88" s="8">
        <v>0</v>
      </c>
      <c r="P88" s="9">
        <v>37.03</v>
      </c>
      <c r="Q88" s="9">
        <v>0</v>
      </c>
      <c r="R88" s="9">
        <v>0</v>
      </c>
      <c r="S88" s="9">
        <v>62.96</v>
      </c>
      <c r="T88" s="9">
        <v>0</v>
      </c>
      <c r="U88" s="9">
        <v>0</v>
      </c>
      <c r="V88" s="9">
        <v>0</v>
      </c>
      <c r="W88" s="8">
        <v>2309824.39</v>
      </c>
      <c r="X88" s="8">
        <v>0</v>
      </c>
      <c r="Y88" s="8">
        <v>0</v>
      </c>
      <c r="Z88" s="8">
        <v>0</v>
      </c>
      <c r="AA88" s="8">
        <v>2309824.39</v>
      </c>
      <c r="AB88" s="8">
        <v>0</v>
      </c>
      <c r="AC88" s="8">
        <v>0</v>
      </c>
      <c r="AD88" s="8">
        <v>0</v>
      </c>
      <c r="AE88" s="9">
        <v>0</v>
      </c>
      <c r="AF88" s="9">
        <v>0</v>
      </c>
      <c r="AG88" s="9">
        <v>0</v>
      </c>
      <c r="AH88" s="9">
        <v>100</v>
      </c>
      <c r="AI88" s="9">
        <v>0</v>
      </c>
      <c r="AJ88" s="9">
        <v>0</v>
      </c>
      <c r="AK88" s="9">
        <v>0</v>
      </c>
    </row>
    <row r="89" spans="1:37" ht="12.75">
      <c r="A89" s="34">
        <v>6</v>
      </c>
      <c r="B89" s="34">
        <v>14</v>
      </c>
      <c r="C89" s="34">
        <v>6</v>
      </c>
      <c r="D89" s="35">
        <v>2</v>
      </c>
      <c r="E89" s="36"/>
      <c r="F89" s="7" t="s">
        <v>260</v>
      </c>
      <c r="G89" s="53" t="s">
        <v>336</v>
      </c>
      <c r="H89" s="8">
        <v>3444149.95</v>
      </c>
      <c r="I89" s="8">
        <v>3444149.95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9">
        <v>100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8">
        <v>250000</v>
      </c>
      <c r="X89" s="8">
        <v>250000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9">
        <v>100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</row>
    <row r="90" spans="1:37" ht="12.75">
      <c r="A90" s="34">
        <v>6</v>
      </c>
      <c r="B90" s="34">
        <v>1</v>
      </c>
      <c r="C90" s="34">
        <v>8</v>
      </c>
      <c r="D90" s="35">
        <v>2</v>
      </c>
      <c r="E90" s="36"/>
      <c r="F90" s="7" t="s">
        <v>260</v>
      </c>
      <c r="G90" s="53" t="s">
        <v>337</v>
      </c>
      <c r="H90" s="8">
        <v>3617634</v>
      </c>
      <c r="I90" s="8">
        <v>3505634</v>
      </c>
      <c r="J90" s="8">
        <v>0</v>
      </c>
      <c r="K90" s="8">
        <v>0</v>
      </c>
      <c r="L90" s="8">
        <v>0</v>
      </c>
      <c r="M90" s="8">
        <v>0</v>
      </c>
      <c r="N90" s="8">
        <v>112000</v>
      </c>
      <c r="O90" s="8">
        <v>0</v>
      </c>
      <c r="P90" s="9">
        <v>96.9</v>
      </c>
      <c r="Q90" s="9">
        <v>0</v>
      </c>
      <c r="R90" s="9">
        <v>0</v>
      </c>
      <c r="S90" s="9">
        <v>0</v>
      </c>
      <c r="T90" s="9">
        <v>0</v>
      </c>
      <c r="U90" s="9">
        <v>3.09</v>
      </c>
      <c r="V90" s="9">
        <v>0</v>
      </c>
      <c r="W90" s="8">
        <v>1369691.65</v>
      </c>
      <c r="X90" s="8">
        <v>1257634</v>
      </c>
      <c r="Y90" s="8">
        <v>0</v>
      </c>
      <c r="Z90" s="8">
        <v>0</v>
      </c>
      <c r="AA90" s="8">
        <v>0</v>
      </c>
      <c r="AB90" s="8">
        <v>0</v>
      </c>
      <c r="AC90" s="8">
        <v>112057.65</v>
      </c>
      <c r="AD90" s="8">
        <v>0</v>
      </c>
      <c r="AE90" s="9">
        <v>91.81</v>
      </c>
      <c r="AF90" s="9">
        <v>0</v>
      </c>
      <c r="AG90" s="9">
        <v>0</v>
      </c>
      <c r="AH90" s="9">
        <v>0</v>
      </c>
      <c r="AI90" s="9">
        <v>0</v>
      </c>
      <c r="AJ90" s="9">
        <v>8.18</v>
      </c>
      <c r="AK90" s="9">
        <v>0</v>
      </c>
    </row>
    <row r="91" spans="1:37" ht="12.75">
      <c r="A91" s="34">
        <v>6</v>
      </c>
      <c r="B91" s="34">
        <v>3</v>
      </c>
      <c r="C91" s="34">
        <v>7</v>
      </c>
      <c r="D91" s="35">
        <v>2</v>
      </c>
      <c r="E91" s="36"/>
      <c r="F91" s="7" t="s">
        <v>260</v>
      </c>
      <c r="G91" s="53" t="s">
        <v>338</v>
      </c>
      <c r="H91" s="8">
        <v>3745062.63</v>
      </c>
      <c r="I91" s="8">
        <v>3468494.73</v>
      </c>
      <c r="J91" s="8">
        <v>0</v>
      </c>
      <c r="K91" s="8">
        <v>0</v>
      </c>
      <c r="L91" s="8">
        <v>0</v>
      </c>
      <c r="M91" s="8">
        <v>0</v>
      </c>
      <c r="N91" s="8">
        <v>276567.9</v>
      </c>
      <c r="O91" s="8">
        <v>0</v>
      </c>
      <c r="P91" s="9">
        <v>92.61</v>
      </c>
      <c r="Q91" s="9">
        <v>0</v>
      </c>
      <c r="R91" s="9">
        <v>0</v>
      </c>
      <c r="S91" s="9">
        <v>0</v>
      </c>
      <c r="T91" s="9">
        <v>0</v>
      </c>
      <c r="U91" s="9">
        <v>7.38</v>
      </c>
      <c r="V91" s="9">
        <v>0</v>
      </c>
      <c r="W91" s="8">
        <v>276567.9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276567.9</v>
      </c>
      <c r="AD91" s="8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100</v>
      </c>
      <c r="AK91" s="9">
        <v>0</v>
      </c>
    </row>
    <row r="92" spans="1:37" ht="12.75">
      <c r="A92" s="34">
        <v>6</v>
      </c>
      <c r="B92" s="34">
        <v>8</v>
      </c>
      <c r="C92" s="34">
        <v>7</v>
      </c>
      <c r="D92" s="35">
        <v>2</v>
      </c>
      <c r="E92" s="36"/>
      <c r="F92" s="7" t="s">
        <v>260</v>
      </c>
      <c r="G92" s="53" t="s">
        <v>266</v>
      </c>
      <c r="H92" s="8">
        <v>15406779.9</v>
      </c>
      <c r="I92" s="8">
        <v>15406779.9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9">
        <v>100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9"/>
      <c r="AF92" s="9"/>
      <c r="AG92" s="9"/>
      <c r="AH92" s="9"/>
      <c r="AI92" s="9"/>
      <c r="AJ92" s="9"/>
      <c r="AK92" s="9"/>
    </row>
    <row r="93" spans="1:37" ht="12.75">
      <c r="A93" s="34">
        <v>6</v>
      </c>
      <c r="B93" s="34">
        <v>10</v>
      </c>
      <c r="C93" s="34">
        <v>2</v>
      </c>
      <c r="D93" s="35">
        <v>2</v>
      </c>
      <c r="E93" s="36"/>
      <c r="F93" s="7" t="s">
        <v>260</v>
      </c>
      <c r="G93" s="53" t="s">
        <v>339</v>
      </c>
      <c r="H93" s="8">
        <v>930700</v>
      </c>
      <c r="I93" s="8">
        <v>820700</v>
      </c>
      <c r="J93" s="8">
        <v>0</v>
      </c>
      <c r="K93" s="8">
        <v>0</v>
      </c>
      <c r="L93" s="8">
        <v>0</v>
      </c>
      <c r="M93" s="8">
        <v>0</v>
      </c>
      <c r="N93" s="8">
        <v>110000</v>
      </c>
      <c r="O93" s="8">
        <v>0</v>
      </c>
      <c r="P93" s="9">
        <v>88.18</v>
      </c>
      <c r="Q93" s="9">
        <v>0</v>
      </c>
      <c r="R93" s="9">
        <v>0</v>
      </c>
      <c r="S93" s="9">
        <v>0</v>
      </c>
      <c r="T93" s="9">
        <v>0</v>
      </c>
      <c r="U93" s="9">
        <v>11.81</v>
      </c>
      <c r="V93" s="9">
        <v>0</v>
      </c>
      <c r="W93" s="8">
        <v>493663.8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493663.8</v>
      </c>
      <c r="AD93" s="8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100</v>
      </c>
      <c r="AK93" s="9">
        <v>0</v>
      </c>
    </row>
    <row r="94" spans="1:37" ht="12.75">
      <c r="A94" s="34">
        <v>6</v>
      </c>
      <c r="B94" s="34">
        <v>20</v>
      </c>
      <c r="C94" s="34">
        <v>5</v>
      </c>
      <c r="D94" s="35">
        <v>2</v>
      </c>
      <c r="E94" s="36"/>
      <c r="F94" s="7" t="s">
        <v>260</v>
      </c>
      <c r="G94" s="53" t="s">
        <v>340</v>
      </c>
      <c r="H94" s="8">
        <v>3425600</v>
      </c>
      <c r="I94" s="8">
        <v>3425600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9">
        <v>100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8">
        <v>732408.48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732408.48</v>
      </c>
      <c r="AD94" s="8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100</v>
      </c>
      <c r="AK94" s="9">
        <v>0</v>
      </c>
    </row>
    <row r="95" spans="1:37" ht="12.75">
      <c r="A95" s="34">
        <v>6</v>
      </c>
      <c r="B95" s="34">
        <v>12</v>
      </c>
      <c r="C95" s="34">
        <v>4</v>
      </c>
      <c r="D95" s="35">
        <v>2</v>
      </c>
      <c r="E95" s="36"/>
      <c r="F95" s="7" t="s">
        <v>260</v>
      </c>
      <c r="G95" s="53" t="s">
        <v>341</v>
      </c>
      <c r="H95" s="8">
        <v>3594848</v>
      </c>
      <c r="I95" s="8">
        <v>2200000</v>
      </c>
      <c r="J95" s="8">
        <v>0</v>
      </c>
      <c r="K95" s="8">
        <v>0</v>
      </c>
      <c r="L95" s="8">
        <v>1394848</v>
      </c>
      <c r="M95" s="8">
        <v>0</v>
      </c>
      <c r="N95" s="8">
        <v>0</v>
      </c>
      <c r="O95" s="8">
        <v>0</v>
      </c>
      <c r="P95" s="9">
        <v>61.19</v>
      </c>
      <c r="Q95" s="9">
        <v>0</v>
      </c>
      <c r="R95" s="9">
        <v>0</v>
      </c>
      <c r="S95" s="9">
        <v>38.8</v>
      </c>
      <c r="T95" s="9">
        <v>0</v>
      </c>
      <c r="U95" s="9">
        <v>0</v>
      </c>
      <c r="V95" s="9">
        <v>0</v>
      </c>
      <c r="W95" s="8">
        <v>2592902.51</v>
      </c>
      <c r="X95" s="8">
        <v>500000</v>
      </c>
      <c r="Y95" s="8">
        <v>0</v>
      </c>
      <c r="Z95" s="8">
        <v>0</v>
      </c>
      <c r="AA95" s="8">
        <v>2092902.51</v>
      </c>
      <c r="AB95" s="8">
        <v>0</v>
      </c>
      <c r="AC95" s="8">
        <v>0</v>
      </c>
      <c r="AD95" s="8">
        <v>0</v>
      </c>
      <c r="AE95" s="9">
        <v>19.28</v>
      </c>
      <c r="AF95" s="9">
        <v>0</v>
      </c>
      <c r="AG95" s="9">
        <v>0</v>
      </c>
      <c r="AH95" s="9">
        <v>80.71</v>
      </c>
      <c r="AI95" s="9">
        <v>0</v>
      </c>
      <c r="AJ95" s="9">
        <v>0</v>
      </c>
      <c r="AK95" s="9">
        <v>0</v>
      </c>
    </row>
    <row r="96" spans="1:37" ht="12.75">
      <c r="A96" s="34">
        <v>6</v>
      </c>
      <c r="B96" s="34">
        <v>1</v>
      </c>
      <c r="C96" s="34">
        <v>9</v>
      </c>
      <c r="D96" s="35">
        <v>2</v>
      </c>
      <c r="E96" s="36"/>
      <c r="F96" s="7" t="s">
        <v>260</v>
      </c>
      <c r="G96" s="53" t="s">
        <v>342</v>
      </c>
      <c r="H96" s="8">
        <v>2149792.99</v>
      </c>
      <c r="I96" s="8">
        <v>1789107</v>
      </c>
      <c r="J96" s="8">
        <v>0</v>
      </c>
      <c r="K96" s="8">
        <v>0</v>
      </c>
      <c r="L96" s="8">
        <v>0</v>
      </c>
      <c r="M96" s="8">
        <v>0</v>
      </c>
      <c r="N96" s="8">
        <v>360685.99</v>
      </c>
      <c r="O96" s="8">
        <v>0</v>
      </c>
      <c r="P96" s="9">
        <v>83.22</v>
      </c>
      <c r="Q96" s="9">
        <v>0</v>
      </c>
      <c r="R96" s="9">
        <v>0</v>
      </c>
      <c r="S96" s="9">
        <v>0</v>
      </c>
      <c r="T96" s="9">
        <v>0</v>
      </c>
      <c r="U96" s="9">
        <v>16.77</v>
      </c>
      <c r="V96" s="9">
        <v>0</v>
      </c>
      <c r="W96" s="8">
        <v>360685.99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360685.99</v>
      </c>
      <c r="AD96" s="8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100</v>
      </c>
      <c r="AK96" s="9">
        <v>0</v>
      </c>
    </row>
    <row r="97" spans="1:37" ht="12.75">
      <c r="A97" s="34">
        <v>6</v>
      </c>
      <c r="B97" s="34">
        <v>6</v>
      </c>
      <c r="C97" s="34">
        <v>7</v>
      </c>
      <c r="D97" s="35">
        <v>2</v>
      </c>
      <c r="E97" s="36"/>
      <c r="F97" s="7" t="s">
        <v>260</v>
      </c>
      <c r="G97" s="53" t="s">
        <v>343</v>
      </c>
      <c r="H97" s="8">
        <v>1627256</v>
      </c>
      <c r="I97" s="8">
        <v>1497000</v>
      </c>
      <c r="J97" s="8">
        <v>0</v>
      </c>
      <c r="K97" s="8">
        <v>0</v>
      </c>
      <c r="L97" s="8">
        <v>0</v>
      </c>
      <c r="M97" s="8">
        <v>0</v>
      </c>
      <c r="N97" s="8">
        <v>130256</v>
      </c>
      <c r="O97" s="8">
        <v>0</v>
      </c>
      <c r="P97" s="9">
        <v>91.99</v>
      </c>
      <c r="Q97" s="9">
        <v>0</v>
      </c>
      <c r="R97" s="9">
        <v>0</v>
      </c>
      <c r="S97" s="9">
        <v>0</v>
      </c>
      <c r="T97" s="9">
        <v>0</v>
      </c>
      <c r="U97" s="9">
        <v>8</v>
      </c>
      <c r="V97" s="9">
        <v>0</v>
      </c>
      <c r="W97" s="8">
        <v>205918.2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205918.2</v>
      </c>
      <c r="AD97" s="8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100</v>
      </c>
      <c r="AK97" s="9">
        <v>0</v>
      </c>
    </row>
    <row r="98" spans="1:37" ht="12.75">
      <c r="A98" s="34">
        <v>6</v>
      </c>
      <c r="B98" s="34">
        <v>2</v>
      </c>
      <c r="C98" s="34">
        <v>9</v>
      </c>
      <c r="D98" s="35">
        <v>2</v>
      </c>
      <c r="E98" s="36"/>
      <c r="F98" s="7" t="s">
        <v>260</v>
      </c>
      <c r="G98" s="53" t="s">
        <v>344</v>
      </c>
      <c r="H98" s="8">
        <v>1801673.61</v>
      </c>
      <c r="I98" s="8">
        <v>1030000</v>
      </c>
      <c r="J98" s="8">
        <v>0</v>
      </c>
      <c r="K98" s="8">
        <v>0</v>
      </c>
      <c r="L98" s="8">
        <v>0</v>
      </c>
      <c r="M98" s="8">
        <v>0</v>
      </c>
      <c r="N98" s="8">
        <v>771673.61</v>
      </c>
      <c r="O98" s="8">
        <v>0</v>
      </c>
      <c r="P98" s="9">
        <v>57.16</v>
      </c>
      <c r="Q98" s="9">
        <v>0</v>
      </c>
      <c r="R98" s="9">
        <v>0</v>
      </c>
      <c r="S98" s="9">
        <v>0</v>
      </c>
      <c r="T98" s="9">
        <v>0</v>
      </c>
      <c r="U98" s="9">
        <v>42.83</v>
      </c>
      <c r="V98" s="9">
        <v>0</v>
      </c>
      <c r="W98" s="8">
        <v>771673.61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771673.61</v>
      </c>
      <c r="AD98" s="8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100</v>
      </c>
      <c r="AK98" s="9">
        <v>0</v>
      </c>
    </row>
    <row r="99" spans="1:37" ht="12.75">
      <c r="A99" s="34">
        <v>6</v>
      </c>
      <c r="B99" s="34">
        <v>11</v>
      </c>
      <c r="C99" s="34">
        <v>5</v>
      </c>
      <c r="D99" s="35">
        <v>2</v>
      </c>
      <c r="E99" s="36"/>
      <c r="F99" s="7" t="s">
        <v>260</v>
      </c>
      <c r="G99" s="53" t="s">
        <v>267</v>
      </c>
      <c r="H99" s="8">
        <v>6576376</v>
      </c>
      <c r="I99" s="8">
        <v>6576376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9">
        <v>100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8">
        <v>1938308.6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1938308.6</v>
      </c>
      <c r="AD99" s="8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100</v>
      </c>
      <c r="AK99" s="9">
        <v>0</v>
      </c>
    </row>
    <row r="100" spans="1:37" ht="12.75">
      <c r="A100" s="34">
        <v>6</v>
      </c>
      <c r="B100" s="34">
        <v>14</v>
      </c>
      <c r="C100" s="34">
        <v>7</v>
      </c>
      <c r="D100" s="35">
        <v>2</v>
      </c>
      <c r="E100" s="36"/>
      <c r="F100" s="7" t="s">
        <v>260</v>
      </c>
      <c r="G100" s="53" t="s">
        <v>345</v>
      </c>
      <c r="H100" s="8">
        <v>4489764</v>
      </c>
      <c r="I100" s="8">
        <v>4489764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9">
        <v>100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8">
        <v>814008.54</v>
      </c>
      <c r="X100" s="8">
        <v>814008.54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9">
        <v>100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</row>
    <row r="101" spans="1:37" ht="12.75">
      <c r="A101" s="34">
        <v>6</v>
      </c>
      <c r="B101" s="34">
        <v>17</v>
      </c>
      <c r="C101" s="34">
        <v>2</v>
      </c>
      <c r="D101" s="35">
        <v>2</v>
      </c>
      <c r="E101" s="36"/>
      <c r="F101" s="7" t="s">
        <v>260</v>
      </c>
      <c r="G101" s="53" t="s">
        <v>346</v>
      </c>
      <c r="H101" s="8">
        <v>3552707.87</v>
      </c>
      <c r="I101" s="8">
        <v>2720000</v>
      </c>
      <c r="J101" s="8">
        <v>0</v>
      </c>
      <c r="K101" s="8">
        <v>0</v>
      </c>
      <c r="L101" s="8">
        <v>0</v>
      </c>
      <c r="M101" s="8">
        <v>0</v>
      </c>
      <c r="N101" s="8">
        <v>832707.87</v>
      </c>
      <c r="O101" s="8">
        <v>0</v>
      </c>
      <c r="P101" s="9">
        <v>76.56</v>
      </c>
      <c r="Q101" s="9">
        <v>0</v>
      </c>
      <c r="R101" s="9">
        <v>0</v>
      </c>
      <c r="S101" s="9">
        <v>0</v>
      </c>
      <c r="T101" s="9">
        <v>0</v>
      </c>
      <c r="U101" s="9">
        <v>23.43</v>
      </c>
      <c r="V101" s="9">
        <v>0</v>
      </c>
      <c r="W101" s="8">
        <v>1337427.83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1337427.83</v>
      </c>
      <c r="AD101" s="8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100</v>
      </c>
      <c r="AK101" s="9">
        <v>0</v>
      </c>
    </row>
    <row r="102" spans="1:37" ht="12.75">
      <c r="A102" s="34">
        <v>6</v>
      </c>
      <c r="B102" s="34">
        <v>20</v>
      </c>
      <c r="C102" s="34">
        <v>6</v>
      </c>
      <c r="D102" s="35">
        <v>2</v>
      </c>
      <c r="E102" s="36"/>
      <c r="F102" s="7" t="s">
        <v>260</v>
      </c>
      <c r="G102" s="53" t="s">
        <v>347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9"/>
      <c r="Q102" s="9"/>
      <c r="R102" s="9"/>
      <c r="S102" s="9"/>
      <c r="T102" s="9"/>
      <c r="U102" s="9"/>
      <c r="V102" s="9"/>
      <c r="W102" s="8">
        <v>565778.5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565778.5</v>
      </c>
      <c r="AD102" s="8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100</v>
      </c>
      <c r="AK102" s="9">
        <v>0</v>
      </c>
    </row>
    <row r="103" spans="1:37" ht="12.75">
      <c r="A103" s="34">
        <v>6</v>
      </c>
      <c r="B103" s="34">
        <v>8</v>
      </c>
      <c r="C103" s="34">
        <v>8</v>
      </c>
      <c r="D103" s="35">
        <v>2</v>
      </c>
      <c r="E103" s="36"/>
      <c r="F103" s="7" t="s">
        <v>260</v>
      </c>
      <c r="G103" s="53" t="s">
        <v>348</v>
      </c>
      <c r="H103" s="8">
        <v>2047593.43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2047593.43</v>
      </c>
      <c r="O103" s="8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100</v>
      </c>
      <c r="V103" s="9">
        <v>0</v>
      </c>
      <c r="W103" s="8">
        <v>3003687.72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3003687.72</v>
      </c>
      <c r="AD103" s="8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100</v>
      </c>
      <c r="AK103" s="9">
        <v>0</v>
      </c>
    </row>
    <row r="104" spans="1:37" ht="12.75">
      <c r="A104" s="34">
        <v>6</v>
      </c>
      <c r="B104" s="34">
        <v>1</v>
      </c>
      <c r="C104" s="34">
        <v>10</v>
      </c>
      <c r="D104" s="35">
        <v>2</v>
      </c>
      <c r="E104" s="36"/>
      <c r="F104" s="7" t="s">
        <v>260</v>
      </c>
      <c r="G104" s="53" t="s">
        <v>268</v>
      </c>
      <c r="H104" s="8">
        <v>7941941.51</v>
      </c>
      <c r="I104" s="8">
        <v>4468643.89</v>
      </c>
      <c r="J104" s="8">
        <v>0</v>
      </c>
      <c r="K104" s="8">
        <v>171000</v>
      </c>
      <c r="L104" s="8">
        <v>3302297.62</v>
      </c>
      <c r="M104" s="8">
        <v>0</v>
      </c>
      <c r="N104" s="8">
        <v>0</v>
      </c>
      <c r="O104" s="8">
        <v>0</v>
      </c>
      <c r="P104" s="9">
        <v>56.26</v>
      </c>
      <c r="Q104" s="9">
        <v>0</v>
      </c>
      <c r="R104" s="9">
        <v>2.15</v>
      </c>
      <c r="S104" s="9">
        <v>41.58</v>
      </c>
      <c r="T104" s="9">
        <v>0</v>
      </c>
      <c r="U104" s="9">
        <v>0</v>
      </c>
      <c r="V104" s="9">
        <v>0</v>
      </c>
      <c r="W104" s="8">
        <v>4299280.87</v>
      </c>
      <c r="X104" s="8">
        <v>0</v>
      </c>
      <c r="Y104" s="8">
        <v>0</v>
      </c>
      <c r="Z104" s="8">
        <v>0</v>
      </c>
      <c r="AA104" s="8">
        <v>4299280.87</v>
      </c>
      <c r="AB104" s="8">
        <v>0</v>
      </c>
      <c r="AC104" s="8">
        <v>0</v>
      </c>
      <c r="AD104" s="8">
        <v>0</v>
      </c>
      <c r="AE104" s="9">
        <v>0</v>
      </c>
      <c r="AF104" s="9">
        <v>0</v>
      </c>
      <c r="AG104" s="9">
        <v>0</v>
      </c>
      <c r="AH104" s="9">
        <v>100</v>
      </c>
      <c r="AI104" s="9">
        <v>0</v>
      </c>
      <c r="AJ104" s="9">
        <v>0</v>
      </c>
      <c r="AK104" s="9">
        <v>0</v>
      </c>
    </row>
    <row r="105" spans="1:37" ht="12.75">
      <c r="A105" s="34">
        <v>6</v>
      </c>
      <c r="B105" s="34">
        <v>13</v>
      </c>
      <c r="C105" s="34">
        <v>3</v>
      </c>
      <c r="D105" s="35">
        <v>2</v>
      </c>
      <c r="E105" s="36"/>
      <c r="F105" s="7" t="s">
        <v>260</v>
      </c>
      <c r="G105" s="53" t="s">
        <v>349</v>
      </c>
      <c r="H105" s="8">
        <v>120078.84</v>
      </c>
      <c r="I105" s="8">
        <v>21578.84</v>
      </c>
      <c r="J105" s="8">
        <v>0</v>
      </c>
      <c r="K105" s="8">
        <v>98500</v>
      </c>
      <c r="L105" s="8">
        <v>0</v>
      </c>
      <c r="M105" s="8">
        <v>0</v>
      </c>
      <c r="N105" s="8">
        <v>0</v>
      </c>
      <c r="O105" s="8">
        <v>0</v>
      </c>
      <c r="P105" s="9">
        <v>17.97</v>
      </c>
      <c r="Q105" s="9">
        <v>0</v>
      </c>
      <c r="R105" s="9">
        <v>82.02</v>
      </c>
      <c r="S105" s="9">
        <v>0</v>
      </c>
      <c r="T105" s="9">
        <v>0</v>
      </c>
      <c r="U105" s="9">
        <v>0</v>
      </c>
      <c r="V105" s="9">
        <v>0</v>
      </c>
      <c r="W105" s="8">
        <v>98500</v>
      </c>
      <c r="X105" s="8">
        <v>0</v>
      </c>
      <c r="Y105" s="8">
        <v>0</v>
      </c>
      <c r="Z105" s="8">
        <v>98500</v>
      </c>
      <c r="AA105" s="8">
        <v>0</v>
      </c>
      <c r="AB105" s="8">
        <v>0</v>
      </c>
      <c r="AC105" s="8">
        <v>0</v>
      </c>
      <c r="AD105" s="8">
        <v>0</v>
      </c>
      <c r="AE105" s="9">
        <v>0</v>
      </c>
      <c r="AF105" s="9">
        <v>0</v>
      </c>
      <c r="AG105" s="9">
        <v>100</v>
      </c>
      <c r="AH105" s="9">
        <v>0</v>
      </c>
      <c r="AI105" s="9">
        <v>0</v>
      </c>
      <c r="AJ105" s="9">
        <v>0</v>
      </c>
      <c r="AK105" s="9">
        <v>0</v>
      </c>
    </row>
    <row r="106" spans="1:37" ht="12.75">
      <c r="A106" s="34">
        <v>6</v>
      </c>
      <c r="B106" s="34">
        <v>10</v>
      </c>
      <c r="C106" s="34">
        <v>4</v>
      </c>
      <c r="D106" s="35">
        <v>2</v>
      </c>
      <c r="E106" s="36"/>
      <c r="F106" s="7" t="s">
        <v>260</v>
      </c>
      <c r="G106" s="53" t="s">
        <v>350</v>
      </c>
      <c r="H106" s="8">
        <v>8174650</v>
      </c>
      <c r="I106" s="8">
        <v>7500702</v>
      </c>
      <c r="J106" s="8">
        <v>0</v>
      </c>
      <c r="K106" s="8">
        <v>200000</v>
      </c>
      <c r="L106" s="8">
        <v>0</v>
      </c>
      <c r="M106" s="8">
        <v>0</v>
      </c>
      <c r="N106" s="8">
        <v>473948</v>
      </c>
      <c r="O106" s="8">
        <v>0</v>
      </c>
      <c r="P106" s="9">
        <v>91.75</v>
      </c>
      <c r="Q106" s="9">
        <v>0</v>
      </c>
      <c r="R106" s="9">
        <v>2.44</v>
      </c>
      <c r="S106" s="9">
        <v>0</v>
      </c>
      <c r="T106" s="9">
        <v>0</v>
      </c>
      <c r="U106" s="9">
        <v>5.79</v>
      </c>
      <c r="V106" s="9">
        <v>0</v>
      </c>
      <c r="W106" s="8">
        <v>2473948.15</v>
      </c>
      <c r="X106" s="8">
        <v>2000000</v>
      </c>
      <c r="Y106" s="8">
        <v>0</v>
      </c>
      <c r="Z106" s="8">
        <v>0</v>
      </c>
      <c r="AA106" s="8">
        <v>0</v>
      </c>
      <c r="AB106" s="8">
        <v>0</v>
      </c>
      <c r="AC106" s="8">
        <v>473948.15</v>
      </c>
      <c r="AD106" s="8">
        <v>0</v>
      </c>
      <c r="AE106" s="9">
        <v>80.84</v>
      </c>
      <c r="AF106" s="9">
        <v>0</v>
      </c>
      <c r="AG106" s="9">
        <v>0</v>
      </c>
      <c r="AH106" s="9">
        <v>0</v>
      </c>
      <c r="AI106" s="9">
        <v>0</v>
      </c>
      <c r="AJ106" s="9">
        <v>19.15</v>
      </c>
      <c r="AK106" s="9">
        <v>0</v>
      </c>
    </row>
    <row r="107" spans="1:37" ht="12.75">
      <c r="A107" s="34">
        <v>6</v>
      </c>
      <c r="B107" s="34">
        <v>4</v>
      </c>
      <c r="C107" s="34">
        <v>5</v>
      </c>
      <c r="D107" s="35">
        <v>2</v>
      </c>
      <c r="E107" s="36"/>
      <c r="F107" s="7" t="s">
        <v>260</v>
      </c>
      <c r="G107" s="53" t="s">
        <v>351</v>
      </c>
      <c r="H107" s="8">
        <v>3916392</v>
      </c>
      <c r="I107" s="8">
        <v>3220392</v>
      </c>
      <c r="J107" s="8">
        <v>0</v>
      </c>
      <c r="K107" s="8">
        <v>0</v>
      </c>
      <c r="L107" s="8">
        <v>0</v>
      </c>
      <c r="M107" s="8">
        <v>0</v>
      </c>
      <c r="N107" s="8">
        <v>696000</v>
      </c>
      <c r="O107" s="8">
        <v>0</v>
      </c>
      <c r="P107" s="9">
        <v>82.22</v>
      </c>
      <c r="Q107" s="9">
        <v>0</v>
      </c>
      <c r="R107" s="9">
        <v>0</v>
      </c>
      <c r="S107" s="9">
        <v>0</v>
      </c>
      <c r="T107" s="9">
        <v>0</v>
      </c>
      <c r="U107" s="9">
        <v>17.77</v>
      </c>
      <c r="V107" s="9">
        <v>0</v>
      </c>
      <c r="W107" s="8">
        <v>2056897.35</v>
      </c>
      <c r="X107" s="8">
        <v>1360000</v>
      </c>
      <c r="Y107" s="8">
        <v>0</v>
      </c>
      <c r="Z107" s="8">
        <v>0</v>
      </c>
      <c r="AA107" s="8">
        <v>0</v>
      </c>
      <c r="AB107" s="8">
        <v>0</v>
      </c>
      <c r="AC107" s="8">
        <v>696897.35</v>
      </c>
      <c r="AD107" s="8">
        <v>0</v>
      </c>
      <c r="AE107" s="9">
        <v>66.11</v>
      </c>
      <c r="AF107" s="9">
        <v>0</v>
      </c>
      <c r="AG107" s="9">
        <v>0</v>
      </c>
      <c r="AH107" s="9">
        <v>0</v>
      </c>
      <c r="AI107" s="9">
        <v>0</v>
      </c>
      <c r="AJ107" s="9">
        <v>33.88</v>
      </c>
      <c r="AK107" s="9">
        <v>0</v>
      </c>
    </row>
    <row r="108" spans="1:37" ht="12.75">
      <c r="A108" s="34">
        <v>6</v>
      </c>
      <c r="B108" s="34">
        <v>9</v>
      </c>
      <c r="C108" s="34">
        <v>10</v>
      </c>
      <c r="D108" s="35">
        <v>2</v>
      </c>
      <c r="E108" s="36"/>
      <c r="F108" s="7" t="s">
        <v>260</v>
      </c>
      <c r="G108" s="53" t="s">
        <v>352</v>
      </c>
      <c r="H108" s="8">
        <v>10299709.94</v>
      </c>
      <c r="I108" s="8">
        <v>8113782.32</v>
      </c>
      <c r="J108" s="8">
        <v>0</v>
      </c>
      <c r="K108" s="8">
        <v>0</v>
      </c>
      <c r="L108" s="8">
        <v>0</v>
      </c>
      <c r="M108" s="8">
        <v>0</v>
      </c>
      <c r="N108" s="8">
        <v>2185927.62</v>
      </c>
      <c r="O108" s="8">
        <v>0</v>
      </c>
      <c r="P108" s="9">
        <v>78.77</v>
      </c>
      <c r="Q108" s="9">
        <v>0</v>
      </c>
      <c r="R108" s="9">
        <v>0</v>
      </c>
      <c r="S108" s="9">
        <v>0</v>
      </c>
      <c r="T108" s="9">
        <v>0</v>
      </c>
      <c r="U108" s="9">
        <v>21.22</v>
      </c>
      <c r="V108" s="9">
        <v>0</v>
      </c>
      <c r="W108" s="8">
        <v>2185927.62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  <c r="AC108" s="8">
        <v>2185927.62</v>
      </c>
      <c r="AD108" s="8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100</v>
      </c>
      <c r="AK108" s="9">
        <v>0</v>
      </c>
    </row>
    <row r="109" spans="1:37" ht="12.75">
      <c r="A109" s="34">
        <v>6</v>
      </c>
      <c r="B109" s="34">
        <v>8</v>
      </c>
      <c r="C109" s="34">
        <v>9</v>
      </c>
      <c r="D109" s="35">
        <v>2</v>
      </c>
      <c r="E109" s="36"/>
      <c r="F109" s="7" t="s">
        <v>260</v>
      </c>
      <c r="G109" s="53" t="s">
        <v>353</v>
      </c>
      <c r="H109" s="8">
        <v>1227100</v>
      </c>
      <c r="I109" s="8">
        <v>0</v>
      </c>
      <c r="J109" s="8">
        <v>0</v>
      </c>
      <c r="K109" s="8">
        <v>12000</v>
      </c>
      <c r="L109" s="8">
        <v>0</v>
      </c>
      <c r="M109" s="8">
        <v>0</v>
      </c>
      <c r="N109" s="8">
        <v>1215100</v>
      </c>
      <c r="O109" s="8">
        <v>0</v>
      </c>
      <c r="P109" s="9">
        <v>0</v>
      </c>
      <c r="Q109" s="9">
        <v>0</v>
      </c>
      <c r="R109" s="9">
        <v>0.97</v>
      </c>
      <c r="S109" s="9">
        <v>0</v>
      </c>
      <c r="T109" s="9">
        <v>0</v>
      </c>
      <c r="U109" s="9">
        <v>99.02</v>
      </c>
      <c r="V109" s="9">
        <v>0</v>
      </c>
      <c r="W109" s="8">
        <v>1812648.88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1812648.88</v>
      </c>
      <c r="AD109" s="8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100</v>
      </c>
      <c r="AK109" s="9">
        <v>0</v>
      </c>
    </row>
    <row r="110" spans="1:37" ht="12.75">
      <c r="A110" s="34">
        <v>6</v>
      </c>
      <c r="B110" s="34">
        <v>20</v>
      </c>
      <c r="C110" s="34">
        <v>7</v>
      </c>
      <c r="D110" s="35">
        <v>2</v>
      </c>
      <c r="E110" s="36"/>
      <c r="F110" s="7" t="s">
        <v>260</v>
      </c>
      <c r="G110" s="53" t="s">
        <v>354</v>
      </c>
      <c r="H110" s="8">
        <v>2930000</v>
      </c>
      <c r="I110" s="8">
        <v>2930000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9">
        <v>100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8">
        <v>1297941.32</v>
      </c>
      <c r="X110" s="8">
        <v>1297941.32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9">
        <v>100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</row>
    <row r="111" spans="1:37" ht="12.75">
      <c r="A111" s="34">
        <v>6</v>
      </c>
      <c r="B111" s="34">
        <v>9</v>
      </c>
      <c r="C111" s="34">
        <v>11</v>
      </c>
      <c r="D111" s="35">
        <v>2</v>
      </c>
      <c r="E111" s="36"/>
      <c r="F111" s="7" t="s">
        <v>260</v>
      </c>
      <c r="G111" s="53" t="s">
        <v>355</v>
      </c>
      <c r="H111" s="8">
        <v>6815527</v>
      </c>
      <c r="I111" s="8">
        <v>6090000</v>
      </c>
      <c r="J111" s="8">
        <v>0</v>
      </c>
      <c r="K111" s="8">
        <v>49390</v>
      </c>
      <c r="L111" s="8">
        <v>0</v>
      </c>
      <c r="M111" s="8">
        <v>0</v>
      </c>
      <c r="N111" s="8">
        <v>676137</v>
      </c>
      <c r="O111" s="8">
        <v>0</v>
      </c>
      <c r="P111" s="9">
        <v>89.35</v>
      </c>
      <c r="Q111" s="9">
        <v>0</v>
      </c>
      <c r="R111" s="9">
        <v>0.72</v>
      </c>
      <c r="S111" s="9">
        <v>0</v>
      </c>
      <c r="T111" s="9">
        <v>0</v>
      </c>
      <c r="U111" s="9">
        <v>9.92</v>
      </c>
      <c r="V111" s="9">
        <v>0</v>
      </c>
      <c r="W111" s="8">
        <v>1983051.24</v>
      </c>
      <c r="X111" s="8">
        <v>800000</v>
      </c>
      <c r="Y111" s="8">
        <v>0</v>
      </c>
      <c r="Z111" s="8">
        <v>49390</v>
      </c>
      <c r="AA111" s="8">
        <v>0</v>
      </c>
      <c r="AB111" s="8">
        <v>0</v>
      </c>
      <c r="AC111" s="8">
        <v>1133661.24</v>
      </c>
      <c r="AD111" s="8">
        <v>0</v>
      </c>
      <c r="AE111" s="9">
        <v>40.34</v>
      </c>
      <c r="AF111" s="9">
        <v>0</v>
      </c>
      <c r="AG111" s="9">
        <v>2.49</v>
      </c>
      <c r="AH111" s="9">
        <v>0</v>
      </c>
      <c r="AI111" s="9">
        <v>0</v>
      </c>
      <c r="AJ111" s="9">
        <v>57.16</v>
      </c>
      <c r="AK111" s="9">
        <v>0</v>
      </c>
    </row>
    <row r="112" spans="1:37" ht="12.75">
      <c r="A112" s="34">
        <v>6</v>
      </c>
      <c r="B112" s="34">
        <v>16</v>
      </c>
      <c r="C112" s="34">
        <v>3</v>
      </c>
      <c r="D112" s="35">
        <v>2</v>
      </c>
      <c r="E112" s="36"/>
      <c r="F112" s="7" t="s">
        <v>260</v>
      </c>
      <c r="G112" s="53" t="s">
        <v>356</v>
      </c>
      <c r="H112" s="8">
        <v>1600000</v>
      </c>
      <c r="I112" s="8">
        <v>800000</v>
      </c>
      <c r="J112" s="8">
        <v>0</v>
      </c>
      <c r="K112" s="8">
        <v>0</v>
      </c>
      <c r="L112" s="8">
        <v>0</v>
      </c>
      <c r="M112" s="8">
        <v>0</v>
      </c>
      <c r="N112" s="8">
        <v>800000</v>
      </c>
      <c r="O112" s="8">
        <v>0</v>
      </c>
      <c r="P112" s="9">
        <v>50</v>
      </c>
      <c r="Q112" s="9">
        <v>0</v>
      </c>
      <c r="R112" s="9">
        <v>0</v>
      </c>
      <c r="S112" s="9">
        <v>0</v>
      </c>
      <c r="T112" s="9">
        <v>0</v>
      </c>
      <c r="U112" s="9">
        <v>50</v>
      </c>
      <c r="V112" s="9">
        <v>0</v>
      </c>
      <c r="W112" s="8">
        <v>2963352.19</v>
      </c>
      <c r="X112" s="8">
        <v>0</v>
      </c>
      <c r="Y112" s="8">
        <v>0</v>
      </c>
      <c r="Z112" s="8">
        <v>0</v>
      </c>
      <c r="AA112" s="8">
        <v>854380.19</v>
      </c>
      <c r="AB112" s="8">
        <v>0</v>
      </c>
      <c r="AC112" s="8">
        <v>2108972</v>
      </c>
      <c r="AD112" s="8">
        <v>0</v>
      </c>
      <c r="AE112" s="9">
        <v>0</v>
      </c>
      <c r="AF112" s="9">
        <v>0</v>
      </c>
      <c r="AG112" s="9">
        <v>0</v>
      </c>
      <c r="AH112" s="9">
        <v>28.83</v>
      </c>
      <c r="AI112" s="9">
        <v>0</v>
      </c>
      <c r="AJ112" s="9">
        <v>71.16</v>
      </c>
      <c r="AK112" s="9">
        <v>0</v>
      </c>
    </row>
    <row r="113" spans="1:37" ht="12.75">
      <c r="A113" s="34">
        <v>6</v>
      </c>
      <c r="B113" s="34">
        <v>2</v>
      </c>
      <c r="C113" s="34">
        <v>10</v>
      </c>
      <c r="D113" s="35">
        <v>2</v>
      </c>
      <c r="E113" s="36"/>
      <c r="F113" s="7" t="s">
        <v>260</v>
      </c>
      <c r="G113" s="53" t="s">
        <v>357</v>
      </c>
      <c r="H113" s="8">
        <v>1785350</v>
      </c>
      <c r="I113" s="8">
        <v>1785350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9">
        <v>100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8">
        <v>26482.28</v>
      </c>
      <c r="X113" s="8">
        <v>26482.28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>
        <v>0</v>
      </c>
      <c r="AE113" s="9">
        <v>100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</row>
    <row r="114" spans="1:37" ht="12.75">
      <c r="A114" s="34">
        <v>6</v>
      </c>
      <c r="B114" s="34">
        <v>8</v>
      </c>
      <c r="C114" s="34">
        <v>11</v>
      </c>
      <c r="D114" s="35">
        <v>2</v>
      </c>
      <c r="E114" s="36"/>
      <c r="F114" s="7" t="s">
        <v>260</v>
      </c>
      <c r="G114" s="53" t="s">
        <v>358</v>
      </c>
      <c r="H114" s="8">
        <v>1465761.93</v>
      </c>
      <c r="I114" s="8">
        <v>463000</v>
      </c>
      <c r="J114" s="8">
        <v>0</v>
      </c>
      <c r="K114" s="8">
        <v>181856.8</v>
      </c>
      <c r="L114" s="8">
        <v>0</v>
      </c>
      <c r="M114" s="8">
        <v>0</v>
      </c>
      <c r="N114" s="8">
        <v>820905.13</v>
      </c>
      <c r="O114" s="8">
        <v>0</v>
      </c>
      <c r="P114" s="9">
        <v>31.58</v>
      </c>
      <c r="Q114" s="9">
        <v>0</v>
      </c>
      <c r="R114" s="9">
        <v>12.4</v>
      </c>
      <c r="S114" s="9">
        <v>0</v>
      </c>
      <c r="T114" s="9">
        <v>0</v>
      </c>
      <c r="U114" s="9">
        <v>56</v>
      </c>
      <c r="V114" s="9">
        <v>0</v>
      </c>
      <c r="W114" s="8">
        <v>1081681.47</v>
      </c>
      <c r="X114" s="8">
        <v>0</v>
      </c>
      <c r="Y114" s="8">
        <v>0</v>
      </c>
      <c r="Z114" s="8">
        <v>51856.8</v>
      </c>
      <c r="AA114" s="8">
        <v>0</v>
      </c>
      <c r="AB114" s="8">
        <v>0</v>
      </c>
      <c r="AC114" s="8">
        <v>1029824.67</v>
      </c>
      <c r="AD114" s="8">
        <v>0</v>
      </c>
      <c r="AE114" s="9">
        <v>0</v>
      </c>
      <c r="AF114" s="9">
        <v>0</v>
      </c>
      <c r="AG114" s="9">
        <v>4.79</v>
      </c>
      <c r="AH114" s="9">
        <v>0</v>
      </c>
      <c r="AI114" s="9">
        <v>0</v>
      </c>
      <c r="AJ114" s="9">
        <v>95.2</v>
      </c>
      <c r="AK114" s="9">
        <v>0</v>
      </c>
    </row>
    <row r="115" spans="1:37" ht="12.75">
      <c r="A115" s="34">
        <v>6</v>
      </c>
      <c r="B115" s="34">
        <v>1</v>
      </c>
      <c r="C115" s="34">
        <v>11</v>
      </c>
      <c r="D115" s="35">
        <v>2</v>
      </c>
      <c r="E115" s="36"/>
      <c r="F115" s="7" t="s">
        <v>260</v>
      </c>
      <c r="G115" s="53" t="s">
        <v>359</v>
      </c>
      <c r="H115" s="8">
        <v>9090113.64</v>
      </c>
      <c r="I115" s="8">
        <v>8475000</v>
      </c>
      <c r="J115" s="8">
        <v>0</v>
      </c>
      <c r="K115" s="8">
        <v>0</v>
      </c>
      <c r="L115" s="8">
        <v>0</v>
      </c>
      <c r="M115" s="8">
        <v>0</v>
      </c>
      <c r="N115" s="8">
        <v>615113.64</v>
      </c>
      <c r="O115" s="8">
        <v>0</v>
      </c>
      <c r="P115" s="9">
        <v>93.23</v>
      </c>
      <c r="Q115" s="9">
        <v>0</v>
      </c>
      <c r="R115" s="9">
        <v>0</v>
      </c>
      <c r="S115" s="9">
        <v>0</v>
      </c>
      <c r="T115" s="9">
        <v>0</v>
      </c>
      <c r="U115" s="9">
        <v>6.76</v>
      </c>
      <c r="V115" s="9">
        <v>0</v>
      </c>
      <c r="W115" s="8">
        <v>615113.64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615113.64</v>
      </c>
      <c r="AD115" s="8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100</v>
      </c>
      <c r="AK115" s="9">
        <v>0</v>
      </c>
    </row>
    <row r="116" spans="1:37" ht="12.75">
      <c r="A116" s="34">
        <v>6</v>
      </c>
      <c r="B116" s="34">
        <v>13</v>
      </c>
      <c r="C116" s="34">
        <v>5</v>
      </c>
      <c r="D116" s="35">
        <v>2</v>
      </c>
      <c r="E116" s="36"/>
      <c r="F116" s="7" t="s">
        <v>260</v>
      </c>
      <c r="G116" s="53" t="s">
        <v>360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9"/>
      <c r="Q116" s="9"/>
      <c r="R116" s="9"/>
      <c r="S116" s="9"/>
      <c r="T116" s="9"/>
      <c r="U116" s="9"/>
      <c r="V116" s="9"/>
      <c r="W116" s="8">
        <v>42016.93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42016.93</v>
      </c>
      <c r="AD116" s="8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100</v>
      </c>
      <c r="AK116" s="9">
        <v>0</v>
      </c>
    </row>
    <row r="117" spans="1:37" ht="12.75">
      <c r="A117" s="34">
        <v>6</v>
      </c>
      <c r="B117" s="34">
        <v>2</v>
      </c>
      <c r="C117" s="34">
        <v>11</v>
      </c>
      <c r="D117" s="35">
        <v>2</v>
      </c>
      <c r="E117" s="36"/>
      <c r="F117" s="7" t="s">
        <v>260</v>
      </c>
      <c r="G117" s="53" t="s">
        <v>361</v>
      </c>
      <c r="H117" s="8">
        <v>335838.22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335838.22</v>
      </c>
      <c r="O117" s="8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100</v>
      </c>
      <c r="V117" s="9">
        <v>0</v>
      </c>
      <c r="W117" s="8">
        <v>335838.22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335838.22</v>
      </c>
      <c r="AD117" s="8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100</v>
      </c>
      <c r="AK117" s="9">
        <v>0</v>
      </c>
    </row>
    <row r="118" spans="1:37" ht="12.75">
      <c r="A118" s="34">
        <v>6</v>
      </c>
      <c r="B118" s="34">
        <v>5</v>
      </c>
      <c r="C118" s="34">
        <v>7</v>
      </c>
      <c r="D118" s="35">
        <v>2</v>
      </c>
      <c r="E118" s="36"/>
      <c r="F118" s="7" t="s">
        <v>260</v>
      </c>
      <c r="G118" s="53" t="s">
        <v>362</v>
      </c>
      <c r="H118" s="8">
        <v>1455125.96</v>
      </c>
      <c r="I118" s="8">
        <v>750000</v>
      </c>
      <c r="J118" s="8">
        <v>0</v>
      </c>
      <c r="K118" s="8">
        <v>293300</v>
      </c>
      <c r="L118" s="8">
        <v>0</v>
      </c>
      <c r="M118" s="8">
        <v>0</v>
      </c>
      <c r="N118" s="8">
        <v>411825.96</v>
      </c>
      <c r="O118" s="8">
        <v>0</v>
      </c>
      <c r="P118" s="9">
        <v>51.54</v>
      </c>
      <c r="Q118" s="9">
        <v>0</v>
      </c>
      <c r="R118" s="9">
        <v>20.15</v>
      </c>
      <c r="S118" s="9">
        <v>0</v>
      </c>
      <c r="T118" s="9">
        <v>0</v>
      </c>
      <c r="U118" s="9">
        <v>28.3</v>
      </c>
      <c r="V118" s="9">
        <v>0</v>
      </c>
      <c r="W118" s="8">
        <v>411825.96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411825.96</v>
      </c>
      <c r="AD118" s="8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100</v>
      </c>
      <c r="AK118" s="9">
        <v>0</v>
      </c>
    </row>
    <row r="119" spans="1:37" ht="12.75">
      <c r="A119" s="34">
        <v>6</v>
      </c>
      <c r="B119" s="34">
        <v>10</v>
      </c>
      <c r="C119" s="34">
        <v>5</v>
      </c>
      <c r="D119" s="35">
        <v>2</v>
      </c>
      <c r="E119" s="36"/>
      <c r="F119" s="7" t="s">
        <v>260</v>
      </c>
      <c r="G119" s="53" t="s">
        <v>363</v>
      </c>
      <c r="H119" s="8">
        <v>7637121.9</v>
      </c>
      <c r="I119" s="8">
        <v>6837121.9</v>
      </c>
      <c r="J119" s="8">
        <v>0</v>
      </c>
      <c r="K119" s="8">
        <v>0</v>
      </c>
      <c r="L119" s="8">
        <v>0</v>
      </c>
      <c r="M119" s="8">
        <v>0</v>
      </c>
      <c r="N119" s="8">
        <v>800000</v>
      </c>
      <c r="O119" s="8">
        <v>0</v>
      </c>
      <c r="P119" s="9">
        <v>89.52</v>
      </c>
      <c r="Q119" s="9">
        <v>0</v>
      </c>
      <c r="R119" s="9">
        <v>0</v>
      </c>
      <c r="S119" s="9">
        <v>0</v>
      </c>
      <c r="T119" s="9">
        <v>0</v>
      </c>
      <c r="U119" s="9">
        <v>10.47</v>
      </c>
      <c r="V119" s="9">
        <v>0</v>
      </c>
      <c r="W119" s="8">
        <v>2112149.77</v>
      </c>
      <c r="X119" s="8">
        <v>1110023.81</v>
      </c>
      <c r="Y119" s="8">
        <v>0</v>
      </c>
      <c r="Z119" s="8">
        <v>0</v>
      </c>
      <c r="AA119" s="8">
        <v>0</v>
      </c>
      <c r="AB119" s="8">
        <v>0</v>
      </c>
      <c r="AC119" s="8">
        <v>1002125.96</v>
      </c>
      <c r="AD119" s="8">
        <v>0</v>
      </c>
      <c r="AE119" s="9">
        <v>52.55</v>
      </c>
      <c r="AF119" s="9">
        <v>0</v>
      </c>
      <c r="AG119" s="9">
        <v>0</v>
      </c>
      <c r="AH119" s="9">
        <v>0</v>
      </c>
      <c r="AI119" s="9">
        <v>0</v>
      </c>
      <c r="AJ119" s="9">
        <v>47.44</v>
      </c>
      <c r="AK119" s="9">
        <v>0</v>
      </c>
    </row>
    <row r="120" spans="1:37" ht="12.75">
      <c r="A120" s="34">
        <v>6</v>
      </c>
      <c r="B120" s="34">
        <v>14</v>
      </c>
      <c r="C120" s="34">
        <v>9</v>
      </c>
      <c r="D120" s="35">
        <v>2</v>
      </c>
      <c r="E120" s="36"/>
      <c r="F120" s="7" t="s">
        <v>260</v>
      </c>
      <c r="G120" s="53" t="s">
        <v>269</v>
      </c>
      <c r="H120" s="8">
        <v>11357155.88</v>
      </c>
      <c r="I120" s="8">
        <v>3896195</v>
      </c>
      <c r="J120" s="8">
        <v>0</v>
      </c>
      <c r="K120" s="8">
        <v>0</v>
      </c>
      <c r="L120" s="8">
        <v>7460960.88</v>
      </c>
      <c r="M120" s="8">
        <v>0</v>
      </c>
      <c r="N120" s="8">
        <v>0</v>
      </c>
      <c r="O120" s="8">
        <v>0</v>
      </c>
      <c r="P120" s="9">
        <v>34.3</v>
      </c>
      <c r="Q120" s="9">
        <v>0</v>
      </c>
      <c r="R120" s="9">
        <v>0</v>
      </c>
      <c r="S120" s="9">
        <v>65.69</v>
      </c>
      <c r="T120" s="9">
        <v>0</v>
      </c>
      <c r="U120" s="9">
        <v>0</v>
      </c>
      <c r="V120" s="9">
        <v>0</v>
      </c>
      <c r="W120" s="8">
        <v>7480249.91</v>
      </c>
      <c r="X120" s="8">
        <v>0</v>
      </c>
      <c r="Y120" s="8">
        <v>0</v>
      </c>
      <c r="Z120" s="8">
        <v>0</v>
      </c>
      <c r="AA120" s="8">
        <v>7480249.91</v>
      </c>
      <c r="AB120" s="8">
        <v>0</v>
      </c>
      <c r="AC120" s="8">
        <v>0</v>
      </c>
      <c r="AD120" s="8">
        <v>0</v>
      </c>
      <c r="AE120" s="9">
        <v>0</v>
      </c>
      <c r="AF120" s="9">
        <v>0</v>
      </c>
      <c r="AG120" s="9">
        <v>0</v>
      </c>
      <c r="AH120" s="9">
        <v>100</v>
      </c>
      <c r="AI120" s="9">
        <v>0</v>
      </c>
      <c r="AJ120" s="9">
        <v>0</v>
      </c>
      <c r="AK120" s="9">
        <v>0</v>
      </c>
    </row>
    <row r="121" spans="1:37" ht="12.75">
      <c r="A121" s="34">
        <v>6</v>
      </c>
      <c r="B121" s="34">
        <v>18</v>
      </c>
      <c r="C121" s="34">
        <v>7</v>
      </c>
      <c r="D121" s="35">
        <v>2</v>
      </c>
      <c r="E121" s="36"/>
      <c r="F121" s="7" t="s">
        <v>260</v>
      </c>
      <c r="G121" s="53" t="s">
        <v>364</v>
      </c>
      <c r="H121" s="8">
        <v>544838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544838</v>
      </c>
      <c r="O121" s="8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100</v>
      </c>
      <c r="V121" s="9">
        <v>0</v>
      </c>
      <c r="W121" s="8">
        <v>1366781.88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8">
        <v>1366781.88</v>
      </c>
      <c r="AD121" s="8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100</v>
      </c>
      <c r="AK121" s="9">
        <v>0</v>
      </c>
    </row>
    <row r="122" spans="1:37" ht="12.75">
      <c r="A122" s="34">
        <v>6</v>
      </c>
      <c r="B122" s="34">
        <v>20</v>
      </c>
      <c r="C122" s="34">
        <v>8</v>
      </c>
      <c r="D122" s="35">
        <v>2</v>
      </c>
      <c r="E122" s="36"/>
      <c r="F122" s="7" t="s">
        <v>260</v>
      </c>
      <c r="G122" s="53" t="s">
        <v>365</v>
      </c>
      <c r="H122" s="8">
        <v>3249601.05</v>
      </c>
      <c r="I122" s="8">
        <v>0</v>
      </c>
      <c r="J122" s="8">
        <v>0</v>
      </c>
      <c r="K122" s="8">
        <v>0</v>
      </c>
      <c r="L122" s="8">
        <v>3249601.05</v>
      </c>
      <c r="M122" s="8">
        <v>0</v>
      </c>
      <c r="N122" s="8">
        <v>0</v>
      </c>
      <c r="O122" s="8">
        <v>0</v>
      </c>
      <c r="P122" s="9">
        <v>0</v>
      </c>
      <c r="Q122" s="9">
        <v>0</v>
      </c>
      <c r="R122" s="9">
        <v>0</v>
      </c>
      <c r="S122" s="9">
        <v>100</v>
      </c>
      <c r="T122" s="9">
        <v>0</v>
      </c>
      <c r="U122" s="9">
        <v>0</v>
      </c>
      <c r="V122" s="9">
        <v>0</v>
      </c>
      <c r="W122" s="8">
        <v>4935179.38</v>
      </c>
      <c r="X122" s="8">
        <v>0</v>
      </c>
      <c r="Y122" s="8">
        <v>0</v>
      </c>
      <c r="Z122" s="8">
        <v>0</v>
      </c>
      <c r="AA122" s="8">
        <v>4573289.38</v>
      </c>
      <c r="AB122" s="8">
        <v>0</v>
      </c>
      <c r="AC122" s="8">
        <v>361890</v>
      </c>
      <c r="AD122" s="8">
        <v>0</v>
      </c>
      <c r="AE122" s="9">
        <v>0</v>
      </c>
      <c r="AF122" s="9">
        <v>0</v>
      </c>
      <c r="AG122" s="9">
        <v>0</v>
      </c>
      <c r="AH122" s="9">
        <v>92.66</v>
      </c>
      <c r="AI122" s="9">
        <v>0</v>
      </c>
      <c r="AJ122" s="9">
        <v>7.33</v>
      </c>
      <c r="AK122" s="9">
        <v>0</v>
      </c>
    </row>
    <row r="123" spans="1:37" ht="12.75">
      <c r="A123" s="34">
        <v>6</v>
      </c>
      <c r="B123" s="34">
        <v>15</v>
      </c>
      <c r="C123" s="34">
        <v>6</v>
      </c>
      <c r="D123" s="35">
        <v>2</v>
      </c>
      <c r="E123" s="36"/>
      <c r="F123" s="7" t="s">
        <v>260</v>
      </c>
      <c r="G123" s="53" t="s">
        <v>270</v>
      </c>
      <c r="H123" s="8">
        <v>3392948.36</v>
      </c>
      <c r="I123" s="8">
        <v>1000000</v>
      </c>
      <c r="J123" s="8">
        <v>0</v>
      </c>
      <c r="K123" s="8">
        <v>0</v>
      </c>
      <c r="L123" s="8">
        <v>0</v>
      </c>
      <c r="M123" s="8">
        <v>0</v>
      </c>
      <c r="N123" s="8">
        <v>2392948.36</v>
      </c>
      <c r="O123" s="8">
        <v>0</v>
      </c>
      <c r="P123" s="9">
        <v>29.47</v>
      </c>
      <c r="Q123" s="9">
        <v>0</v>
      </c>
      <c r="R123" s="9">
        <v>0</v>
      </c>
      <c r="S123" s="9">
        <v>0</v>
      </c>
      <c r="T123" s="9">
        <v>0</v>
      </c>
      <c r="U123" s="9">
        <v>70.52</v>
      </c>
      <c r="V123" s="9">
        <v>0</v>
      </c>
      <c r="W123" s="8">
        <v>2392948.36</v>
      </c>
      <c r="X123" s="8">
        <v>0</v>
      </c>
      <c r="Y123" s="8">
        <v>0</v>
      </c>
      <c r="Z123" s="8">
        <v>0</v>
      </c>
      <c r="AA123" s="8">
        <v>0</v>
      </c>
      <c r="AB123" s="8">
        <v>0</v>
      </c>
      <c r="AC123" s="8">
        <v>2392948.36</v>
      </c>
      <c r="AD123" s="8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100</v>
      </c>
      <c r="AK123" s="9">
        <v>0</v>
      </c>
    </row>
    <row r="124" spans="1:37" ht="12.75">
      <c r="A124" s="34">
        <v>6</v>
      </c>
      <c r="B124" s="34">
        <v>3</v>
      </c>
      <c r="C124" s="34">
        <v>8</v>
      </c>
      <c r="D124" s="35">
        <v>2</v>
      </c>
      <c r="E124" s="36"/>
      <c r="F124" s="7" t="s">
        <v>260</v>
      </c>
      <c r="G124" s="53" t="s">
        <v>271</v>
      </c>
      <c r="H124" s="8">
        <v>198382</v>
      </c>
      <c r="I124" s="8">
        <v>198382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9">
        <v>100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8">
        <v>169211.87</v>
      </c>
      <c r="X124" s="8">
        <v>161885.08</v>
      </c>
      <c r="Y124" s="8">
        <v>0</v>
      </c>
      <c r="Z124" s="8">
        <v>0</v>
      </c>
      <c r="AA124" s="8">
        <v>0</v>
      </c>
      <c r="AB124" s="8">
        <v>0</v>
      </c>
      <c r="AC124" s="8">
        <v>7326.79</v>
      </c>
      <c r="AD124" s="8">
        <v>0</v>
      </c>
      <c r="AE124" s="9">
        <v>95.67</v>
      </c>
      <c r="AF124" s="9">
        <v>0</v>
      </c>
      <c r="AG124" s="9">
        <v>0</v>
      </c>
      <c r="AH124" s="9">
        <v>0</v>
      </c>
      <c r="AI124" s="9">
        <v>0</v>
      </c>
      <c r="AJ124" s="9">
        <v>4.32</v>
      </c>
      <c r="AK124" s="9">
        <v>0</v>
      </c>
    </row>
    <row r="125" spans="1:37" ht="12.75">
      <c r="A125" s="34">
        <v>6</v>
      </c>
      <c r="B125" s="34">
        <v>1</v>
      </c>
      <c r="C125" s="34">
        <v>12</v>
      </c>
      <c r="D125" s="35">
        <v>2</v>
      </c>
      <c r="E125" s="36"/>
      <c r="F125" s="7" t="s">
        <v>260</v>
      </c>
      <c r="G125" s="53" t="s">
        <v>366</v>
      </c>
      <c r="H125" s="8">
        <v>1307432.22</v>
      </c>
      <c r="I125" s="8">
        <v>1164460</v>
      </c>
      <c r="J125" s="8">
        <v>0</v>
      </c>
      <c r="K125" s="8">
        <v>0</v>
      </c>
      <c r="L125" s="8">
        <v>0</v>
      </c>
      <c r="M125" s="8">
        <v>0</v>
      </c>
      <c r="N125" s="8">
        <v>142972.22</v>
      </c>
      <c r="O125" s="8">
        <v>0</v>
      </c>
      <c r="P125" s="9">
        <v>89.06</v>
      </c>
      <c r="Q125" s="9">
        <v>0</v>
      </c>
      <c r="R125" s="9">
        <v>0</v>
      </c>
      <c r="S125" s="9">
        <v>0</v>
      </c>
      <c r="T125" s="9">
        <v>0</v>
      </c>
      <c r="U125" s="9">
        <v>10.93</v>
      </c>
      <c r="V125" s="9">
        <v>0</v>
      </c>
      <c r="W125" s="8">
        <v>142972.22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142972.22</v>
      </c>
      <c r="AD125" s="8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100</v>
      </c>
      <c r="AK125" s="9">
        <v>0</v>
      </c>
    </row>
    <row r="126" spans="1:37" ht="12.75">
      <c r="A126" s="34">
        <v>6</v>
      </c>
      <c r="B126" s="34">
        <v>1</v>
      </c>
      <c r="C126" s="34">
        <v>13</v>
      </c>
      <c r="D126" s="35">
        <v>2</v>
      </c>
      <c r="E126" s="36"/>
      <c r="F126" s="7" t="s">
        <v>260</v>
      </c>
      <c r="G126" s="53" t="s">
        <v>367</v>
      </c>
      <c r="H126" s="8">
        <v>2484528</v>
      </c>
      <c r="I126" s="8">
        <v>1315630</v>
      </c>
      <c r="J126" s="8">
        <v>0</v>
      </c>
      <c r="K126" s="8">
        <v>0</v>
      </c>
      <c r="L126" s="8">
        <v>0</v>
      </c>
      <c r="M126" s="8">
        <v>0</v>
      </c>
      <c r="N126" s="8">
        <v>1168898</v>
      </c>
      <c r="O126" s="8">
        <v>0</v>
      </c>
      <c r="P126" s="9">
        <v>52.95</v>
      </c>
      <c r="Q126" s="9">
        <v>0</v>
      </c>
      <c r="R126" s="9">
        <v>0</v>
      </c>
      <c r="S126" s="9">
        <v>0</v>
      </c>
      <c r="T126" s="9">
        <v>0</v>
      </c>
      <c r="U126" s="9">
        <v>47.04</v>
      </c>
      <c r="V126" s="9">
        <v>0</v>
      </c>
      <c r="W126" s="8">
        <v>1168898.67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1168898.67</v>
      </c>
      <c r="AD126" s="8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100</v>
      </c>
      <c r="AK126" s="9">
        <v>0</v>
      </c>
    </row>
    <row r="127" spans="1:37" ht="12.75">
      <c r="A127" s="34">
        <v>6</v>
      </c>
      <c r="B127" s="34">
        <v>3</v>
      </c>
      <c r="C127" s="34">
        <v>9</v>
      </c>
      <c r="D127" s="35">
        <v>2</v>
      </c>
      <c r="E127" s="36"/>
      <c r="F127" s="7" t="s">
        <v>260</v>
      </c>
      <c r="G127" s="53" t="s">
        <v>368</v>
      </c>
      <c r="H127" s="8">
        <v>6112024</v>
      </c>
      <c r="I127" s="8">
        <v>5326000</v>
      </c>
      <c r="J127" s="8">
        <v>0</v>
      </c>
      <c r="K127" s="8">
        <v>0</v>
      </c>
      <c r="L127" s="8">
        <v>311024</v>
      </c>
      <c r="M127" s="8">
        <v>0</v>
      </c>
      <c r="N127" s="8">
        <v>475000</v>
      </c>
      <c r="O127" s="8">
        <v>0</v>
      </c>
      <c r="P127" s="9">
        <v>87.13</v>
      </c>
      <c r="Q127" s="9">
        <v>0</v>
      </c>
      <c r="R127" s="9">
        <v>0</v>
      </c>
      <c r="S127" s="9">
        <v>5.08</v>
      </c>
      <c r="T127" s="9">
        <v>0</v>
      </c>
      <c r="U127" s="9">
        <v>7.77</v>
      </c>
      <c r="V127" s="9">
        <v>0</v>
      </c>
      <c r="W127" s="8">
        <v>871646.57</v>
      </c>
      <c r="X127" s="8">
        <v>0</v>
      </c>
      <c r="Y127" s="8">
        <v>0</v>
      </c>
      <c r="Z127" s="8">
        <v>0</v>
      </c>
      <c r="AA127" s="8">
        <v>396646.57</v>
      </c>
      <c r="AB127" s="8">
        <v>0</v>
      </c>
      <c r="AC127" s="8">
        <v>475000</v>
      </c>
      <c r="AD127" s="8">
        <v>0</v>
      </c>
      <c r="AE127" s="9">
        <v>0</v>
      </c>
      <c r="AF127" s="9">
        <v>0</v>
      </c>
      <c r="AG127" s="9">
        <v>0</v>
      </c>
      <c r="AH127" s="9">
        <v>45.5</v>
      </c>
      <c r="AI127" s="9">
        <v>0</v>
      </c>
      <c r="AJ127" s="9">
        <v>54.49</v>
      </c>
      <c r="AK127" s="9">
        <v>0</v>
      </c>
    </row>
    <row r="128" spans="1:37" ht="12.75">
      <c r="A128" s="34">
        <v>6</v>
      </c>
      <c r="B128" s="34">
        <v>6</v>
      </c>
      <c r="C128" s="34">
        <v>9</v>
      </c>
      <c r="D128" s="35">
        <v>2</v>
      </c>
      <c r="E128" s="36"/>
      <c r="F128" s="7" t="s">
        <v>260</v>
      </c>
      <c r="G128" s="53" t="s">
        <v>369</v>
      </c>
      <c r="H128" s="8">
        <v>1562442.14</v>
      </c>
      <c r="I128" s="8">
        <v>1504000</v>
      </c>
      <c r="J128" s="8">
        <v>0</v>
      </c>
      <c r="K128" s="8">
        <v>0</v>
      </c>
      <c r="L128" s="8">
        <v>0</v>
      </c>
      <c r="M128" s="8">
        <v>0</v>
      </c>
      <c r="N128" s="8">
        <v>58442.14</v>
      </c>
      <c r="O128" s="8">
        <v>0</v>
      </c>
      <c r="P128" s="9">
        <v>96.25</v>
      </c>
      <c r="Q128" s="9">
        <v>0</v>
      </c>
      <c r="R128" s="9">
        <v>0</v>
      </c>
      <c r="S128" s="9">
        <v>0</v>
      </c>
      <c r="T128" s="9">
        <v>0</v>
      </c>
      <c r="U128" s="9">
        <v>3.74</v>
      </c>
      <c r="V128" s="9">
        <v>0</v>
      </c>
      <c r="W128" s="8">
        <v>58442.14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58442.14</v>
      </c>
      <c r="AD128" s="8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100</v>
      </c>
      <c r="AK128" s="9">
        <v>0</v>
      </c>
    </row>
    <row r="129" spans="1:37" ht="12.75">
      <c r="A129" s="34">
        <v>6</v>
      </c>
      <c r="B129" s="34">
        <v>17</v>
      </c>
      <c r="C129" s="34">
        <v>4</v>
      </c>
      <c r="D129" s="35">
        <v>2</v>
      </c>
      <c r="E129" s="36"/>
      <c r="F129" s="7" t="s">
        <v>260</v>
      </c>
      <c r="G129" s="53" t="s">
        <v>370</v>
      </c>
      <c r="H129" s="8">
        <v>1163953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1163953</v>
      </c>
      <c r="O129" s="8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100</v>
      </c>
      <c r="V129" s="9">
        <v>0</v>
      </c>
      <c r="W129" s="8">
        <v>1163953.83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1163953.83</v>
      </c>
      <c r="AD129" s="8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100</v>
      </c>
      <c r="AK129" s="9">
        <v>0</v>
      </c>
    </row>
    <row r="130" spans="1:37" ht="12.75">
      <c r="A130" s="34">
        <v>6</v>
      </c>
      <c r="B130" s="34">
        <v>3</v>
      </c>
      <c r="C130" s="34">
        <v>10</v>
      </c>
      <c r="D130" s="35">
        <v>2</v>
      </c>
      <c r="E130" s="36"/>
      <c r="F130" s="7" t="s">
        <v>260</v>
      </c>
      <c r="G130" s="53" t="s">
        <v>371</v>
      </c>
      <c r="H130" s="8">
        <v>2602517.74</v>
      </c>
      <c r="I130" s="8">
        <v>2602517.74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9">
        <v>100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8">
        <v>2042899.21</v>
      </c>
      <c r="X130" s="8">
        <v>1895986.29</v>
      </c>
      <c r="Y130" s="8">
        <v>0</v>
      </c>
      <c r="Z130" s="8">
        <v>0</v>
      </c>
      <c r="AA130" s="8">
        <v>0</v>
      </c>
      <c r="AB130" s="8">
        <v>0</v>
      </c>
      <c r="AC130" s="8">
        <v>146912.92</v>
      </c>
      <c r="AD130" s="8">
        <v>0</v>
      </c>
      <c r="AE130" s="9">
        <v>92.8</v>
      </c>
      <c r="AF130" s="9">
        <v>0</v>
      </c>
      <c r="AG130" s="9">
        <v>0</v>
      </c>
      <c r="AH130" s="9">
        <v>0</v>
      </c>
      <c r="AI130" s="9">
        <v>0</v>
      </c>
      <c r="AJ130" s="9">
        <v>7.19</v>
      </c>
      <c r="AK130" s="9">
        <v>0</v>
      </c>
    </row>
    <row r="131" spans="1:37" ht="12.75">
      <c r="A131" s="34">
        <v>6</v>
      </c>
      <c r="B131" s="34">
        <v>8</v>
      </c>
      <c r="C131" s="34">
        <v>12</v>
      </c>
      <c r="D131" s="35">
        <v>2</v>
      </c>
      <c r="E131" s="36"/>
      <c r="F131" s="7" t="s">
        <v>260</v>
      </c>
      <c r="G131" s="53" t="s">
        <v>372</v>
      </c>
      <c r="H131" s="8">
        <v>5018991</v>
      </c>
      <c r="I131" s="8">
        <v>3998211</v>
      </c>
      <c r="J131" s="8">
        <v>0</v>
      </c>
      <c r="K131" s="8">
        <v>210000</v>
      </c>
      <c r="L131" s="8">
        <v>810780</v>
      </c>
      <c r="M131" s="8">
        <v>0</v>
      </c>
      <c r="N131" s="8">
        <v>0</v>
      </c>
      <c r="O131" s="8">
        <v>0</v>
      </c>
      <c r="P131" s="9">
        <v>79.66</v>
      </c>
      <c r="Q131" s="9">
        <v>0</v>
      </c>
      <c r="R131" s="9">
        <v>4.18</v>
      </c>
      <c r="S131" s="9">
        <v>16.15</v>
      </c>
      <c r="T131" s="9">
        <v>0</v>
      </c>
      <c r="U131" s="9">
        <v>0</v>
      </c>
      <c r="V131" s="9">
        <v>0</v>
      </c>
      <c r="W131" s="8">
        <v>3472707.87</v>
      </c>
      <c r="X131" s="8">
        <v>0</v>
      </c>
      <c r="Y131" s="8">
        <v>0</v>
      </c>
      <c r="Z131" s="8">
        <v>0</v>
      </c>
      <c r="AA131" s="8">
        <v>3152707.87</v>
      </c>
      <c r="AB131" s="8">
        <v>0</v>
      </c>
      <c r="AC131" s="8">
        <v>320000</v>
      </c>
      <c r="AD131" s="8">
        <v>0</v>
      </c>
      <c r="AE131" s="9">
        <v>0</v>
      </c>
      <c r="AF131" s="9">
        <v>0</v>
      </c>
      <c r="AG131" s="9">
        <v>0</v>
      </c>
      <c r="AH131" s="9">
        <v>90.78</v>
      </c>
      <c r="AI131" s="9">
        <v>0</v>
      </c>
      <c r="AJ131" s="9">
        <v>9.21</v>
      </c>
      <c r="AK131" s="9">
        <v>0</v>
      </c>
    </row>
    <row r="132" spans="1:37" ht="12.75">
      <c r="A132" s="34">
        <v>6</v>
      </c>
      <c r="B132" s="34">
        <v>11</v>
      </c>
      <c r="C132" s="34">
        <v>6</v>
      </c>
      <c r="D132" s="35">
        <v>2</v>
      </c>
      <c r="E132" s="36"/>
      <c r="F132" s="7" t="s">
        <v>260</v>
      </c>
      <c r="G132" s="53" t="s">
        <v>373</v>
      </c>
      <c r="H132" s="8">
        <v>2563495</v>
      </c>
      <c r="I132" s="8">
        <v>2511809</v>
      </c>
      <c r="J132" s="8">
        <v>0</v>
      </c>
      <c r="K132" s="8">
        <v>0</v>
      </c>
      <c r="L132" s="8">
        <v>0</v>
      </c>
      <c r="M132" s="8">
        <v>0</v>
      </c>
      <c r="N132" s="8">
        <v>51686</v>
      </c>
      <c r="O132" s="8">
        <v>0</v>
      </c>
      <c r="P132" s="9">
        <v>97.98</v>
      </c>
      <c r="Q132" s="9">
        <v>0</v>
      </c>
      <c r="R132" s="9">
        <v>0</v>
      </c>
      <c r="S132" s="9">
        <v>0</v>
      </c>
      <c r="T132" s="9">
        <v>0</v>
      </c>
      <c r="U132" s="9">
        <v>2.01</v>
      </c>
      <c r="V132" s="9">
        <v>0</v>
      </c>
      <c r="W132" s="8">
        <v>51686</v>
      </c>
      <c r="X132" s="8">
        <v>0</v>
      </c>
      <c r="Y132" s="8">
        <v>0</v>
      </c>
      <c r="Z132" s="8">
        <v>0</v>
      </c>
      <c r="AA132" s="8">
        <v>0</v>
      </c>
      <c r="AB132" s="8">
        <v>0</v>
      </c>
      <c r="AC132" s="8">
        <v>51686</v>
      </c>
      <c r="AD132" s="8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100</v>
      </c>
      <c r="AK132" s="9">
        <v>0</v>
      </c>
    </row>
    <row r="133" spans="1:37" ht="12.75">
      <c r="A133" s="34">
        <v>6</v>
      </c>
      <c r="B133" s="34">
        <v>13</v>
      </c>
      <c r="C133" s="34">
        <v>6</v>
      </c>
      <c r="D133" s="35">
        <v>2</v>
      </c>
      <c r="E133" s="36"/>
      <c r="F133" s="7" t="s">
        <v>260</v>
      </c>
      <c r="G133" s="53" t="s">
        <v>374</v>
      </c>
      <c r="H133" s="8">
        <v>2797096</v>
      </c>
      <c r="I133" s="8">
        <v>0</v>
      </c>
      <c r="J133" s="8">
        <v>0</v>
      </c>
      <c r="K133" s="8">
        <v>85930.5</v>
      </c>
      <c r="L133" s="8">
        <v>2711165.5</v>
      </c>
      <c r="M133" s="8">
        <v>0</v>
      </c>
      <c r="N133" s="8">
        <v>0</v>
      </c>
      <c r="O133" s="8">
        <v>0</v>
      </c>
      <c r="P133" s="9">
        <v>0</v>
      </c>
      <c r="Q133" s="9">
        <v>0</v>
      </c>
      <c r="R133" s="9">
        <v>3.07</v>
      </c>
      <c r="S133" s="9">
        <v>96.92</v>
      </c>
      <c r="T133" s="9">
        <v>0</v>
      </c>
      <c r="U133" s="9">
        <v>0</v>
      </c>
      <c r="V133" s="9">
        <v>0</v>
      </c>
      <c r="W133" s="8">
        <v>5071407.28</v>
      </c>
      <c r="X133" s="8">
        <v>0</v>
      </c>
      <c r="Y133" s="8">
        <v>0</v>
      </c>
      <c r="Z133" s="8">
        <v>47689</v>
      </c>
      <c r="AA133" s="8">
        <v>5023718.28</v>
      </c>
      <c r="AB133" s="8">
        <v>0</v>
      </c>
      <c r="AC133" s="8">
        <v>0</v>
      </c>
      <c r="AD133" s="8">
        <v>0</v>
      </c>
      <c r="AE133" s="9">
        <v>0</v>
      </c>
      <c r="AF133" s="9">
        <v>0</v>
      </c>
      <c r="AG133" s="9">
        <v>0.94</v>
      </c>
      <c r="AH133" s="9">
        <v>99.05</v>
      </c>
      <c r="AI133" s="9">
        <v>0</v>
      </c>
      <c r="AJ133" s="9">
        <v>0</v>
      </c>
      <c r="AK133" s="9">
        <v>0</v>
      </c>
    </row>
    <row r="134" spans="1:37" ht="12.75">
      <c r="A134" s="34">
        <v>6</v>
      </c>
      <c r="B134" s="34">
        <v>6</v>
      </c>
      <c r="C134" s="34">
        <v>10</v>
      </c>
      <c r="D134" s="35">
        <v>2</v>
      </c>
      <c r="E134" s="36"/>
      <c r="F134" s="7" t="s">
        <v>260</v>
      </c>
      <c r="G134" s="53" t="s">
        <v>375</v>
      </c>
      <c r="H134" s="8">
        <v>4113478.45</v>
      </c>
      <c r="I134" s="8">
        <v>2000000</v>
      </c>
      <c r="J134" s="8">
        <v>0</v>
      </c>
      <c r="K134" s="8">
        <v>0</v>
      </c>
      <c r="L134" s="8">
        <v>0</v>
      </c>
      <c r="M134" s="8">
        <v>0</v>
      </c>
      <c r="N134" s="8">
        <v>2113478.45</v>
      </c>
      <c r="O134" s="8">
        <v>0</v>
      </c>
      <c r="P134" s="9">
        <v>48.62</v>
      </c>
      <c r="Q134" s="9">
        <v>0</v>
      </c>
      <c r="R134" s="9">
        <v>0</v>
      </c>
      <c r="S134" s="9">
        <v>0</v>
      </c>
      <c r="T134" s="9">
        <v>0</v>
      </c>
      <c r="U134" s="9">
        <v>51.37</v>
      </c>
      <c r="V134" s="9">
        <v>0</v>
      </c>
      <c r="W134" s="8">
        <v>2113478.45</v>
      </c>
      <c r="X134" s="8">
        <v>0</v>
      </c>
      <c r="Y134" s="8">
        <v>0</v>
      </c>
      <c r="Z134" s="8">
        <v>0</v>
      </c>
      <c r="AA134" s="8">
        <v>0</v>
      </c>
      <c r="AB134" s="8">
        <v>0</v>
      </c>
      <c r="AC134" s="8">
        <v>2113478.45</v>
      </c>
      <c r="AD134" s="8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100</v>
      </c>
      <c r="AK134" s="9">
        <v>0</v>
      </c>
    </row>
    <row r="135" spans="1:37" ht="12.75">
      <c r="A135" s="34">
        <v>6</v>
      </c>
      <c r="B135" s="34">
        <v>20</v>
      </c>
      <c r="C135" s="34">
        <v>9</v>
      </c>
      <c r="D135" s="35">
        <v>2</v>
      </c>
      <c r="E135" s="36"/>
      <c r="F135" s="7" t="s">
        <v>260</v>
      </c>
      <c r="G135" s="53" t="s">
        <v>376</v>
      </c>
      <c r="H135" s="8">
        <v>512617.37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512617.37</v>
      </c>
      <c r="O135" s="8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100</v>
      </c>
      <c r="V135" s="9">
        <v>0</v>
      </c>
      <c r="W135" s="8">
        <v>613114.23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613114.23</v>
      </c>
      <c r="AD135" s="8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100</v>
      </c>
      <c r="AK135" s="9">
        <v>0</v>
      </c>
    </row>
    <row r="136" spans="1:37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7" t="s">
        <v>260</v>
      </c>
      <c r="G136" s="53" t="s">
        <v>377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9"/>
      <c r="Q136" s="9"/>
      <c r="R136" s="9"/>
      <c r="S136" s="9"/>
      <c r="T136" s="9"/>
      <c r="U136" s="9"/>
      <c r="V136" s="9"/>
      <c r="W136" s="8">
        <v>415608.89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415608.89</v>
      </c>
      <c r="AD136" s="8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100</v>
      </c>
      <c r="AK136" s="9">
        <v>0</v>
      </c>
    </row>
    <row r="137" spans="1:37" ht="12.75">
      <c r="A137" s="34">
        <v>6</v>
      </c>
      <c r="B137" s="34">
        <v>1</v>
      </c>
      <c r="C137" s="34">
        <v>14</v>
      </c>
      <c r="D137" s="35">
        <v>2</v>
      </c>
      <c r="E137" s="36"/>
      <c r="F137" s="7" t="s">
        <v>260</v>
      </c>
      <c r="G137" s="53" t="s">
        <v>378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9"/>
      <c r="Q137" s="9"/>
      <c r="R137" s="9"/>
      <c r="S137" s="9"/>
      <c r="T137" s="9"/>
      <c r="U137" s="9"/>
      <c r="V137" s="9"/>
      <c r="W137" s="8">
        <v>69291.24</v>
      </c>
      <c r="X137" s="8">
        <v>69291.24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  <c r="AE137" s="9">
        <v>100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</row>
    <row r="138" spans="1:37" ht="12.75">
      <c r="A138" s="34">
        <v>6</v>
      </c>
      <c r="B138" s="34">
        <v>13</v>
      </c>
      <c r="C138" s="34">
        <v>7</v>
      </c>
      <c r="D138" s="35">
        <v>2</v>
      </c>
      <c r="E138" s="36"/>
      <c r="F138" s="7" t="s">
        <v>260</v>
      </c>
      <c r="G138" s="53" t="s">
        <v>379</v>
      </c>
      <c r="H138" s="8">
        <v>1882530.24</v>
      </c>
      <c r="I138" s="8">
        <v>1782535.59</v>
      </c>
      <c r="J138" s="8">
        <v>0</v>
      </c>
      <c r="K138" s="8">
        <v>99994.65</v>
      </c>
      <c r="L138" s="8">
        <v>0</v>
      </c>
      <c r="M138" s="8">
        <v>0</v>
      </c>
      <c r="N138" s="8">
        <v>0</v>
      </c>
      <c r="O138" s="8">
        <v>0</v>
      </c>
      <c r="P138" s="9">
        <v>94.68</v>
      </c>
      <c r="Q138" s="9">
        <v>0</v>
      </c>
      <c r="R138" s="9">
        <v>5.31</v>
      </c>
      <c r="S138" s="9">
        <v>0</v>
      </c>
      <c r="T138" s="9">
        <v>0</v>
      </c>
      <c r="U138" s="9">
        <v>0</v>
      </c>
      <c r="V138" s="9">
        <v>0</v>
      </c>
      <c r="W138" s="8">
        <v>435902.91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8">
        <v>435902.91</v>
      </c>
      <c r="AD138" s="8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100</v>
      </c>
      <c r="AK138" s="9">
        <v>0</v>
      </c>
    </row>
    <row r="139" spans="1:37" ht="12.75">
      <c r="A139" s="34">
        <v>6</v>
      </c>
      <c r="B139" s="34">
        <v>1</v>
      </c>
      <c r="C139" s="34">
        <v>15</v>
      </c>
      <c r="D139" s="35">
        <v>2</v>
      </c>
      <c r="E139" s="36"/>
      <c r="F139" s="7" t="s">
        <v>260</v>
      </c>
      <c r="G139" s="53" t="s">
        <v>380</v>
      </c>
      <c r="H139" s="8">
        <v>606132</v>
      </c>
      <c r="I139" s="8">
        <v>606132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9">
        <v>100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8">
        <v>488501.18</v>
      </c>
      <c r="X139" s="8">
        <v>100000</v>
      </c>
      <c r="Y139" s="8">
        <v>0</v>
      </c>
      <c r="Z139" s="8">
        <v>0</v>
      </c>
      <c r="AA139" s="8">
        <v>0</v>
      </c>
      <c r="AB139" s="8">
        <v>0</v>
      </c>
      <c r="AC139" s="8">
        <v>388501.18</v>
      </c>
      <c r="AD139" s="8">
        <v>0</v>
      </c>
      <c r="AE139" s="9">
        <v>20.47</v>
      </c>
      <c r="AF139" s="9">
        <v>0</v>
      </c>
      <c r="AG139" s="9">
        <v>0</v>
      </c>
      <c r="AH139" s="9">
        <v>0</v>
      </c>
      <c r="AI139" s="9">
        <v>0</v>
      </c>
      <c r="AJ139" s="9">
        <v>79.52</v>
      </c>
      <c r="AK139" s="9">
        <v>0</v>
      </c>
    </row>
    <row r="140" spans="1:37" ht="12.75">
      <c r="A140" s="34">
        <v>6</v>
      </c>
      <c r="B140" s="34">
        <v>10</v>
      </c>
      <c r="C140" s="34">
        <v>6</v>
      </c>
      <c r="D140" s="35">
        <v>2</v>
      </c>
      <c r="E140" s="36"/>
      <c r="F140" s="7" t="s">
        <v>260</v>
      </c>
      <c r="G140" s="53" t="s">
        <v>381</v>
      </c>
      <c r="H140" s="8">
        <v>3463864</v>
      </c>
      <c r="I140" s="8">
        <v>3376370.19</v>
      </c>
      <c r="J140" s="8">
        <v>0</v>
      </c>
      <c r="K140" s="8">
        <v>0</v>
      </c>
      <c r="L140" s="8">
        <v>0</v>
      </c>
      <c r="M140" s="8">
        <v>0</v>
      </c>
      <c r="N140" s="8">
        <v>87493.81</v>
      </c>
      <c r="O140" s="8">
        <v>0</v>
      </c>
      <c r="P140" s="9">
        <v>97.47</v>
      </c>
      <c r="Q140" s="9">
        <v>0</v>
      </c>
      <c r="R140" s="9">
        <v>0</v>
      </c>
      <c r="S140" s="9">
        <v>0</v>
      </c>
      <c r="T140" s="9">
        <v>0</v>
      </c>
      <c r="U140" s="9">
        <v>2.52</v>
      </c>
      <c r="V140" s="9">
        <v>0</v>
      </c>
      <c r="W140" s="8">
        <v>2680654.73</v>
      </c>
      <c r="X140" s="8">
        <v>2593160.92</v>
      </c>
      <c r="Y140" s="8">
        <v>0</v>
      </c>
      <c r="Z140" s="8">
        <v>0</v>
      </c>
      <c r="AA140" s="8">
        <v>0</v>
      </c>
      <c r="AB140" s="8">
        <v>0</v>
      </c>
      <c r="AC140" s="8">
        <v>87493.81</v>
      </c>
      <c r="AD140" s="8">
        <v>0</v>
      </c>
      <c r="AE140" s="9">
        <v>96.73</v>
      </c>
      <c r="AF140" s="9">
        <v>0</v>
      </c>
      <c r="AG140" s="9">
        <v>0</v>
      </c>
      <c r="AH140" s="9">
        <v>0</v>
      </c>
      <c r="AI140" s="9">
        <v>0</v>
      </c>
      <c r="AJ140" s="9">
        <v>3.26</v>
      </c>
      <c r="AK140" s="9">
        <v>0</v>
      </c>
    </row>
    <row r="141" spans="1:37" ht="12.75">
      <c r="A141" s="34">
        <v>6</v>
      </c>
      <c r="B141" s="34">
        <v>11</v>
      </c>
      <c r="C141" s="34">
        <v>7</v>
      </c>
      <c r="D141" s="35">
        <v>2</v>
      </c>
      <c r="E141" s="36"/>
      <c r="F141" s="7" t="s">
        <v>260</v>
      </c>
      <c r="G141" s="53" t="s">
        <v>382</v>
      </c>
      <c r="H141" s="8">
        <v>187200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187200</v>
      </c>
      <c r="O141" s="8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100</v>
      </c>
      <c r="V141" s="9">
        <v>0</v>
      </c>
      <c r="W141" s="8">
        <v>1213248.84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1213248.84</v>
      </c>
      <c r="AD141" s="8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100</v>
      </c>
      <c r="AK141" s="9">
        <v>0</v>
      </c>
    </row>
    <row r="142" spans="1:37" ht="12.75">
      <c r="A142" s="34">
        <v>6</v>
      </c>
      <c r="B142" s="34">
        <v>19</v>
      </c>
      <c r="C142" s="34">
        <v>4</v>
      </c>
      <c r="D142" s="35">
        <v>2</v>
      </c>
      <c r="E142" s="36"/>
      <c r="F142" s="7" t="s">
        <v>260</v>
      </c>
      <c r="G142" s="53" t="s">
        <v>383</v>
      </c>
      <c r="H142" s="8">
        <v>313431.28</v>
      </c>
      <c r="I142" s="8">
        <v>0</v>
      </c>
      <c r="J142" s="8">
        <v>0</v>
      </c>
      <c r="K142" s="8">
        <v>0</v>
      </c>
      <c r="L142" s="8">
        <v>313431.28</v>
      </c>
      <c r="M142" s="8">
        <v>0</v>
      </c>
      <c r="N142" s="8">
        <v>0</v>
      </c>
      <c r="O142" s="8">
        <v>0</v>
      </c>
      <c r="P142" s="9">
        <v>0</v>
      </c>
      <c r="Q142" s="9">
        <v>0</v>
      </c>
      <c r="R142" s="9">
        <v>0</v>
      </c>
      <c r="S142" s="9">
        <v>100</v>
      </c>
      <c r="T142" s="9">
        <v>0</v>
      </c>
      <c r="U142" s="9">
        <v>0</v>
      </c>
      <c r="V142" s="9">
        <v>0</v>
      </c>
      <c r="W142" s="8">
        <v>1384946.72</v>
      </c>
      <c r="X142" s="8">
        <v>0</v>
      </c>
      <c r="Y142" s="8">
        <v>0</v>
      </c>
      <c r="Z142" s="8">
        <v>0</v>
      </c>
      <c r="AA142" s="8">
        <v>1139806.72</v>
      </c>
      <c r="AB142" s="8">
        <v>0</v>
      </c>
      <c r="AC142" s="8">
        <v>245140</v>
      </c>
      <c r="AD142" s="8">
        <v>0</v>
      </c>
      <c r="AE142" s="9">
        <v>0</v>
      </c>
      <c r="AF142" s="9">
        <v>0</v>
      </c>
      <c r="AG142" s="9">
        <v>0</v>
      </c>
      <c r="AH142" s="9">
        <v>82.29</v>
      </c>
      <c r="AI142" s="9">
        <v>0</v>
      </c>
      <c r="AJ142" s="9">
        <v>17.7</v>
      </c>
      <c r="AK142" s="9">
        <v>0</v>
      </c>
    </row>
    <row r="143" spans="1:37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7" t="s">
        <v>260</v>
      </c>
      <c r="G143" s="53" t="s">
        <v>384</v>
      </c>
      <c r="H143" s="8">
        <v>3888716</v>
      </c>
      <c r="I143" s="8">
        <v>3888716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9">
        <v>100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8">
        <v>603975.93</v>
      </c>
      <c r="X143" s="8">
        <v>581532.28</v>
      </c>
      <c r="Y143" s="8">
        <v>0</v>
      </c>
      <c r="Z143" s="8">
        <v>0</v>
      </c>
      <c r="AA143" s="8">
        <v>0</v>
      </c>
      <c r="AB143" s="8">
        <v>0</v>
      </c>
      <c r="AC143" s="8">
        <v>22443.65</v>
      </c>
      <c r="AD143" s="8">
        <v>0</v>
      </c>
      <c r="AE143" s="9">
        <v>96.28</v>
      </c>
      <c r="AF143" s="9">
        <v>0</v>
      </c>
      <c r="AG143" s="9">
        <v>0</v>
      </c>
      <c r="AH143" s="9">
        <v>0</v>
      </c>
      <c r="AI143" s="9">
        <v>0</v>
      </c>
      <c r="AJ143" s="9">
        <v>3.71</v>
      </c>
      <c r="AK143" s="9">
        <v>0</v>
      </c>
    </row>
    <row r="144" spans="1:37" ht="12.75">
      <c r="A144" s="34">
        <v>6</v>
      </c>
      <c r="B144" s="34">
        <v>16</v>
      </c>
      <c r="C144" s="34">
        <v>5</v>
      </c>
      <c r="D144" s="35">
        <v>2</v>
      </c>
      <c r="E144" s="36"/>
      <c r="F144" s="7" t="s">
        <v>260</v>
      </c>
      <c r="G144" s="53" t="s">
        <v>385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9"/>
      <c r="Q144" s="9"/>
      <c r="R144" s="9"/>
      <c r="S144" s="9"/>
      <c r="T144" s="9"/>
      <c r="U144" s="9"/>
      <c r="V144" s="9"/>
      <c r="W144" s="8">
        <v>317566.35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317566.35</v>
      </c>
      <c r="AD144" s="8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100</v>
      </c>
      <c r="AK144" s="9">
        <v>0</v>
      </c>
    </row>
    <row r="145" spans="1:37" ht="12.75">
      <c r="A145" s="34">
        <v>6</v>
      </c>
      <c r="B145" s="34">
        <v>11</v>
      </c>
      <c r="C145" s="34">
        <v>8</v>
      </c>
      <c r="D145" s="35">
        <v>2</v>
      </c>
      <c r="E145" s="36"/>
      <c r="F145" s="7" t="s">
        <v>260</v>
      </c>
      <c r="G145" s="53" t="s">
        <v>272</v>
      </c>
      <c r="H145" s="8">
        <v>3431000</v>
      </c>
      <c r="I145" s="8">
        <v>3431000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9">
        <v>100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8">
        <v>1517862.79</v>
      </c>
      <c r="X145" s="8">
        <v>1261360.9</v>
      </c>
      <c r="Y145" s="8">
        <v>0</v>
      </c>
      <c r="Z145" s="8">
        <v>0</v>
      </c>
      <c r="AA145" s="8">
        <v>0</v>
      </c>
      <c r="AB145" s="8">
        <v>0</v>
      </c>
      <c r="AC145" s="8">
        <v>0</v>
      </c>
      <c r="AD145" s="8">
        <v>256501.89</v>
      </c>
      <c r="AE145" s="9">
        <v>83.1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16.89</v>
      </c>
    </row>
    <row r="146" spans="1:37" ht="12.75">
      <c r="A146" s="34">
        <v>6</v>
      </c>
      <c r="B146" s="34">
        <v>9</v>
      </c>
      <c r="C146" s="34">
        <v>12</v>
      </c>
      <c r="D146" s="35">
        <v>2</v>
      </c>
      <c r="E146" s="36"/>
      <c r="F146" s="7" t="s">
        <v>260</v>
      </c>
      <c r="G146" s="53" t="s">
        <v>386</v>
      </c>
      <c r="H146" s="8">
        <v>8608283</v>
      </c>
      <c r="I146" s="8">
        <v>7787425</v>
      </c>
      <c r="J146" s="8">
        <v>0</v>
      </c>
      <c r="K146" s="8">
        <v>0</v>
      </c>
      <c r="L146" s="8">
        <v>0</v>
      </c>
      <c r="M146" s="8">
        <v>0</v>
      </c>
      <c r="N146" s="8">
        <v>820858</v>
      </c>
      <c r="O146" s="8">
        <v>0</v>
      </c>
      <c r="P146" s="9">
        <v>90.46</v>
      </c>
      <c r="Q146" s="9">
        <v>0</v>
      </c>
      <c r="R146" s="9">
        <v>0</v>
      </c>
      <c r="S146" s="9">
        <v>0</v>
      </c>
      <c r="T146" s="9">
        <v>0</v>
      </c>
      <c r="U146" s="9">
        <v>9.53</v>
      </c>
      <c r="V146" s="9">
        <v>0</v>
      </c>
      <c r="W146" s="8">
        <v>2711698.45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2711698.45</v>
      </c>
      <c r="AD146" s="8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100</v>
      </c>
      <c r="AK146" s="9">
        <v>0</v>
      </c>
    </row>
    <row r="147" spans="1:37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7" t="s">
        <v>260</v>
      </c>
      <c r="G147" s="53" t="s">
        <v>387</v>
      </c>
      <c r="H147" s="8">
        <v>6619378</v>
      </c>
      <c r="I147" s="8">
        <v>5814878</v>
      </c>
      <c r="J147" s="8">
        <v>0</v>
      </c>
      <c r="K147" s="8">
        <v>0</v>
      </c>
      <c r="L147" s="8">
        <v>0</v>
      </c>
      <c r="M147" s="8">
        <v>0</v>
      </c>
      <c r="N147" s="8">
        <v>804500</v>
      </c>
      <c r="O147" s="8">
        <v>0</v>
      </c>
      <c r="P147" s="9">
        <v>87.84</v>
      </c>
      <c r="Q147" s="9">
        <v>0</v>
      </c>
      <c r="R147" s="9">
        <v>0</v>
      </c>
      <c r="S147" s="9">
        <v>0</v>
      </c>
      <c r="T147" s="9">
        <v>0</v>
      </c>
      <c r="U147" s="9">
        <v>12.15</v>
      </c>
      <c r="V147" s="9">
        <v>0</v>
      </c>
      <c r="W147" s="8">
        <v>2425450.99</v>
      </c>
      <c r="X147" s="8">
        <v>1576659.05</v>
      </c>
      <c r="Y147" s="8">
        <v>0</v>
      </c>
      <c r="Z147" s="8">
        <v>0</v>
      </c>
      <c r="AA147" s="8">
        <v>0</v>
      </c>
      <c r="AB147" s="8">
        <v>0</v>
      </c>
      <c r="AC147" s="8">
        <v>848791.94</v>
      </c>
      <c r="AD147" s="8">
        <v>0</v>
      </c>
      <c r="AE147" s="9">
        <v>65</v>
      </c>
      <c r="AF147" s="9">
        <v>0</v>
      </c>
      <c r="AG147" s="9">
        <v>0</v>
      </c>
      <c r="AH147" s="9">
        <v>0</v>
      </c>
      <c r="AI147" s="9">
        <v>0</v>
      </c>
      <c r="AJ147" s="9">
        <v>34.99</v>
      </c>
      <c r="AK147" s="9">
        <v>0</v>
      </c>
    </row>
    <row r="148" spans="1:37" ht="12.75">
      <c r="A148" s="34">
        <v>6</v>
      </c>
      <c r="B148" s="34">
        <v>18</v>
      </c>
      <c r="C148" s="34">
        <v>8</v>
      </c>
      <c r="D148" s="35">
        <v>2</v>
      </c>
      <c r="E148" s="36"/>
      <c r="F148" s="7" t="s">
        <v>260</v>
      </c>
      <c r="G148" s="53" t="s">
        <v>388</v>
      </c>
      <c r="H148" s="8">
        <v>4956861.74</v>
      </c>
      <c r="I148" s="8">
        <v>3334276.74</v>
      </c>
      <c r="J148" s="8">
        <v>0</v>
      </c>
      <c r="K148" s="8">
        <v>0</v>
      </c>
      <c r="L148" s="8">
        <v>0</v>
      </c>
      <c r="M148" s="8">
        <v>0</v>
      </c>
      <c r="N148" s="8">
        <v>1622585</v>
      </c>
      <c r="O148" s="8">
        <v>0</v>
      </c>
      <c r="P148" s="9">
        <v>67.26</v>
      </c>
      <c r="Q148" s="9">
        <v>0</v>
      </c>
      <c r="R148" s="9">
        <v>0</v>
      </c>
      <c r="S148" s="9">
        <v>0</v>
      </c>
      <c r="T148" s="9">
        <v>0</v>
      </c>
      <c r="U148" s="9">
        <v>32.73</v>
      </c>
      <c r="V148" s="9">
        <v>0</v>
      </c>
      <c r="W148" s="8">
        <v>1622585.03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1622585.03</v>
      </c>
      <c r="AD148" s="8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100</v>
      </c>
      <c r="AK148" s="9">
        <v>0</v>
      </c>
    </row>
    <row r="149" spans="1:37" ht="12.75">
      <c r="A149" s="34">
        <v>6</v>
      </c>
      <c r="B149" s="34">
        <v>7</v>
      </c>
      <c r="C149" s="34">
        <v>6</v>
      </c>
      <c r="D149" s="35">
        <v>2</v>
      </c>
      <c r="E149" s="36"/>
      <c r="F149" s="7" t="s">
        <v>260</v>
      </c>
      <c r="G149" s="53" t="s">
        <v>389</v>
      </c>
      <c r="H149" s="8">
        <v>1965799.95</v>
      </c>
      <c r="I149" s="8">
        <v>1600000</v>
      </c>
      <c r="J149" s="8">
        <v>0</v>
      </c>
      <c r="K149" s="8">
        <v>0</v>
      </c>
      <c r="L149" s="8">
        <v>0</v>
      </c>
      <c r="M149" s="8">
        <v>0</v>
      </c>
      <c r="N149" s="8">
        <v>365799.95</v>
      </c>
      <c r="O149" s="8">
        <v>0</v>
      </c>
      <c r="P149" s="9">
        <v>81.39</v>
      </c>
      <c r="Q149" s="9">
        <v>0</v>
      </c>
      <c r="R149" s="9">
        <v>0</v>
      </c>
      <c r="S149" s="9">
        <v>0</v>
      </c>
      <c r="T149" s="9">
        <v>0</v>
      </c>
      <c r="U149" s="9">
        <v>18.6</v>
      </c>
      <c r="V149" s="9">
        <v>0</v>
      </c>
      <c r="W149" s="8">
        <v>365799.95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365799.95</v>
      </c>
      <c r="AD149" s="8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100</v>
      </c>
      <c r="AK149" s="9">
        <v>0</v>
      </c>
    </row>
    <row r="150" spans="1:37" ht="12.75">
      <c r="A150" s="34">
        <v>6</v>
      </c>
      <c r="B150" s="34">
        <v>18</v>
      </c>
      <c r="C150" s="34">
        <v>9</v>
      </c>
      <c r="D150" s="35">
        <v>2</v>
      </c>
      <c r="E150" s="36"/>
      <c r="F150" s="7" t="s">
        <v>260</v>
      </c>
      <c r="G150" s="53" t="s">
        <v>390</v>
      </c>
      <c r="H150" s="8">
        <v>2255000</v>
      </c>
      <c r="I150" s="8">
        <v>2255000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9">
        <v>100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8">
        <v>735862.9</v>
      </c>
      <c r="X150" s="8">
        <v>700000</v>
      </c>
      <c r="Y150" s="8">
        <v>0</v>
      </c>
      <c r="Z150" s="8">
        <v>0</v>
      </c>
      <c r="AA150" s="8">
        <v>0</v>
      </c>
      <c r="AB150" s="8">
        <v>0</v>
      </c>
      <c r="AC150" s="8">
        <v>35862.9</v>
      </c>
      <c r="AD150" s="8">
        <v>0</v>
      </c>
      <c r="AE150" s="9">
        <v>95.12</v>
      </c>
      <c r="AF150" s="9">
        <v>0</v>
      </c>
      <c r="AG150" s="9">
        <v>0</v>
      </c>
      <c r="AH150" s="9">
        <v>0</v>
      </c>
      <c r="AI150" s="9">
        <v>0</v>
      </c>
      <c r="AJ150" s="9">
        <v>4.87</v>
      </c>
      <c r="AK150" s="9">
        <v>0</v>
      </c>
    </row>
    <row r="151" spans="1:37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7" t="s">
        <v>260</v>
      </c>
      <c r="G151" s="53" t="s">
        <v>391</v>
      </c>
      <c r="H151" s="8">
        <v>2151677.63</v>
      </c>
      <c r="I151" s="8">
        <v>171900</v>
      </c>
      <c r="J151" s="8">
        <v>0</v>
      </c>
      <c r="K151" s="8">
        <v>0</v>
      </c>
      <c r="L151" s="8">
        <v>1979777.63</v>
      </c>
      <c r="M151" s="8">
        <v>0</v>
      </c>
      <c r="N151" s="8">
        <v>0</v>
      </c>
      <c r="O151" s="8">
        <v>0</v>
      </c>
      <c r="P151" s="9">
        <v>7.98</v>
      </c>
      <c r="Q151" s="9">
        <v>0</v>
      </c>
      <c r="R151" s="9">
        <v>0</v>
      </c>
      <c r="S151" s="9">
        <v>92.01</v>
      </c>
      <c r="T151" s="9">
        <v>0</v>
      </c>
      <c r="U151" s="9">
        <v>0</v>
      </c>
      <c r="V151" s="9">
        <v>0</v>
      </c>
      <c r="W151" s="8">
        <v>2227995.74</v>
      </c>
      <c r="X151" s="8">
        <v>0</v>
      </c>
      <c r="Y151" s="8">
        <v>0</v>
      </c>
      <c r="Z151" s="8">
        <v>0</v>
      </c>
      <c r="AA151" s="8">
        <v>2227995.74</v>
      </c>
      <c r="AB151" s="8">
        <v>0</v>
      </c>
      <c r="AC151" s="8">
        <v>0</v>
      </c>
      <c r="AD151" s="8">
        <v>0</v>
      </c>
      <c r="AE151" s="9">
        <v>0</v>
      </c>
      <c r="AF151" s="9">
        <v>0</v>
      </c>
      <c r="AG151" s="9">
        <v>0</v>
      </c>
      <c r="AH151" s="9">
        <v>100</v>
      </c>
      <c r="AI151" s="9">
        <v>0</v>
      </c>
      <c r="AJ151" s="9">
        <v>0</v>
      </c>
      <c r="AK151" s="9">
        <v>0</v>
      </c>
    </row>
    <row r="152" spans="1:37" ht="12.75">
      <c r="A152" s="34">
        <v>6</v>
      </c>
      <c r="B152" s="34">
        <v>1</v>
      </c>
      <c r="C152" s="34">
        <v>16</v>
      </c>
      <c r="D152" s="35">
        <v>2</v>
      </c>
      <c r="E152" s="36"/>
      <c r="F152" s="7" t="s">
        <v>260</v>
      </c>
      <c r="G152" s="53" t="s">
        <v>274</v>
      </c>
      <c r="H152" s="8">
        <v>11286689</v>
      </c>
      <c r="I152" s="8">
        <v>0</v>
      </c>
      <c r="J152" s="8">
        <v>0</v>
      </c>
      <c r="K152" s="8">
        <v>0</v>
      </c>
      <c r="L152" s="8">
        <v>11286689</v>
      </c>
      <c r="M152" s="8">
        <v>0</v>
      </c>
      <c r="N152" s="8">
        <v>0</v>
      </c>
      <c r="O152" s="8">
        <v>0</v>
      </c>
      <c r="P152" s="9">
        <v>0</v>
      </c>
      <c r="Q152" s="9">
        <v>0</v>
      </c>
      <c r="R152" s="9">
        <v>0</v>
      </c>
      <c r="S152" s="9">
        <v>100</v>
      </c>
      <c r="T152" s="9">
        <v>0</v>
      </c>
      <c r="U152" s="9">
        <v>0</v>
      </c>
      <c r="V152" s="9">
        <v>0</v>
      </c>
      <c r="W152" s="8">
        <v>18335195.11</v>
      </c>
      <c r="X152" s="8">
        <v>0</v>
      </c>
      <c r="Y152" s="8">
        <v>0</v>
      </c>
      <c r="Z152" s="8">
        <v>0</v>
      </c>
      <c r="AA152" s="8">
        <v>14699195.11</v>
      </c>
      <c r="AB152" s="8">
        <v>0</v>
      </c>
      <c r="AC152" s="8">
        <v>3636000</v>
      </c>
      <c r="AD152" s="8">
        <v>0</v>
      </c>
      <c r="AE152" s="9">
        <v>0</v>
      </c>
      <c r="AF152" s="9">
        <v>0</v>
      </c>
      <c r="AG152" s="9">
        <v>0</v>
      </c>
      <c r="AH152" s="9">
        <v>80.16</v>
      </c>
      <c r="AI152" s="9">
        <v>0</v>
      </c>
      <c r="AJ152" s="9">
        <v>19.83</v>
      </c>
      <c r="AK152" s="9">
        <v>0</v>
      </c>
    </row>
    <row r="153" spans="1:37" ht="12.75">
      <c r="A153" s="34">
        <v>6</v>
      </c>
      <c r="B153" s="34">
        <v>2</v>
      </c>
      <c r="C153" s="34">
        <v>13</v>
      </c>
      <c r="D153" s="35">
        <v>2</v>
      </c>
      <c r="E153" s="36"/>
      <c r="F153" s="7" t="s">
        <v>260</v>
      </c>
      <c r="G153" s="53" t="s">
        <v>392</v>
      </c>
      <c r="H153" s="8">
        <v>1377333</v>
      </c>
      <c r="I153" s="8">
        <v>1377333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9">
        <v>100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8">
        <v>1801788.97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1801788.97</v>
      </c>
      <c r="AD153" s="8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100</v>
      </c>
      <c r="AK153" s="9">
        <v>0</v>
      </c>
    </row>
    <row r="154" spans="1:37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7" t="s">
        <v>260</v>
      </c>
      <c r="G154" s="53" t="s">
        <v>275</v>
      </c>
      <c r="H154" s="8">
        <v>576499.22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576499.22</v>
      </c>
      <c r="O154" s="8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100</v>
      </c>
      <c r="V154" s="9">
        <v>0</v>
      </c>
      <c r="W154" s="8">
        <v>1050947.75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1050947.75</v>
      </c>
      <c r="AD154" s="8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100</v>
      </c>
      <c r="AK154" s="9">
        <v>0</v>
      </c>
    </row>
    <row r="155" spans="1:37" ht="12.75">
      <c r="A155" s="34">
        <v>6</v>
      </c>
      <c r="B155" s="34">
        <v>17</v>
      </c>
      <c r="C155" s="34">
        <v>5</v>
      </c>
      <c r="D155" s="35">
        <v>2</v>
      </c>
      <c r="E155" s="36"/>
      <c r="F155" s="7" t="s">
        <v>260</v>
      </c>
      <c r="G155" s="53" t="s">
        <v>393</v>
      </c>
      <c r="H155" s="8">
        <v>1700000</v>
      </c>
      <c r="I155" s="8">
        <v>1300000</v>
      </c>
      <c r="J155" s="8">
        <v>0</v>
      </c>
      <c r="K155" s="8">
        <v>0</v>
      </c>
      <c r="L155" s="8">
        <v>0</v>
      </c>
      <c r="M155" s="8">
        <v>0</v>
      </c>
      <c r="N155" s="8">
        <v>400000</v>
      </c>
      <c r="O155" s="8">
        <v>0</v>
      </c>
      <c r="P155" s="9">
        <v>76.47</v>
      </c>
      <c r="Q155" s="9">
        <v>0</v>
      </c>
      <c r="R155" s="9">
        <v>0</v>
      </c>
      <c r="S155" s="9">
        <v>0</v>
      </c>
      <c r="T155" s="9">
        <v>0</v>
      </c>
      <c r="U155" s="9">
        <v>23.52</v>
      </c>
      <c r="V155" s="9">
        <v>0</v>
      </c>
      <c r="W155" s="8">
        <v>2572640.6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2572640.6</v>
      </c>
      <c r="AD155" s="8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100</v>
      </c>
      <c r="AK155" s="9">
        <v>0</v>
      </c>
    </row>
    <row r="156" spans="1:37" ht="12.75">
      <c r="A156" s="34">
        <v>6</v>
      </c>
      <c r="B156" s="34">
        <v>11</v>
      </c>
      <c r="C156" s="34">
        <v>9</v>
      </c>
      <c r="D156" s="35">
        <v>2</v>
      </c>
      <c r="E156" s="36"/>
      <c r="F156" s="7" t="s">
        <v>260</v>
      </c>
      <c r="G156" s="53" t="s">
        <v>394</v>
      </c>
      <c r="H156" s="8">
        <v>2700000</v>
      </c>
      <c r="I156" s="8">
        <v>2700000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9">
        <v>100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8">
        <v>3571535.87</v>
      </c>
      <c r="X156" s="8">
        <v>3571535.87</v>
      </c>
      <c r="Y156" s="8">
        <v>0</v>
      </c>
      <c r="Z156" s="8">
        <v>0</v>
      </c>
      <c r="AA156" s="8">
        <v>0</v>
      </c>
      <c r="AB156" s="8">
        <v>0</v>
      </c>
      <c r="AC156" s="8">
        <v>0</v>
      </c>
      <c r="AD156" s="8">
        <v>0</v>
      </c>
      <c r="AE156" s="9">
        <v>100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0</v>
      </c>
    </row>
    <row r="157" spans="1:37" ht="12.75">
      <c r="A157" s="34">
        <v>6</v>
      </c>
      <c r="B157" s="34">
        <v>4</v>
      </c>
      <c r="C157" s="34">
        <v>6</v>
      </c>
      <c r="D157" s="35">
        <v>2</v>
      </c>
      <c r="E157" s="36"/>
      <c r="F157" s="7" t="s">
        <v>260</v>
      </c>
      <c r="G157" s="53" t="s">
        <v>395</v>
      </c>
      <c r="H157" s="8">
        <v>801425.46</v>
      </c>
      <c r="I157" s="8">
        <v>517473</v>
      </c>
      <c r="J157" s="8">
        <v>0</v>
      </c>
      <c r="K157" s="8">
        <v>0</v>
      </c>
      <c r="L157" s="8">
        <v>0</v>
      </c>
      <c r="M157" s="8">
        <v>0</v>
      </c>
      <c r="N157" s="8">
        <v>283952.46</v>
      </c>
      <c r="O157" s="8">
        <v>0</v>
      </c>
      <c r="P157" s="9">
        <v>64.56</v>
      </c>
      <c r="Q157" s="9">
        <v>0</v>
      </c>
      <c r="R157" s="9">
        <v>0</v>
      </c>
      <c r="S157" s="9">
        <v>0</v>
      </c>
      <c r="T157" s="9">
        <v>0</v>
      </c>
      <c r="U157" s="9">
        <v>35.43</v>
      </c>
      <c r="V157" s="9">
        <v>0</v>
      </c>
      <c r="W157" s="8">
        <v>283952.46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  <c r="AC157" s="8">
        <v>283952.46</v>
      </c>
      <c r="AD157" s="8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100</v>
      </c>
      <c r="AK157" s="9">
        <v>0</v>
      </c>
    </row>
    <row r="158" spans="1:37" ht="12.75">
      <c r="A158" s="34">
        <v>6</v>
      </c>
      <c r="B158" s="34">
        <v>7</v>
      </c>
      <c r="C158" s="34">
        <v>7</v>
      </c>
      <c r="D158" s="35">
        <v>2</v>
      </c>
      <c r="E158" s="36"/>
      <c r="F158" s="7" t="s">
        <v>260</v>
      </c>
      <c r="G158" s="53" t="s">
        <v>396</v>
      </c>
      <c r="H158" s="8">
        <v>3690429.51</v>
      </c>
      <c r="I158" s="8">
        <v>3340820.47</v>
      </c>
      <c r="J158" s="8">
        <v>0</v>
      </c>
      <c r="K158" s="8">
        <v>50000</v>
      </c>
      <c r="L158" s="8">
        <v>0</v>
      </c>
      <c r="M158" s="8">
        <v>0</v>
      </c>
      <c r="N158" s="8">
        <v>299609.04</v>
      </c>
      <c r="O158" s="8">
        <v>0</v>
      </c>
      <c r="P158" s="9">
        <v>90.52</v>
      </c>
      <c r="Q158" s="9">
        <v>0</v>
      </c>
      <c r="R158" s="9">
        <v>1.35</v>
      </c>
      <c r="S158" s="9">
        <v>0</v>
      </c>
      <c r="T158" s="9">
        <v>0</v>
      </c>
      <c r="U158" s="9">
        <v>8.11</v>
      </c>
      <c r="V158" s="9">
        <v>0</v>
      </c>
      <c r="W158" s="8">
        <v>299609.04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  <c r="AC158" s="8">
        <v>299609.04</v>
      </c>
      <c r="AD158" s="8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100</v>
      </c>
      <c r="AK158" s="9">
        <v>0</v>
      </c>
    </row>
    <row r="159" spans="1:37" ht="12.75">
      <c r="A159" s="34">
        <v>6</v>
      </c>
      <c r="B159" s="34">
        <v>1</v>
      </c>
      <c r="C159" s="34">
        <v>17</v>
      </c>
      <c r="D159" s="35">
        <v>2</v>
      </c>
      <c r="E159" s="36"/>
      <c r="F159" s="7" t="s">
        <v>260</v>
      </c>
      <c r="G159" s="53" t="s">
        <v>397</v>
      </c>
      <c r="H159" s="8">
        <v>1618087</v>
      </c>
      <c r="I159" s="8">
        <v>1100000</v>
      </c>
      <c r="J159" s="8">
        <v>0</v>
      </c>
      <c r="K159" s="8">
        <v>0</v>
      </c>
      <c r="L159" s="8">
        <v>0</v>
      </c>
      <c r="M159" s="8">
        <v>0</v>
      </c>
      <c r="N159" s="8">
        <v>518087</v>
      </c>
      <c r="O159" s="8">
        <v>0</v>
      </c>
      <c r="P159" s="9">
        <v>67.98</v>
      </c>
      <c r="Q159" s="9">
        <v>0</v>
      </c>
      <c r="R159" s="9">
        <v>0</v>
      </c>
      <c r="S159" s="9">
        <v>0</v>
      </c>
      <c r="T159" s="9">
        <v>0</v>
      </c>
      <c r="U159" s="9">
        <v>32.01</v>
      </c>
      <c r="V159" s="9">
        <v>0</v>
      </c>
      <c r="W159" s="8">
        <v>762677.91</v>
      </c>
      <c r="X159" s="8">
        <v>0</v>
      </c>
      <c r="Y159" s="8">
        <v>0</v>
      </c>
      <c r="Z159" s="8">
        <v>0</v>
      </c>
      <c r="AA159" s="8">
        <v>0</v>
      </c>
      <c r="AB159" s="8">
        <v>0</v>
      </c>
      <c r="AC159" s="8">
        <v>762677.91</v>
      </c>
      <c r="AD159" s="8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100</v>
      </c>
      <c r="AK159" s="9">
        <v>0</v>
      </c>
    </row>
    <row r="160" spans="1:37" ht="12.75">
      <c r="A160" s="34">
        <v>6</v>
      </c>
      <c r="B160" s="34">
        <v>2</v>
      </c>
      <c r="C160" s="34">
        <v>14</v>
      </c>
      <c r="D160" s="35">
        <v>2</v>
      </c>
      <c r="E160" s="36"/>
      <c r="F160" s="7" t="s">
        <v>260</v>
      </c>
      <c r="G160" s="53" t="s">
        <v>398</v>
      </c>
      <c r="H160" s="8">
        <v>2432016</v>
      </c>
      <c r="I160" s="8">
        <v>800000</v>
      </c>
      <c r="J160" s="8">
        <v>0</v>
      </c>
      <c r="K160" s="8">
        <v>0</v>
      </c>
      <c r="L160" s="8">
        <v>0</v>
      </c>
      <c r="M160" s="8">
        <v>0</v>
      </c>
      <c r="N160" s="8">
        <v>1632016</v>
      </c>
      <c r="O160" s="8">
        <v>0</v>
      </c>
      <c r="P160" s="9">
        <v>32.89</v>
      </c>
      <c r="Q160" s="9">
        <v>0</v>
      </c>
      <c r="R160" s="9">
        <v>0</v>
      </c>
      <c r="S160" s="9">
        <v>0</v>
      </c>
      <c r="T160" s="9">
        <v>0</v>
      </c>
      <c r="U160" s="9">
        <v>67.1</v>
      </c>
      <c r="V160" s="9">
        <v>0</v>
      </c>
      <c r="W160" s="8">
        <v>2325505.49</v>
      </c>
      <c r="X160" s="8">
        <v>507000</v>
      </c>
      <c r="Y160" s="8">
        <v>0</v>
      </c>
      <c r="Z160" s="8">
        <v>0</v>
      </c>
      <c r="AA160" s="8">
        <v>0</v>
      </c>
      <c r="AB160" s="8">
        <v>0</v>
      </c>
      <c r="AC160" s="8">
        <v>1818505.49</v>
      </c>
      <c r="AD160" s="8">
        <v>0</v>
      </c>
      <c r="AE160" s="9">
        <v>21.8</v>
      </c>
      <c r="AF160" s="9">
        <v>0</v>
      </c>
      <c r="AG160" s="9">
        <v>0</v>
      </c>
      <c r="AH160" s="9">
        <v>0</v>
      </c>
      <c r="AI160" s="9">
        <v>0</v>
      </c>
      <c r="AJ160" s="9">
        <v>78.19</v>
      </c>
      <c r="AK160" s="9">
        <v>0</v>
      </c>
    </row>
    <row r="161" spans="1:37" ht="12.75">
      <c r="A161" s="34">
        <v>6</v>
      </c>
      <c r="B161" s="34">
        <v>4</v>
      </c>
      <c r="C161" s="34">
        <v>7</v>
      </c>
      <c r="D161" s="35">
        <v>2</v>
      </c>
      <c r="E161" s="36"/>
      <c r="F161" s="7" t="s">
        <v>260</v>
      </c>
      <c r="G161" s="53" t="s">
        <v>399</v>
      </c>
      <c r="H161" s="8">
        <v>3200000</v>
      </c>
      <c r="I161" s="8">
        <v>3200000</v>
      </c>
      <c r="J161" s="8">
        <v>3200000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9">
        <v>100</v>
      </c>
      <c r="Q161" s="9">
        <v>100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8">
        <v>0</v>
      </c>
      <c r="X161" s="8">
        <v>0</v>
      </c>
      <c r="Y161" s="8">
        <v>0</v>
      </c>
      <c r="Z161" s="8">
        <v>0</v>
      </c>
      <c r="AA161" s="8">
        <v>0</v>
      </c>
      <c r="AB161" s="8">
        <v>0</v>
      </c>
      <c r="AC161" s="8">
        <v>0</v>
      </c>
      <c r="AD161" s="8">
        <v>0</v>
      </c>
      <c r="AE161" s="9"/>
      <c r="AF161" s="9"/>
      <c r="AG161" s="9"/>
      <c r="AH161" s="9"/>
      <c r="AI161" s="9"/>
      <c r="AJ161" s="9"/>
      <c r="AK161" s="9"/>
    </row>
    <row r="162" spans="1:37" ht="12.75">
      <c r="A162" s="34">
        <v>6</v>
      </c>
      <c r="B162" s="34">
        <v>15</v>
      </c>
      <c r="C162" s="34">
        <v>7</v>
      </c>
      <c r="D162" s="35">
        <v>2</v>
      </c>
      <c r="E162" s="36"/>
      <c r="F162" s="7" t="s">
        <v>260</v>
      </c>
      <c r="G162" s="53" t="s">
        <v>400</v>
      </c>
      <c r="H162" s="8">
        <v>5154000</v>
      </c>
      <c r="I162" s="8">
        <v>2854000</v>
      </c>
      <c r="J162" s="8">
        <v>0</v>
      </c>
      <c r="K162" s="8">
        <v>0</v>
      </c>
      <c r="L162" s="8">
        <v>2300000</v>
      </c>
      <c r="M162" s="8">
        <v>0</v>
      </c>
      <c r="N162" s="8">
        <v>0</v>
      </c>
      <c r="O162" s="8">
        <v>0</v>
      </c>
      <c r="P162" s="9">
        <v>55.37</v>
      </c>
      <c r="Q162" s="9">
        <v>0</v>
      </c>
      <c r="R162" s="9">
        <v>0</v>
      </c>
      <c r="S162" s="9">
        <v>44.62</v>
      </c>
      <c r="T162" s="9">
        <v>0</v>
      </c>
      <c r="U162" s="9">
        <v>0</v>
      </c>
      <c r="V162" s="9">
        <v>0</v>
      </c>
      <c r="W162" s="8">
        <v>3873057.37</v>
      </c>
      <c r="X162" s="8">
        <v>1500000</v>
      </c>
      <c r="Y162" s="8">
        <v>0</v>
      </c>
      <c r="Z162" s="8">
        <v>0</v>
      </c>
      <c r="AA162" s="8">
        <v>2373057.37</v>
      </c>
      <c r="AB162" s="8">
        <v>0</v>
      </c>
      <c r="AC162" s="8">
        <v>0</v>
      </c>
      <c r="AD162" s="8">
        <v>0</v>
      </c>
      <c r="AE162" s="9">
        <v>38.72</v>
      </c>
      <c r="AF162" s="9">
        <v>0</v>
      </c>
      <c r="AG162" s="9">
        <v>0</v>
      </c>
      <c r="AH162" s="9">
        <v>61.27</v>
      </c>
      <c r="AI162" s="9">
        <v>0</v>
      </c>
      <c r="AJ162" s="9">
        <v>0</v>
      </c>
      <c r="AK162" s="9">
        <v>0</v>
      </c>
    </row>
    <row r="163" spans="1:37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7" t="s">
        <v>260</v>
      </c>
      <c r="G163" s="53" t="s">
        <v>401</v>
      </c>
      <c r="H163" s="8">
        <v>2593368</v>
      </c>
      <c r="I163" s="8">
        <v>1783244.07</v>
      </c>
      <c r="J163" s="8">
        <v>0</v>
      </c>
      <c r="K163" s="8">
        <v>0</v>
      </c>
      <c r="L163" s="8">
        <v>0</v>
      </c>
      <c r="M163" s="8">
        <v>0</v>
      </c>
      <c r="N163" s="8">
        <v>810123.93</v>
      </c>
      <c r="O163" s="8">
        <v>0</v>
      </c>
      <c r="P163" s="9">
        <v>68.76</v>
      </c>
      <c r="Q163" s="9">
        <v>0</v>
      </c>
      <c r="R163" s="9">
        <v>0</v>
      </c>
      <c r="S163" s="9">
        <v>0</v>
      </c>
      <c r="T163" s="9">
        <v>0</v>
      </c>
      <c r="U163" s="9">
        <v>31.23</v>
      </c>
      <c r="V163" s="9">
        <v>0</v>
      </c>
      <c r="W163" s="8">
        <v>810123.93</v>
      </c>
      <c r="X163" s="8">
        <v>0</v>
      </c>
      <c r="Y163" s="8">
        <v>0</v>
      </c>
      <c r="Z163" s="8">
        <v>0</v>
      </c>
      <c r="AA163" s="8">
        <v>0</v>
      </c>
      <c r="AB163" s="8">
        <v>0</v>
      </c>
      <c r="AC163" s="8">
        <v>810123.93</v>
      </c>
      <c r="AD163" s="8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100</v>
      </c>
      <c r="AK163" s="9">
        <v>0</v>
      </c>
    </row>
    <row r="164" spans="1:37" ht="12.75">
      <c r="A164" s="34">
        <v>6</v>
      </c>
      <c r="B164" s="34">
        <v>16</v>
      </c>
      <c r="C164" s="34">
        <v>6</v>
      </c>
      <c r="D164" s="35">
        <v>2</v>
      </c>
      <c r="E164" s="36"/>
      <c r="F164" s="7" t="s">
        <v>260</v>
      </c>
      <c r="G164" s="53" t="s">
        <v>402</v>
      </c>
      <c r="H164" s="8">
        <v>3879036</v>
      </c>
      <c r="I164" s="8">
        <v>1000000</v>
      </c>
      <c r="J164" s="8">
        <v>0</v>
      </c>
      <c r="K164" s="8">
        <v>275500</v>
      </c>
      <c r="L164" s="8">
        <v>2603536</v>
      </c>
      <c r="M164" s="8">
        <v>0</v>
      </c>
      <c r="N164" s="8">
        <v>0</v>
      </c>
      <c r="O164" s="8">
        <v>0</v>
      </c>
      <c r="P164" s="9">
        <v>25.77</v>
      </c>
      <c r="Q164" s="9">
        <v>0</v>
      </c>
      <c r="R164" s="9">
        <v>7.1</v>
      </c>
      <c r="S164" s="9">
        <v>67.11</v>
      </c>
      <c r="T164" s="9">
        <v>0</v>
      </c>
      <c r="U164" s="9">
        <v>0</v>
      </c>
      <c r="V164" s="9">
        <v>0</v>
      </c>
      <c r="W164" s="8">
        <v>2603536.34</v>
      </c>
      <c r="X164" s="8">
        <v>0</v>
      </c>
      <c r="Y164" s="8">
        <v>0</v>
      </c>
      <c r="Z164" s="8">
        <v>0</v>
      </c>
      <c r="AA164" s="8">
        <v>2603536.34</v>
      </c>
      <c r="AB164" s="8">
        <v>0</v>
      </c>
      <c r="AC164" s="8">
        <v>0</v>
      </c>
      <c r="AD164" s="8">
        <v>0</v>
      </c>
      <c r="AE164" s="9">
        <v>0</v>
      </c>
      <c r="AF164" s="9">
        <v>0</v>
      </c>
      <c r="AG164" s="9">
        <v>0</v>
      </c>
      <c r="AH164" s="9">
        <v>100</v>
      </c>
      <c r="AI164" s="9">
        <v>0</v>
      </c>
      <c r="AJ164" s="9">
        <v>0</v>
      </c>
      <c r="AK164" s="9">
        <v>0</v>
      </c>
    </row>
    <row r="165" spans="1:37" ht="12.75">
      <c r="A165" s="34">
        <v>6</v>
      </c>
      <c r="B165" s="34">
        <v>19</v>
      </c>
      <c r="C165" s="34">
        <v>5</v>
      </c>
      <c r="D165" s="35">
        <v>2</v>
      </c>
      <c r="E165" s="36"/>
      <c r="F165" s="7" t="s">
        <v>260</v>
      </c>
      <c r="G165" s="53" t="s">
        <v>403</v>
      </c>
      <c r="H165" s="8">
        <v>1835130</v>
      </c>
      <c r="I165" s="8">
        <v>1622301</v>
      </c>
      <c r="J165" s="8">
        <v>0</v>
      </c>
      <c r="K165" s="8">
        <v>0</v>
      </c>
      <c r="L165" s="8">
        <v>0</v>
      </c>
      <c r="M165" s="8">
        <v>0</v>
      </c>
      <c r="N165" s="8">
        <v>212829</v>
      </c>
      <c r="O165" s="8">
        <v>0</v>
      </c>
      <c r="P165" s="9">
        <v>88.4</v>
      </c>
      <c r="Q165" s="9">
        <v>0</v>
      </c>
      <c r="R165" s="9">
        <v>0</v>
      </c>
      <c r="S165" s="9">
        <v>0</v>
      </c>
      <c r="T165" s="9">
        <v>0</v>
      </c>
      <c r="U165" s="9">
        <v>11.59</v>
      </c>
      <c r="V165" s="9">
        <v>0</v>
      </c>
      <c r="W165" s="8">
        <v>1818230.02</v>
      </c>
      <c r="X165" s="8">
        <v>1605400.37</v>
      </c>
      <c r="Y165" s="8">
        <v>0</v>
      </c>
      <c r="Z165" s="8">
        <v>0</v>
      </c>
      <c r="AA165" s="8">
        <v>0</v>
      </c>
      <c r="AB165" s="8">
        <v>0</v>
      </c>
      <c r="AC165" s="8">
        <v>212829.65</v>
      </c>
      <c r="AD165" s="8">
        <v>0</v>
      </c>
      <c r="AE165" s="9">
        <v>88.29</v>
      </c>
      <c r="AF165" s="9">
        <v>0</v>
      </c>
      <c r="AG165" s="9">
        <v>0</v>
      </c>
      <c r="AH165" s="9">
        <v>0</v>
      </c>
      <c r="AI165" s="9">
        <v>0</v>
      </c>
      <c r="AJ165" s="9">
        <v>11.7</v>
      </c>
      <c r="AK165" s="9">
        <v>0</v>
      </c>
    </row>
    <row r="166" spans="1:37" ht="12.75">
      <c r="A166" s="34">
        <v>6</v>
      </c>
      <c r="B166" s="34">
        <v>8</v>
      </c>
      <c r="C166" s="34">
        <v>13</v>
      </c>
      <c r="D166" s="35">
        <v>2</v>
      </c>
      <c r="E166" s="36"/>
      <c r="F166" s="7" t="s">
        <v>260</v>
      </c>
      <c r="G166" s="53" t="s">
        <v>404</v>
      </c>
      <c r="H166" s="8">
        <v>2817801.79</v>
      </c>
      <c r="I166" s="8">
        <v>2718446.79</v>
      </c>
      <c r="J166" s="8">
        <v>0</v>
      </c>
      <c r="K166" s="8">
        <v>0</v>
      </c>
      <c r="L166" s="8">
        <v>0</v>
      </c>
      <c r="M166" s="8">
        <v>0</v>
      </c>
      <c r="N166" s="8">
        <v>99355</v>
      </c>
      <c r="O166" s="8">
        <v>0</v>
      </c>
      <c r="P166" s="9">
        <v>96.47</v>
      </c>
      <c r="Q166" s="9">
        <v>0</v>
      </c>
      <c r="R166" s="9">
        <v>0</v>
      </c>
      <c r="S166" s="9">
        <v>0</v>
      </c>
      <c r="T166" s="9">
        <v>0</v>
      </c>
      <c r="U166" s="9">
        <v>3.52</v>
      </c>
      <c r="V166" s="9">
        <v>0</v>
      </c>
      <c r="W166" s="8">
        <v>154619.68</v>
      </c>
      <c r="X166" s="8">
        <v>36648.27</v>
      </c>
      <c r="Y166" s="8">
        <v>0</v>
      </c>
      <c r="Z166" s="8">
        <v>0</v>
      </c>
      <c r="AA166" s="8">
        <v>0</v>
      </c>
      <c r="AB166" s="8">
        <v>0</v>
      </c>
      <c r="AC166" s="8">
        <v>117971.41</v>
      </c>
      <c r="AD166" s="8">
        <v>0</v>
      </c>
      <c r="AE166" s="9">
        <v>23.7</v>
      </c>
      <c r="AF166" s="9">
        <v>0</v>
      </c>
      <c r="AG166" s="9">
        <v>0</v>
      </c>
      <c r="AH166" s="9">
        <v>0</v>
      </c>
      <c r="AI166" s="9">
        <v>0</v>
      </c>
      <c r="AJ166" s="9">
        <v>76.29</v>
      </c>
      <c r="AK166" s="9">
        <v>0</v>
      </c>
    </row>
    <row r="167" spans="1:37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7" t="s">
        <v>260</v>
      </c>
      <c r="G167" s="53" t="s">
        <v>405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9"/>
      <c r="Q167" s="9"/>
      <c r="R167" s="9"/>
      <c r="S167" s="9"/>
      <c r="T167" s="9"/>
      <c r="U167" s="9"/>
      <c r="V167" s="9"/>
      <c r="W167" s="8">
        <v>1163288.24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8">
        <v>1163288.24</v>
      </c>
      <c r="AD167" s="8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100</v>
      </c>
      <c r="AK167" s="9">
        <v>0</v>
      </c>
    </row>
    <row r="168" spans="1:37" ht="12.75">
      <c r="A168" s="34">
        <v>6</v>
      </c>
      <c r="B168" s="34">
        <v>4</v>
      </c>
      <c r="C168" s="34">
        <v>8</v>
      </c>
      <c r="D168" s="35">
        <v>2</v>
      </c>
      <c r="E168" s="36"/>
      <c r="F168" s="7" t="s">
        <v>260</v>
      </c>
      <c r="G168" s="53" t="s">
        <v>406</v>
      </c>
      <c r="H168" s="8">
        <v>4240119.77</v>
      </c>
      <c r="I168" s="8">
        <v>3296000</v>
      </c>
      <c r="J168" s="8">
        <v>0</v>
      </c>
      <c r="K168" s="8">
        <v>0</v>
      </c>
      <c r="L168" s="8">
        <v>0</v>
      </c>
      <c r="M168" s="8">
        <v>0</v>
      </c>
      <c r="N168" s="8">
        <v>944119.77</v>
      </c>
      <c r="O168" s="8">
        <v>0</v>
      </c>
      <c r="P168" s="9">
        <v>77.73</v>
      </c>
      <c r="Q168" s="9">
        <v>0</v>
      </c>
      <c r="R168" s="9">
        <v>0</v>
      </c>
      <c r="S168" s="9">
        <v>0</v>
      </c>
      <c r="T168" s="9">
        <v>0</v>
      </c>
      <c r="U168" s="9">
        <v>22.26</v>
      </c>
      <c r="V168" s="9">
        <v>0</v>
      </c>
      <c r="W168" s="8">
        <v>944119.77</v>
      </c>
      <c r="X168" s="8">
        <v>0</v>
      </c>
      <c r="Y168" s="8">
        <v>0</v>
      </c>
      <c r="Z168" s="8">
        <v>0</v>
      </c>
      <c r="AA168" s="8">
        <v>0</v>
      </c>
      <c r="AB168" s="8">
        <v>0</v>
      </c>
      <c r="AC168" s="8">
        <v>944119.77</v>
      </c>
      <c r="AD168" s="8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100</v>
      </c>
      <c r="AK168" s="9">
        <v>0</v>
      </c>
    </row>
    <row r="169" spans="1:37" ht="12.75">
      <c r="A169" s="34">
        <v>6</v>
      </c>
      <c r="B169" s="34">
        <v>3</v>
      </c>
      <c r="C169" s="34">
        <v>12</v>
      </c>
      <c r="D169" s="35">
        <v>2</v>
      </c>
      <c r="E169" s="36"/>
      <c r="F169" s="7" t="s">
        <v>260</v>
      </c>
      <c r="G169" s="53" t="s">
        <v>407</v>
      </c>
      <c r="H169" s="8">
        <v>1945200</v>
      </c>
      <c r="I169" s="8">
        <v>1945200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9">
        <v>100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8">
        <v>222654.05</v>
      </c>
      <c r="X169" s="8">
        <v>0</v>
      </c>
      <c r="Y169" s="8">
        <v>0</v>
      </c>
      <c r="Z169" s="8">
        <v>0</v>
      </c>
      <c r="AA169" s="8">
        <v>0</v>
      </c>
      <c r="AB169" s="8">
        <v>0</v>
      </c>
      <c r="AC169" s="8">
        <v>222654.05</v>
      </c>
      <c r="AD169" s="8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100</v>
      </c>
      <c r="AK169" s="9">
        <v>0</v>
      </c>
    </row>
    <row r="170" spans="1:37" ht="12.75">
      <c r="A170" s="34">
        <v>6</v>
      </c>
      <c r="B170" s="34">
        <v>7</v>
      </c>
      <c r="C170" s="34">
        <v>9</v>
      </c>
      <c r="D170" s="35">
        <v>2</v>
      </c>
      <c r="E170" s="36"/>
      <c r="F170" s="7" t="s">
        <v>260</v>
      </c>
      <c r="G170" s="53" t="s">
        <v>408</v>
      </c>
      <c r="H170" s="8">
        <v>6888111</v>
      </c>
      <c r="I170" s="8">
        <v>6888111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9">
        <v>100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8">
        <v>0</v>
      </c>
      <c r="X170" s="8">
        <v>0</v>
      </c>
      <c r="Y170" s="8">
        <v>0</v>
      </c>
      <c r="Z170" s="8">
        <v>0</v>
      </c>
      <c r="AA170" s="8">
        <v>0</v>
      </c>
      <c r="AB170" s="8">
        <v>0</v>
      </c>
      <c r="AC170" s="8">
        <v>0</v>
      </c>
      <c r="AD170" s="8">
        <v>0</v>
      </c>
      <c r="AE170" s="9"/>
      <c r="AF170" s="9"/>
      <c r="AG170" s="9"/>
      <c r="AH170" s="9"/>
      <c r="AI170" s="9"/>
      <c r="AJ170" s="9"/>
      <c r="AK170" s="9"/>
    </row>
    <row r="171" spans="1:37" ht="12.75">
      <c r="A171" s="34">
        <v>6</v>
      </c>
      <c r="B171" s="34">
        <v>12</v>
      </c>
      <c r="C171" s="34">
        <v>7</v>
      </c>
      <c r="D171" s="35">
        <v>2</v>
      </c>
      <c r="E171" s="36"/>
      <c r="F171" s="7" t="s">
        <v>260</v>
      </c>
      <c r="G171" s="53" t="s">
        <v>409</v>
      </c>
      <c r="H171" s="8">
        <v>1219784.84</v>
      </c>
      <c r="I171" s="8">
        <v>665000</v>
      </c>
      <c r="J171" s="8">
        <v>0</v>
      </c>
      <c r="K171" s="8">
        <v>28653</v>
      </c>
      <c r="L171" s="8">
        <v>0</v>
      </c>
      <c r="M171" s="8">
        <v>0</v>
      </c>
      <c r="N171" s="8">
        <v>526131.84</v>
      </c>
      <c r="O171" s="8">
        <v>0</v>
      </c>
      <c r="P171" s="9">
        <v>54.51</v>
      </c>
      <c r="Q171" s="9">
        <v>0</v>
      </c>
      <c r="R171" s="9">
        <v>2.34</v>
      </c>
      <c r="S171" s="9">
        <v>0</v>
      </c>
      <c r="T171" s="9">
        <v>0</v>
      </c>
      <c r="U171" s="9">
        <v>43.13</v>
      </c>
      <c r="V171" s="9">
        <v>0</v>
      </c>
      <c r="W171" s="8">
        <v>1071095.58</v>
      </c>
      <c r="X171" s="8">
        <v>0</v>
      </c>
      <c r="Y171" s="8">
        <v>0</v>
      </c>
      <c r="Z171" s="8">
        <v>0</v>
      </c>
      <c r="AA171" s="8">
        <v>0</v>
      </c>
      <c r="AB171" s="8">
        <v>0</v>
      </c>
      <c r="AC171" s="8">
        <v>1071095.58</v>
      </c>
      <c r="AD171" s="8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100</v>
      </c>
      <c r="AK171" s="9">
        <v>0</v>
      </c>
    </row>
    <row r="172" spans="1:37" ht="12.75">
      <c r="A172" s="34">
        <v>6</v>
      </c>
      <c r="B172" s="34">
        <v>1</v>
      </c>
      <c r="C172" s="34">
        <v>18</v>
      </c>
      <c r="D172" s="35">
        <v>2</v>
      </c>
      <c r="E172" s="36"/>
      <c r="F172" s="7" t="s">
        <v>260</v>
      </c>
      <c r="G172" s="53" t="s">
        <v>410</v>
      </c>
      <c r="H172" s="8">
        <v>1418982.76</v>
      </c>
      <c r="I172" s="8">
        <v>1100154</v>
      </c>
      <c r="J172" s="8">
        <v>0</v>
      </c>
      <c r="K172" s="8">
        <v>0</v>
      </c>
      <c r="L172" s="8">
        <v>0</v>
      </c>
      <c r="M172" s="8">
        <v>0</v>
      </c>
      <c r="N172" s="8">
        <v>318828.76</v>
      </c>
      <c r="O172" s="8">
        <v>0</v>
      </c>
      <c r="P172" s="9">
        <v>77.53</v>
      </c>
      <c r="Q172" s="9">
        <v>0</v>
      </c>
      <c r="R172" s="9">
        <v>0</v>
      </c>
      <c r="S172" s="9">
        <v>0</v>
      </c>
      <c r="T172" s="9">
        <v>0</v>
      </c>
      <c r="U172" s="9">
        <v>22.46</v>
      </c>
      <c r="V172" s="9">
        <v>0</v>
      </c>
      <c r="W172" s="8">
        <v>318828.76</v>
      </c>
      <c r="X172" s="8">
        <v>0</v>
      </c>
      <c r="Y172" s="8">
        <v>0</v>
      </c>
      <c r="Z172" s="8">
        <v>0</v>
      </c>
      <c r="AA172" s="8">
        <v>0</v>
      </c>
      <c r="AB172" s="8">
        <v>0</v>
      </c>
      <c r="AC172" s="8">
        <v>318828.76</v>
      </c>
      <c r="AD172" s="8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100</v>
      </c>
      <c r="AK172" s="9">
        <v>0</v>
      </c>
    </row>
    <row r="173" spans="1:37" ht="12.75">
      <c r="A173" s="34">
        <v>6</v>
      </c>
      <c r="B173" s="34">
        <v>19</v>
      </c>
      <c r="C173" s="34">
        <v>6</v>
      </c>
      <c r="D173" s="35">
        <v>2</v>
      </c>
      <c r="E173" s="36"/>
      <c r="F173" s="7" t="s">
        <v>260</v>
      </c>
      <c r="G173" s="53" t="s">
        <v>276</v>
      </c>
      <c r="H173" s="8">
        <v>633586</v>
      </c>
      <c r="I173" s="8">
        <v>633586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9">
        <v>100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8">
        <v>1027055.34</v>
      </c>
      <c r="X173" s="8">
        <v>700000</v>
      </c>
      <c r="Y173" s="8">
        <v>0</v>
      </c>
      <c r="Z173" s="8">
        <v>0</v>
      </c>
      <c r="AA173" s="8">
        <v>0</v>
      </c>
      <c r="AB173" s="8">
        <v>0</v>
      </c>
      <c r="AC173" s="8">
        <v>327055.34</v>
      </c>
      <c r="AD173" s="8">
        <v>0</v>
      </c>
      <c r="AE173" s="9">
        <v>68.15</v>
      </c>
      <c r="AF173" s="9">
        <v>0</v>
      </c>
      <c r="AG173" s="9">
        <v>0</v>
      </c>
      <c r="AH173" s="9">
        <v>0</v>
      </c>
      <c r="AI173" s="9">
        <v>0</v>
      </c>
      <c r="AJ173" s="9">
        <v>31.84</v>
      </c>
      <c r="AK173" s="9">
        <v>0</v>
      </c>
    </row>
    <row r="174" spans="1:37" ht="12.75">
      <c r="A174" s="34">
        <v>6</v>
      </c>
      <c r="B174" s="34">
        <v>15</v>
      </c>
      <c r="C174" s="34">
        <v>8</v>
      </c>
      <c r="D174" s="35">
        <v>2</v>
      </c>
      <c r="E174" s="36"/>
      <c r="F174" s="7" t="s">
        <v>260</v>
      </c>
      <c r="G174" s="53" t="s">
        <v>411</v>
      </c>
      <c r="H174" s="8">
        <v>2746493.1</v>
      </c>
      <c r="I174" s="8">
        <v>1500000</v>
      </c>
      <c r="J174" s="8">
        <v>0</v>
      </c>
      <c r="K174" s="8">
        <v>0</v>
      </c>
      <c r="L174" s="8">
        <v>1246493.1</v>
      </c>
      <c r="M174" s="8">
        <v>0</v>
      </c>
      <c r="N174" s="8">
        <v>0</v>
      </c>
      <c r="O174" s="8">
        <v>0</v>
      </c>
      <c r="P174" s="9">
        <v>54.61</v>
      </c>
      <c r="Q174" s="9">
        <v>0</v>
      </c>
      <c r="R174" s="9">
        <v>0</v>
      </c>
      <c r="S174" s="9">
        <v>45.38</v>
      </c>
      <c r="T174" s="9">
        <v>0</v>
      </c>
      <c r="U174" s="9">
        <v>0</v>
      </c>
      <c r="V174" s="9">
        <v>0</v>
      </c>
      <c r="W174" s="8">
        <v>2953925.53</v>
      </c>
      <c r="X174" s="8">
        <v>0</v>
      </c>
      <c r="Y174" s="8">
        <v>0</v>
      </c>
      <c r="Z174" s="8">
        <v>0</v>
      </c>
      <c r="AA174" s="8">
        <v>2953925.53</v>
      </c>
      <c r="AB174" s="8">
        <v>0</v>
      </c>
      <c r="AC174" s="8">
        <v>0</v>
      </c>
      <c r="AD174" s="8">
        <v>0</v>
      </c>
      <c r="AE174" s="9">
        <v>0</v>
      </c>
      <c r="AF174" s="9">
        <v>0</v>
      </c>
      <c r="AG174" s="9">
        <v>0</v>
      </c>
      <c r="AH174" s="9">
        <v>100</v>
      </c>
      <c r="AI174" s="9">
        <v>0</v>
      </c>
      <c r="AJ174" s="9">
        <v>0</v>
      </c>
      <c r="AK174" s="9">
        <v>0</v>
      </c>
    </row>
    <row r="175" spans="1:37" ht="12.75">
      <c r="A175" s="34">
        <v>6</v>
      </c>
      <c r="B175" s="34">
        <v>9</v>
      </c>
      <c r="C175" s="34">
        <v>13</v>
      </c>
      <c r="D175" s="35">
        <v>2</v>
      </c>
      <c r="E175" s="36"/>
      <c r="F175" s="7" t="s">
        <v>260</v>
      </c>
      <c r="G175" s="53" t="s">
        <v>412</v>
      </c>
      <c r="H175" s="8">
        <v>5647093.46</v>
      </c>
      <c r="I175" s="8">
        <v>5429093.46</v>
      </c>
      <c r="J175" s="8">
        <v>0</v>
      </c>
      <c r="K175" s="8">
        <v>0</v>
      </c>
      <c r="L175" s="8">
        <v>0</v>
      </c>
      <c r="M175" s="8">
        <v>0</v>
      </c>
      <c r="N175" s="8">
        <v>218000</v>
      </c>
      <c r="O175" s="8">
        <v>0</v>
      </c>
      <c r="P175" s="9">
        <v>96.13</v>
      </c>
      <c r="Q175" s="9">
        <v>0</v>
      </c>
      <c r="R175" s="9">
        <v>0</v>
      </c>
      <c r="S175" s="9">
        <v>0</v>
      </c>
      <c r="T175" s="9">
        <v>0</v>
      </c>
      <c r="U175" s="9">
        <v>3.86</v>
      </c>
      <c r="V175" s="9">
        <v>0</v>
      </c>
      <c r="W175" s="8">
        <v>550674.42</v>
      </c>
      <c r="X175" s="8">
        <v>0</v>
      </c>
      <c r="Y175" s="8">
        <v>0</v>
      </c>
      <c r="Z175" s="8">
        <v>0</v>
      </c>
      <c r="AA175" s="8">
        <v>0</v>
      </c>
      <c r="AB175" s="8">
        <v>0</v>
      </c>
      <c r="AC175" s="8">
        <v>550674.42</v>
      </c>
      <c r="AD175" s="8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100</v>
      </c>
      <c r="AK175" s="9">
        <v>0</v>
      </c>
    </row>
    <row r="176" spans="1:37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7" t="s">
        <v>260</v>
      </c>
      <c r="G176" s="53" t="s">
        <v>413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9"/>
      <c r="Q176" s="9"/>
      <c r="R176" s="9"/>
      <c r="S176" s="9"/>
      <c r="T176" s="9"/>
      <c r="U176" s="9"/>
      <c r="V176" s="9"/>
      <c r="W176" s="8">
        <v>126501.21</v>
      </c>
      <c r="X176" s="8">
        <v>0</v>
      </c>
      <c r="Y176" s="8">
        <v>0</v>
      </c>
      <c r="Z176" s="8">
        <v>0</v>
      </c>
      <c r="AA176" s="8">
        <v>0</v>
      </c>
      <c r="AB176" s="8">
        <v>0</v>
      </c>
      <c r="AC176" s="8">
        <v>126501.21</v>
      </c>
      <c r="AD176" s="8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100</v>
      </c>
      <c r="AK176" s="9">
        <v>0</v>
      </c>
    </row>
    <row r="177" spans="1:37" ht="12.75">
      <c r="A177" s="34">
        <v>6</v>
      </c>
      <c r="B177" s="34">
        <v>3</v>
      </c>
      <c r="C177" s="34">
        <v>13</v>
      </c>
      <c r="D177" s="35">
        <v>2</v>
      </c>
      <c r="E177" s="36"/>
      <c r="F177" s="7" t="s">
        <v>260</v>
      </c>
      <c r="G177" s="53" t="s">
        <v>414</v>
      </c>
      <c r="H177" s="8">
        <v>3370571.9</v>
      </c>
      <c r="I177" s="8">
        <v>3370571.9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9">
        <v>100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8">
        <v>1031968.58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  <c r="AC177" s="8">
        <v>1031968.58</v>
      </c>
      <c r="AD177" s="8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100</v>
      </c>
      <c r="AK177" s="9">
        <v>0</v>
      </c>
    </row>
    <row r="178" spans="1:37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7" t="s">
        <v>260</v>
      </c>
      <c r="G178" s="53" t="s">
        <v>415</v>
      </c>
      <c r="H178" s="8">
        <v>2610000</v>
      </c>
      <c r="I178" s="8">
        <v>1370000</v>
      </c>
      <c r="J178" s="8">
        <v>0</v>
      </c>
      <c r="K178" s="8">
        <v>0</v>
      </c>
      <c r="L178" s="8">
        <v>0</v>
      </c>
      <c r="M178" s="8">
        <v>0</v>
      </c>
      <c r="N178" s="8">
        <v>1240000</v>
      </c>
      <c r="O178" s="8">
        <v>0</v>
      </c>
      <c r="P178" s="9">
        <v>52.49</v>
      </c>
      <c r="Q178" s="9">
        <v>0</v>
      </c>
      <c r="R178" s="9">
        <v>0</v>
      </c>
      <c r="S178" s="9">
        <v>0</v>
      </c>
      <c r="T178" s="9">
        <v>0</v>
      </c>
      <c r="U178" s="9">
        <v>47.5</v>
      </c>
      <c r="V178" s="9">
        <v>0</v>
      </c>
      <c r="W178" s="8">
        <v>2659305.03</v>
      </c>
      <c r="X178" s="8">
        <v>0</v>
      </c>
      <c r="Y178" s="8">
        <v>0</v>
      </c>
      <c r="Z178" s="8">
        <v>0</v>
      </c>
      <c r="AA178" s="8">
        <v>489305.03</v>
      </c>
      <c r="AB178" s="8">
        <v>0</v>
      </c>
      <c r="AC178" s="8">
        <v>2170000</v>
      </c>
      <c r="AD178" s="8">
        <v>0</v>
      </c>
      <c r="AE178" s="9">
        <v>0</v>
      </c>
      <c r="AF178" s="9">
        <v>0</v>
      </c>
      <c r="AG178" s="9">
        <v>0</v>
      </c>
      <c r="AH178" s="9">
        <v>18.39</v>
      </c>
      <c r="AI178" s="9">
        <v>0</v>
      </c>
      <c r="AJ178" s="9">
        <v>81.6</v>
      </c>
      <c r="AK178" s="9">
        <v>0</v>
      </c>
    </row>
    <row r="179" spans="1:37" ht="12.75">
      <c r="A179" s="34">
        <v>6</v>
      </c>
      <c r="B179" s="34">
        <v>19</v>
      </c>
      <c r="C179" s="34">
        <v>7</v>
      </c>
      <c r="D179" s="35">
        <v>2</v>
      </c>
      <c r="E179" s="36"/>
      <c r="F179" s="7" t="s">
        <v>260</v>
      </c>
      <c r="G179" s="53" t="s">
        <v>416</v>
      </c>
      <c r="H179" s="8">
        <v>548319.14</v>
      </c>
      <c r="I179" s="8">
        <v>139720</v>
      </c>
      <c r="J179" s="8">
        <v>0</v>
      </c>
      <c r="K179" s="8">
        <v>0</v>
      </c>
      <c r="L179" s="8">
        <v>0</v>
      </c>
      <c r="M179" s="8">
        <v>0</v>
      </c>
      <c r="N179" s="8">
        <v>408599.14</v>
      </c>
      <c r="O179" s="8">
        <v>0</v>
      </c>
      <c r="P179" s="9">
        <v>25.48</v>
      </c>
      <c r="Q179" s="9">
        <v>0</v>
      </c>
      <c r="R179" s="9">
        <v>0</v>
      </c>
      <c r="S179" s="9">
        <v>0</v>
      </c>
      <c r="T179" s="9">
        <v>0</v>
      </c>
      <c r="U179" s="9">
        <v>74.51</v>
      </c>
      <c r="V179" s="9">
        <v>0</v>
      </c>
      <c r="W179" s="8">
        <v>674552.91</v>
      </c>
      <c r="X179" s="8">
        <v>0</v>
      </c>
      <c r="Y179" s="8">
        <v>0</v>
      </c>
      <c r="Z179" s="8">
        <v>0</v>
      </c>
      <c r="AA179" s="8">
        <v>0</v>
      </c>
      <c r="AB179" s="8">
        <v>0</v>
      </c>
      <c r="AC179" s="8">
        <v>674552.91</v>
      </c>
      <c r="AD179" s="8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100</v>
      </c>
      <c r="AK179" s="9">
        <v>0</v>
      </c>
    </row>
    <row r="180" spans="1:37" ht="12.75">
      <c r="A180" s="34">
        <v>6</v>
      </c>
      <c r="B180" s="34">
        <v>9</v>
      </c>
      <c r="C180" s="34">
        <v>14</v>
      </c>
      <c r="D180" s="35">
        <v>2</v>
      </c>
      <c r="E180" s="36"/>
      <c r="F180" s="7" t="s">
        <v>260</v>
      </c>
      <c r="G180" s="53" t="s">
        <v>417</v>
      </c>
      <c r="H180" s="8">
        <v>7130018.62</v>
      </c>
      <c r="I180" s="8">
        <v>6876146</v>
      </c>
      <c r="J180" s="8">
        <v>0</v>
      </c>
      <c r="K180" s="8">
        <v>50350</v>
      </c>
      <c r="L180" s="8">
        <v>0</v>
      </c>
      <c r="M180" s="8">
        <v>0</v>
      </c>
      <c r="N180" s="8">
        <v>203522.62</v>
      </c>
      <c r="O180" s="8">
        <v>0</v>
      </c>
      <c r="P180" s="9">
        <v>96.43</v>
      </c>
      <c r="Q180" s="9">
        <v>0</v>
      </c>
      <c r="R180" s="9">
        <v>0.7</v>
      </c>
      <c r="S180" s="9">
        <v>0</v>
      </c>
      <c r="T180" s="9">
        <v>0</v>
      </c>
      <c r="U180" s="9">
        <v>2.85</v>
      </c>
      <c r="V180" s="9">
        <v>0</v>
      </c>
      <c r="W180" s="8">
        <v>203522.62</v>
      </c>
      <c r="X180" s="8">
        <v>0</v>
      </c>
      <c r="Y180" s="8">
        <v>0</v>
      </c>
      <c r="Z180" s="8">
        <v>0</v>
      </c>
      <c r="AA180" s="8">
        <v>0</v>
      </c>
      <c r="AB180" s="8">
        <v>0</v>
      </c>
      <c r="AC180" s="8">
        <v>203522.62</v>
      </c>
      <c r="AD180" s="8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100</v>
      </c>
      <c r="AK180" s="9">
        <v>0</v>
      </c>
    </row>
    <row r="181" spans="1:37" ht="12.75">
      <c r="A181" s="34">
        <v>6</v>
      </c>
      <c r="B181" s="34">
        <v>19</v>
      </c>
      <c r="C181" s="34">
        <v>8</v>
      </c>
      <c r="D181" s="35">
        <v>2</v>
      </c>
      <c r="E181" s="36"/>
      <c r="F181" s="7" t="s">
        <v>260</v>
      </c>
      <c r="G181" s="53" t="s">
        <v>418</v>
      </c>
      <c r="H181" s="8">
        <v>589171.31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589171.31</v>
      </c>
      <c r="O181" s="8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100</v>
      </c>
      <c r="V181" s="9">
        <v>0</v>
      </c>
      <c r="W181" s="8">
        <v>889537.06</v>
      </c>
      <c r="X181" s="8">
        <v>0</v>
      </c>
      <c r="Y181" s="8">
        <v>0</v>
      </c>
      <c r="Z181" s="8">
        <v>0</v>
      </c>
      <c r="AA181" s="8">
        <v>0</v>
      </c>
      <c r="AB181" s="8">
        <v>0</v>
      </c>
      <c r="AC181" s="8">
        <v>889537.06</v>
      </c>
      <c r="AD181" s="8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100</v>
      </c>
      <c r="AK181" s="9">
        <v>0</v>
      </c>
    </row>
    <row r="182" spans="1:37" ht="12.75">
      <c r="A182" s="34">
        <v>6</v>
      </c>
      <c r="B182" s="34">
        <v>9</v>
      </c>
      <c r="C182" s="34">
        <v>15</v>
      </c>
      <c r="D182" s="35">
        <v>2</v>
      </c>
      <c r="E182" s="36"/>
      <c r="F182" s="7" t="s">
        <v>260</v>
      </c>
      <c r="G182" s="53" t="s">
        <v>419</v>
      </c>
      <c r="H182" s="8">
        <v>2860000</v>
      </c>
      <c r="I182" s="8">
        <v>730000</v>
      </c>
      <c r="J182" s="8">
        <v>0</v>
      </c>
      <c r="K182" s="8">
        <v>0</v>
      </c>
      <c r="L182" s="8">
        <v>0</v>
      </c>
      <c r="M182" s="8">
        <v>0</v>
      </c>
      <c r="N182" s="8">
        <v>2130000</v>
      </c>
      <c r="O182" s="8">
        <v>0</v>
      </c>
      <c r="P182" s="9">
        <v>25.52</v>
      </c>
      <c r="Q182" s="9">
        <v>0</v>
      </c>
      <c r="R182" s="9">
        <v>0</v>
      </c>
      <c r="S182" s="9">
        <v>0</v>
      </c>
      <c r="T182" s="9">
        <v>0</v>
      </c>
      <c r="U182" s="9">
        <v>74.47</v>
      </c>
      <c r="V182" s="9">
        <v>0</v>
      </c>
      <c r="W182" s="8">
        <v>2432065.74</v>
      </c>
      <c r="X182" s="8">
        <v>0</v>
      </c>
      <c r="Y182" s="8">
        <v>0</v>
      </c>
      <c r="Z182" s="8">
        <v>0</v>
      </c>
      <c r="AA182" s="8">
        <v>0</v>
      </c>
      <c r="AB182" s="8">
        <v>0</v>
      </c>
      <c r="AC182" s="8">
        <v>2432065.74</v>
      </c>
      <c r="AD182" s="8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100</v>
      </c>
      <c r="AK182" s="9">
        <v>0</v>
      </c>
    </row>
    <row r="183" spans="1:37" ht="12.75">
      <c r="A183" s="34">
        <v>6</v>
      </c>
      <c r="B183" s="34">
        <v>9</v>
      </c>
      <c r="C183" s="34">
        <v>16</v>
      </c>
      <c r="D183" s="35">
        <v>2</v>
      </c>
      <c r="E183" s="36"/>
      <c r="F183" s="7" t="s">
        <v>260</v>
      </c>
      <c r="G183" s="53" t="s">
        <v>420</v>
      </c>
      <c r="H183" s="8">
        <v>1770000</v>
      </c>
      <c r="I183" s="8">
        <v>1600000</v>
      </c>
      <c r="J183" s="8">
        <v>0</v>
      </c>
      <c r="K183" s="8">
        <v>0</v>
      </c>
      <c r="L183" s="8">
        <v>0</v>
      </c>
      <c r="M183" s="8">
        <v>0</v>
      </c>
      <c r="N183" s="8">
        <v>170000</v>
      </c>
      <c r="O183" s="8">
        <v>0</v>
      </c>
      <c r="P183" s="9">
        <v>90.39</v>
      </c>
      <c r="Q183" s="9">
        <v>0</v>
      </c>
      <c r="R183" s="9">
        <v>0</v>
      </c>
      <c r="S183" s="9">
        <v>0</v>
      </c>
      <c r="T183" s="9">
        <v>0</v>
      </c>
      <c r="U183" s="9">
        <v>9.6</v>
      </c>
      <c r="V183" s="9">
        <v>0</v>
      </c>
      <c r="W183" s="8">
        <v>604492.13</v>
      </c>
      <c r="X183" s="8">
        <v>283017.69</v>
      </c>
      <c r="Y183" s="8">
        <v>0</v>
      </c>
      <c r="Z183" s="8">
        <v>0</v>
      </c>
      <c r="AA183" s="8">
        <v>0</v>
      </c>
      <c r="AB183" s="8">
        <v>0</v>
      </c>
      <c r="AC183" s="8">
        <v>321474.44</v>
      </c>
      <c r="AD183" s="8">
        <v>0</v>
      </c>
      <c r="AE183" s="9">
        <v>46.81</v>
      </c>
      <c r="AF183" s="9">
        <v>0</v>
      </c>
      <c r="AG183" s="9">
        <v>0</v>
      </c>
      <c r="AH183" s="9">
        <v>0</v>
      </c>
      <c r="AI183" s="9">
        <v>0</v>
      </c>
      <c r="AJ183" s="9">
        <v>53.18</v>
      </c>
      <c r="AK183" s="9">
        <v>0</v>
      </c>
    </row>
    <row r="184" spans="1:37" ht="12.75">
      <c r="A184" s="34">
        <v>6</v>
      </c>
      <c r="B184" s="34">
        <v>7</v>
      </c>
      <c r="C184" s="34">
        <v>10</v>
      </c>
      <c r="D184" s="35">
        <v>2</v>
      </c>
      <c r="E184" s="36"/>
      <c r="F184" s="7" t="s">
        <v>260</v>
      </c>
      <c r="G184" s="53" t="s">
        <v>421</v>
      </c>
      <c r="H184" s="8">
        <v>2335673</v>
      </c>
      <c r="I184" s="8">
        <v>2235673</v>
      </c>
      <c r="J184" s="8">
        <v>0</v>
      </c>
      <c r="K184" s="8">
        <v>100000</v>
      </c>
      <c r="L184" s="8">
        <v>0</v>
      </c>
      <c r="M184" s="8">
        <v>0</v>
      </c>
      <c r="N184" s="8">
        <v>0</v>
      </c>
      <c r="O184" s="8">
        <v>0</v>
      </c>
      <c r="P184" s="9">
        <v>95.71</v>
      </c>
      <c r="Q184" s="9">
        <v>0</v>
      </c>
      <c r="R184" s="9">
        <v>4.28</v>
      </c>
      <c r="S184" s="9">
        <v>0</v>
      </c>
      <c r="T184" s="9">
        <v>0</v>
      </c>
      <c r="U184" s="9">
        <v>0</v>
      </c>
      <c r="V184" s="9">
        <v>0</v>
      </c>
      <c r="W184" s="8">
        <v>300664.64</v>
      </c>
      <c r="X184" s="8">
        <v>0</v>
      </c>
      <c r="Y184" s="8">
        <v>0</v>
      </c>
      <c r="Z184" s="8">
        <v>0</v>
      </c>
      <c r="AA184" s="8">
        <v>0</v>
      </c>
      <c r="AB184" s="8">
        <v>0</v>
      </c>
      <c r="AC184" s="8">
        <v>300664.64</v>
      </c>
      <c r="AD184" s="8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100</v>
      </c>
      <c r="AK184" s="9">
        <v>0</v>
      </c>
    </row>
    <row r="185" spans="1:37" ht="12.75">
      <c r="A185" s="34">
        <v>6</v>
      </c>
      <c r="B185" s="34">
        <v>1</v>
      </c>
      <c r="C185" s="34">
        <v>19</v>
      </c>
      <c r="D185" s="35">
        <v>2</v>
      </c>
      <c r="E185" s="36"/>
      <c r="F185" s="7" t="s">
        <v>260</v>
      </c>
      <c r="G185" s="53" t="s">
        <v>422</v>
      </c>
      <c r="H185" s="8">
        <v>3141485</v>
      </c>
      <c r="I185" s="8">
        <v>2997320</v>
      </c>
      <c r="J185" s="8">
        <v>0</v>
      </c>
      <c r="K185" s="8">
        <v>0</v>
      </c>
      <c r="L185" s="8">
        <v>0</v>
      </c>
      <c r="M185" s="8">
        <v>0</v>
      </c>
      <c r="N185" s="8">
        <v>144165</v>
      </c>
      <c r="O185" s="8">
        <v>0</v>
      </c>
      <c r="P185" s="9">
        <v>95.41</v>
      </c>
      <c r="Q185" s="9">
        <v>0</v>
      </c>
      <c r="R185" s="9">
        <v>0</v>
      </c>
      <c r="S185" s="9">
        <v>0</v>
      </c>
      <c r="T185" s="9">
        <v>0</v>
      </c>
      <c r="U185" s="9">
        <v>4.58</v>
      </c>
      <c r="V185" s="9">
        <v>0</v>
      </c>
      <c r="W185" s="8">
        <v>1292097.85</v>
      </c>
      <c r="X185" s="8">
        <v>1000000</v>
      </c>
      <c r="Y185" s="8">
        <v>0</v>
      </c>
      <c r="Z185" s="8">
        <v>0</v>
      </c>
      <c r="AA185" s="8">
        <v>0</v>
      </c>
      <c r="AB185" s="8">
        <v>0</v>
      </c>
      <c r="AC185" s="8">
        <v>292097.85</v>
      </c>
      <c r="AD185" s="8">
        <v>0</v>
      </c>
      <c r="AE185" s="9">
        <v>77.39</v>
      </c>
      <c r="AF185" s="9">
        <v>0</v>
      </c>
      <c r="AG185" s="9">
        <v>0</v>
      </c>
      <c r="AH185" s="9">
        <v>0</v>
      </c>
      <c r="AI185" s="9">
        <v>0</v>
      </c>
      <c r="AJ185" s="9">
        <v>22.6</v>
      </c>
      <c r="AK185" s="9">
        <v>0</v>
      </c>
    </row>
    <row r="186" spans="1:37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7" t="s">
        <v>260</v>
      </c>
      <c r="G186" s="53" t="s">
        <v>423</v>
      </c>
      <c r="H186" s="8">
        <v>10925429.4</v>
      </c>
      <c r="I186" s="8">
        <v>6000000</v>
      </c>
      <c r="J186" s="8">
        <v>0</v>
      </c>
      <c r="K186" s="8">
        <v>100000</v>
      </c>
      <c r="L186" s="8">
        <v>0</v>
      </c>
      <c r="M186" s="8">
        <v>0</v>
      </c>
      <c r="N186" s="8">
        <v>4825429.4</v>
      </c>
      <c r="O186" s="8">
        <v>0</v>
      </c>
      <c r="P186" s="9">
        <v>54.91</v>
      </c>
      <c r="Q186" s="9">
        <v>0</v>
      </c>
      <c r="R186" s="9">
        <v>0.91</v>
      </c>
      <c r="S186" s="9">
        <v>0</v>
      </c>
      <c r="T186" s="9">
        <v>0</v>
      </c>
      <c r="U186" s="9">
        <v>44.16</v>
      </c>
      <c r="V186" s="9">
        <v>0</v>
      </c>
      <c r="W186" s="8">
        <v>4825429.4</v>
      </c>
      <c r="X186" s="8">
        <v>0</v>
      </c>
      <c r="Y186" s="8">
        <v>0</v>
      </c>
      <c r="Z186" s="8">
        <v>0</v>
      </c>
      <c r="AA186" s="8">
        <v>0</v>
      </c>
      <c r="AB186" s="8">
        <v>0</v>
      </c>
      <c r="AC186" s="8">
        <v>4825429.4</v>
      </c>
      <c r="AD186" s="8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100</v>
      </c>
      <c r="AK186" s="9">
        <v>0</v>
      </c>
    </row>
    <row r="187" spans="1:37" ht="12.75">
      <c r="A187" s="34">
        <v>6</v>
      </c>
      <c r="B187" s="34">
        <v>3</v>
      </c>
      <c r="C187" s="34">
        <v>14</v>
      </c>
      <c r="D187" s="35">
        <v>2</v>
      </c>
      <c r="E187" s="36"/>
      <c r="F187" s="7" t="s">
        <v>260</v>
      </c>
      <c r="G187" s="53" t="s">
        <v>424</v>
      </c>
      <c r="H187" s="8">
        <v>2203343.47</v>
      </c>
      <c r="I187" s="8">
        <v>1980533.94</v>
      </c>
      <c r="J187" s="8">
        <v>0</v>
      </c>
      <c r="K187" s="8">
        <v>0</v>
      </c>
      <c r="L187" s="8">
        <v>0</v>
      </c>
      <c r="M187" s="8">
        <v>0</v>
      </c>
      <c r="N187" s="8">
        <v>222809.53</v>
      </c>
      <c r="O187" s="8">
        <v>0</v>
      </c>
      <c r="P187" s="9">
        <v>89.88</v>
      </c>
      <c r="Q187" s="9">
        <v>0</v>
      </c>
      <c r="R187" s="9">
        <v>0</v>
      </c>
      <c r="S187" s="9">
        <v>0</v>
      </c>
      <c r="T187" s="9">
        <v>0</v>
      </c>
      <c r="U187" s="9">
        <v>10.11</v>
      </c>
      <c r="V187" s="9">
        <v>0</v>
      </c>
      <c r="W187" s="8">
        <v>222809.53</v>
      </c>
      <c r="X187" s="8">
        <v>0</v>
      </c>
      <c r="Y187" s="8">
        <v>0</v>
      </c>
      <c r="Z187" s="8">
        <v>0</v>
      </c>
      <c r="AA187" s="8">
        <v>0</v>
      </c>
      <c r="AB187" s="8">
        <v>0</v>
      </c>
      <c r="AC187" s="8">
        <v>222809.53</v>
      </c>
      <c r="AD187" s="8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100</v>
      </c>
      <c r="AK187" s="9">
        <v>0</v>
      </c>
    </row>
    <row r="188" spans="1:37" ht="12.75">
      <c r="A188" s="34">
        <v>6</v>
      </c>
      <c r="B188" s="34">
        <v>6</v>
      </c>
      <c r="C188" s="34">
        <v>11</v>
      </c>
      <c r="D188" s="35">
        <v>2</v>
      </c>
      <c r="E188" s="36"/>
      <c r="F188" s="7" t="s">
        <v>260</v>
      </c>
      <c r="G188" s="53" t="s">
        <v>425</v>
      </c>
      <c r="H188" s="8">
        <v>3240000</v>
      </c>
      <c r="I188" s="8">
        <v>3240000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9">
        <v>100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8">
        <v>383779.63</v>
      </c>
      <c r="X188" s="8">
        <v>0</v>
      </c>
      <c r="Y188" s="8">
        <v>0</v>
      </c>
      <c r="Z188" s="8">
        <v>0</v>
      </c>
      <c r="AA188" s="8">
        <v>0</v>
      </c>
      <c r="AB188" s="8">
        <v>0</v>
      </c>
      <c r="AC188" s="8">
        <v>383779.63</v>
      </c>
      <c r="AD188" s="8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100</v>
      </c>
      <c r="AK188" s="9">
        <v>0</v>
      </c>
    </row>
    <row r="189" spans="1:37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7" t="s">
        <v>260</v>
      </c>
      <c r="G189" s="53" t="s">
        <v>426</v>
      </c>
      <c r="H189" s="8">
        <v>4337877</v>
      </c>
      <c r="I189" s="8">
        <v>0</v>
      </c>
      <c r="J189" s="8">
        <v>0</v>
      </c>
      <c r="K189" s="8">
        <v>200000</v>
      </c>
      <c r="L189" s="8">
        <v>137877</v>
      </c>
      <c r="M189" s="8">
        <v>0</v>
      </c>
      <c r="N189" s="8">
        <v>0</v>
      </c>
      <c r="O189" s="8">
        <v>4000000</v>
      </c>
      <c r="P189" s="9">
        <v>0</v>
      </c>
      <c r="Q189" s="9">
        <v>0</v>
      </c>
      <c r="R189" s="9">
        <v>4.61</v>
      </c>
      <c r="S189" s="9">
        <v>3.17</v>
      </c>
      <c r="T189" s="9">
        <v>0</v>
      </c>
      <c r="U189" s="9">
        <v>0</v>
      </c>
      <c r="V189" s="9">
        <v>92.21</v>
      </c>
      <c r="W189" s="8">
        <v>637877</v>
      </c>
      <c r="X189" s="8">
        <v>0</v>
      </c>
      <c r="Y189" s="8">
        <v>0</v>
      </c>
      <c r="Z189" s="8">
        <v>0</v>
      </c>
      <c r="AA189" s="8">
        <v>137877</v>
      </c>
      <c r="AB189" s="8">
        <v>0</v>
      </c>
      <c r="AC189" s="8">
        <v>0</v>
      </c>
      <c r="AD189" s="8">
        <v>500000</v>
      </c>
      <c r="AE189" s="9">
        <v>0</v>
      </c>
      <c r="AF189" s="9">
        <v>0</v>
      </c>
      <c r="AG189" s="9">
        <v>0</v>
      </c>
      <c r="AH189" s="9">
        <v>21.61</v>
      </c>
      <c r="AI189" s="9">
        <v>0</v>
      </c>
      <c r="AJ189" s="9">
        <v>0</v>
      </c>
      <c r="AK189" s="9">
        <v>78.38</v>
      </c>
    </row>
    <row r="190" spans="1:37" ht="12.75">
      <c r="A190" s="34">
        <v>6</v>
      </c>
      <c r="B190" s="34">
        <v>7</v>
      </c>
      <c r="C190" s="34">
        <v>2</v>
      </c>
      <c r="D190" s="35">
        <v>3</v>
      </c>
      <c r="E190" s="36"/>
      <c r="F190" s="7" t="s">
        <v>260</v>
      </c>
      <c r="G190" s="53" t="s">
        <v>427</v>
      </c>
      <c r="H190" s="8">
        <v>2800000</v>
      </c>
      <c r="I190" s="8">
        <v>1750000</v>
      </c>
      <c r="J190" s="8">
        <v>0</v>
      </c>
      <c r="K190" s="8">
        <v>50000</v>
      </c>
      <c r="L190" s="8">
        <v>0</v>
      </c>
      <c r="M190" s="8">
        <v>0</v>
      </c>
      <c r="N190" s="8">
        <v>1000000</v>
      </c>
      <c r="O190" s="8">
        <v>0</v>
      </c>
      <c r="P190" s="9">
        <v>62.5</v>
      </c>
      <c r="Q190" s="9">
        <v>0</v>
      </c>
      <c r="R190" s="9">
        <v>1.78</v>
      </c>
      <c r="S190" s="9">
        <v>0</v>
      </c>
      <c r="T190" s="9">
        <v>0</v>
      </c>
      <c r="U190" s="9">
        <v>35.71</v>
      </c>
      <c r="V190" s="9">
        <v>0</v>
      </c>
      <c r="W190" s="8">
        <v>1636773</v>
      </c>
      <c r="X190" s="8">
        <v>0</v>
      </c>
      <c r="Y190" s="8">
        <v>0</v>
      </c>
      <c r="Z190" s="8">
        <v>0</v>
      </c>
      <c r="AA190" s="8">
        <v>0</v>
      </c>
      <c r="AB190" s="8">
        <v>0</v>
      </c>
      <c r="AC190" s="8">
        <v>1636773</v>
      </c>
      <c r="AD190" s="8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100</v>
      </c>
      <c r="AK190" s="9">
        <v>0</v>
      </c>
    </row>
    <row r="191" spans="1:37" ht="12.75">
      <c r="A191" s="34">
        <v>6</v>
      </c>
      <c r="B191" s="34">
        <v>9</v>
      </c>
      <c r="C191" s="34">
        <v>1</v>
      </c>
      <c r="D191" s="35">
        <v>3</v>
      </c>
      <c r="E191" s="36"/>
      <c r="F191" s="7" t="s">
        <v>260</v>
      </c>
      <c r="G191" s="53" t="s">
        <v>428</v>
      </c>
      <c r="H191" s="8">
        <v>769269.03</v>
      </c>
      <c r="I191" s="8">
        <v>500000</v>
      </c>
      <c r="J191" s="8">
        <v>0</v>
      </c>
      <c r="K191" s="8">
        <v>269269.03</v>
      </c>
      <c r="L191" s="8">
        <v>0</v>
      </c>
      <c r="M191" s="8">
        <v>0</v>
      </c>
      <c r="N191" s="8">
        <v>0</v>
      </c>
      <c r="O191" s="8">
        <v>0</v>
      </c>
      <c r="P191" s="9">
        <v>64.99</v>
      </c>
      <c r="Q191" s="9">
        <v>0</v>
      </c>
      <c r="R191" s="9">
        <v>35</v>
      </c>
      <c r="S191" s="9">
        <v>0</v>
      </c>
      <c r="T191" s="9">
        <v>0</v>
      </c>
      <c r="U191" s="9">
        <v>0</v>
      </c>
      <c r="V191" s="9">
        <v>0</v>
      </c>
      <c r="W191" s="8">
        <v>1424669.91</v>
      </c>
      <c r="X191" s="8">
        <v>0</v>
      </c>
      <c r="Y191" s="8">
        <v>0</v>
      </c>
      <c r="Z191" s="8">
        <v>0</v>
      </c>
      <c r="AA191" s="8">
        <v>0</v>
      </c>
      <c r="AB191" s="8">
        <v>0</v>
      </c>
      <c r="AC191" s="8">
        <v>1424669.91</v>
      </c>
      <c r="AD191" s="8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100</v>
      </c>
      <c r="AK191" s="9">
        <v>0</v>
      </c>
    </row>
    <row r="192" spans="1:37" ht="12.75">
      <c r="A192" s="34">
        <v>6</v>
      </c>
      <c r="B192" s="34">
        <v>9</v>
      </c>
      <c r="C192" s="34">
        <v>3</v>
      </c>
      <c r="D192" s="35">
        <v>3</v>
      </c>
      <c r="E192" s="36"/>
      <c r="F192" s="7" t="s">
        <v>260</v>
      </c>
      <c r="G192" s="53" t="s">
        <v>429</v>
      </c>
      <c r="H192" s="8">
        <v>3905502</v>
      </c>
      <c r="I192" s="8">
        <v>3043000</v>
      </c>
      <c r="J192" s="8">
        <v>0</v>
      </c>
      <c r="K192" s="8">
        <v>215532</v>
      </c>
      <c r="L192" s="8">
        <v>0</v>
      </c>
      <c r="M192" s="8">
        <v>0</v>
      </c>
      <c r="N192" s="8">
        <v>646970</v>
      </c>
      <c r="O192" s="8">
        <v>0</v>
      </c>
      <c r="P192" s="9">
        <v>77.91</v>
      </c>
      <c r="Q192" s="9">
        <v>0</v>
      </c>
      <c r="R192" s="9">
        <v>5.51</v>
      </c>
      <c r="S192" s="9">
        <v>0</v>
      </c>
      <c r="T192" s="9">
        <v>0</v>
      </c>
      <c r="U192" s="9">
        <v>16.56</v>
      </c>
      <c r="V192" s="9">
        <v>0</v>
      </c>
      <c r="W192" s="8">
        <v>819573.28</v>
      </c>
      <c r="X192" s="8">
        <v>0</v>
      </c>
      <c r="Y192" s="8">
        <v>0</v>
      </c>
      <c r="Z192" s="8">
        <v>135331</v>
      </c>
      <c r="AA192" s="8">
        <v>0</v>
      </c>
      <c r="AB192" s="8">
        <v>0</v>
      </c>
      <c r="AC192" s="8">
        <v>684242.28</v>
      </c>
      <c r="AD192" s="8">
        <v>0</v>
      </c>
      <c r="AE192" s="9">
        <v>0</v>
      </c>
      <c r="AF192" s="9">
        <v>0</v>
      </c>
      <c r="AG192" s="9">
        <v>16.51</v>
      </c>
      <c r="AH192" s="9">
        <v>0</v>
      </c>
      <c r="AI192" s="9">
        <v>0</v>
      </c>
      <c r="AJ192" s="9">
        <v>83.48</v>
      </c>
      <c r="AK192" s="9">
        <v>0</v>
      </c>
    </row>
    <row r="193" spans="1:37" ht="12.75">
      <c r="A193" s="34">
        <v>6</v>
      </c>
      <c r="B193" s="34">
        <v>2</v>
      </c>
      <c r="C193" s="34">
        <v>5</v>
      </c>
      <c r="D193" s="35">
        <v>3</v>
      </c>
      <c r="E193" s="36"/>
      <c r="F193" s="7" t="s">
        <v>260</v>
      </c>
      <c r="G193" s="53" t="s">
        <v>430</v>
      </c>
      <c r="H193" s="8">
        <v>1695191.11</v>
      </c>
      <c r="I193" s="8">
        <v>717215.69</v>
      </c>
      <c r="J193" s="8">
        <v>0</v>
      </c>
      <c r="K193" s="8">
        <v>0</v>
      </c>
      <c r="L193" s="8">
        <v>0</v>
      </c>
      <c r="M193" s="8">
        <v>0</v>
      </c>
      <c r="N193" s="8">
        <v>977975.42</v>
      </c>
      <c r="O193" s="8">
        <v>0</v>
      </c>
      <c r="P193" s="9">
        <v>42.3</v>
      </c>
      <c r="Q193" s="9">
        <v>0</v>
      </c>
      <c r="R193" s="9">
        <v>0</v>
      </c>
      <c r="S193" s="9">
        <v>0</v>
      </c>
      <c r="T193" s="9">
        <v>0</v>
      </c>
      <c r="U193" s="9">
        <v>57.69</v>
      </c>
      <c r="V193" s="9">
        <v>0</v>
      </c>
      <c r="W193" s="8">
        <v>977975.42</v>
      </c>
      <c r="X193" s="8">
        <v>0</v>
      </c>
      <c r="Y193" s="8">
        <v>0</v>
      </c>
      <c r="Z193" s="8">
        <v>0</v>
      </c>
      <c r="AA193" s="8">
        <v>0</v>
      </c>
      <c r="AB193" s="8">
        <v>0</v>
      </c>
      <c r="AC193" s="8">
        <v>977975.42</v>
      </c>
      <c r="AD193" s="8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100</v>
      </c>
      <c r="AK193" s="9">
        <v>0</v>
      </c>
    </row>
    <row r="194" spans="1:37" ht="12.75">
      <c r="A194" s="34">
        <v>6</v>
      </c>
      <c r="B194" s="34">
        <v>5</v>
      </c>
      <c r="C194" s="34">
        <v>5</v>
      </c>
      <c r="D194" s="35">
        <v>3</v>
      </c>
      <c r="E194" s="36"/>
      <c r="F194" s="7" t="s">
        <v>260</v>
      </c>
      <c r="G194" s="53" t="s">
        <v>431</v>
      </c>
      <c r="H194" s="8">
        <v>8035800</v>
      </c>
      <c r="I194" s="8">
        <v>5560000</v>
      </c>
      <c r="J194" s="8">
        <v>0</v>
      </c>
      <c r="K194" s="8">
        <v>0</v>
      </c>
      <c r="L194" s="8">
        <v>0</v>
      </c>
      <c r="M194" s="8">
        <v>0</v>
      </c>
      <c r="N194" s="8">
        <v>2475800</v>
      </c>
      <c r="O194" s="8">
        <v>0</v>
      </c>
      <c r="P194" s="9">
        <v>69.19</v>
      </c>
      <c r="Q194" s="9">
        <v>0</v>
      </c>
      <c r="R194" s="9">
        <v>0</v>
      </c>
      <c r="S194" s="9">
        <v>0</v>
      </c>
      <c r="T194" s="9">
        <v>0</v>
      </c>
      <c r="U194" s="9">
        <v>30.8</v>
      </c>
      <c r="V194" s="9">
        <v>0</v>
      </c>
      <c r="W194" s="8">
        <v>2491052.12</v>
      </c>
      <c r="X194" s="8">
        <v>0</v>
      </c>
      <c r="Y194" s="8">
        <v>0</v>
      </c>
      <c r="Z194" s="8">
        <v>0</v>
      </c>
      <c r="AA194" s="8">
        <v>0</v>
      </c>
      <c r="AB194" s="8">
        <v>0</v>
      </c>
      <c r="AC194" s="8">
        <v>2491052.12</v>
      </c>
      <c r="AD194" s="8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100</v>
      </c>
      <c r="AK194" s="9">
        <v>0</v>
      </c>
    </row>
    <row r="195" spans="1:37" ht="12.75">
      <c r="A195" s="34">
        <v>6</v>
      </c>
      <c r="B195" s="34">
        <v>2</v>
      </c>
      <c r="C195" s="34">
        <v>7</v>
      </c>
      <c r="D195" s="35">
        <v>3</v>
      </c>
      <c r="E195" s="36"/>
      <c r="F195" s="7" t="s">
        <v>260</v>
      </c>
      <c r="G195" s="53" t="s">
        <v>432</v>
      </c>
      <c r="H195" s="8">
        <v>3223704.6</v>
      </c>
      <c r="I195" s="8">
        <v>1700000</v>
      </c>
      <c r="J195" s="8">
        <v>0</v>
      </c>
      <c r="K195" s="8">
        <v>0</v>
      </c>
      <c r="L195" s="8">
        <v>0</v>
      </c>
      <c r="M195" s="8">
        <v>0</v>
      </c>
      <c r="N195" s="8">
        <v>1523704.6</v>
      </c>
      <c r="O195" s="8">
        <v>0</v>
      </c>
      <c r="P195" s="9">
        <v>52.73</v>
      </c>
      <c r="Q195" s="9">
        <v>0</v>
      </c>
      <c r="R195" s="9">
        <v>0</v>
      </c>
      <c r="S195" s="9">
        <v>0</v>
      </c>
      <c r="T195" s="9">
        <v>0</v>
      </c>
      <c r="U195" s="9">
        <v>47.26</v>
      </c>
      <c r="V195" s="9">
        <v>0</v>
      </c>
      <c r="W195" s="8">
        <v>1523704.6</v>
      </c>
      <c r="X195" s="8">
        <v>0</v>
      </c>
      <c r="Y195" s="8">
        <v>0</v>
      </c>
      <c r="Z195" s="8">
        <v>0</v>
      </c>
      <c r="AA195" s="8">
        <v>0</v>
      </c>
      <c r="AB195" s="8">
        <v>0</v>
      </c>
      <c r="AC195" s="8">
        <v>1523704.6</v>
      </c>
      <c r="AD195" s="8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100</v>
      </c>
      <c r="AK195" s="9">
        <v>0</v>
      </c>
    </row>
    <row r="196" spans="1:37" ht="12.75">
      <c r="A196" s="34">
        <v>6</v>
      </c>
      <c r="B196" s="34">
        <v>12</v>
      </c>
      <c r="C196" s="34">
        <v>2</v>
      </c>
      <c r="D196" s="35">
        <v>3</v>
      </c>
      <c r="E196" s="36"/>
      <c r="F196" s="7" t="s">
        <v>260</v>
      </c>
      <c r="G196" s="53" t="s">
        <v>433</v>
      </c>
      <c r="H196" s="8">
        <v>3860000</v>
      </c>
      <c r="I196" s="8">
        <v>400000</v>
      </c>
      <c r="J196" s="8">
        <v>0</v>
      </c>
      <c r="K196" s="8">
        <v>0</v>
      </c>
      <c r="L196" s="8">
        <v>3460000</v>
      </c>
      <c r="M196" s="8">
        <v>0</v>
      </c>
      <c r="N196" s="8">
        <v>0</v>
      </c>
      <c r="O196" s="8">
        <v>0</v>
      </c>
      <c r="P196" s="9">
        <v>10.36</v>
      </c>
      <c r="Q196" s="9">
        <v>0</v>
      </c>
      <c r="R196" s="9">
        <v>0</v>
      </c>
      <c r="S196" s="9">
        <v>89.63</v>
      </c>
      <c r="T196" s="9">
        <v>0</v>
      </c>
      <c r="U196" s="9">
        <v>0</v>
      </c>
      <c r="V196" s="9">
        <v>0</v>
      </c>
      <c r="W196" s="8">
        <v>4936959.54</v>
      </c>
      <c r="X196" s="8">
        <v>0</v>
      </c>
      <c r="Y196" s="8">
        <v>0</v>
      </c>
      <c r="Z196" s="8">
        <v>0</v>
      </c>
      <c r="AA196" s="8">
        <v>4936959.54</v>
      </c>
      <c r="AB196" s="8">
        <v>0</v>
      </c>
      <c r="AC196" s="8">
        <v>0</v>
      </c>
      <c r="AD196" s="8">
        <v>0</v>
      </c>
      <c r="AE196" s="9">
        <v>0</v>
      </c>
      <c r="AF196" s="9">
        <v>0</v>
      </c>
      <c r="AG196" s="9">
        <v>0</v>
      </c>
      <c r="AH196" s="9">
        <v>100</v>
      </c>
      <c r="AI196" s="9">
        <v>0</v>
      </c>
      <c r="AJ196" s="9">
        <v>0</v>
      </c>
      <c r="AK196" s="9">
        <v>0</v>
      </c>
    </row>
    <row r="197" spans="1:3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260</v>
      </c>
      <c r="G197" s="53" t="s">
        <v>434</v>
      </c>
      <c r="H197" s="8">
        <v>5177606.44</v>
      </c>
      <c r="I197" s="8">
        <v>3300000</v>
      </c>
      <c r="J197" s="8">
        <v>0</v>
      </c>
      <c r="K197" s="8">
        <v>100000</v>
      </c>
      <c r="L197" s="8">
        <v>0</v>
      </c>
      <c r="M197" s="8">
        <v>0</v>
      </c>
      <c r="N197" s="8">
        <v>1777606.44</v>
      </c>
      <c r="O197" s="8">
        <v>0</v>
      </c>
      <c r="P197" s="9">
        <v>63.73</v>
      </c>
      <c r="Q197" s="9">
        <v>0</v>
      </c>
      <c r="R197" s="9">
        <v>1.93</v>
      </c>
      <c r="S197" s="9">
        <v>0</v>
      </c>
      <c r="T197" s="9">
        <v>0</v>
      </c>
      <c r="U197" s="9">
        <v>34.33</v>
      </c>
      <c r="V197" s="9">
        <v>0</v>
      </c>
      <c r="W197" s="8">
        <v>1817606.44</v>
      </c>
      <c r="X197" s="8">
        <v>0</v>
      </c>
      <c r="Y197" s="8">
        <v>0</v>
      </c>
      <c r="Z197" s="8">
        <v>40000</v>
      </c>
      <c r="AA197" s="8">
        <v>0</v>
      </c>
      <c r="AB197" s="8">
        <v>0</v>
      </c>
      <c r="AC197" s="8">
        <v>1777606.44</v>
      </c>
      <c r="AD197" s="8">
        <v>0</v>
      </c>
      <c r="AE197" s="9">
        <v>0</v>
      </c>
      <c r="AF197" s="9">
        <v>0</v>
      </c>
      <c r="AG197" s="9">
        <v>2.2</v>
      </c>
      <c r="AH197" s="9">
        <v>0</v>
      </c>
      <c r="AI197" s="9">
        <v>0</v>
      </c>
      <c r="AJ197" s="9">
        <v>97.79</v>
      </c>
      <c r="AK197" s="9">
        <v>0</v>
      </c>
    </row>
    <row r="198" spans="1:3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260</v>
      </c>
      <c r="G198" s="53" t="s">
        <v>435</v>
      </c>
      <c r="H198" s="8">
        <v>5790802</v>
      </c>
      <c r="I198" s="8">
        <v>4689882</v>
      </c>
      <c r="J198" s="8">
        <v>0</v>
      </c>
      <c r="K198" s="8">
        <v>0</v>
      </c>
      <c r="L198" s="8">
        <v>0</v>
      </c>
      <c r="M198" s="8">
        <v>0</v>
      </c>
      <c r="N198" s="8">
        <v>1100920</v>
      </c>
      <c r="O198" s="8">
        <v>0</v>
      </c>
      <c r="P198" s="9">
        <v>80.98</v>
      </c>
      <c r="Q198" s="9">
        <v>0</v>
      </c>
      <c r="R198" s="9">
        <v>0</v>
      </c>
      <c r="S198" s="9">
        <v>0</v>
      </c>
      <c r="T198" s="9">
        <v>0</v>
      </c>
      <c r="U198" s="9">
        <v>19.01</v>
      </c>
      <c r="V198" s="9">
        <v>0</v>
      </c>
      <c r="W198" s="8">
        <v>1100920</v>
      </c>
      <c r="X198" s="8">
        <v>0</v>
      </c>
      <c r="Y198" s="8">
        <v>0</v>
      </c>
      <c r="Z198" s="8">
        <v>0</v>
      </c>
      <c r="AA198" s="8">
        <v>0</v>
      </c>
      <c r="AB198" s="8">
        <v>0</v>
      </c>
      <c r="AC198" s="8">
        <v>1100920</v>
      </c>
      <c r="AD198" s="8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0</v>
      </c>
      <c r="AJ198" s="9">
        <v>100</v>
      </c>
      <c r="AK198" s="9">
        <v>0</v>
      </c>
    </row>
    <row r="199" spans="1:3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260</v>
      </c>
      <c r="G199" s="53" t="s">
        <v>436</v>
      </c>
      <c r="H199" s="8">
        <v>2030493.67</v>
      </c>
      <c r="I199" s="8">
        <v>2000000</v>
      </c>
      <c r="J199" s="8">
        <v>0</v>
      </c>
      <c r="K199" s="8">
        <v>0</v>
      </c>
      <c r="L199" s="8">
        <v>0</v>
      </c>
      <c r="M199" s="8">
        <v>0</v>
      </c>
      <c r="N199" s="8">
        <v>30493.67</v>
      </c>
      <c r="O199" s="8">
        <v>0</v>
      </c>
      <c r="P199" s="9">
        <v>98.49</v>
      </c>
      <c r="Q199" s="9">
        <v>0</v>
      </c>
      <c r="R199" s="9">
        <v>0</v>
      </c>
      <c r="S199" s="9">
        <v>0</v>
      </c>
      <c r="T199" s="9">
        <v>0</v>
      </c>
      <c r="U199" s="9">
        <v>1.5</v>
      </c>
      <c r="V199" s="9">
        <v>0</v>
      </c>
      <c r="W199" s="8">
        <v>30493.67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  <c r="AC199" s="8">
        <v>30493.67</v>
      </c>
      <c r="AD199" s="8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100</v>
      </c>
      <c r="AK199" s="9">
        <v>0</v>
      </c>
    </row>
    <row r="200" spans="1:3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260</v>
      </c>
      <c r="G200" s="53" t="s">
        <v>437</v>
      </c>
      <c r="H200" s="8">
        <v>1399423.86</v>
      </c>
      <c r="I200" s="8">
        <v>1399423.86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9">
        <v>100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  <c r="V200" s="9">
        <v>0</v>
      </c>
      <c r="W200" s="8">
        <v>209440.72</v>
      </c>
      <c r="X200" s="8">
        <v>209440.72</v>
      </c>
      <c r="Y200" s="8">
        <v>0</v>
      </c>
      <c r="Z200" s="8">
        <v>0</v>
      </c>
      <c r="AA200" s="8">
        <v>0</v>
      </c>
      <c r="AB200" s="8">
        <v>0</v>
      </c>
      <c r="AC200" s="8">
        <v>0</v>
      </c>
      <c r="AD200" s="8">
        <v>0</v>
      </c>
      <c r="AE200" s="9">
        <v>100</v>
      </c>
      <c r="AF200" s="9">
        <v>0</v>
      </c>
      <c r="AG200" s="9">
        <v>0</v>
      </c>
      <c r="AH200" s="9">
        <v>0</v>
      </c>
      <c r="AI200" s="9">
        <v>0</v>
      </c>
      <c r="AJ200" s="9">
        <v>0</v>
      </c>
      <c r="AK200" s="9">
        <v>0</v>
      </c>
    </row>
    <row r="201" spans="1:3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260</v>
      </c>
      <c r="G201" s="53" t="s">
        <v>438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9"/>
      <c r="Q201" s="9"/>
      <c r="R201" s="9"/>
      <c r="S201" s="9"/>
      <c r="T201" s="9"/>
      <c r="U201" s="9"/>
      <c r="V201" s="9"/>
      <c r="W201" s="8">
        <v>256541.93</v>
      </c>
      <c r="X201" s="8">
        <v>256541.93</v>
      </c>
      <c r="Y201" s="8">
        <v>0</v>
      </c>
      <c r="Z201" s="8">
        <v>0</v>
      </c>
      <c r="AA201" s="8">
        <v>0</v>
      </c>
      <c r="AB201" s="8">
        <v>0</v>
      </c>
      <c r="AC201" s="8">
        <v>0</v>
      </c>
      <c r="AD201" s="8">
        <v>0</v>
      </c>
      <c r="AE201" s="9">
        <v>100</v>
      </c>
      <c r="AF201" s="9">
        <v>0</v>
      </c>
      <c r="AG201" s="9">
        <v>0</v>
      </c>
      <c r="AH201" s="9">
        <v>0</v>
      </c>
      <c r="AI201" s="9">
        <v>0</v>
      </c>
      <c r="AJ201" s="9">
        <v>0</v>
      </c>
      <c r="AK201" s="9">
        <v>0</v>
      </c>
    </row>
    <row r="202" spans="1:3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260</v>
      </c>
      <c r="G202" s="53" t="s">
        <v>439</v>
      </c>
      <c r="H202" s="8">
        <v>8633750</v>
      </c>
      <c r="I202" s="8">
        <v>8200000</v>
      </c>
      <c r="J202" s="8">
        <v>0</v>
      </c>
      <c r="K202" s="8">
        <v>0</v>
      </c>
      <c r="L202" s="8">
        <v>0</v>
      </c>
      <c r="M202" s="8">
        <v>0</v>
      </c>
      <c r="N202" s="8">
        <v>433750</v>
      </c>
      <c r="O202" s="8">
        <v>0</v>
      </c>
      <c r="P202" s="9">
        <v>94.97</v>
      </c>
      <c r="Q202" s="9">
        <v>0</v>
      </c>
      <c r="R202" s="9">
        <v>0</v>
      </c>
      <c r="S202" s="9">
        <v>0</v>
      </c>
      <c r="T202" s="9">
        <v>0</v>
      </c>
      <c r="U202" s="9">
        <v>5.02</v>
      </c>
      <c r="V202" s="9">
        <v>0</v>
      </c>
      <c r="W202" s="8">
        <v>3444561.55</v>
      </c>
      <c r="X202" s="8">
        <v>0</v>
      </c>
      <c r="Y202" s="8">
        <v>0</v>
      </c>
      <c r="Z202" s="8">
        <v>0</v>
      </c>
      <c r="AA202" s="8">
        <v>0</v>
      </c>
      <c r="AB202" s="8">
        <v>0</v>
      </c>
      <c r="AC202" s="8">
        <v>3444561.55</v>
      </c>
      <c r="AD202" s="8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100</v>
      </c>
      <c r="AK202" s="9">
        <v>0</v>
      </c>
    </row>
    <row r="203" spans="1:3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260</v>
      </c>
      <c r="G203" s="53" t="s">
        <v>440</v>
      </c>
      <c r="H203" s="8">
        <v>4756000</v>
      </c>
      <c r="I203" s="8">
        <v>3500000</v>
      </c>
      <c r="J203" s="8">
        <v>0</v>
      </c>
      <c r="K203" s="8">
        <v>0</v>
      </c>
      <c r="L203" s="8">
        <v>0</v>
      </c>
      <c r="M203" s="8">
        <v>0</v>
      </c>
      <c r="N203" s="8">
        <v>1256000</v>
      </c>
      <c r="O203" s="8">
        <v>0</v>
      </c>
      <c r="P203" s="9">
        <v>73.59</v>
      </c>
      <c r="Q203" s="9">
        <v>0</v>
      </c>
      <c r="R203" s="9">
        <v>0</v>
      </c>
      <c r="S203" s="9">
        <v>0</v>
      </c>
      <c r="T203" s="9">
        <v>0</v>
      </c>
      <c r="U203" s="9">
        <v>26.4</v>
      </c>
      <c r="V203" s="9">
        <v>0</v>
      </c>
      <c r="W203" s="8">
        <v>2021503.65</v>
      </c>
      <c r="X203" s="8">
        <v>0</v>
      </c>
      <c r="Y203" s="8">
        <v>0</v>
      </c>
      <c r="Z203" s="8">
        <v>0</v>
      </c>
      <c r="AA203" s="8">
        <v>0</v>
      </c>
      <c r="AB203" s="8">
        <v>0</v>
      </c>
      <c r="AC203" s="8">
        <v>2021503.65</v>
      </c>
      <c r="AD203" s="8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  <c r="AJ203" s="9">
        <v>100</v>
      </c>
      <c r="AK203" s="9">
        <v>0</v>
      </c>
    </row>
    <row r="204" spans="1:3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260</v>
      </c>
      <c r="G204" s="53" t="s">
        <v>441</v>
      </c>
      <c r="H204" s="8">
        <v>11341524</v>
      </c>
      <c r="I204" s="8">
        <v>1132000</v>
      </c>
      <c r="J204" s="8">
        <v>0</v>
      </c>
      <c r="K204" s="8">
        <v>0</v>
      </c>
      <c r="L204" s="8">
        <v>8841374</v>
      </c>
      <c r="M204" s="8">
        <v>0</v>
      </c>
      <c r="N204" s="8">
        <v>1368150</v>
      </c>
      <c r="O204" s="8">
        <v>0</v>
      </c>
      <c r="P204" s="9">
        <v>9.98</v>
      </c>
      <c r="Q204" s="9">
        <v>0</v>
      </c>
      <c r="R204" s="9">
        <v>0</v>
      </c>
      <c r="S204" s="9">
        <v>77.95</v>
      </c>
      <c r="T204" s="9">
        <v>0</v>
      </c>
      <c r="U204" s="9">
        <v>12.06</v>
      </c>
      <c r="V204" s="9">
        <v>0</v>
      </c>
      <c r="W204" s="8">
        <v>10209524.44</v>
      </c>
      <c r="X204" s="8">
        <v>0</v>
      </c>
      <c r="Y204" s="8">
        <v>0</v>
      </c>
      <c r="Z204" s="8">
        <v>0</v>
      </c>
      <c r="AA204" s="8">
        <v>8841374.01</v>
      </c>
      <c r="AB204" s="8">
        <v>0</v>
      </c>
      <c r="AC204" s="8">
        <v>1368150.43</v>
      </c>
      <c r="AD204" s="8">
        <v>0</v>
      </c>
      <c r="AE204" s="9">
        <v>0</v>
      </c>
      <c r="AF204" s="9">
        <v>0</v>
      </c>
      <c r="AG204" s="9">
        <v>0</v>
      </c>
      <c r="AH204" s="9">
        <v>86.59</v>
      </c>
      <c r="AI204" s="9">
        <v>0</v>
      </c>
      <c r="AJ204" s="9">
        <v>13.4</v>
      </c>
      <c r="AK204" s="9">
        <v>0</v>
      </c>
    </row>
    <row r="205" spans="1:3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260</v>
      </c>
      <c r="G205" s="53" t="s">
        <v>442</v>
      </c>
      <c r="H205" s="8">
        <v>13634227.8</v>
      </c>
      <c r="I205" s="8">
        <v>11951095.85</v>
      </c>
      <c r="J205" s="8">
        <v>0</v>
      </c>
      <c r="K205" s="8">
        <v>0</v>
      </c>
      <c r="L205" s="8">
        <v>0</v>
      </c>
      <c r="M205" s="8">
        <v>0</v>
      </c>
      <c r="N205" s="8">
        <v>1683131.95</v>
      </c>
      <c r="O205" s="8">
        <v>0</v>
      </c>
      <c r="P205" s="9">
        <v>87.65</v>
      </c>
      <c r="Q205" s="9">
        <v>0</v>
      </c>
      <c r="R205" s="9">
        <v>0</v>
      </c>
      <c r="S205" s="9">
        <v>0</v>
      </c>
      <c r="T205" s="9">
        <v>0</v>
      </c>
      <c r="U205" s="9">
        <v>12.34</v>
      </c>
      <c r="V205" s="9">
        <v>0</v>
      </c>
      <c r="W205" s="8">
        <v>1914340.95</v>
      </c>
      <c r="X205" s="8">
        <v>231209</v>
      </c>
      <c r="Y205" s="8">
        <v>0</v>
      </c>
      <c r="Z205" s="8">
        <v>0</v>
      </c>
      <c r="AA205" s="8">
        <v>0</v>
      </c>
      <c r="AB205" s="8">
        <v>0</v>
      </c>
      <c r="AC205" s="8">
        <v>1683131.95</v>
      </c>
      <c r="AD205" s="8">
        <v>0</v>
      </c>
      <c r="AE205" s="9">
        <v>12.07</v>
      </c>
      <c r="AF205" s="9">
        <v>0</v>
      </c>
      <c r="AG205" s="9">
        <v>0</v>
      </c>
      <c r="AH205" s="9">
        <v>0</v>
      </c>
      <c r="AI205" s="9">
        <v>0</v>
      </c>
      <c r="AJ205" s="9">
        <v>87.92</v>
      </c>
      <c r="AK205" s="9">
        <v>0</v>
      </c>
    </row>
    <row r="206" spans="1:3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260</v>
      </c>
      <c r="G206" s="53" t="s">
        <v>443</v>
      </c>
      <c r="H206" s="8">
        <v>4511235.68</v>
      </c>
      <c r="I206" s="8">
        <v>3810877.09</v>
      </c>
      <c r="J206" s="8">
        <v>0</v>
      </c>
      <c r="K206" s="8">
        <v>334000</v>
      </c>
      <c r="L206" s="8">
        <v>0</v>
      </c>
      <c r="M206" s="8">
        <v>0</v>
      </c>
      <c r="N206" s="8">
        <v>366358.59</v>
      </c>
      <c r="O206" s="8">
        <v>0</v>
      </c>
      <c r="P206" s="9">
        <v>84.47</v>
      </c>
      <c r="Q206" s="9">
        <v>0</v>
      </c>
      <c r="R206" s="9">
        <v>7.4</v>
      </c>
      <c r="S206" s="9">
        <v>0</v>
      </c>
      <c r="T206" s="9">
        <v>0</v>
      </c>
      <c r="U206" s="9">
        <v>8.12</v>
      </c>
      <c r="V206" s="9">
        <v>0</v>
      </c>
      <c r="W206" s="8">
        <v>723522.72</v>
      </c>
      <c r="X206" s="8">
        <v>0</v>
      </c>
      <c r="Y206" s="8">
        <v>0</v>
      </c>
      <c r="Z206" s="8">
        <v>48240</v>
      </c>
      <c r="AA206" s="8">
        <v>0</v>
      </c>
      <c r="AB206" s="8">
        <v>0</v>
      </c>
      <c r="AC206" s="8">
        <v>675282.72</v>
      </c>
      <c r="AD206" s="8">
        <v>0</v>
      </c>
      <c r="AE206" s="9">
        <v>0</v>
      </c>
      <c r="AF206" s="9">
        <v>0</v>
      </c>
      <c r="AG206" s="9">
        <v>6.66</v>
      </c>
      <c r="AH206" s="9">
        <v>0</v>
      </c>
      <c r="AI206" s="9">
        <v>0</v>
      </c>
      <c r="AJ206" s="9">
        <v>93.33</v>
      </c>
      <c r="AK206" s="9">
        <v>0</v>
      </c>
    </row>
    <row r="207" spans="1:3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260</v>
      </c>
      <c r="G207" s="53" t="s">
        <v>444</v>
      </c>
      <c r="H207" s="8">
        <v>7041868.9</v>
      </c>
      <c r="I207" s="8">
        <v>3700000</v>
      </c>
      <c r="J207" s="8">
        <v>0</v>
      </c>
      <c r="K207" s="8">
        <v>434155.2</v>
      </c>
      <c r="L207" s="8">
        <v>0</v>
      </c>
      <c r="M207" s="8">
        <v>0</v>
      </c>
      <c r="N207" s="8">
        <v>2907713.7</v>
      </c>
      <c r="O207" s="8">
        <v>0</v>
      </c>
      <c r="P207" s="9">
        <v>52.54</v>
      </c>
      <c r="Q207" s="9">
        <v>0</v>
      </c>
      <c r="R207" s="9">
        <v>6.16</v>
      </c>
      <c r="S207" s="9">
        <v>0</v>
      </c>
      <c r="T207" s="9">
        <v>0</v>
      </c>
      <c r="U207" s="9">
        <v>41.29</v>
      </c>
      <c r="V207" s="9">
        <v>0</v>
      </c>
      <c r="W207" s="8">
        <v>4221961.51</v>
      </c>
      <c r="X207" s="8">
        <v>0</v>
      </c>
      <c r="Y207" s="8">
        <v>0</v>
      </c>
      <c r="Z207" s="8">
        <v>50000</v>
      </c>
      <c r="AA207" s="8">
        <v>0</v>
      </c>
      <c r="AB207" s="8">
        <v>0</v>
      </c>
      <c r="AC207" s="8">
        <v>4171961.51</v>
      </c>
      <c r="AD207" s="8">
        <v>0</v>
      </c>
      <c r="AE207" s="9">
        <v>0</v>
      </c>
      <c r="AF207" s="9">
        <v>0</v>
      </c>
      <c r="AG207" s="9">
        <v>1.18</v>
      </c>
      <c r="AH207" s="9">
        <v>0</v>
      </c>
      <c r="AI207" s="9">
        <v>0</v>
      </c>
      <c r="AJ207" s="9">
        <v>98.81</v>
      </c>
      <c r="AK207" s="9">
        <v>0</v>
      </c>
    </row>
    <row r="208" spans="1:3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260</v>
      </c>
      <c r="G208" s="53" t="s">
        <v>445</v>
      </c>
      <c r="H208" s="8">
        <v>12943161.21</v>
      </c>
      <c r="I208" s="8">
        <v>6733936.11</v>
      </c>
      <c r="J208" s="8">
        <v>0</v>
      </c>
      <c r="K208" s="8">
        <v>12777</v>
      </c>
      <c r="L208" s="8">
        <v>97788.1</v>
      </c>
      <c r="M208" s="8">
        <v>0</v>
      </c>
      <c r="N208" s="8">
        <v>6098660</v>
      </c>
      <c r="O208" s="8">
        <v>0</v>
      </c>
      <c r="P208" s="9">
        <v>52.02</v>
      </c>
      <c r="Q208" s="9">
        <v>0</v>
      </c>
      <c r="R208" s="9">
        <v>0.09</v>
      </c>
      <c r="S208" s="9">
        <v>0.75</v>
      </c>
      <c r="T208" s="9">
        <v>0</v>
      </c>
      <c r="U208" s="9">
        <v>47.11</v>
      </c>
      <c r="V208" s="9">
        <v>0</v>
      </c>
      <c r="W208" s="8">
        <v>6196448.1</v>
      </c>
      <c r="X208" s="8">
        <v>0</v>
      </c>
      <c r="Y208" s="8">
        <v>0</v>
      </c>
      <c r="Z208" s="8">
        <v>0</v>
      </c>
      <c r="AA208" s="8">
        <v>97788.1</v>
      </c>
      <c r="AB208" s="8">
        <v>0</v>
      </c>
      <c r="AC208" s="8">
        <v>6098660</v>
      </c>
      <c r="AD208" s="8">
        <v>0</v>
      </c>
      <c r="AE208" s="9">
        <v>0</v>
      </c>
      <c r="AF208" s="9">
        <v>0</v>
      </c>
      <c r="AG208" s="9">
        <v>0</v>
      </c>
      <c r="AH208" s="9">
        <v>1.57</v>
      </c>
      <c r="AI208" s="9">
        <v>0</v>
      </c>
      <c r="AJ208" s="9">
        <v>98.42</v>
      </c>
      <c r="AK208" s="9">
        <v>0</v>
      </c>
    </row>
    <row r="209" spans="1:3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260</v>
      </c>
      <c r="G209" s="53" t="s">
        <v>446</v>
      </c>
      <c r="H209" s="8">
        <v>4562236.98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4562236.98</v>
      </c>
      <c r="O209" s="8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100</v>
      </c>
      <c r="V209" s="9">
        <v>0</v>
      </c>
      <c r="W209" s="8">
        <v>5354367.04</v>
      </c>
      <c r="X209" s="8">
        <v>0</v>
      </c>
      <c r="Y209" s="8">
        <v>0</v>
      </c>
      <c r="Z209" s="8">
        <v>0</v>
      </c>
      <c r="AA209" s="8">
        <v>0</v>
      </c>
      <c r="AB209" s="8">
        <v>0</v>
      </c>
      <c r="AC209" s="8">
        <v>5354367.04</v>
      </c>
      <c r="AD209" s="8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100</v>
      </c>
      <c r="AK209" s="9">
        <v>0</v>
      </c>
    </row>
    <row r="210" spans="1:3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260</v>
      </c>
      <c r="G210" s="53" t="s">
        <v>447</v>
      </c>
      <c r="H210" s="8">
        <v>2350000</v>
      </c>
      <c r="I210" s="8">
        <v>1900000</v>
      </c>
      <c r="J210" s="8">
        <v>0</v>
      </c>
      <c r="K210" s="8">
        <v>0</v>
      </c>
      <c r="L210" s="8">
        <v>0</v>
      </c>
      <c r="M210" s="8">
        <v>0</v>
      </c>
      <c r="N210" s="8">
        <v>450000</v>
      </c>
      <c r="O210" s="8">
        <v>0</v>
      </c>
      <c r="P210" s="9">
        <v>80.85</v>
      </c>
      <c r="Q210" s="9">
        <v>0</v>
      </c>
      <c r="R210" s="9">
        <v>0</v>
      </c>
      <c r="S210" s="9">
        <v>0</v>
      </c>
      <c r="T210" s="9">
        <v>0</v>
      </c>
      <c r="U210" s="9">
        <v>19.14</v>
      </c>
      <c r="V210" s="9">
        <v>0</v>
      </c>
      <c r="W210" s="8">
        <v>468319.92</v>
      </c>
      <c r="X210" s="8">
        <v>0</v>
      </c>
      <c r="Y210" s="8">
        <v>0</v>
      </c>
      <c r="Z210" s="8">
        <v>0</v>
      </c>
      <c r="AA210" s="8">
        <v>0</v>
      </c>
      <c r="AB210" s="8">
        <v>0</v>
      </c>
      <c r="AC210" s="8">
        <v>468319.92</v>
      </c>
      <c r="AD210" s="8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100</v>
      </c>
      <c r="AK210" s="9">
        <v>0</v>
      </c>
    </row>
    <row r="211" spans="1:3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260</v>
      </c>
      <c r="G211" s="53" t="s">
        <v>448</v>
      </c>
      <c r="H211" s="8">
        <v>4496419.6</v>
      </c>
      <c r="I211" s="8">
        <v>3300000</v>
      </c>
      <c r="J211" s="8">
        <v>0</v>
      </c>
      <c r="K211" s="8">
        <v>107000</v>
      </c>
      <c r="L211" s="8">
        <v>0</v>
      </c>
      <c r="M211" s="8">
        <v>0</v>
      </c>
      <c r="N211" s="8">
        <v>1089419.6</v>
      </c>
      <c r="O211" s="8">
        <v>0</v>
      </c>
      <c r="P211" s="9">
        <v>73.39</v>
      </c>
      <c r="Q211" s="9">
        <v>0</v>
      </c>
      <c r="R211" s="9">
        <v>2.37</v>
      </c>
      <c r="S211" s="9">
        <v>0</v>
      </c>
      <c r="T211" s="9">
        <v>0</v>
      </c>
      <c r="U211" s="9">
        <v>24.22</v>
      </c>
      <c r="V211" s="9">
        <v>0</v>
      </c>
      <c r="W211" s="8">
        <v>2259842.57</v>
      </c>
      <c r="X211" s="8">
        <v>0</v>
      </c>
      <c r="Y211" s="8">
        <v>0</v>
      </c>
      <c r="Z211" s="8">
        <v>0</v>
      </c>
      <c r="AA211" s="8">
        <v>0</v>
      </c>
      <c r="AB211" s="8">
        <v>0</v>
      </c>
      <c r="AC211" s="8">
        <v>2259842.57</v>
      </c>
      <c r="AD211" s="8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100</v>
      </c>
      <c r="AK211" s="9">
        <v>0</v>
      </c>
    </row>
    <row r="212" spans="1:3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260</v>
      </c>
      <c r="G212" s="53" t="s">
        <v>449</v>
      </c>
      <c r="H212" s="8">
        <v>2700950.47</v>
      </c>
      <c r="I212" s="8">
        <v>1000000</v>
      </c>
      <c r="J212" s="8">
        <v>0</v>
      </c>
      <c r="K212" s="8">
        <v>0</v>
      </c>
      <c r="L212" s="8">
        <v>0</v>
      </c>
      <c r="M212" s="8">
        <v>0</v>
      </c>
      <c r="N212" s="8">
        <v>1700950.47</v>
      </c>
      <c r="O212" s="8">
        <v>0</v>
      </c>
      <c r="P212" s="9">
        <v>37.02</v>
      </c>
      <c r="Q212" s="9">
        <v>0</v>
      </c>
      <c r="R212" s="9">
        <v>0</v>
      </c>
      <c r="S212" s="9">
        <v>0</v>
      </c>
      <c r="T212" s="9">
        <v>0</v>
      </c>
      <c r="U212" s="9">
        <v>62.97</v>
      </c>
      <c r="V212" s="9">
        <v>0</v>
      </c>
      <c r="W212" s="8">
        <v>2279194.29</v>
      </c>
      <c r="X212" s="8">
        <v>578243.82</v>
      </c>
      <c r="Y212" s="8">
        <v>0</v>
      </c>
      <c r="Z212" s="8">
        <v>0</v>
      </c>
      <c r="AA212" s="8">
        <v>0</v>
      </c>
      <c r="AB212" s="8">
        <v>0</v>
      </c>
      <c r="AC212" s="8">
        <v>1700950.47</v>
      </c>
      <c r="AD212" s="8">
        <v>0</v>
      </c>
      <c r="AE212" s="9">
        <v>25.37</v>
      </c>
      <c r="AF212" s="9">
        <v>0</v>
      </c>
      <c r="AG212" s="9">
        <v>0</v>
      </c>
      <c r="AH212" s="9">
        <v>0</v>
      </c>
      <c r="AI212" s="9">
        <v>0</v>
      </c>
      <c r="AJ212" s="9">
        <v>74.62</v>
      </c>
      <c r="AK212" s="9">
        <v>0</v>
      </c>
    </row>
    <row r="213" spans="1:3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260</v>
      </c>
      <c r="G213" s="53" t="s">
        <v>450</v>
      </c>
      <c r="H213" s="8">
        <v>4463825</v>
      </c>
      <c r="I213" s="8">
        <v>3923825</v>
      </c>
      <c r="J213" s="8">
        <v>0</v>
      </c>
      <c r="K213" s="8">
        <v>0</v>
      </c>
      <c r="L213" s="8">
        <v>0</v>
      </c>
      <c r="M213" s="8">
        <v>0</v>
      </c>
      <c r="N213" s="8">
        <v>540000</v>
      </c>
      <c r="O213" s="8">
        <v>0</v>
      </c>
      <c r="P213" s="9">
        <v>87.9</v>
      </c>
      <c r="Q213" s="9">
        <v>0</v>
      </c>
      <c r="R213" s="9">
        <v>0</v>
      </c>
      <c r="S213" s="9">
        <v>0</v>
      </c>
      <c r="T213" s="9">
        <v>0</v>
      </c>
      <c r="U213" s="9">
        <v>12.09</v>
      </c>
      <c r="V213" s="9">
        <v>0</v>
      </c>
      <c r="W213" s="8">
        <v>1245818.77</v>
      </c>
      <c r="X213" s="8">
        <v>0</v>
      </c>
      <c r="Y213" s="8">
        <v>0</v>
      </c>
      <c r="Z213" s="8">
        <v>0</v>
      </c>
      <c r="AA213" s="8">
        <v>0</v>
      </c>
      <c r="AB213" s="8">
        <v>0</v>
      </c>
      <c r="AC213" s="8">
        <v>1245818.77</v>
      </c>
      <c r="AD213" s="8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0</v>
      </c>
      <c r="AJ213" s="9">
        <v>100</v>
      </c>
      <c r="AK213" s="9">
        <v>0</v>
      </c>
    </row>
    <row r="214" spans="1:3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260</v>
      </c>
      <c r="G214" s="53" t="s">
        <v>451</v>
      </c>
      <c r="H214" s="8">
        <v>3462494.05</v>
      </c>
      <c r="I214" s="8">
        <v>757949.53</v>
      </c>
      <c r="J214" s="8">
        <v>0</v>
      </c>
      <c r="K214" s="8">
        <v>24000</v>
      </c>
      <c r="L214" s="8">
        <v>0</v>
      </c>
      <c r="M214" s="8">
        <v>0</v>
      </c>
      <c r="N214" s="8">
        <v>0</v>
      </c>
      <c r="O214" s="8">
        <v>2680544.52</v>
      </c>
      <c r="P214" s="9">
        <v>21.89</v>
      </c>
      <c r="Q214" s="9">
        <v>0</v>
      </c>
      <c r="R214" s="9">
        <v>0.69</v>
      </c>
      <c r="S214" s="9">
        <v>0</v>
      </c>
      <c r="T214" s="9">
        <v>0</v>
      </c>
      <c r="U214" s="9">
        <v>0</v>
      </c>
      <c r="V214" s="9">
        <v>77.41</v>
      </c>
      <c r="W214" s="8">
        <v>2680544.52</v>
      </c>
      <c r="X214" s="8">
        <v>0</v>
      </c>
      <c r="Y214" s="8">
        <v>0</v>
      </c>
      <c r="Z214" s="8">
        <v>0</v>
      </c>
      <c r="AA214" s="8">
        <v>0</v>
      </c>
      <c r="AB214" s="8">
        <v>0</v>
      </c>
      <c r="AC214" s="8">
        <v>0</v>
      </c>
      <c r="AD214" s="8">
        <v>2680544.52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100</v>
      </c>
    </row>
    <row r="215" spans="1:3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260</v>
      </c>
      <c r="G215" s="53" t="s">
        <v>452</v>
      </c>
      <c r="H215" s="8">
        <v>1989990.21</v>
      </c>
      <c r="I215" s="8">
        <v>1589990.21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400000</v>
      </c>
      <c r="P215" s="9">
        <v>79.89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20.1</v>
      </c>
      <c r="W215" s="8">
        <v>400000</v>
      </c>
      <c r="X215" s="8">
        <v>0</v>
      </c>
      <c r="Y215" s="8">
        <v>0</v>
      </c>
      <c r="Z215" s="8">
        <v>0</v>
      </c>
      <c r="AA215" s="8">
        <v>0</v>
      </c>
      <c r="AB215" s="8">
        <v>0</v>
      </c>
      <c r="AC215" s="8">
        <v>0</v>
      </c>
      <c r="AD215" s="8">
        <v>400000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100</v>
      </c>
    </row>
    <row r="216" spans="1:3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260</v>
      </c>
      <c r="G216" s="53" t="s">
        <v>453</v>
      </c>
      <c r="H216" s="8">
        <v>6299834.61</v>
      </c>
      <c r="I216" s="8">
        <v>5795000.39</v>
      </c>
      <c r="J216" s="8">
        <v>0</v>
      </c>
      <c r="K216" s="8">
        <v>250000</v>
      </c>
      <c r="L216" s="8">
        <v>0</v>
      </c>
      <c r="M216" s="8">
        <v>0</v>
      </c>
      <c r="N216" s="8">
        <v>254834.22</v>
      </c>
      <c r="O216" s="8">
        <v>0</v>
      </c>
      <c r="P216" s="9">
        <v>91.98</v>
      </c>
      <c r="Q216" s="9">
        <v>0</v>
      </c>
      <c r="R216" s="9">
        <v>3.96</v>
      </c>
      <c r="S216" s="9">
        <v>0</v>
      </c>
      <c r="T216" s="9">
        <v>0</v>
      </c>
      <c r="U216" s="9">
        <v>4.04</v>
      </c>
      <c r="V216" s="9">
        <v>0</v>
      </c>
      <c r="W216" s="8">
        <v>254834.22</v>
      </c>
      <c r="X216" s="8">
        <v>0</v>
      </c>
      <c r="Y216" s="8">
        <v>0</v>
      </c>
      <c r="Z216" s="8">
        <v>0</v>
      </c>
      <c r="AA216" s="8">
        <v>0</v>
      </c>
      <c r="AB216" s="8">
        <v>0</v>
      </c>
      <c r="AC216" s="8">
        <v>254834.22</v>
      </c>
      <c r="AD216" s="8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100</v>
      </c>
      <c r="AK216" s="9">
        <v>0</v>
      </c>
    </row>
    <row r="217" spans="1:3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260</v>
      </c>
      <c r="G217" s="53" t="s">
        <v>454</v>
      </c>
      <c r="H217" s="8">
        <v>2029455.35</v>
      </c>
      <c r="I217" s="8">
        <v>1500000</v>
      </c>
      <c r="J217" s="8">
        <v>0</v>
      </c>
      <c r="K217" s="8">
        <v>0</v>
      </c>
      <c r="L217" s="8">
        <v>0</v>
      </c>
      <c r="M217" s="8">
        <v>0</v>
      </c>
      <c r="N217" s="8">
        <v>529455.35</v>
      </c>
      <c r="O217" s="8">
        <v>0</v>
      </c>
      <c r="P217" s="9">
        <v>73.91</v>
      </c>
      <c r="Q217" s="9">
        <v>0</v>
      </c>
      <c r="R217" s="9">
        <v>0</v>
      </c>
      <c r="S217" s="9">
        <v>0</v>
      </c>
      <c r="T217" s="9">
        <v>0</v>
      </c>
      <c r="U217" s="9">
        <v>26.08</v>
      </c>
      <c r="V217" s="9">
        <v>0</v>
      </c>
      <c r="W217" s="8">
        <v>1350672.16</v>
      </c>
      <c r="X217" s="8">
        <v>0</v>
      </c>
      <c r="Y217" s="8">
        <v>0</v>
      </c>
      <c r="Z217" s="8">
        <v>0</v>
      </c>
      <c r="AA217" s="8">
        <v>0</v>
      </c>
      <c r="AB217" s="8">
        <v>0</v>
      </c>
      <c r="AC217" s="8">
        <v>1350672.16</v>
      </c>
      <c r="AD217" s="8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0</v>
      </c>
      <c r="AJ217" s="9">
        <v>100</v>
      </c>
      <c r="AK217" s="9">
        <v>0</v>
      </c>
    </row>
    <row r="218" spans="1:3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455</v>
      </c>
      <c r="G218" s="53" t="s">
        <v>456</v>
      </c>
      <c r="H218" s="8">
        <v>38451669.36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38451669.36</v>
      </c>
      <c r="O218" s="8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100</v>
      </c>
      <c r="V218" s="9">
        <v>0</v>
      </c>
      <c r="W218" s="8">
        <v>38451669.36</v>
      </c>
      <c r="X218" s="8">
        <v>0</v>
      </c>
      <c r="Y218" s="8">
        <v>0</v>
      </c>
      <c r="Z218" s="8">
        <v>0</v>
      </c>
      <c r="AA218" s="8">
        <v>0</v>
      </c>
      <c r="AB218" s="8">
        <v>0</v>
      </c>
      <c r="AC218" s="8">
        <v>38451669.36</v>
      </c>
      <c r="AD218" s="8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100</v>
      </c>
      <c r="AK218" s="9">
        <v>0</v>
      </c>
    </row>
    <row r="219" spans="1:3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455</v>
      </c>
      <c r="G219" s="53" t="s">
        <v>457</v>
      </c>
      <c r="H219" s="8">
        <v>15000000</v>
      </c>
      <c r="I219" s="8">
        <v>15000000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9">
        <v>100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8">
        <v>9532950.12</v>
      </c>
      <c r="X219" s="8">
        <v>9532950.12</v>
      </c>
      <c r="Y219" s="8">
        <v>0</v>
      </c>
      <c r="Z219" s="8">
        <v>0</v>
      </c>
      <c r="AA219" s="8">
        <v>0</v>
      </c>
      <c r="AB219" s="8">
        <v>0</v>
      </c>
      <c r="AC219" s="8">
        <v>0</v>
      </c>
      <c r="AD219" s="8">
        <v>0</v>
      </c>
      <c r="AE219" s="9">
        <v>100</v>
      </c>
      <c r="AF219" s="9">
        <v>0</v>
      </c>
      <c r="AG219" s="9">
        <v>0</v>
      </c>
      <c r="AH219" s="9">
        <v>0</v>
      </c>
      <c r="AI219" s="9">
        <v>0</v>
      </c>
      <c r="AJ219" s="9">
        <v>0</v>
      </c>
      <c r="AK219" s="9">
        <v>0</v>
      </c>
    </row>
    <row r="220" spans="1:3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455</v>
      </c>
      <c r="G220" s="53" t="s">
        <v>458</v>
      </c>
      <c r="H220" s="8">
        <v>215521087.99</v>
      </c>
      <c r="I220" s="8">
        <v>213544987.99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1976100</v>
      </c>
      <c r="P220" s="9">
        <v>99.08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0.91</v>
      </c>
      <c r="W220" s="8">
        <v>151916450.18</v>
      </c>
      <c r="X220" s="8">
        <v>144352062.51</v>
      </c>
      <c r="Y220" s="8">
        <v>0</v>
      </c>
      <c r="Z220" s="8">
        <v>0</v>
      </c>
      <c r="AA220" s="8">
        <v>0</v>
      </c>
      <c r="AB220" s="8">
        <v>0</v>
      </c>
      <c r="AC220" s="8">
        <v>5588344.15</v>
      </c>
      <c r="AD220" s="8">
        <v>1976043.52</v>
      </c>
      <c r="AE220" s="9">
        <v>95.02</v>
      </c>
      <c r="AF220" s="9">
        <v>0</v>
      </c>
      <c r="AG220" s="9">
        <v>0</v>
      </c>
      <c r="AH220" s="9">
        <v>0</v>
      </c>
      <c r="AI220" s="9">
        <v>0</v>
      </c>
      <c r="AJ220" s="9">
        <v>3.67</v>
      </c>
      <c r="AK220" s="9">
        <v>1.3</v>
      </c>
    </row>
    <row r="221" spans="1:3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455</v>
      </c>
      <c r="G221" s="53" t="s">
        <v>459</v>
      </c>
      <c r="H221" s="8">
        <v>49628000</v>
      </c>
      <c r="I221" s="8">
        <v>49628000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9">
        <v>100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8">
        <v>8655108.14</v>
      </c>
      <c r="X221" s="8">
        <v>0</v>
      </c>
      <c r="Y221" s="8">
        <v>0</v>
      </c>
      <c r="Z221" s="8">
        <v>0</v>
      </c>
      <c r="AA221" s="8">
        <v>0</v>
      </c>
      <c r="AB221" s="8">
        <v>0</v>
      </c>
      <c r="AC221" s="8">
        <v>8655108.14</v>
      </c>
      <c r="AD221" s="8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100</v>
      </c>
      <c r="AK221" s="9">
        <v>0</v>
      </c>
    </row>
    <row r="222" spans="1:3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460</v>
      </c>
      <c r="G222" s="53" t="s">
        <v>461</v>
      </c>
      <c r="H222" s="8">
        <v>9055183.39</v>
      </c>
      <c r="I222" s="8">
        <v>7136801</v>
      </c>
      <c r="J222" s="8">
        <v>0</v>
      </c>
      <c r="K222" s="8">
        <v>0</v>
      </c>
      <c r="L222" s="8">
        <v>0</v>
      </c>
      <c r="M222" s="8">
        <v>0</v>
      </c>
      <c r="N222" s="8">
        <v>1918382.39</v>
      </c>
      <c r="O222" s="8">
        <v>0</v>
      </c>
      <c r="P222" s="9">
        <v>78.81</v>
      </c>
      <c r="Q222" s="9">
        <v>0</v>
      </c>
      <c r="R222" s="9">
        <v>0</v>
      </c>
      <c r="S222" s="9">
        <v>0</v>
      </c>
      <c r="T222" s="9">
        <v>0</v>
      </c>
      <c r="U222" s="9">
        <v>21.18</v>
      </c>
      <c r="V222" s="9">
        <v>0</v>
      </c>
      <c r="W222" s="8">
        <v>4560551.49</v>
      </c>
      <c r="X222" s="8">
        <v>0</v>
      </c>
      <c r="Y222" s="8">
        <v>0</v>
      </c>
      <c r="Z222" s="8">
        <v>0</v>
      </c>
      <c r="AA222" s="8">
        <v>0</v>
      </c>
      <c r="AB222" s="8">
        <v>0</v>
      </c>
      <c r="AC222" s="8">
        <v>4560551.49</v>
      </c>
      <c r="AD222" s="8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100</v>
      </c>
      <c r="AK222" s="9">
        <v>0</v>
      </c>
    </row>
    <row r="223" spans="1:3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460</v>
      </c>
      <c r="G223" s="53" t="s">
        <v>462</v>
      </c>
      <c r="H223" s="8">
        <v>7915339</v>
      </c>
      <c r="I223" s="8">
        <v>5302167</v>
      </c>
      <c r="J223" s="8">
        <v>0</v>
      </c>
      <c r="K223" s="8">
        <v>0</v>
      </c>
      <c r="L223" s="8">
        <v>0</v>
      </c>
      <c r="M223" s="8">
        <v>0</v>
      </c>
      <c r="N223" s="8">
        <v>2613172</v>
      </c>
      <c r="O223" s="8">
        <v>0</v>
      </c>
      <c r="P223" s="9">
        <v>66.98</v>
      </c>
      <c r="Q223" s="9">
        <v>0</v>
      </c>
      <c r="R223" s="9">
        <v>0</v>
      </c>
      <c r="S223" s="9">
        <v>0</v>
      </c>
      <c r="T223" s="9">
        <v>0</v>
      </c>
      <c r="U223" s="9">
        <v>33.01</v>
      </c>
      <c r="V223" s="9">
        <v>0</v>
      </c>
      <c r="W223" s="8">
        <v>3069224.93</v>
      </c>
      <c r="X223" s="8">
        <v>0</v>
      </c>
      <c r="Y223" s="8">
        <v>0</v>
      </c>
      <c r="Z223" s="8">
        <v>0</v>
      </c>
      <c r="AA223" s="8">
        <v>0</v>
      </c>
      <c r="AB223" s="8">
        <v>0</v>
      </c>
      <c r="AC223" s="8">
        <v>3069224.93</v>
      </c>
      <c r="AD223" s="8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100</v>
      </c>
      <c r="AK223" s="9">
        <v>0</v>
      </c>
    </row>
    <row r="224" spans="1:3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460</v>
      </c>
      <c r="G224" s="53" t="s">
        <v>463</v>
      </c>
      <c r="H224" s="8">
        <v>14222743.02</v>
      </c>
      <c r="I224" s="8">
        <v>11500000</v>
      </c>
      <c r="J224" s="8">
        <v>0</v>
      </c>
      <c r="K224" s="8">
        <v>0</v>
      </c>
      <c r="L224" s="8">
        <v>0</v>
      </c>
      <c r="M224" s="8">
        <v>0</v>
      </c>
      <c r="N224" s="8">
        <v>2722743.02</v>
      </c>
      <c r="O224" s="8">
        <v>0</v>
      </c>
      <c r="P224" s="9">
        <v>80.85</v>
      </c>
      <c r="Q224" s="9">
        <v>0</v>
      </c>
      <c r="R224" s="9">
        <v>0</v>
      </c>
      <c r="S224" s="9">
        <v>0</v>
      </c>
      <c r="T224" s="9">
        <v>0</v>
      </c>
      <c r="U224" s="9">
        <v>19.14</v>
      </c>
      <c r="V224" s="9">
        <v>0</v>
      </c>
      <c r="W224" s="8">
        <v>5993119.24</v>
      </c>
      <c r="X224" s="8">
        <v>1000000</v>
      </c>
      <c r="Y224" s="8">
        <v>0</v>
      </c>
      <c r="Z224" s="8">
        <v>0</v>
      </c>
      <c r="AA224" s="8">
        <v>0</v>
      </c>
      <c r="AB224" s="8">
        <v>0</v>
      </c>
      <c r="AC224" s="8">
        <v>4993119.24</v>
      </c>
      <c r="AD224" s="8">
        <v>0</v>
      </c>
      <c r="AE224" s="9">
        <v>16.68</v>
      </c>
      <c r="AF224" s="9">
        <v>0</v>
      </c>
      <c r="AG224" s="9">
        <v>0</v>
      </c>
      <c r="AH224" s="9">
        <v>0</v>
      </c>
      <c r="AI224" s="9">
        <v>0</v>
      </c>
      <c r="AJ224" s="9">
        <v>83.31</v>
      </c>
      <c r="AK224" s="9">
        <v>0</v>
      </c>
    </row>
    <row r="225" spans="1:3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460</v>
      </c>
      <c r="G225" s="53" t="s">
        <v>464</v>
      </c>
      <c r="H225" s="8">
        <v>7163000</v>
      </c>
      <c r="I225" s="8">
        <v>3000000</v>
      </c>
      <c r="J225" s="8">
        <v>0</v>
      </c>
      <c r="K225" s="8">
        <v>0</v>
      </c>
      <c r="L225" s="8">
        <v>1866000</v>
      </c>
      <c r="M225" s="8">
        <v>0</v>
      </c>
      <c r="N225" s="8">
        <v>2297000</v>
      </c>
      <c r="O225" s="8">
        <v>0</v>
      </c>
      <c r="P225" s="9">
        <v>41.88</v>
      </c>
      <c r="Q225" s="9">
        <v>0</v>
      </c>
      <c r="R225" s="9">
        <v>0</v>
      </c>
      <c r="S225" s="9">
        <v>26.05</v>
      </c>
      <c r="T225" s="9">
        <v>0</v>
      </c>
      <c r="U225" s="9">
        <v>32.06</v>
      </c>
      <c r="V225" s="9">
        <v>0</v>
      </c>
      <c r="W225" s="8">
        <v>4164389.39</v>
      </c>
      <c r="X225" s="8">
        <v>0</v>
      </c>
      <c r="Y225" s="8">
        <v>0</v>
      </c>
      <c r="Z225" s="8">
        <v>0</v>
      </c>
      <c r="AA225" s="8">
        <v>1866889.39</v>
      </c>
      <c r="AB225" s="8">
        <v>0</v>
      </c>
      <c r="AC225" s="8">
        <v>2297500</v>
      </c>
      <c r="AD225" s="8">
        <v>0</v>
      </c>
      <c r="AE225" s="9">
        <v>0</v>
      </c>
      <c r="AF225" s="9">
        <v>0</v>
      </c>
      <c r="AG225" s="9">
        <v>0</v>
      </c>
      <c r="AH225" s="9">
        <v>44.82</v>
      </c>
      <c r="AI225" s="9">
        <v>0</v>
      </c>
      <c r="AJ225" s="9">
        <v>55.17</v>
      </c>
      <c r="AK225" s="9">
        <v>0</v>
      </c>
    </row>
    <row r="226" spans="1:3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460</v>
      </c>
      <c r="G226" s="53" t="s">
        <v>465</v>
      </c>
      <c r="H226" s="8">
        <v>7289013.29</v>
      </c>
      <c r="I226" s="8">
        <v>3300000</v>
      </c>
      <c r="J226" s="8">
        <v>0</v>
      </c>
      <c r="K226" s="8">
        <v>1771020.56</v>
      </c>
      <c r="L226" s="8">
        <v>0</v>
      </c>
      <c r="M226" s="8">
        <v>0</v>
      </c>
      <c r="N226" s="8">
        <v>2217992.73</v>
      </c>
      <c r="O226" s="8">
        <v>0</v>
      </c>
      <c r="P226" s="9">
        <v>45.27</v>
      </c>
      <c r="Q226" s="9">
        <v>0</v>
      </c>
      <c r="R226" s="9">
        <v>24.29</v>
      </c>
      <c r="S226" s="9">
        <v>0</v>
      </c>
      <c r="T226" s="9">
        <v>0</v>
      </c>
      <c r="U226" s="9">
        <v>30.42</v>
      </c>
      <c r="V226" s="9">
        <v>0</v>
      </c>
      <c r="W226" s="8">
        <v>2284783.9</v>
      </c>
      <c r="X226" s="8">
        <v>0</v>
      </c>
      <c r="Y226" s="8">
        <v>0</v>
      </c>
      <c r="Z226" s="8">
        <v>0</v>
      </c>
      <c r="AA226" s="8">
        <v>0</v>
      </c>
      <c r="AB226" s="8">
        <v>0</v>
      </c>
      <c r="AC226" s="8">
        <v>2284783.9</v>
      </c>
      <c r="AD226" s="8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100</v>
      </c>
      <c r="AK226" s="9">
        <v>0</v>
      </c>
    </row>
    <row r="227" spans="1:3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460</v>
      </c>
      <c r="G227" s="53" t="s">
        <v>466</v>
      </c>
      <c r="H227" s="8">
        <v>4218050.72</v>
      </c>
      <c r="I227" s="8">
        <v>3970000</v>
      </c>
      <c r="J227" s="8">
        <v>0</v>
      </c>
      <c r="K227" s="8">
        <v>0</v>
      </c>
      <c r="L227" s="8">
        <v>0</v>
      </c>
      <c r="M227" s="8">
        <v>0</v>
      </c>
      <c r="N227" s="8">
        <v>248050.72</v>
      </c>
      <c r="O227" s="8">
        <v>0</v>
      </c>
      <c r="P227" s="9">
        <v>94.11</v>
      </c>
      <c r="Q227" s="9">
        <v>0</v>
      </c>
      <c r="R227" s="9">
        <v>0</v>
      </c>
      <c r="S227" s="9">
        <v>0</v>
      </c>
      <c r="T227" s="9">
        <v>0</v>
      </c>
      <c r="U227" s="9">
        <v>5.88</v>
      </c>
      <c r="V227" s="9">
        <v>0</v>
      </c>
      <c r="W227" s="8">
        <v>248050.72</v>
      </c>
      <c r="X227" s="8">
        <v>0</v>
      </c>
      <c r="Y227" s="8">
        <v>0</v>
      </c>
      <c r="Z227" s="8">
        <v>0</v>
      </c>
      <c r="AA227" s="8">
        <v>0</v>
      </c>
      <c r="AB227" s="8">
        <v>0</v>
      </c>
      <c r="AC227" s="8">
        <v>248050.72</v>
      </c>
      <c r="AD227" s="8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0</v>
      </c>
      <c r="AJ227" s="9">
        <v>100</v>
      </c>
      <c r="AK227" s="9">
        <v>0</v>
      </c>
    </row>
    <row r="228" spans="1:3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460</v>
      </c>
      <c r="G228" s="53" t="s">
        <v>467</v>
      </c>
      <c r="H228" s="8">
        <v>16603091.31</v>
      </c>
      <c r="I228" s="8">
        <v>9500000</v>
      </c>
      <c r="J228" s="8">
        <v>0</v>
      </c>
      <c r="K228" s="8">
        <v>900000</v>
      </c>
      <c r="L228" s="8">
        <v>0</v>
      </c>
      <c r="M228" s="8">
        <v>0</v>
      </c>
      <c r="N228" s="8">
        <v>6203091.31</v>
      </c>
      <c r="O228" s="8">
        <v>0</v>
      </c>
      <c r="P228" s="9">
        <v>57.21</v>
      </c>
      <c r="Q228" s="9">
        <v>0</v>
      </c>
      <c r="R228" s="9">
        <v>5.42</v>
      </c>
      <c r="S228" s="9">
        <v>0</v>
      </c>
      <c r="T228" s="9">
        <v>0</v>
      </c>
      <c r="U228" s="9">
        <v>37.36</v>
      </c>
      <c r="V228" s="9">
        <v>0</v>
      </c>
      <c r="W228" s="8">
        <v>6260677.07</v>
      </c>
      <c r="X228" s="8">
        <v>0</v>
      </c>
      <c r="Y228" s="8">
        <v>0</v>
      </c>
      <c r="Z228" s="8">
        <v>0</v>
      </c>
      <c r="AA228" s="8">
        <v>0</v>
      </c>
      <c r="AB228" s="8">
        <v>0</v>
      </c>
      <c r="AC228" s="8">
        <v>6260677.07</v>
      </c>
      <c r="AD228" s="8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100</v>
      </c>
      <c r="AK228" s="9">
        <v>0</v>
      </c>
    </row>
    <row r="229" spans="1:3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460</v>
      </c>
      <c r="G229" s="53" t="s">
        <v>468</v>
      </c>
      <c r="H229" s="8">
        <v>8156717</v>
      </c>
      <c r="I229" s="8">
        <v>0</v>
      </c>
      <c r="J229" s="8">
        <v>0</v>
      </c>
      <c r="K229" s="8">
        <v>1000000</v>
      </c>
      <c r="L229" s="8">
        <v>0</v>
      </c>
      <c r="M229" s="8">
        <v>0</v>
      </c>
      <c r="N229" s="8">
        <v>1833632</v>
      </c>
      <c r="O229" s="8">
        <v>5323085</v>
      </c>
      <c r="P229" s="9">
        <v>0</v>
      </c>
      <c r="Q229" s="9">
        <v>0</v>
      </c>
      <c r="R229" s="9">
        <v>12.25</v>
      </c>
      <c r="S229" s="9">
        <v>0</v>
      </c>
      <c r="T229" s="9">
        <v>0</v>
      </c>
      <c r="U229" s="9">
        <v>22.48</v>
      </c>
      <c r="V229" s="9">
        <v>65.26</v>
      </c>
      <c r="W229" s="8">
        <v>7656517</v>
      </c>
      <c r="X229" s="8">
        <v>0</v>
      </c>
      <c r="Y229" s="8">
        <v>0</v>
      </c>
      <c r="Z229" s="8">
        <v>499800</v>
      </c>
      <c r="AA229" s="8">
        <v>0</v>
      </c>
      <c r="AB229" s="8">
        <v>0</v>
      </c>
      <c r="AC229" s="8">
        <v>1833632</v>
      </c>
      <c r="AD229" s="8">
        <v>5323085</v>
      </c>
      <c r="AE229" s="9">
        <v>0</v>
      </c>
      <c r="AF229" s="9">
        <v>0</v>
      </c>
      <c r="AG229" s="9">
        <v>6.52</v>
      </c>
      <c r="AH229" s="9">
        <v>0</v>
      </c>
      <c r="AI229" s="9">
        <v>0</v>
      </c>
      <c r="AJ229" s="9">
        <v>23.94</v>
      </c>
      <c r="AK229" s="9">
        <v>69.52</v>
      </c>
    </row>
    <row r="230" spans="1:3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460</v>
      </c>
      <c r="G230" s="53" t="s">
        <v>469</v>
      </c>
      <c r="H230" s="8">
        <v>17652457.94</v>
      </c>
      <c r="I230" s="8">
        <v>17652457.94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9">
        <v>100</v>
      </c>
      <c r="Q230" s="9">
        <v>0</v>
      </c>
      <c r="R230" s="9">
        <v>0</v>
      </c>
      <c r="S230" s="9">
        <v>0</v>
      </c>
      <c r="T230" s="9">
        <v>0</v>
      </c>
      <c r="U230" s="9">
        <v>0</v>
      </c>
      <c r="V230" s="9">
        <v>0</v>
      </c>
      <c r="W230" s="8">
        <v>0</v>
      </c>
      <c r="X230" s="8">
        <v>0</v>
      </c>
      <c r="Y230" s="8">
        <v>0</v>
      </c>
      <c r="Z230" s="8">
        <v>0</v>
      </c>
      <c r="AA230" s="8">
        <v>0</v>
      </c>
      <c r="AB230" s="8">
        <v>0</v>
      </c>
      <c r="AC230" s="8">
        <v>0</v>
      </c>
      <c r="AD230" s="8">
        <v>0</v>
      </c>
      <c r="AE230" s="9"/>
      <c r="AF230" s="9"/>
      <c r="AG230" s="9"/>
      <c r="AH230" s="9"/>
      <c r="AI230" s="9"/>
      <c r="AJ230" s="9"/>
      <c r="AK230" s="9"/>
    </row>
    <row r="231" spans="1:3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460</v>
      </c>
      <c r="G231" s="53" t="s">
        <v>470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9"/>
      <c r="Q231" s="9"/>
      <c r="R231" s="9"/>
      <c r="S231" s="9"/>
      <c r="T231" s="9"/>
      <c r="U231" s="9"/>
      <c r="V231" s="9"/>
      <c r="W231" s="8">
        <v>0</v>
      </c>
      <c r="X231" s="8">
        <v>0</v>
      </c>
      <c r="Y231" s="8">
        <v>0</v>
      </c>
      <c r="Z231" s="8">
        <v>0</v>
      </c>
      <c r="AA231" s="8">
        <v>0</v>
      </c>
      <c r="AB231" s="8">
        <v>0</v>
      </c>
      <c r="AC231" s="8">
        <v>0</v>
      </c>
      <c r="AD231" s="8">
        <v>0</v>
      </c>
      <c r="AE231" s="9"/>
      <c r="AF231" s="9"/>
      <c r="AG231" s="9"/>
      <c r="AH231" s="9"/>
      <c r="AI231" s="9"/>
      <c r="AJ231" s="9"/>
      <c r="AK231" s="9"/>
    </row>
    <row r="232" spans="1:3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460</v>
      </c>
      <c r="G232" s="53" t="s">
        <v>471</v>
      </c>
      <c r="H232" s="8">
        <v>13030216.32</v>
      </c>
      <c r="I232" s="8">
        <v>11506900</v>
      </c>
      <c r="J232" s="8">
        <v>0</v>
      </c>
      <c r="K232" s="8">
        <v>0</v>
      </c>
      <c r="L232" s="8">
        <v>0</v>
      </c>
      <c r="M232" s="8">
        <v>0</v>
      </c>
      <c r="N232" s="8">
        <v>1523316.32</v>
      </c>
      <c r="O232" s="8">
        <v>0</v>
      </c>
      <c r="P232" s="9">
        <v>88.3</v>
      </c>
      <c r="Q232" s="9">
        <v>0</v>
      </c>
      <c r="R232" s="9">
        <v>0</v>
      </c>
      <c r="S232" s="9">
        <v>0</v>
      </c>
      <c r="T232" s="9">
        <v>0</v>
      </c>
      <c r="U232" s="9">
        <v>11.69</v>
      </c>
      <c r="V232" s="9">
        <v>0</v>
      </c>
      <c r="W232" s="8">
        <v>1734134.09</v>
      </c>
      <c r="X232" s="8">
        <v>0</v>
      </c>
      <c r="Y232" s="8">
        <v>0</v>
      </c>
      <c r="Z232" s="8">
        <v>0</v>
      </c>
      <c r="AA232" s="8">
        <v>0</v>
      </c>
      <c r="AB232" s="8">
        <v>0</v>
      </c>
      <c r="AC232" s="8">
        <v>1734134.09</v>
      </c>
      <c r="AD232" s="8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100</v>
      </c>
      <c r="AK232" s="9">
        <v>0</v>
      </c>
    </row>
    <row r="233" spans="1:3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460</v>
      </c>
      <c r="G233" s="53" t="s">
        <v>472</v>
      </c>
      <c r="H233" s="8">
        <v>4400000</v>
      </c>
      <c r="I233" s="8">
        <v>4400000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9">
        <v>100</v>
      </c>
      <c r="Q233" s="9"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8">
        <v>1331549.65</v>
      </c>
      <c r="X233" s="8">
        <v>0</v>
      </c>
      <c r="Y233" s="8">
        <v>0</v>
      </c>
      <c r="Z233" s="8">
        <v>0</v>
      </c>
      <c r="AA233" s="8">
        <v>0</v>
      </c>
      <c r="AB233" s="8">
        <v>0</v>
      </c>
      <c r="AC233" s="8">
        <v>1331549.65</v>
      </c>
      <c r="AD233" s="8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100</v>
      </c>
      <c r="AK233" s="9">
        <v>0</v>
      </c>
    </row>
    <row r="234" spans="1:3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460</v>
      </c>
      <c r="G234" s="53" t="s">
        <v>473</v>
      </c>
      <c r="H234" s="8">
        <v>3132919.17</v>
      </c>
      <c r="I234" s="8">
        <v>2000000</v>
      </c>
      <c r="J234" s="8">
        <v>0</v>
      </c>
      <c r="K234" s="8">
        <v>0</v>
      </c>
      <c r="L234" s="8">
        <v>0</v>
      </c>
      <c r="M234" s="8">
        <v>0</v>
      </c>
      <c r="N234" s="8">
        <v>1132919.17</v>
      </c>
      <c r="O234" s="8">
        <v>0</v>
      </c>
      <c r="P234" s="9">
        <v>63.83</v>
      </c>
      <c r="Q234" s="9">
        <v>0</v>
      </c>
      <c r="R234" s="9">
        <v>0</v>
      </c>
      <c r="S234" s="9">
        <v>0</v>
      </c>
      <c r="T234" s="9">
        <v>0</v>
      </c>
      <c r="U234" s="9">
        <v>36.16</v>
      </c>
      <c r="V234" s="9">
        <v>0</v>
      </c>
      <c r="W234" s="8">
        <v>3076924.68</v>
      </c>
      <c r="X234" s="8">
        <v>0</v>
      </c>
      <c r="Y234" s="8">
        <v>0</v>
      </c>
      <c r="Z234" s="8">
        <v>0</v>
      </c>
      <c r="AA234" s="8">
        <v>0</v>
      </c>
      <c r="AB234" s="8">
        <v>0</v>
      </c>
      <c r="AC234" s="8">
        <v>3076924.68</v>
      </c>
      <c r="AD234" s="8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100</v>
      </c>
      <c r="AK234" s="9">
        <v>0</v>
      </c>
    </row>
    <row r="235" spans="1:3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460</v>
      </c>
      <c r="G235" s="53" t="s">
        <v>474</v>
      </c>
      <c r="H235" s="8">
        <v>14922836</v>
      </c>
      <c r="I235" s="8">
        <v>11422836</v>
      </c>
      <c r="J235" s="8">
        <v>0</v>
      </c>
      <c r="K235" s="8">
        <v>3500000</v>
      </c>
      <c r="L235" s="8">
        <v>0</v>
      </c>
      <c r="M235" s="8">
        <v>0</v>
      </c>
      <c r="N235" s="8">
        <v>0</v>
      </c>
      <c r="O235" s="8">
        <v>0</v>
      </c>
      <c r="P235" s="9">
        <v>76.54</v>
      </c>
      <c r="Q235" s="9">
        <v>0</v>
      </c>
      <c r="R235" s="9">
        <v>23.45</v>
      </c>
      <c r="S235" s="9">
        <v>0</v>
      </c>
      <c r="T235" s="9">
        <v>0</v>
      </c>
      <c r="U235" s="9">
        <v>0</v>
      </c>
      <c r="V235" s="9">
        <v>0</v>
      </c>
      <c r="W235" s="8">
        <v>7900411.07</v>
      </c>
      <c r="X235" s="8">
        <v>0</v>
      </c>
      <c r="Y235" s="8">
        <v>0</v>
      </c>
      <c r="Z235" s="8">
        <v>0</v>
      </c>
      <c r="AA235" s="8">
        <v>5282910.07</v>
      </c>
      <c r="AB235" s="8">
        <v>0</v>
      </c>
      <c r="AC235" s="8">
        <v>2617501</v>
      </c>
      <c r="AD235" s="8">
        <v>0</v>
      </c>
      <c r="AE235" s="9">
        <v>0</v>
      </c>
      <c r="AF235" s="9">
        <v>0</v>
      </c>
      <c r="AG235" s="9">
        <v>0</v>
      </c>
      <c r="AH235" s="9">
        <v>66.86</v>
      </c>
      <c r="AI235" s="9">
        <v>0</v>
      </c>
      <c r="AJ235" s="9">
        <v>33.13</v>
      </c>
      <c r="AK235" s="9">
        <v>0</v>
      </c>
    </row>
    <row r="236" spans="1:3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460</v>
      </c>
      <c r="G236" s="53" t="s">
        <v>475</v>
      </c>
      <c r="H236" s="8">
        <v>7354501.38</v>
      </c>
      <c r="I236" s="8">
        <v>5100000</v>
      </c>
      <c r="J236" s="8">
        <v>0</v>
      </c>
      <c r="K236" s="8">
        <v>0</v>
      </c>
      <c r="L236" s="8">
        <v>0</v>
      </c>
      <c r="M236" s="8">
        <v>0</v>
      </c>
      <c r="N236" s="8">
        <v>2254501.38</v>
      </c>
      <c r="O236" s="8">
        <v>0</v>
      </c>
      <c r="P236" s="9">
        <v>69.34</v>
      </c>
      <c r="Q236" s="9">
        <v>0</v>
      </c>
      <c r="R236" s="9">
        <v>0</v>
      </c>
      <c r="S236" s="9">
        <v>0</v>
      </c>
      <c r="T236" s="9">
        <v>0</v>
      </c>
      <c r="U236" s="9">
        <v>30.65</v>
      </c>
      <c r="V236" s="9">
        <v>0</v>
      </c>
      <c r="W236" s="8">
        <v>2486204.46</v>
      </c>
      <c r="X236" s="8">
        <v>0</v>
      </c>
      <c r="Y236" s="8">
        <v>0</v>
      </c>
      <c r="Z236" s="8">
        <v>0</v>
      </c>
      <c r="AA236" s="8">
        <v>0</v>
      </c>
      <c r="AB236" s="8">
        <v>0</v>
      </c>
      <c r="AC236" s="8">
        <v>2486204.46</v>
      </c>
      <c r="AD236" s="8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100</v>
      </c>
      <c r="AK236" s="9">
        <v>0</v>
      </c>
    </row>
    <row r="237" spans="1:3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460</v>
      </c>
      <c r="G237" s="53" t="s">
        <v>476</v>
      </c>
      <c r="H237" s="8">
        <v>6436634</v>
      </c>
      <c r="I237" s="8">
        <v>5500000</v>
      </c>
      <c r="J237" s="8">
        <v>0</v>
      </c>
      <c r="K237" s="8">
        <v>0</v>
      </c>
      <c r="L237" s="8">
        <v>0</v>
      </c>
      <c r="M237" s="8">
        <v>0</v>
      </c>
      <c r="N237" s="8">
        <v>936634</v>
      </c>
      <c r="O237" s="8">
        <v>0</v>
      </c>
      <c r="P237" s="9">
        <v>85.44</v>
      </c>
      <c r="Q237" s="9">
        <v>0</v>
      </c>
      <c r="R237" s="9">
        <v>0</v>
      </c>
      <c r="S237" s="9">
        <v>0</v>
      </c>
      <c r="T237" s="9">
        <v>0</v>
      </c>
      <c r="U237" s="9">
        <v>14.55</v>
      </c>
      <c r="V237" s="9">
        <v>0</v>
      </c>
      <c r="W237" s="8">
        <v>1336633.76</v>
      </c>
      <c r="X237" s="8">
        <v>0</v>
      </c>
      <c r="Y237" s="8">
        <v>0</v>
      </c>
      <c r="Z237" s="8">
        <v>0</v>
      </c>
      <c r="AA237" s="8">
        <v>0</v>
      </c>
      <c r="AB237" s="8">
        <v>0</v>
      </c>
      <c r="AC237" s="8">
        <v>1336633.76</v>
      </c>
      <c r="AD237" s="8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100</v>
      </c>
      <c r="AK237" s="9">
        <v>0</v>
      </c>
    </row>
    <row r="238" spans="1:3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460</v>
      </c>
      <c r="G238" s="53" t="s">
        <v>477</v>
      </c>
      <c r="H238" s="8">
        <v>19118967.38</v>
      </c>
      <c r="I238" s="8">
        <v>18749967.38</v>
      </c>
      <c r="J238" s="8">
        <v>0</v>
      </c>
      <c r="K238" s="8">
        <v>0</v>
      </c>
      <c r="L238" s="8">
        <v>369000</v>
      </c>
      <c r="M238" s="8">
        <v>0</v>
      </c>
      <c r="N238" s="8">
        <v>0</v>
      </c>
      <c r="O238" s="8">
        <v>0</v>
      </c>
      <c r="P238" s="9">
        <v>98.06</v>
      </c>
      <c r="Q238" s="9">
        <v>0</v>
      </c>
      <c r="R238" s="9">
        <v>0</v>
      </c>
      <c r="S238" s="9">
        <v>1.93</v>
      </c>
      <c r="T238" s="9">
        <v>0</v>
      </c>
      <c r="U238" s="9">
        <v>0</v>
      </c>
      <c r="V238" s="9">
        <v>0</v>
      </c>
      <c r="W238" s="8">
        <v>1687050.36</v>
      </c>
      <c r="X238" s="8">
        <v>1318050.36</v>
      </c>
      <c r="Y238" s="8">
        <v>0</v>
      </c>
      <c r="Z238" s="8">
        <v>0</v>
      </c>
      <c r="AA238" s="8">
        <v>369000</v>
      </c>
      <c r="AB238" s="8">
        <v>0</v>
      </c>
      <c r="AC238" s="8">
        <v>0</v>
      </c>
      <c r="AD238" s="8">
        <v>0</v>
      </c>
      <c r="AE238" s="9">
        <v>78.12</v>
      </c>
      <c r="AF238" s="9">
        <v>0</v>
      </c>
      <c r="AG238" s="9">
        <v>0</v>
      </c>
      <c r="AH238" s="9">
        <v>21.87</v>
      </c>
      <c r="AI238" s="9">
        <v>0</v>
      </c>
      <c r="AJ238" s="9">
        <v>0</v>
      </c>
      <c r="AK238" s="9">
        <v>0</v>
      </c>
    </row>
    <row r="239" spans="1:3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460</v>
      </c>
      <c r="G239" s="53" t="s">
        <v>478</v>
      </c>
      <c r="H239" s="8">
        <v>12243886.41</v>
      </c>
      <c r="I239" s="8">
        <v>11700000</v>
      </c>
      <c r="J239" s="8">
        <v>0</v>
      </c>
      <c r="K239" s="8">
        <v>0</v>
      </c>
      <c r="L239" s="8">
        <v>0</v>
      </c>
      <c r="M239" s="8">
        <v>0</v>
      </c>
      <c r="N239" s="8">
        <v>543886.41</v>
      </c>
      <c r="O239" s="8">
        <v>0</v>
      </c>
      <c r="P239" s="9">
        <v>95.55</v>
      </c>
      <c r="Q239" s="9">
        <v>0</v>
      </c>
      <c r="R239" s="9">
        <v>0</v>
      </c>
      <c r="S239" s="9">
        <v>0</v>
      </c>
      <c r="T239" s="9">
        <v>0</v>
      </c>
      <c r="U239" s="9">
        <v>4.44</v>
      </c>
      <c r="V239" s="9">
        <v>0</v>
      </c>
      <c r="W239" s="8">
        <v>543886.41</v>
      </c>
      <c r="X239" s="8">
        <v>0</v>
      </c>
      <c r="Y239" s="8">
        <v>0</v>
      </c>
      <c r="Z239" s="8">
        <v>0</v>
      </c>
      <c r="AA239" s="8">
        <v>0</v>
      </c>
      <c r="AB239" s="8">
        <v>0</v>
      </c>
      <c r="AC239" s="8">
        <v>543886.41</v>
      </c>
      <c r="AD239" s="8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100</v>
      </c>
      <c r="AK239" s="9">
        <v>0</v>
      </c>
    </row>
    <row r="240" spans="1:3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460</v>
      </c>
      <c r="G240" s="53" t="s">
        <v>479</v>
      </c>
      <c r="H240" s="8">
        <v>1450717.3</v>
      </c>
      <c r="I240" s="8">
        <v>670000</v>
      </c>
      <c r="J240" s="8">
        <v>0</v>
      </c>
      <c r="K240" s="8">
        <v>0</v>
      </c>
      <c r="L240" s="8">
        <v>0</v>
      </c>
      <c r="M240" s="8">
        <v>0</v>
      </c>
      <c r="N240" s="8">
        <v>780717.3</v>
      </c>
      <c r="O240" s="8">
        <v>0</v>
      </c>
      <c r="P240" s="9">
        <v>46.18</v>
      </c>
      <c r="Q240" s="9">
        <v>0</v>
      </c>
      <c r="R240" s="9">
        <v>0</v>
      </c>
      <c r="S240" s="9">
        <v>0</v>
      </c>
      <c r="T240" s="9">
        <v>0</v>
      </c>
      <c r="U240" s="9">
        <v>53.81</v>
      </c>
      <c r="V240" s="9">
        <v>0</v>
      </c>
      <c r="W240" s="8">
        <v>780717.3</v>
      </c>
      <c r="X240" s="8">
        <v>0</v>
      </c>
      <c r="Y240" s="8">
        <v>0</v>
      </c>
      <c r="Z240" s="8">
        <v>0</v>
      </c>
      <c r="AA240" s="8">
        <v>0</v>
      </c>
      <c r="AB240" s="8">
        <v>0</v>
      </c>
      <c r="AC240" s="8">
        <v>780717.3</v>
      </c>
      <c r="AD240" s="8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0</v>
      </c>
      <c r="AJ240" s="9">
        <v>100</v>
      </c>
      <c r="AK240" s="9">
        <v>0</v>
      </c>
    </row>
    <row r="241" spans="1:3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460</v>
      </c>
      <c r="G241" s="53" t="s">
        <v>480</v>
      </c>
      <c r="H241" s="8">
        <v>10502897</v>
      </c>
      <c r="I241" s="8">
        <v>7200000</v>
      </c>
      <c r="J241" s="8">
        <v>0</v>
      </c>
      <c r="K241" s="8">
        <v>0</v>
      </c>
      <c r="L241" s="8">
        <v>0</v>
      </c>
      <c r="M241" s="8">
        <v>0</v>
      </c>
      <c r="N241" s="8">
        <v>3302897</v>
      </c>
      <c r="O241" s="8">
        <v>0</v>
      </c>
      <c r="P241" s="9">
        <v>68.55</v>
      </c>
      <c r="Q241" s="9">
        <v>0</v>
      </c>
      <c r="R241" s="9">
        <v>0</v>
      </c>
      <c r="S241" s="9">
        <v>0</v>
      </c>
      <c r="T241" s="9">
        <v>0</v>
      </c>
      <c r="U241" s="9">
        <v>31.44</v>
      </c>
      <c r="V241" s="9">
        <v>0</v>
      </c>
      <c r="W241" s="8">
        <v>3647576.27</v>
      </c>
      <c r="X241" s="8">
        <v>0</v>
      </c>
      <c r="Y241" s="8">
        <v>0</v>
      </c>
      <c r="Z241" s="8">
        <v>0</v>
      </c>
      <c r="AA241" s="8">
        <v>0</v>
      </c>
      <c r="AB241" s="8">
        <v>0</v>
      </c>
      <c r="AC241" s="8">
        <v>3647576.27</v>
      </c>
      <c r="AD241" s="8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100</v>
      </c>
      <c r="AK241" s="9">
        <v>0</v>
      </c>
    </row>
    <row r="242" spans="1:3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481</v>
      </c>
      <c r="G242" s="53" t="s">
        <v>482</v>
      </c>
      <c r="H242" s="8">
        <v>239871951.57</v>
      </c>
      <c r="I242" s="8">
        <v>212525811.71</v>
      </c>
      <c r="J242" s="8">
        <v>0</v>
      </c>
      <c r="K242" s="8">
        <v>0</v>
      </c>
      <c r="L242" s="8">
        <v>0</v>
      </c>
      <c r="M242" s="8">
        <v>0</v>
      </c>
      <c r="N242" s="8">
        <v>27346139.86</v>
      </c>
      <c r="O242" s="8">
        <v>0</v>
      </c>
      <c r="P242" s="9">
        <v>88.59</v>
      </c>
      <c r="Q242" s="9">
        <v>0</v>
      </c>
      <c r="R242" s="9">
        <v>0</v>
      </c>
      <c r="S242" s="9">
        <v>0</v>
      </c>
      <c r="T242" s="9">
        <v>0</v>
      </c>
      <c r="U242" s="9">
        <v>11.4</v>
      </c>
      <c r="V242" s="9">
        <v>0</v>
      </c>
      <c r="W242" s="8">
        <v>69063951.3</v>
      </c>
      <c r="X242" s="8">
        <v>0</v>
      </c>
      <c r="Y242" s="8">
        <v>0</v>
      </c>
      <c r="Z242" s="8">
        <v>3304481.66</v>
      </c>
      <c r="AA242" s="8">
        <v>0</v>
      </c>
      <c r="AB242" s="8">
        <v>0</v>
      </c>
      <c r="AC242" s="8">
        <v>65759469.64</v>
      </c>
      <c r="AD242" s="8">
        <v>0</v>
      </c>
      <c r="AE242" s="9">
        <v>0</v>
      </c>
      <c r="AF242" s="9">
        <v>0</v>
      </c>
      <c r="AG242" s="9">
        <v>4.78</v>
      </c>
      <c r="AH242" s="9">
        <v>0</v>
      </c>
      <c r="AI242" s="9">
        <v>0</v>
      </c>
      <c r="AJ242" s="9">
        <v>95.21</v>
      </c>
      <c r="AK242" s="9">
        <v>0</v>
      </c>
    </row>
    <row r="243" spans="1:37" ht="12.75">
      <c r="A243" s="34">
        <v>6</v>
      </c>
      <c r="B243" s="34">
        <v>8</v>
      </c>
      <c r="C243" s="34">
        <v>1</v>
      </c>
      <c r="D243" s="35" t="s">
        <v>483</v>
      </c>
      <c r="E243" s="36">
        <v>271</v>
      </c>
      <c r="F243" s="7" t="s">
        <v>483</v>
      </c>
      <c r="G243" s="53" t="s">
        <v>484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9"/>
      <c r="Q243" s="9"/>
      <c r="R243" s="9"/>
      <c r="S243" s="9"/>
      <c r="T243" s="9"/>
      <c r="U243" s="9"/>
      <c r="V243" s="9"/>
      <c r="W243" s="8">
        <v>0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0</v>
      </c>
      <c r="AD243" s="8">
        <v>0</v>
      </c>
      <c r="AE243" s="9"/>
      <c r="AF243" s="9"/>
      <c r="AG243" s="9"/>
      <c r="AH243" s="9"/>
      <c r="AI243" s="9"/>
      <c r="AJ243" s="9"/>
      <c r="AK243" s="9"/>
    </row>
    <row r="244" spans="1:37" ht="24">
      <c r="A244" s="34">
        <v>6</v>
      </c>
      <c r="B244" s="34">
        <v>19</v>
      </c>
      <c r="C244" s="34">
        <v>1</v>
      </c>
      <c r="D244" s="35" t="s">
        <v>483</v>
      </c>
      <c r="E244" s="36">
        <v>270</v>
      </c>
      <c r="F244" s="7" t="s">
        <v>483</v>
      </c>
      <c r="G244" s="53" t="s">
        <v>485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9"/>
      <c r="Q244" s="9"/>
      <c r="R244" s="9"/>
      <c r="S244" s="9"/>
      <c r="T244" s="9"/>
      <c r="U244" s="9"/>
      <c r="V244" s="9"/>
      <c r="W244" s="8">
        <v>0</v>
      </c>
      <c r="X244" s="8">
        <v>0</v>
      </c>
      <c r="Y244" s="8">
        <v>0</v>
      </c>
      <c r="Z244" s="8">
        <v>0</v>
      </c>
      <c r="AA244" s="8">
        <v>0</v>
      </c>
      <c r="AB244" s="8">
        <v>0</v>
      </c>
      <c r="AC244" s="8">
        <v>0</v>
      </c>
      <c r="AD244" s="8">
        <v>0</v>
      </c>
      <c r="AE244" s="9"/>
      <c r="AF244" s="9"/>
      <c r="AG244" s="9"/>
      <c r="AH244" s="9"/>
      <c r="AI244" s="9"/>
      <c r="AJ244" s="9"/>
      <c r="AK244" s="9"/>
    </row>
    <row r="245" spans="1:37" ht="12.75">
      <c r="A245" s="34">
        <v>6</v>
      </c>
      <c r="B245" s="34">
        <v>7</v>
      </c>
      <c r="C245" s="34">
        <v>1</v>
      </c>
      <c r="D245" s="35" t="s">
        <v>483</v>
      </c>
      <c r="E245" s="36">
        <v>187</v>
      </c>
      <c r="F245" s="7" t="s">
        <v>483</v>
      </c>
      <c r="G245" s="53" t="s">
        <v>486</v>
      </c>
      <c r="H245" s="8">
        <v>1535287</v>
      </c>
      <c r="I245" s="8">
        <v>0</v>
      </c>
      <c r="J245" s="8">
        <v>0</v>
      </c>
      <c r="K245" s="8">
        <v>0</v>
      </c>
      <c r="L245" s="8">
        <v>1535287</v>
      </c>
      <c r="M245" s="8">
        <v>0</v>
      </c>
      <c r="N245" s="8">
        <v>0</v>
      </c>
      <c r="O245" s="8">
        <v>0</v>
      </c>
      <c r="P245" s="9">
        <v>0</v>
      </c>
      <c r="Q245" s="9">
        <v>0</v>
      </c>
      <c r="R245" s="9">
        <v>0</v>
      </c>
      <c r="S245" s="9">
        <v>100</v>
      </c>
      <c r="T245" s="9">
        <v>0</v>
      </c>
      <c r="U245" s="9">
        <v>0</v>
      </c>
      <c r="V245" s="9">
        <v>0</v>
      </c>
      <c r="W245" s="8">
        <v>1390391.94</v>
      </c>
      <c r="X245" s="8">
        <v>0</v>
      </c>
      <c r="Y245" s="8">
        <v>0</v>
      </c>
      <c r="Z245" s="8">
        <v>0</v>
      </c>
      <c r="AA245" s="8">
        <v>1390391.94</v>
      </c>
      <c r="AB245" s="8">
        <v>0</v>
      </c>
      <c r="AC245" s="8">
        <v>0</v>
      </c>
      <c r="AD245" s="8">
        <v>0</v>
      </c>
      <c r="AE245" s="9">
        <v>0</v>
      </c>
      <c r="AF245" s="9">
        <v>0</v>
      </c>
      <c r="AG245" s="9">
        <v>0</v>
      </c>
      <c r="AH245" s="9">
        <v>100</v>
      </c>
      <c r="AI245" s="9">
        <v>0</v>
      </c>
      <c r="AJ245" s="9">
        <v>0</v>
      </c>
      <c r="AK245" s="9">
        <v>0</v>
      </c>
    </row>
    <row r="246" spans="1:37" ht="12.75">
      <c r="A246" s="34">
        <v>6</v>
      </c>
      <c r="B246" s="34">
        <v>1</v>
      </c>
      <c r="C246" s="34">
        <v>1</v>
      </c>
      <c r="D246" s="35" t="s">
        <v>483</v>
      </c>
      <c r="E246" s="36">
        <v>188</v>
      </c>
      <c r="F246" s="7" t="s">
        <v>483</v>
      </c>
      <c r="G246" s="53" t="s">
        <v>486</v>
      </c>
      <c r="H246" s="8">
        <v>4862.85</v>
      </c>
      <c r="I246" s="8">
        <v>0</v>
      </c>
      <c r="J246" s="8">
        <v>0</v>
      </c>
      <c r="K246" s="8">
        <v>0</v>
      </c>
      <c r="L246" s="8">
        <v>4862.85</v>
      </c>
      <c r="M246" s="8">
        <v>0</v>
      </c>
      <c r="N246" s="8">
        <v>0</v>
      </c>
      <c r="O246" s="8">
        <v>0</v>
      </c>
      <c r="P246" s="9">
        <v>0</v>
      </c>
      <c r="Q246" s="9">
        <v>0</v>
      </c>
      <c r="R246" s="9">
        <v>0</v>
      </c>
      <c r="S246" s="9">
        <v>100</v>
      </c>
      <c r="T246" s="9">
        <v>0</v>
      </c>
      <c r="U246" s="9">
        <v>0</v>
      </c>
      <c r="V246" s="9">
        <v>0</v>
      </c>
      <c r="W246" s="8">
        <v>4862.85</v>
      </c>
      <c r="X246" s="8">
        <v>0</v>
      </c>
      <c r="Y246" s="8">
        <v>0</v>
      </c>
      <c r="Z246" s="8">
        <v>0</v>
      </c>
      <c r="AA246" s="8">
        <v>4862.85</v>
      </c>
      <c r="AB246" s="8">
        <v>0</v>
      </c>
      <c r="AC246" s="8">
        <v>0</v>
      </c>
      <c r="AD246" s="8">
        <v>0</v>
      </c>
      <c r="AE246" s="9">
        <v>0</v>
      </c>
      <c r="AF246" s="9">
        <v>0</v>
      </c>
      <c r="AG246" s="9">
        <v>0</v>
      </c>
      <c r="AH246" s="9">
        <v>100</v>
      </c>
      <c r="AI246" s="9">
        <v>0</v>
      </c>
      <c r="AJ246" s="9">
        <v>0</v>
      </c>
      <c r="AK246" s="9">
        <v>0</v>
      </c>
    </row>
    <row r="247" spans="1:37" ht="24">
      <c r="A247" s="34">
        <v>6</v>
      </c>
      <c r="B247" s="34">
        <v>2</v>
      </c>
      <c r="C247" s="34">
        <v>1</v>
      </c>
      <c r="D247" s="35" t="s">
        <v>483</v>
      </c>
      <c r="E247" s="36">
        <v>221</v>
      </c>
      <c r="F247" s="7" t="s">
        <v>483</v>
      </c>
      <c r="G247" s="53" t="s">
        <v>487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9"/>
      <c r="Q247" s="9"/>
      <c r="R247" s="9"/>
      <c r="S247" s="9"/>
      <c r="T247" s="9"/>
      <c r="U247" s="9"/>
      <c r="V247" s="9"/>
      <c r="W247" s="8">
        <v>0</v>
      </c>
      <c r="X247" s="8">
        <v>0</v>
      </c>
      <c r="Y247" s="8">
        <v>0</v>
      </c>
      <c r="Z247" s="8">
        <v>0</v>
      </c>
      <c r="AA247" s="8">
        <v>0</v>
      </c>
      <c r="AB247" s="8">
        <v>0</v>
      </c>
      <c r="AC247" s="8">
        <v>0</v>
      </c>
      <c r="AD247" s="8">
        <v>0</v>
      </c>
      <c r="AE247" s="9"/>
      <c r="AF247" s="9"/>
      <c r="AG247" s="9"/>
      <c r="AH247" s="9"/>
      <c r="AI247" s="9"/>
      <c r="AJ247" s="9"/>
      <c r="AK247" s="9"/>
    </row>
    <row r="248" spans="1:37" ht="12.75">
      <c r="A248" s="34">
        <v>6</v>
      </c>
      <c r="B248" s="34">
        <v>13</v>
      </c>
      <c r="C248" s="34">
        <v>4</v>
      </c>
      <c r="D248" s="35" t="s">
        <v>483</v>
      </c>
      <c r="E248" s="36">
        <v>186</v>
      </c>
      <c r="F248" s="7" t="s">
        <v>483</v>
      </c>
      <c r="G248" s="53" t="s">
        <v>488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9"/>
      <c r="Q248" s="9"/>
      <c r="R248" s="9"/>
      <c r="S248" s="9"/>
      <c r="T248" s="9"/>
      <c r="U248" s="9"/>
      <c r="V248" s="9"/>
      <c r="W248" s="8">
        <v>62057.9</v>
      </c>
      <c r="X248" s="8">
        <v>0</v>
      </c>
      <c r="Y248" s="8">
        <v>0</v>
      </c>
      <c r="Z248" s="8">
        <v>0</v>
      </c>
      <c r="AA248" s="8">
        <v>62057.9</v>
      </c>
      <c r="AB248" s="8">
        <v>0</v>
      </c>
      <c r="AC248" s="8">
        <v>0</v>
      </c>
      <c r="AD248" s="8">
        <v>0</v>
      </c>
      <c r="AE248" s="9">
        <v>0</v>
      </c>
      <c r="AF248" s="9">
        <v>0</v>
      </c>
      <c r="AG248" s="9">
        <v>0</v>
      </c>
      <c r="AH248" s="9">
        <v>100</v>
      </c>
      <c r="AI248" s="9">
        <v>0</v>
      </c>
      <c r="AJ248" s="9">
        <v>0</v>
      </c>
      <c r="AK248" s="9">
        <v>0</v>
      </c>
    </row>
    <row r="249" spans="1:37" ht="24">
      <c r="A249" s="34">
        <v>6</v>
      </c>
      <c r="B249" s="34">
        <v>4</v>
      </c>
      <c r="C249" s="34">
        <v>3</v>
      </c>
      <c r="D249" s="35" t="s">
        <v>483</v>
      </c>
      <c r="E249" s="36">
        <v>218</v>
      </c>
      <c r="F249" s="7" t="s">
        <v>483</v>
      </c>
      <c r="G249" s="53" t="s">
        <v>489</v>
      </c>
      <c r="H249" s="8">
        <v>3666.81</v>
      </c>
      <c r="I249" s="8">
        <v>0</v>
      </c>
      <c r="J249" s="8">
        <v>0</v>
      </c>
      <c r="K249" s="8">
        <v>0</v>
      </c>
      <c r="L249" s="8">
        <v>3666.81</v>
      </c>
      <c r="M249" s="8">
        <v>0</v>
      </c>
      <c r="N249" s="8">
        <v>0</v>
      </c>
      <c r="O249" s="8">
        <v>0</v>
      </c>
      <c r="P249" s="9">
        <v>0</v>
      </c>
      <c r="Q249" s="9">
        <v>0</v>
      </c>
      <c r="R249" s="9">
        <v>0</v>
      </c>
      <c r="S249" s="9">
        <v>100</v>
      </c>
      <c r="T249" s="9">
        <v>0</v>
      </c>
      <c r="U249" s="9">
        <v>0</v>
      </c>
      <c r="V249" s="9">
        <v>0</v>
      </c>
      <c r="W249" s="8">
        <v>3666.81</v>
      </c>
      <c r="X249" s="8">
        <v>0</v>
      </c>
      <c r="Y249" s="8">
        <v>0</v>
      </c>
      <c r="Z249" s="8">
        <v>0</v>
      </c>
      <c r="AA249" s="8">
        <v>3666.81</v>
      </c>
      <c r="AB249" s="8">
        <v>0</v>
      </c>
      <c r="AC249" s="8">
        <v>0</v>
      </c>
      <c r="AD249" s="8">
        <v>0</v>
      </c>
      <c r="AE249" s="9">
        <v>0</v>
      </c>
      <c r="AF249" s="9">
        <v>0</v>
      </c>
      <c r="AG249" s="9">
        <v>0</v>
      </c>
      <c r="AH249" s="9">
        <v>100</v>
      </c>
      <c r="AI249" s="9">
        <v>0</v>
      </c>
      <c r="AJ249" s="9">
        <v>0</v>
      </c>
      <c r="AK249" s="9">
        <v>0</v>
      </c>
    </row>
    <row r="250" spans="1:37" ht="12.75">
      <c r="A250" s="34">
        <v>6</v>
      </c>
      <c r="B250" s="34">
        <v>3</v>
      </c>
      <c r="C250" s="34">
        <v>3</v>
      </c>
      <c r="D250" s="35" t="s">
        <v>483</v>
      </c>
      <c r="E250" s="36">
        <v>122</v>
      </c>
      <c r="F250" s="7" t="s">
        <v>483</v>
      </c>
      <c r="G250" s="53" t="s">
        <v>490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9"/>
      <c r="Q250" s="9"/>
      <c r="R250" s="9"/>
      <c r="S250" s="9"/>
      <c r="T250" s="9"/>
      <c r="U250" s="9"/>
      <c r="V250" s="9"/>
      <c r="W250" s="8">
        <v>0</v>
      </c>
      <c r="X250" s="8">
        <v>0</v>
      </c>
      <c r="Y250" s="8">
        <v>0</v>
      </c>
      <c r="Z250" s="8">
        <v>0</v>
      </c>
      <c r="AA250" s="8">
        <v>0</v>
      </c>
      <c r="AB250" s="8">
        <v>0</v>
      </c>
      <c r="AC250" s="8">
        <v>0</v>
      </c>
      <c r="AD250" s="8">
        <v>0</v>
      </c>
      <c r="AE250" s="9"/>
      <c r="AF250" s="9"/>
      <c r="AG250" s="9"/>
      <c r="AH250" s="9"/>
      <c r="AI250" s="9"/>
      <c r="AJ250" s="9"/>
      <c r="AK250" s="9"/>
    </row>
    <row r="251" spans="1:37" ht="24">
      <c r="A251" s="34">
        <v>6</v>
      </c>
      <c r="B251" s="34">
        <v>15</v>
      </c>
      <c r="C251" s="34">
        <v>0</v>
      </c>
      <c r="D251" s="35" t="s">
        <v>483</v>
      </c>
      <c r="E251" s="36">
        <v>220</v>
      </c>
      <c r="F251" s="7" t="s">
        <v>483</v>
      </c>
      <c r="G251" s="53" t="s">
        <v>491</v>
      </c>
      <c r="H251" s="8">
        <v>22645</v>
      </c>
      <c r="I251" s="8">
        <v>0</v>
      </c>
      <c r="J251" s="8">
        <v>0</v>
      </c>
      <c r="K251" s="8">
        <v>0</v>
      </c>
      <c r="L251" s="8">
        <v>22645</v>
      </c>
      <c r="M251" s="8">
        <v>0</v>
      </c>
      <c r="N251" s="8">
        <v>0</v>
      </c>
      <c r="O251" s="8">
        <v>0</v>
      </c>
      <c r="P251" s="9">
        <v>0</v>
      </c>
      <c r="Q251" s="9">
        <v>0</v>
      </c>
      <c r="R251" s="9">
        <v>0</v>
      </c>
      <c r="S251" s="9">
        <v>100</v>
      </c>
      <c r="T251" s="9">
        <v>0</v>
      </c>
      <c r="U251" s="9">
        <v>0</v>
      </c>
      <c r="V251" s="9">
        <v>0</v>
      </c>
      <c r="W251" s="8">
        <v>22645.79</v>
      </c>
      <c r="X251" s="8">
        <v>0</v>
      </c>
      <c r="Y251" s="8">
        <v>0</v>
      </c>
      <c r="Z251" s="8">
        <v>0</v>
      </c>
      <c r="AA251" s="8">
        <v>22645.79</v>
      </c>
      <c r="AB251" s="8">
        <v>0</v>
      </c>
      <c r="AC251" s="8">
        <v>0</v>
      </c>
      <c r="AD251" s="8">
        <v>0</v>
      </c>
      <c r="AE251" s="9">
        <v>0</v>
      </c>
      <c r="AF251" s="9">
        <v>0</v>
      </c>
      <c r="AG251" s="9">
        <v>0</v>
      </c>
      <c r="AH251" s="9">
        <v>100</v>
      </c>
      <c r="AI251" s="9">
        <v>0</v>
      </c>
      <c r="AJ251" s="9">
        <v>0</v>
      </c>
      <c r="AK251" s="9">
        <v>0</v>
      </c>
    </row>
    <row r="252" spans="1:37" ht="12.75">
      <c r="A252" s="34">
        <v>6</v>
      </c>
      <c r="B252" s="34">
        <v>9</v>
      </c>
      <c r="C252" s="34">
        <v>1</v>
      </c>
      <c r="D252" s="35" t="s">
        <v>483</v>
      </c>
      <c r="E252" s="36">
        <v>140</v>
      </c>
      <c r="F252" s="7" t="s">
        <v>483</v>
      </c>
      <c r="G252" s="53" t="s">
        <v>492</v>
      </c>
      <c r="H252" s="8">
        <v>200</v>
      </c>
      <c r="I252" s="8">
        <v>0</v>
      </c>
      <c r="J252" s="8">
        <v>0</v>
      </c>
      <c r="K252" s="8">
        <v>0</v>
      </c>
      <c r="L252" s="8">
        <v>200</v>
      </c>
      <c r="M252" s="8">
        <v>0</v>
      </c>
      <c r="N252" s="8">
        <v>0</v>
      </c>
      <c r="O252" s="8">
        <v>0</v>
      </c>
      <c r="P252" s="9">
        <v>0</v>
      </c>
      <c r="Q252" s="9">
        <v>0</v>
      </c>
      <c r="R252" s="9">
        <v>0</v>
      </c>
      <c r="S252" s="9">
        <v>100</v>
      </c>
      <c r="T252" s="9">
        <v>0</v>
      </c>
      <c r="U252" s="9">
        <v>0</v>
      </c>
      <c r="V252" s="9">
        <v>0</v>
      </c>
      <c r="W252" s="8">
        <v>200</v>
      </c>
      <c r="X252" s="8">
        <v>0</v>
      </c>
      <c r="Y252" s="8">
        <v>0</v>
      </c>
      <c r="Z252" s="8">
        <v>0</v>
      </c>
      <c r="AA252" s="8">
        <v>200</v>
      </c>
      <c r="AB252" s="8">
        <v>0</v>
      </c>
      <c r="AC252" s="8">
        <v>0</v>
      </c>
      <c r="AD252" s="8">
        <v>0</v>
      </c>
      <c r="AE252" s="9">
        <v>0</v>
      </c>
      <c r="AF252" s="9">
        <v>0</v>
      </c>
      <c r="AG252" s="9">
        <v>0</v>
      </c>
      <c r="AH252" s="9">
        <v>100</v>
      </c>
      <c r="AI252" s="9">
        <v>0</v>
      </c>
      <c r="AJ252" s="9">
        <v>0</v>
      </c>
      <c r="AK252" s="9">
        <v>0</v>
      </c>
    </row>
    <row r="253" spans="1:37" ht="12.75">
      <c r="A253" s="34">
        <v>6</v>
      </c>
      <c r="B253" s="34">
        <v>62</v>
      </c>
      <c r="C253" s="34">
        <v>1</v>
      </c>
      <c r="D253" s="35" t="s">
        <v>483</v>
      </c>
      <c r="E253" s="36">
        <v>198</v>
      </c>
      <c r="F253" s="7" t="s">
        <v>483</v>
      </c>
      <c r="G253" s="53" t="s">
        <v>493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9"/>
      <c r="Q253" s="9"/>
      <c r="R253" s="9"/>
      <c r="S253" s="9"/>
      <c r="T253" s="9"/>
      <c r="U253" s="9"/>
      <c r="V253" s="9"/>
      <c r="W253" s="8">
        <v>250729.06</v>
      </c>
      <c r="X253" s="8">
        <v>0</v>
      </c>
      <c r="Y253" s="8">
        <v>0</v>
      </c>
      <c r="Z253" s="8">
        <v>0</v>
      </c>
      <c r="AA253" s="8">
        <v>250729.06</v>
      </c>
      <c r="AB253" s="8">
        <v>0</v>
      </c>
      <c r="AC253" s="8">
        <v>0</v>
      </c>
      <c r="AD253" s="8">
        <v>0</v>
      </c>
      <c r="AE253" s="9">
        <v>0</v>
      </c>
      <c r="AF253" s="9">
        <v>0</v>
      </c>
      <c r="AG253" s="9">
        <v>0</v>
      </c>
      <c r="AH253" s="9">
        <v>100</v>
      </c>
      <c r="AI253" s="9">
        <v>0</v>
      </c>
      <c r="AJ253" s="9">
        <v>0</v>
      </c>
      <c r="AK253" s="9">
        <v>0</v>
      </c>
    </row>
    <row r="254" spans="1:37" ht="12.75">
      <c r="A254" s="34">
        <v>6</v>
      </c>
      <c r="B254" s="34">
        <v>8</v>
      </c>
      <c r="C254" s="34">
        <v>1</v>
      </c>
      <c r="D254" s="35" t="s">
        <v>483</v>
      </c>
      <c r="E254" s="36">
        <v>265</v>
      </c>
      <c r="F254" s="7" t="s">
        <v>483</v>
      </c>
      <c r="G254" s="53" t="s">
        <v>494</v>
      </c>
      <c r="H254" s="8">
        <v>1847794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1847794</v>
      </c>
      <c r="O254" s="8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100</v>
      </c>
      <c r="V254" s="9">
        <v>0</v>
      </c>
      <c r="W254" s="8">
        <v>1920884.2</v>
      </c>
      <c r="X254" s="8">
        <v>0</v>
      </c>
      <c r="Y254" s="8">
        <v>0</v>
      </c>
      <c r="Z254" s="8">
        <v>0</v>
      </c>
      <c r="AA254" s="8">
        <v>0</v>
      </c>
      <c r="AB254" s="8">
        <v>0</v>
      </c>
      <c r="AC254" s="8">
        <v>1920884.2</v>
      </c>
      <c r="AD254" s="8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100</v>
      </c>
      <c r="AK254" s="9">
        <v>0</v>
      </c>
    </row>
    <row r="255" spans="1:37" ht="12.75">
      <c r="A255" s="34">
        <v>6</v>
      </c>
      <c r="B255" s="34">
        <v>8</v>
      </c>
      <c r="C255" s="34">
        <v>7</v>
      </c>
      <c r="D255" s="35" t="s">
        <v>483</v>
      </c>
      <c r="E255" s="36">
        <v>244</v>
      </c>
      <c r="F255" s="7" t="s">
        <v>483</v>
      </c>
      <c r="G255" s="53" t="s">
        <v>495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9"/>
      <c r="Q255" s="9"/>
      <c r="R255" s="9"/>
      <c r="S255" s="9"/>
      <c r="T255" s="9"/>
      <c r="U255" s="9"/>
      <c r="V255" s="9"/>
      <c r="W255" s="8">
        <v>0</v>
      </c>
      <c r="X255" s="8">
        <v>0</v>
      </c>
      <c r="Y255" s="8">
        <v>0</v>
      </c>
      <c r="Z255" s="8">
        <v>0</v>
      </c>
      <c r="AA255" s="8">
        <v>0</v>
      </c>
      <c r="AB255" s="8">
        <v>0</v>
      </c>
      <c r="AC255" s="8">
        <v>0</v>
      </c>
      <c r="AD255" s="8">
        <v>0</v>
      </c>
      <c r="AE255" s="9"/>
      <c r="AF255" s="9"/>
      <c r="AG255" s="9"/>
      <c r="AH255" s="9"/>
      <c r="AI255" s="9"/>
      <c r="AJ255" s="9"/>
      <c r="AK255" s="9"/>
    </row>
  </sheetData>
  <sheetProtection/>
  <mergeCells count="19">
    <mergeCell ref="H4:O4"/>
    <mergeCell ref="P4:V5"/>
    <mergeCell ref="F4:G6"/>
    <mergeCell ref="W5:W6"/>
    <mergeCell ref="X5:AD5"/>
    <mergeCell ref="F8:G8"/>
    <mergeCell ref="H7:O7"/>
    <mergeCell ref="P7:V7"/>
    <mergeCell ref="W7:AD7"/>
    <mergeCell ref="A4:A6"/>
    <mergeCell ref="B4:B6"/>
    <mergeCell ref="C4:C6"/>
    <mergeCell ref="D4:D6"/>
    <mergeCell ref="E4:E6"/>
    <mergeCell ref="AE7:AK7"/>
    <mergeCell ref="W4:AD4"/>
    <mergeCell ref="AE4:AK5"/>
    <mergeCell ref="H5:H6"/>
    <mergeCell ref="I5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AC255"/>
  <sheetViews>
    <sheetView zoomScale="75" zoomScaleNormal="75" zoomScalePageLayoutView="0" workbookViewId="0" topLeftCell="A1">
      <pane xSplit="7" ySplit="8" topLeftCell="V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Y9" sqref="Y9:Y255"/>
    </sheetView>
  </sheetViews>
  <sheetFormatPr defaultColWidth="9.140625" defaultRowHeight="12.75"/>
  <cols>
    <col min="1" max="6" width="4.57421875" style="0" customWidth="1"/>
    <col min="7" max="7" width="40.8515625" style="0" customWidth="1"/>
    <col min="8" max="12" width="14.57421875" style="0" customWidth="1"/>
    <col min="13" max="16" width="8.140625" style="0" customWidth="1"/>
    <col min="17" max="21" width="14.57421875" style="0" customWidth="1"/>
    <col min="22" max="25" width="8.140625" style="0" customWidth="1"/>
  </cols>
  <sheetData>
    <row r="1" spans="1:29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1:29" ht="18">
      <c r="A2" s="18" t="str">
        <f>'Spis tabel'!B6</f>
        <v>Tabela 4. Rozchody budżetów jst wg stanu na koniec  2 kwartału 2018 roku.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1:17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25" ht="15">
      <c r="A4" s="146" t="s">
        <v>0</v>
      </c>
      <c r="B4" s="146" t="s">
        <v>1</v>
      </c>
      <c r="C4" s="146" t="s">
        <v>2</v>
      </c>
      <c r="D4" s="146" t="s">
        <v>3</v>
      </c>
      <c r="E4" s="146" t="s">
        <v>53</v>
      </c>
      <c r="F4" s="146" t="s">
        <v>56</v>
      </c>
      <c r="G4" s="146"/>
      <c r="H4" s="147" t="s">
        <v>191</v>
      </c>
      <c r="I4" s="147"/>
      <c r="J4" s="147"/>
      <c r="K4" s="147"/>
      <c r="L4" s="147"/>
      <c r="M4" s="147" t="s">
        <v>192</v>
      </c>
      <c r="N4" s="147"/>
      <c r="O4" s="147"/>
      <c r="P4" s="147"/>
      <c r="Q4" s="147" t="s">
        <v>193</v>
      </c>
      <c r="R4" s="147"/>
      <c r="S4" s="147"/>
      <c r="T4" s="147"/>
      <c r="U4" s="147"/>
      <c r="V4" s="147" t="s">
        <v>23</v>
      </c>
      <c r="W4" s="147"/>
      <c r="X4" s="147"/>
      <c r="Y4" s="147"/>
    </row>
    <row r="5" spans="1:25" ht="12.75">
      <c r="A5" s="146"/>
      <c r="B5" s="146"/>
      <c r="C5" s="146"/>
      <c r="D5" s="146"/>
      <c r="E5" s="146"/>
      <c r="F5" s="146"/>
      <c r="G5" s="146"/>
      <c r="H5" s="150" t="s">
        <v>24</v>
      </c>
      <c r="I5" s="148" t="s">
        <v>15</v>
      </c>
      <c r="J5" s="148"/>
      <c r="K5" s="148"/>
      <c r="L5" s="148"/>
      <c r="M5" s="147"/>
      <c r="N5" s="147"/>
      <c r="O5" s="147"/>
      <c r="P5" s="147"/>
      <c r="Q5" s="150" t="s">
        <v>24</v>
      </c>
      <c r="R5" s="148" t="s">
        <v>15</v>
      </c>
      <c r="S5" s="148"/>
      <c r="T5" s="148"/>
      <c r="U5" s="148"/>
      <c r="V5" s="147"/>
      <c r="W5" s="147"/>
      <c r="X5" s="147"/>
      <c r="Y5" s="147"/>
    </row>
    <row r="6" spans="1:25" ht="138">
      <c r="A6" s="146"/>
      <c r="B6" s="146"/>
      <c r="C6" s="146"/>
      <c r="D6" s="146"/>
      <c r="E6" s="146"/>
      <c r="F6" s="146"/>
      <c r="G6" s="146"/>
      <c r="H6" s="150"/>
      <c r="I6" s="40" t="s">
        <v>258</v>
      </c>
      <c r="J6" s="40" t="s">
        <v>259</v>
      </c>
      <c r="K6" s="40" t="s">
        <v>194</v>
      </c>
      <c r="L6" s="97" t="s">
        <v>195</v>
      </c>
      <c r="M6" s="57" t="s">
        <v>258</v>
      </c>
      <c r="N6" s="57" t="s">
        <v>259</v>
      </c>
      <c r="O6" s="57" t="s">
        <v>194</v>
      </c>
      <c r="P6" s="99" t="s">
        <v>195</v>
      </c>
      <c r="Q6" s="150"/>
      <c r="R6" s="40" t="s">
        <v>258</v>
      </c>
      <c r="S6" s="40" t="s">
        <v>259</v>
      </c>
      <c r="T6" s="40" t="s">
        <v>194</v>
      </c>
      <c r="U6" s="97" t="s">
        <v>195</v>
      </c>
      <c r="V6" s="57" t="s">
        <v>258</v>
      </c>
      <c r="W6" s="57" t="s">
        <v>259</v>
      </c>
      <c r="X6" s="57" t="s">
        <v>194</v>
      </c>
      <c r="Y6" s="99" t="s">
        <v>195</v>
      </c>
    </row>
    <row r="7" spans="1:25" ht="15.75">
      <c r="A7" s="146"/>
      <c r="B7" s="146"/>
      <c r="C7" s="146"/>
      <c r="D7" s="146"/>
      <c r="E7" s="146"/>
      <c r="F7" s="146"/>
      <c r="G7" s="146"/>
      <c r="H7" s="151" t="s">
        <v>10</v>
      </c>
      <c r="I7" s="151"/>
      <c r="J7" s="151"/>
      <c r="K7" s="151"/>
      <c r="L7" s="151"/>
      <c r="M7" s="152" t="s">
        <v>11</v>
      </c>
      <c r="N7" s="152"/>
      <c r="O7" s="152"/>
      <c r="P7" s="152"/>
      <c r="Q7" s="151" t="s">
        <v>10</v>
      </c>
      <c r="R7" s="151"/>
      <c r="S7" s="151"/>
      <c r="T7" s="151"/>
      <c r="U7" s="151"/>
      <c r="V7" s="149" t="s">
        <v>11</v>
      </c>
      <c r="W7" s="149"/>
      <c r="X7" s="149"/>
      <c r="Y7" s="149"/>
    </row>
    <row r="8" spans="1:25" ht="12.7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03"/>
      <c r="G8" s="43">
        <v>6</v>
      </c>
      <c r="H8" s="41">
        <v>7</v>
      </c>
      <c r="I8" s="41">
        <v>8</v>
      </c>
      <c r="J8" s="41">
        <v>9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41">
        <v>15</v>
      </c>
      <c r="Q8" s="41">
        <v>16</v>
      </c>
      <c r="R8" s="41">
        <v>17</v>
      </c>
      <c r="S8" s="41">
        <v>18</v>
      </c>
      <c r="T8" s="41">
        <v>19</v>
      </c>
      <c r="U8" s="41">
        <v>20</v>
      </c>
      <c r="V8" s="41">
        <v>21</v>
      </c>
      <c r="W8" s="41">
        <v>22</v>
      </c>
      <c r="X8" s="41">
        <v>23</v>
      </c>
      <c r="Y8" s="41">
        <v>24</v>
      </c>
    </row>
    <row r="9" spans="1:25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260</v>
      </c>
      <c r="G9" s="53" t="s">
        <v>261</v>
      </c>
      <c r="H9" s="8">
        <v>2225000</v>
      </c>
      <c r="I9" s="8">
        <v>2225000</v>
      </c>
      <c r="J9" s="8">
        <v>0</v>
      </c>
      <c r="K9" s="8">
        <v>0</v>
      </c>
      <c r="L9" s="8">
        <v>0</v>
      </c>
      <c r="M9" s="9">
        <v>100</v>
      </c>
      <c r="N9" s="9">
        <v>0</v>
      </c>
      <c r="O9" s="9">
        <v>0</v>
      </c>
      <c r="P9" s="9">
        <v>0</v>
      </c>
      <c r="Q9" s="8">
        <v>623750</v>
      </c>
      <c r="R9" s="8">
        <v>623750</v>
      </c>
      <c r="S9" s="8">
        <v>0</v>
      </c>
      <c r="T9" s="8">
        <v>0</v>
      </c>
      <c r="U9" s="8">
        <v>0</v>
      </c>
      <c r="V9" s="9">
        <v>100</v>
      </c>
      <c r="W9" s="9">
        <v>0</v>
      </c>
      <c r="X9" s="9">
        <v>0</v>
      </c>
      <c r="Y9" s="9">
        <v>0</v>
      </c>
    </row>
    <row r="10" spans="1:25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260</v>
      </c>
      <c r="G10" s="53" t="s">
        <v>262</v>
      </c>
      <c r="H10" s="8">
        <v>1760000</v>
      </c>
      <c r="I10" s="8">
        <v>1760000</v>
      </c>
      <c r="J10" s="8">
        <v>0</v>
      </c>
      <c r="K10" s="8">
        <v>0</v>
      </c>
      <c r="L10" s="8">
        <v>0</v>
      </c>
      <c r="M10" s="9">
        <v>100</v>
      </c>
      <c r="N10" s="9">
        <v>0</v>
      </c>
      <c r="O10" s="9">
        <v>0</v>
      </c>
      <c r="P10" s="9">
        <v>0</v>
      </c>
      <c r="Q10" s="8">
        <v>190000</v>
      </c>
      <c r="R10" s="8">
        <v>190000</v>
      </c>
      <c r="S10" s="8">
        <v>0</v>
      </c>
      <c r="T10" s="8">
        <v>0</v>
      </c>
      <c r="U10" s="8">
        <v>0</v>
      </c>
      <c r="V10" s="9">
        <v>100</v>
      </c>
      <c r="W10" s="9">
        <v>0</v>
      </c>
      <c r="X10" s="9">
        <v>0</v>
      </c>
      <c r="Y10" s="9">
        <v>0</v>
      </c>
    </row>
    <row r="11" spans="1:25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260</v>
      </c>
      <c r="G11" s="53" t="s">
        <v>263</v>
      </c>
      <c r="H11" s="8">
        <v>3800000</v>
      </c>
      <c r="I11" s="8">
        <v>3800000</v>
      </c>
      <c r="J11" s="8">
        <v>0</v>
      </c>
      <c r="K11" s="8">
        <v>0</v>
      </c>
      <c r="L11" s="8">
        <v>0</v>
      </c>
      <c r="M11" s="9">
        <v>100</v>
      </c>
      <c r="N11" s="9">
        <v>0</v>
      </c>
      <c r="O11" s="9">
        <v>0</v>
      </c>
      <c r="P11" s="9">
        <v>0</v>
      </c>
      <c r="Q11" s="8">
        <v>1889500</v>
      </c>
      <c r="R11" s="8">
        <v>1889500</v>
      </c>
      <c r="S11" s="8">
        <v>0</v>
      </c>
      <c r="T11" s="8">
        <v>0</v>
      </c>
      <c r="U11" s="8">
        <v>0</v>
      </c>
      <c r="V11" s="9">
        <v>100</v>
      </c>
      <c r="W11" s="9">
        <v>0</v>
      </c>
      <c r="X11" s="9">
        <v>0</v>
      </c>
      <c r="Y11" s="9">
        <v>0</v>
      </c>
    </row>
    <row r="12" spans="1:25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260</v>
      </c>
      <c r="G12" s="53" t="s">
        <v>264</v>
      </c>
      <c r="H12" s="8">
        <v>1907920</v>
      </c>
      <c r="I12" s="8">
        <v>1907920</v>
      </c>
      <c r="J12" s="8">
        <v>0</v>
      </c>
      <c r="K12" s="8">
        <v>0</v>
      </c>
      <c r="L12" s="8">
        <v>0</v>
      </c>
      <c r="M12" s="9">
        <v>100</v>
      </c>
      <c r="N12" s="9">
        <v>0</v>
      </c>
      <c r="O12" s="9">
        <v>0</v>
      </c>
      <c r="P12" s="9">
        <v>0</v>
      </c>
      <c r="Q12" s="8">
        <v>897460</v>
      </c>
      <c r="R12" s="8">
        <v>897460</v>
      </c>
      <c r="S12" s="8">
        <v>0</v>
      </c>
      <c r="T12" s="8">
        <v>0</v>
      </c>
      <c r="U12" s="8">
        <v>0</v>
      </c>
      <c r="V12" s="9">
        <v>100</v>
      </c>
      <c r="W12" s="9">
        <v>0</v>
      </c>
      <c r="X12" s="9">
        <v>0</v>
      </c>
      <c r="Y12" s="9">
        <v>0</v>
      </c>
    </row>
    <row r="13" spans="1:25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260</v>
      </c>
      <c r="G13" s="53" t="s">
        <v>265</v>
      </c>
      <c r="H13" s="8">
        <v>2863429</v>
      </c>
      <c r="I13" s="8">
        <v>2863429</v>
      </c>
      <c r="J13" s="8">
        <v>0</v>
      </c>
      <c r="K13" s="8">
        <v>0</v>
      </c>
      <c r="L13" s="8">
        <v>0</v>
      </c>
      <c r="M13" s="9">
        <v>100</v>
      </c>
      <c r="N13" s="9">
        <v>0</v>
      </c>
      <c r="O13" s="9">
        <v>0</v>
      </c>
      <c r="P13" s="9">
        <v>0</v>
      </c>
      <c r="Q13" s="8">
        <v>1081714.28</v>
      </c>
      <c r="R13" s="8">
        <v>1081714.28</v>
      </c>
      <c r="S13" s="8">
        <v>0</v>
      </c>
      <c r="T13" s="8">
        <v>0</v>
      </c>
      <c r="U13" s="8">
        <v>0</v>
      </c>
      <c r="V13" s="9">
        <v>100</v>
      </c>
      <c r="W13" s="9">
        <v>0</v>
      </c>
      <c r="X13" s="9">
        <v>0</v>
      </c>
      <c r="Y13" s="9">
        <v>0</v>
      </c>
    </row>
    <row r="14" spans="1:25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260</v>
      </c>
      <c r="G14" s="53" t="s">
        <v>266</v>
      </c>
      <c r="H14" s="8">
        <v>2675459.79</v>
      </c>
      <c r="I14" s="8">
        <v>2675459.79</v>
      </c>
      <c r="J14" s="8">
        <v>0</v>
      </c>
      <c r="K14" s="8">
        <v>0</v>
      </c>
      <c r="L14" s="8">
        <v>0</v>
      </c>
      <c r="M14" s="9">
        <v>100</v>
      </c>
      <c r="N14" s="9">
        <v>0</v>
      </c>
      <c r="O14" s="9">
        <v>0</v>
      </c>
      <c r="P14" s="9">
        <v>0</v>
      </c>
      <c r="Q14" s="8">
        <v>1501859.79</v>
      </c>
      <c r="R14" s="8">
        <v>1501859.79</v>
      </c>
      <c r="S14" s="8">
        <v>0</v>
      </c>
      <c r="T14" s="8">
        <v>0</v>
      </c>
      <c r="U14" s="8">
        <v>0</v>
      </c>
      <c r="V14" s="9">
        <v>100</v>
      </c>
      <c r="W14" s="9">
        <v>0</v>
      </c>
      <c r="X14" s="9">
        <v>0</v>
      </c>
      <c r="Y14" s="9">
        <v>0</v>
      </c>
    </row>
    <row r="15" spans="1:25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260</v>
      </c>
      <c r="G15" s="53" t="s">
        <v>267</v>
      </c>
      <c r="H15" s="8">
        <v>2638113</v>
      </c>
      <c r="I15" s="8">
        <v>2638113</v>
      </c>
      <c r="J15" s="8">
        <v>0</v>
      </c>
      <c r="K15" s="8">
        <v>0</v>
      </c>
      <c r="L15" s="8">
        <v>0</v>
      </c>
      <c r="M15" s="9">
        <v>100</v>
      </c>
      <c r="N15" s="9">
        <v>0</v>
      </c>
      <c r="O15" s="9">
        <v>0</v>
      </c>
      <c r="P15" s="9">
        <v>0</v>
      </c>
      <c r="Q15" s="8">
        <v>1278250</v>
      </c>
      <c r="R15" s="8">
        <v>1278250</v>
      </c>
      <c r="S15" s="8">
        <v>0</v>
      </c>
      <c r="T15" s="8">
        <v>0</v>
      </c>
      <c r="U15" s="8">
        <v>0</v>
      </c>
      <c r="V15" s="9">
        <v>100</v>
      </c>
      <c r="W15" s="9">
        <v>0</v>
      </c>
      <c r="X15" s="9">
        <v>0</v>
      </c>
      <c r="Y15" s="9">
        <v>0</v>
      </c>
    </row>
    <row r="16" spans="1:25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260</v>
      </c>
      <c r="G16" s="53" t="s">
        <v>268</v>
      </c>
      <c r="H16" s="8">
        <v>1680000</v>
      </c>
      <c r="I16" s="8">
        <v>1680000</v>
      </c>
      <c r="J16" s="8">
        <v>0</v>
      </c>
      <c r="K16" s="8">
        <v>0</v>
      </c>
      <c r="L16" s="8">
        <v>0</v>
      </c>
      <c r="M16" s="9">
        <v>100</v>
      </c>
      <c r="N16" s="9">
        <v>0</v>
      </c>
      <c r="O16" s="9">
        <v>0</v>
      </c>
      <c r="P16" s="9">
        <v>0</v>
      </c>
      <c r="Q16" s="8">
        <v>845400</v>
      </c>
      <c r="R16" s="8">
        <v>845400</v>
      </c>
      <c r="S16" s="8">
        <v>0</v>
      </c>
      <c r="T16" s="8">
        <v>0</v>
      </c>
      <c r="U16" s="8">
        <v>0</v>
      </c>
      <c r="V16" s="9">
        <v>100</v>
      </c>
      <c r="W16" s="9">
        <v>0</v>
      </c>
      <c r="X16" s="9">
        <v>0</v>
      </c>
      <c r="Y16" s="9">
        <v>0</v>
      </c>
    </row>
    <row r="17" spans="1:25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260</v>
      </c>
      <c r="G17" s="53" t="s">
        <v>269</v>
      </c>
      <c r="H17" s="8">
        <v>3604388</v>
      </c>
      <c r="I17" s="8">
        <v>3604388</v>
      </c>
      <c r="J17" s="8">
        <v>0</v>
      </c>
      <c r="K17" s="8">
        <v>0</v>
      </c>
      <c r="L17" s="8">
        <v>0</v>
      </c>
      <c r="M17" s="9">
        <v>100</v>
      </c>
      <c r="N17" s="9">
        <v>0</v>
      </c>
      <c r="O17" s="9">
        <v>0</v>
      </c>
      <c r="P17" s="9">
        <v>0</v>
      </c>
      <c r="Q17" s="8">
        <v>1202194</v>
      </c>
      <c r="R17" s="8">
        <v>1202194</v>
      </c>
      <c r="S17" s="8">
        <v>0</v>
      </c>
      <c r="T17" s="8">
        <v>0</v>
      </c>
      <c r="U17" s="8">
        <v>0</v>
      </c>
      <c r="V17" s="9">
        <v>100</v>
      </c>
      <c r="W17" s="9">
        <v>0</v>
      </c>
      <c r="X17" s="9">
        <v>0</v>
      </c>
      <c r="Y17" s="9">
        <v>0</v>
      </c>
    </row>
    <row r="18" spans="1:25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260</v>
      </c>
      <c r="G18" s="53" t="s">
        <v>270</v>
      </c>
      <c r="H18" s="8">
        <v>1269750</v>
      </c>
      <c r="I18" s="8">
        <v>1269750</v>
      </c>
      <c r="J18" s="8">
        <v>0</v>
      </c>
      <c r="K18" s="8">
        <v>0</v>
      </c>
      <c r="L18" s="8">
        <v>0</v>
      </c>
      <c r="M18" s="9">
        <v>100</v>
      </c>
      <c r="N18" s="9">
        <v>0</v>
      </c>
      <c r="O18" s="9">
        <v>0</v>
      </c>
      <c r="P18" s="9">
        <v>0</v>
      </c>
      <c r="Q18" s="8">
        <v>538300</v>
      </c>
      <c r="R18" s="8">
        <v>538300</v>
      </c>
      <c r="S18" s="8">
        <v>0</v>
      </c>
      <c r="T18" s="8">
        <v>0</v>
      </c>
      <c r="U18" s="8">
        <v>0</v>
      </c>
      <c r="V18" s="9">
        <v>100</v>
      </c>
      <c r="W18" s="9">
        <v>0</v>
      </c>
      <c r="X18" s="9">
        <v>0</v>
      </c>
      <c r="Y18" s="9">
        <v>0</v>
      </c>
    </row>
    <row r="19" spans="1:25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260</v>
      </c>
      <c r="G19" s="53" t="s">
        <v>271</v>
      </c>
      <c r="H19" s="8">
        <v>1000000</v>
      </c>
      <c r="I19" s="8">
        <v>1000000</v>
      </c>
      <c r="J19" s="8">
        <v>0</v>
      </c>
      <c r="K19" s="8">
        <v>0</v>
      </c>
      <c r="L19" s="8">
        <v>0</v>
      </c>
      <c r="M19" s="9">
        <v>100</v>
      </c>
      <c r="N19" s="9">
        <v>0</v>
      </c>
      <c r="O19" s="9">
        <v>0</v>
      </c>
      <c r="P19" s="9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9"/>
      <c r="W19" s="9"/>
      <c r="X19" s="9"/>
      <c r="Y19" s="9"/>
    </row>
    <row r="20" spans="1:25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260</v>
      </c>
      <c r="G20" s="53" t="s">
        <v>272</v>
      </c>
      <c r="H20" s="8">
        <v>360710</v>
      </c>
      <c r="I20" s="8">
        <v>360710</v>
      </c>
      <c r="J20" s="8">
        <v>0</v>
      </c>
      <c r="K20" s="8">
        <v>0</v>
      </c>
      <c r="L20" s="8">
        <v>0</v>
      </c>
      <c r="M20" s="9">
        <v>100</v>
      </c>
      <c r="N20" s="9">
        <v>0</v>
      </c>
      <c r="O20" s="9">
        <v>0</v>
      </c>
      <c r="P20" s="9">
        <v>0</v>
      </c>
      <c r="Q20" s="8">
        <v>184755</v>
      </c>
      <c r="R20" s="8">
        <v>184755</v>
      </c>
      <c r="S20" s="8">
        <v>0</v>
      </c>
      <c r="T20" s="8">
        <v>0</v>
      </c>
      <c r="U20" s="8">
        <v>0</v>
      </c>
      <c r="V20" s="9">
        <v>100</v>
      </c>
      <c r="W20" s="9">
        <v>0</v>
      </c>
      <c r="X20" s="9">
        <v>0</v>
      </c>
      <c r="Y20" s="9">
        <v>0</v>
      </c>
    </row>
    <row r="21" spans="1:25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260</v>
      </c>
      <c r="G21" s="53" t="s">
        <v>273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9"/>
      <c r="N21" s="9"/>
      <c r="O21" s="9"/>
      <c r="P21" s="9"/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9"/>
      <c r="W21" s="9"/>
      <c r="X21" s="9"/>
      <c r="Y21" s="9"/>
    </row>
    <row r="22" spans="1:25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260</v>
      </c>
      <c r="G22" s="53" t="s">
        <v>274</v>
      </c>
      <c r="H22" s="8">
        <v>235200</v>
      </c>
      <c r="I22" s="8">
        <v>235200</v>
      </c>
      <c r="J22" s="8">
        <v>0</v>
      </c>
      <c r="K22" s="8">
        <v>0</v>
      </c>
      <c r="L22" s="8">
        <v>0</v>
      </c>
      <c r="M22" s="9">
        <v>100</v>
      </c>
      <c r="N22" s="9">
        <v>0</v>
      </c>
      <c r="O22" s="9">
        <v>0</v>
      </c>
      <c r="P22" s="9">
        <v>0</v>
      </c>
      <c r="Q22" s="8">
        <v>117600</v>
      </c>
      <c r="R22" s="8">
        <v>117600</v>
      </c>
      <c r="S22" s="8">
        <v>0</v>
      </c>
      <c r="T22" s="8">
        <v>0</v>
      </c>
      <c r="U22" s="8">
        <v>0</v>
      </c>
      <c r="V22" s="9">
        <v>100</v>
      </c>
      <c r="W22" s="9">
        <v>0</v>
      </c>
      <c r="X22" s="9">
        <v>0</v>
      </c>
      <c r="Y22" s="9">
        <v>0</v>
      </c>
    </row>
    <row r="23" spans="1:25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260</v>
      </c>
      <c r="G23" s="53" t="s">
        <v>275</v>
      </c>
      <c r="H23" s="8">
        <v>2663200</v>
      </c>
      <c r="I23" s="8">
        <v>2663200</v>
      </c>
      <c r="J23" s="8">
        <v>0</v>
      </c>
      <c r="K23" s="8">
        <v>0</v>
      </c>
      <c r="L23" s="8">
        <v>0</v>
      </c>
      <c r="M23" s="9">
        <v>100</v>
      </c>
      <c r="N23" s="9">
        <v>0</v>
      </c>
      <c r="O23" s="9">
        <v>0</v>
      </c>
      <c r="P23" s="9">
        <v>0</v>
      </c>
      <c r="Q23" s="8">
        <v>281600</v>
      </c>
      <c r="R23" s="8">
        <v>281600</v>
      </c>
      <c r="S23" s="8">
        <v>0</v>
      </c>
      <c r="T23" s="8">
        <v>0</v>
      </c>
      <c r="U23" s="8">
        <v>0</v>
      </c>
      <c r="V23" s="9">
        <v>100</v>
      </c>
      <c r="W23" s="9">
        <v>0</v>
      </c>
      <c r="X23" s="9">
        <v>0</v>
      </c>
      <c r="Y23" s="9">
        <v>0</v>
      </c>
    </row>
    <row r="24" spans="1:25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260</v>
      </c>
      <c r="G24" s="53" t="s">
        <v>276</v>
      </c>
      <c r="H24" s="8">
        <v>3198550</v>
      </c>
      <c r="I24" s="8">
        <v>3198550</v>
      </c>
      <c r="J24" s="8">
        <v>0</v>
      </c>
      <c r="K24" s="8">
        <v>0</v>
      </c>
      <c r="L24" s="8">
        <v>0</v>
      </c>
      <c r="M24" s="9">
        <v>100</v>
      </c>
      <c r="N24" s="9">
        <v>0</v>
      </c>
      <c r="O24" s="9">
        <v>0</v>
      </c>
      <c r="P24" s="9">
        <v>0</v>
      </c>
      <c r="Q24" s="8">
        <v>1474873</v>
      </c>
      <c r="R24" s="8">
        <v>1474873</v>
      </c>
      <c r="S24" s="8">
        <v>0</v>
      </c>
      <c r="T24" s="8">
        <v>0</v>
      </c>
      <c r="U24" s="8">
        <v>0</v>
      </c>
      <c r="V24" s="9">
        <v>100</v>
      </c>
      <c r="W24" s="9">
        <v>0</v>
      </c>
      <c r="X24" s="9">
        <v>0</v>
      </c>
      <c r="Y24" s="9">
        <v>0</v>
      </c>
    </row>
    <row r="25" spans="1:25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260</v>
      </c>
      <c r="G25" s="53" t="s">
        <v>277</v>
      </c>
      <c r="H25" s="8">
        <v>565012</v>
      </c>
      <c r="I25" s="8">
        <v>400000</v>
      </c>
      <c r="J25" s="8">
        <v>0</v>
      </c>
      <c r="K25" s="8">
        <v>165012</v>
      </c>
      <c r="L25" s="8">
        <v>0</v>
      </c>
      <c r="M25" s="9">
        <v>70.79</v>
      </c>
      <c r="N25" s="9">
        <v>0</v>
      </c>
      <c r="O25" s="9">
        <v>29.2</v>
      </c>
      <c r="P25" s="9">
        <v>0</v>
      </c>
      <c r="Q25" s="8">
        <v>39871</v>
      </c>
      <c r="R25" s="8">
        <v>39871</v>
      </c>
      <c r="S25" s="8">
        <v>0</v>
      </c>
      <c r="T25" s="8">
        <v>0</v>
      </c>
      <c r="U25" s="8">
        <v>0</v>
      </c>
      <c r="V25" s="9">
        <v>100</v>
      </c>
      <c r="W25" s="9">
        <v>0</v>
      </c>
      <c r="X25" s="9">
        <v>0</v>
      </c>
      <c r="Y25" s="9">
        <v>0</v>
      </c>
    </row>
    <row r="26" spans="1:25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260</v>
      </c>
      <c r="G26" s="53" t="s">
        <v>278</v>
      </c>
      <c r="H26" s="8">
        <v>115000</v>
      </c>
      <c r="I26" s="8">
        <v>115000</v>
      </c>
      <c r="J26" s="8">
        <v>0</v>
      </c>
      <c r="K26" s="8">
        <v>0</v>
      </c>
      <c r="L26" s="8">
        <v>0</v>
      </c>
      <c r="M26" s="9">
        <v>100</v>
      </c>
      <c r="N26" s="9">
        <v>0</v>
      </c>
      <c r="O26" s="9">
        <v>0</v>
      </c>
      <c r="P26" s="9">
        <v>0</v>
      </c>
      <c r="Q26" s="8">
        <v>57500</v>
      </c>
      <c r="R26" s="8">
        <v>57500</v>
      </c>
      <c r="S26" s="8">
        <v>0</v>
      </c>
      <c r="T26" s="8">
        <v>0</v>
      </c>
      <c r="U26" s="8">
        <v>0</v>
      </c>
      <c r="V26" s="9">
        <v>100</v>
      </c>
      <c r="W26" s="9">
        <v>0</v>
      </c>
      <c r="X26" s="9">
        <v>0</v>
      </c>
      <c r="Y26" s="9">
        <v>0</v>
      </c>
    </row>
    <row r="27" spans="1:25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260</v>
      </c>
      <c r="G27" s="53" t="s">
        <v>278</v>
      </c>
      <c r="H27" s="8">
        <v>840898.68</v>
      </c>
      <c r="I27" s="8">
        <v>840898.68</v>
      </c>
      <c r="J27" s="8">
        <v>0</v>
      </c>
      <c r="K27" s="8">
        <v>0</v>
      </c>
      <c r="L27" s="8">
        <v>0</v>
      </c>
      <c r="M27" s="9">
        <v>100</v>
      </c>
      <c r="N27" s="9">
        <v>0</v>
      </c>
      <c r="O27" s="9">
        <v>0</v>
      </c>
      <c r="P27" s="9">
        <v>0</v>
      </c>
      <c r="Q27" s="8">
        <v>253786.34</v>
      </c>
      <c r="R27" s="8">
        <v>253786.34</v>
      </c>
      <c r="S27" s="8">
        <v>0</v>
      </c>
      <c r="T27" s="8">
        <v>0</v>
      </c>
      <c r="U27" s="8">
        <v>0</v>
      </c>
      <c r="V27" s="9">
        <v>100</v>
      </c>
      <c r="W27" s="9">
        <v>0</v>
      </c>
      <c r="X27" s="9">
        <v>0</v>
      </c>
      <c r="Y27" s="9">
        <v>0</v>
      </c>
    </row>
    <row r="28" spans="1:25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260</v>
      </c>
      <c r="G28" s="53" t="s">
        <v>279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9"/>
      <c r="N28" s="9"/>
      <c r="O28" s="9"/>
      <c r="P28" s="9"/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9"/>
      <c r="W28" s="9"/>
      <c r="X28" s="9"/>
      <c r="Y28" s="9"/>
    </row>
    <row r="29" spans="1:25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260</v>
      </c>
      <c r="G29" s="53" t="s">
        <v>280</v>
      </c>
      <c r="H29" s="8">
        <v>136000</v>
      </c>
      <c r="I29" s="8">
        <v>136000</v>
      </c>
      <c r="J29" s="8">
        <v>0</v>
      </c>
      <c r="K29" s="8">
        <v>0</v>
      </c>
      <c r="L29" s="8">
        <v>0</v>
      </c>
      <c r="M29" s="9">
        <v>100</v>
      </c>
      <c r="N29" s="9">
        <v>0</v>
      </c>
      <c r="O29" s="9">
        <v>0</v>
      </c>
      <c r="P29" s="9">
        <v>0</v>
      </c>
      <c r="Q29" s="8">
        <v>68000</v>
      </c>
      <c r="R29" s="8">
        <v>68000</v>
      </c>
      <c r="S29" s="8">
        <v>0</v>
      </c>
      <c r="T29" s="8">
        <v>0</v>
      </c>
      <c r="U29" s="8">
        <v>0</v>
      </c>
      <c r="V29" s="9">
        <v>100</v>
      </c>
      <c r="W29" s="9">
        <v>0</v>
      </c>
      <c r="X29" s="9">
        <v>0</v>
      </c>
      <c r="Y29" s="9">
        <v>0</v>
      </c>
    </row>
    <row r="30" spans="1:25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260</v>
      </c>
      <c r="G30" s="53" t="s">
        <v>281</v>
      </c>
      <c r="H30" s="8">
        <v>798156</v>
      </c>
      <c r="I30" s="8">
        <v>798156</v>
      </c>
      <c r="J30" s="8">
        <v>0</v>
      </c>
      <c r="K30" s="8">
        <v>0</v>
      </c>
      <c r="L30" s="8">
        <v>0</v>
      </c>
      <c r="M30" s="9">
        <v>100</v>
      </c>
      <c r="N30" s="9">
        <v>0</v>
      </c>
      <c r="O30" s="9">
        <v>0</v>
      </c>
      <c r="P30" s="9">
        <v>0</v>
      </c>
      <c r="Q30" s="8">
        <v>399768</v>
      </c>
      <c r="R30" s="8">
        <v>399768</v>
      </c>
      <c r="S30" s="8">
        <v>0</v>
      </c>
      <c r="T30" s="8">
        <v>0</v>
      </c>
      <c r="U30" s="8">
        <v>0</v>
      </c>
      <c r="V30" s="9">
        <v>100</v>
      </c>
      <c r="W30" s="9">
        <v>0</v>
      </c>
      <c r="X30" s="9">
        <v>0</v>
      </c>
      <c r="Y30" s="9">
        <v>0</v>
      </c>
    </row>
    <row r="31" spans="1:25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260</v>
      </c>
      <c r="G31" s="53" t="s">
        <v>282</v>
      </c>
      <c r="H31" s="8">
        <v>274060</v>
      </c>
      <c r="I31" s="8">
        <v>274060</v>
      </c>
      <c r="J31" s="8">
        <v>0</v>
      </c>
      <c r="K31" s="8">
        <v>0</v>
      </c>
      <c r="L31" s="8">
        <v>0</v>
      </c>
      <c r="M31" s="9">
        <v>100</v>
      </c>
      <c r="N31" s="9">
        <v>0</v>
      </c>
      <c r="O31" s="9">
        <v>0</v>
      </c>
      <c r="P31" s="9">
        <v>0</v>
      </c>
      <c r="Q31" s="8">
        <v>137030</v>
      </c>
      <c r="R31" s="8">
        <v>137030</v>
      </c>
      <c r="S31" s="8">
        <v>0</v>
      </c>
      <c r="T31" s="8">
        <v>0</v>
      </c>
      <c r="U31" s="8">
        <v>0</v>
      </c>
      <c r="V31" s="9">
        <v>100</v>
      </c>
      <c r="W31" s="9">
        <v>0</v>
      </c>
      <c r="X31" s="9">
        <v>0</v>
      </c>
      <c r="Y31" s="9">
        <v>0</v>
      </c>
    </row>
    <row r="32" spans="1:25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260</v>
      </c>
      <c r="G32" s="53" t="s">
        <v>283</v>
      </c>
      <c r="H32" s="8">
        <v>1504000</v>
      </c>
      <c r="I32" s="8">
        <v>1504000</v>
      </c>
      <c r="J32" s="8">
        <v>0</v>
      </c>
      <c r="K32" s="8">
        <v>0</v>
      </c>
      <c r="L32" s="8">
        <v>0</v>
      </c>
      <c r="M32" s="9">
        <v>100</v>
      </c>
      <c r="N32" s="9">
        <v>0</v>
      </c>
      <c r="O32" s="9">
        <v>0</v>
      </c>
      <c r="P32" s="9">
        <v>0</v>
      </c>
      <c r="Q32" s="8">
        <v>121450</v>
      </c>
      <c r="R32" s="8">
        <v>62000</v>
      </c>
      <c r="S32" s="8">
        <v>0</v>
      </c>
      <c r="T32" s="8">
        <v>59450</v>
      </c>
      <c r="U32" s="8">
        <v>0</v>
      </c>
      <c r="V32" s="9">
        <v>51.04</v>
      </c>
      <c r="W32" s="9">
        <v>0</v>
      </c>
      <c r="X32" s="9">
        <v>48.95</v>
      </c>
      <c r="Y32" s="9">
        <v>0</v>
      </c>
    </row>
    <row r="33" spans="1:25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260</v>
      </c>
      <c r="G33" s="53" t="s">
        <v>284</v>
      </c>
      <c r="H33" s="8">
        <v>191600</v>
      </c>
      <c r="I33" s="8">
        <v>191600</v>
      </c>
      <c r="J33" s="8">
        <v>0</v>
      </c>
      <c r="K33" s="8">
        <v>0</v>
      </c>
      <c r="L33" s="8">
        <v>0</v>
      </c>
      <c r="M33" s="9">
        <v>100</v>
      </c>
      <c r="N33" s="9">
        <v>0</v>
      </c>
      <c r="O33" s="9">
        <v>0</v>
      </c>
      <c r="P33" s="9">
        <v>0</v>
      </c>
      <c r="Q33" s="8">
        <v>95800</v>
      </c>
      <c r="R33" s="8">
        <v>95800</v>
      </c>
      <c r="S33" s="8">
        <v>0</v>
      </c>
      <c r="T33" s="8">
        <v>0</v>
      </c>
      <c r="U33" s="8">
        <v>0</v>
      </c>
      <c r="V33" s="9">
        <v>100</v>
      </c>
      <c r="W33" s="9">
        <v>0</v>
      </c>
      <c r="X33" s="9">
        <v>0</v>
      </c>
      <c r="Y33" s="9">
        <v>0</v>
      </c>
    </row>
    <row r="34" spans="1:25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260</v>
      </c>
      <c r="G34" s="53" t="s">
        <v>261</v>
      </c>
      <c r="H34" s="8">
        <v>2630000</v>
      </c>
      <c r="I34" s="8">
        <v>2630000</v>
      </c>
      <c r="J34" s="8">
        <v>0</v>
      </c>
      <c r="K34" s="8">
        <v>0</v>
      </c>
      <c r="L34" s="8">
        <v>0</v>
      </c>
      <c r="M34" s="9">
        <v>100</v>
      </c>
      <c r="N34" s="9">
        <v>0</v>
      </c>
      <c r="O34" s="9">
        <v>0</v>
      </c>
      <c r="P34" s="9">
        <v>0</v>
      </c>
      <c r="Q34" s="8">
        <v>1323500</v>
      </c>
      <c r="R34" s="8">
        <v>1323500</v>
      </c>
      <c r="S34" s="8">
        <v>0</v>
      </c>
      <c r="T34" s="8">
        <v>0</v>
      </c>
      <c r="U34" s="8">
        <v>0</v>
      </c>
      <c r="V34" s="9">
        <v>100</v>
      </c>
      <c r="W34" s="9">
        <v>0</v>
      </c>
      <c r="X34" s="9">
        <v>0</v>
      </c>
      <c r="Y34" s="9">
        <v>0</v>
      </c>
    </row>
    <row r="35" spans="1:25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260</v>
      </c>
      <c r="G35" s="53" t="s">
        <v>285</v>
      </c>
      <c r="H35" s="8">
        <v>2257048</v>
      </c>
      <c r="I35" s="8">
        <v>2257048</v>
      </c>
      <c r="J35" s="8">
        <v>0</v>
      </c>
      <c r="K35" s="8">
        <v>0</v>
      </c>
      <c r="L35" s="8">
        <v>0</v>
      </c>
      <c r="M35" s="9">
        <v>100</v>
      </c>
      <c r="N35" s="9">
        <v>0</v>
      </c>
      <c r="O35" s="9">
        <v>0</v>
      </c>
      <c r="P35" s="9">
        <v>0</v>
      </c>
      <c r="Q35" s="8">
        <v>752098</v>
      </c>
      <c r="R35" s="8">
        <v>752098</v>
      </c>
      <c r="S35" s="8">
        <v>0</v>
      </c>
      <c r="T35" s="8">
        <v>0</v>
      </c>
      <c r="U35" s="8">
        <v>0</v>
      </c>
      <c r="V35" s="9">
        <v>100</v>
      </c>
      <c r="W35" s="9">
        <v>0</v>
      </c>
      <c r="X35" s="9">
        <v>0</v>
      </c>
      <c r="Y35" s="9">
        <v>0</v>
      </c>
    </row>
    <row r="36" spans="1:25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260</v>
      </c>
      <c r="G36" s="53" t="s">
        <v>286</v>
      </c>
      <c r="H36" s="8">
        <v>1219200</v>
      </c>
      <c r="I36" s="8">
        <v>919200</v>
      </c>
      <c r="J36" s="8">
        <v>0</v>
      </c>
      <c r="K36" s="8">
        <v>300000</v>
      </c>
      <c r="L36" s="8">
        <v>0</v>
      </c>
      <c r="M36" s="9">
        <v>75.39</v>
      </c>
      <c r="N36" s="9">
        <v>0</v>
      </c>
      <c r="O36" s="9">
        <v>24.6</v>
      </c>
      <c r="P36" s="9">
        <v>0</v>
      </c>
      <c r="Q36" s="8">
        <v>713260.88</v>
      </c>
      <c r="R36" s="8">
        <v>562400</v>
      </c>
      <c r="S36" s="8">
        <v>0</v>
      </c>
      <c r="T36" s="8">
        <v>150860.88</v>
      </c>
      <c r="U36" s="8">
        <v>0</v>
      </c>
      <c r="V36" s="9">
        <v>78.84</v>
      </c>
      <c r="W36" s="9">
        <v>0</v>
      </c>
      <c r="X36" s="9">
        <v>21.15</v>
      </c>
      <c r="Y36" s="9">
        <v>0</v>
      </c>
    </row>
    <row r="37" spans="1:25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260</v>
      </c>
      <c r="G37" s="53" t="s">
        <v>287</v>
      </c>
      <c r="H37" s="8">
        <v>448446</v>
      </c>
      <c r="I37" s="8">
        <v>448446</v>
      </c>
      <c r="J37" s="8">
        <v>0</v>
      </c>
      <c r="K37" s="8">
        <v>0</v>
      </c>
      <c r="L37" s="8">
        <v>0</v>
      </c>
      <c r="M37" s="9">
        <v>100</v>
      </c>
      <c r="N37" s="9">
        <v>0</v>
      </c>
      <c r="O37" s="9">
        <v>0</v>
      </c>
      <c r="P37" s="9">
        <v>0</v>
      </c>
      <c r="Q37" s="8">
        <v>286162</v>
      </c>
      <c r="R37" s="8">
        <v>286162</v>
      </c>
      <c r="S37" s="8">
        <v>0</v>
      </c>
      <c r="T37" s="8">
        <v>0</v>
      </c>
      <c r="U37" s="8">
        <v>0</v>
      </c>
      <c r="V37" s="9">
        <v>100</v>
      </c>
      <c r="W37" s="9">
        <v>0</v>
      </c>
      <c r="X37" s="9">
        <v>0</v>
      </c>
      <c r="Y37" s="9">
        <v>0</v>
      </c>
    </row>
    <row r="38" spans="1:25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260</v>
      </c>
      <c r="G38" s="53" t="s">
        <v>288</v>
      </c>
      <c r="H38" s="8">
        <v>3142352.95</v>
      </c>
      <c r="I38" s="8">
        <v>3142352.95</v>
      </c>
      <c r="J38" s="8">
        <v>0</v>
      </c>
      <c r="K38" s="8">
        <v>0</v>
      </c>
      <c r="L38" s="8">
        <v>0</v>
      </c>
      <c r="M38" s="9">
        <v>100</v>
      </c>
      <c r="N38" s="9">
        <v>0</v>
      </c>
      <c r="O38" s="9">
        <v>0</v>
      </c>
      <c r="P38" s="9">
        <v>0</v>
      </c>
      <c r="Q38" s="8">
        <v>1530000</v>
      </c>
      <c r="R38" s="8">
        <v>1530000</v>
      </c>
      <c r="S38" s="8">
        <v>0</v>
      </c>
      <c r="T38" s="8">
        <v>0</v>
      </c>
      <c r="U38" s="8">
        <v>0</v>
      </c>
      <c r="V38" s="9">
        <v>100</v>
      </c>
      <c r="W38" s="9">
        <v>0</v>
      </c>
      <c r="X38" s="9">
        <v>0</v>
      </c>
      <c r="Y38" s="9">
        <v>0</v>
      </c>
    </row>
    <row r="39" spans="1:25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260</v>
      </c>
      <c r="G39" s="53" t="s">
        <v>289</v>
      </c>
      <c r="H39" s="8">
        <v>1129200</v>
      </c>
      <c r="I39" s="8">
        <v>529200</v>
      </c>
      <c r="J39" s="8">
        <v>0</v>
      </c>
      <c r="K39" s="8">
        <v>0</v>
      </c>
      <c r="L39" s="8">
        <v>600000</v>
      </c>
      <c r="M39" s="9">
        <v>46.86</v>
      </c>
      <c r="N39" s="9">
        <v>0</v>
      </c>
      <c r="O39" s="9">
        <v>0</v>
      </c>
      <c r="P39" s="9">
        <v>53.13</v>
      </c>
      <c r="Q39" s="8">
        <v>264598</v>
      </c>
      <c r="R39" s="8">
        <v>264598</v>
      </c>
      <c r="S39" s="8">
        <v>0</v>
      </c>
      <c r="T39" s="8">
        <v>0</v>
      </c>
      <c r="U39" s="8">
        <v>0</v>
      </c>
      <c r="V39" s="9">
        <v>100</v>
      </c>
      <c r="W39" s="9">
        <v>0</v>
      </c>
      <c r="X39" s="9">
        <v>0</v>
      </c>
      <c r="Y39" s="9">
        <v>0</v>
      </c>
    </row>
    <row r="40" spans="1:25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260</v>
      </c>
      <c r="G40" s="53" t="s">
        <v>290</v>
      </c>
      <c r="H40" s="8">
        <v>267225</v>
      </c>
      <c r="I40" s="8">
        <v>267225</v>
      </c>
      <c r="J40" s="8">
        <v>0</v>
      </c>
      <c r="K40" s="8">
        <v>0</v>
      </c>
      <c r="L40" s="8">
        <v>0</v>
      </c>
      <c r="M40" s="9">
        <v>100</v>
      </c>
      <c r="N40" s="9">
        <v>0</v>
      </c>
      <c r="O40" s="9">
        <v>0</v>
      </c>
      <c r="P40" s="9">
        <v>0</v>
      </c>
      <c r="Q40" s="8">
        <v>98200</v>
      </c>
      <c r="R40" s="8">
        <v>98200</v>
      </c>
      <c r="S40" s="8">
        <v>0</v>
      </c>
      <c r="T40" s="8">
        <v>0</v>
      </c>
      <c r="U40" s="8">
        <v>0</v>
      </c>
      <c r="V40" s="9">
        <v>100</v>
      </c>
      <c r="W40" s="9">
        <v>0</v>
      </c>
      <c r="X40" s="9">
        <v>0</v>
      </c>
      <c r="Y40" s="9">
        <v>0</v>
      </c>
    </row>
    <row r="41" spans="1:25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260</v>
      </c>
      <c r="G41" s="53" t="s">
        <v>291</v>
      </c>
      <c r="H41" s="8">
        <v>400000</v>
      </c>
      <c r="I41" s="8">
        <v>400000</v>
      </c>
      <c r="J41" s="8">
        <v>0</v>
      </c>
      <c r="K41" s="8">
        <v>0</v>
      </c>
      <c r="L41" s="8">
        <v>0</v>
      </c>
      <c r="M41" s="9">
        <v>100</v>
      </c>
      <c r="N41" s="9">
        <v>0</v>
      </c>
      <c r="O41" s="9">
        <v>0</v>
      </c>
      <c r="P41" s="9">
        <v>0</v>
      </c>
      <c r="Q41" s="8">
        <v>200000</v>
      </c>
      <c r="R41" s="8">
        <v>200000</v>
      </c>
      <c r="S41" s="8">
        <v>0</v>
      </c>
      <c r="T41" s="8">
        <v>0</v>
      </c>
      <c r="U41" s="8">
        <v>0</v>
      </c>
      <c r="V41" s="9">
        <v>100</v>
      </c>
      <c r="W41" s="9">
        <v>0</v>
      </c>
      <c r="X41" s="9">
        <v>0</v>
      </c>
      <c r="Y41" s="9">
        <v>0</v>
      </c>
    </row>
    <row r="42" spans="1:25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260</v>
      </c>
      <c r="G42" s="53" t="s">
        <v>292</v>
      </c>
      <c r="H42" s="8">
        <v>550000</v>
      </c>
      <c r="I42" s="8">
        <v>550000</v>
      </c>
      <c r="J42" s="8">
        <v>0</v>
      </c>
      <c r="K42" s="8">
        <v>0</v>
      </c>
      <c r="L42" s="8">
        <v>0</v>
      </c>
      <c r="M42" s="9">
        <v>100</v>
      </c>
      <c r="N42" s="9">
        <v>0</v>
      </c>
      <c r="O42" s="9">
        <v>0</v>
      </c>
      <c r="P42" s="9">
        <v>0</v>
      </c>
      <c r="Q42" s="8">
        <v>225000</v>
      </c>
      <c r="R42" s="8">
        <v>225000</v>
      </c>
      <c r="S42" s="8">
        <v>0</v>
      </c>
      <c r="T42" s="8">
        <v>0</v>
      </c>
      <c r="U42" s="8">
        <v>0</v>
      </c>
      <c r="V42" s="9">
        <v>100</v>
      </c>
      <c r="W42" s="9">
        <v>0</v>
      </c>
      <c r="X42" s="9">
        <v>0</v>
      </c>
      <c r="Y42" s="9">
        <v>0</v>
      </c>
    </row>
    <row r="43" spans="1:25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260</v>
      </c>
      <c r="G43" s="53" t="s">
        <v>293</v>
      </c>
      <c r="H43" s="8">
        <v>291044.92</v>
      </c>
      <c r="I43" s="8">
        <v>47905.92</v>
      </c>
      <c r="J43" s="8">
        <v>0</v>
      </c>
      <c r="K43" s="8">
        <v>243139</v>
      </c>
      <c r="L43" s="8">
        <v>0</v>
      </c>
      <c r="M43" s="9">
        <v>16.45</v>
      </c>
      <c r="N43" s="9">
        <v>0</v>
      </c>
      <c r="O43" s="9">
        <v>83.54</v>
      </c>
      <c r="P43" s="9">
        <v>0</v>
      </c>
      <c r="Q43" s="8">
        <v>49929.44</v>
      </c>
      <c r="R43" s="8">
        <v>35929.44</v>
      </c>
      <c r="S43" s="8">
        <v>0</v>
      </c>
      <c r="T43" s="8">
        <v>14000</v>
      </c>
      <c r="U43" s="8">
        <v>0</v>
      </c>
      <c r="V43" s="9">
        <v>71.96</v>
      </c>
      <c r="W43" s="9">
        <v>0</v>
      </c>
      <c r="X43" s="9">
        <v>28.03</v>
      </c>
      <c r="Y43" s="9">
        <v>0</v>
      </c>
    </row>
    <row r="44" spans="1:25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260</v>
      </c>
      <c r="G44" s="53" t="s">
        <v>294</v>
      </c>
      <c r="H44" s="8">
        <v>826401.2</v>
      </c>
      <c r="I44" s="8">
        <v>826401.2</v>
      </c>
      <c r="J44" s="8">
        <v>0</v>
      </c>
      <c r="K44" s="8">
        <v>0</v>
      </c>
      <c r="L44" s="8">
        <v>0</v>
      </c>
      <c r="M44" s="9">
        <v>100</v>
      </c>
      <c r="N44" s="9">
        <v>0</v>
      </c>
      <c r="O44" s="9">
        <v>0</v>
      </c>
      <c r="P44" s="9">
        <v>0</v>
      </c>
      <c r="Q44" s="8">
        <v>390670.6</v>
      </c>
      <c r="R44" s="8">
        <v>390670.6</v>
      </c>
      <c r="S44" s="8">
        <v>0</v>
      </c>
      <c r="T44" s="8">
        <v>0</v>
      </c>
      <c r="U44" s="8">
        <v>0</v>
      </c>
      <c r="V44" s="9">
        <v>100</v>
      </c>
      <c r="W44" s="9">
        <v>0</v>
      </c>
      <c r="X44" s="9">
        <v>0</v>
      </c>
      <c r="Y44" s="9">
        <v>0</v>
      </c>
    </row>
    <row r="45" spans="1:25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260</v>
      </c>
      <c r="G45" s="53" t="s">
        <v>295</v>
      </c>
      <c r="H45" s="8">
        <v>1200000</v>
      </c>
      <c r="I45" s="8">
        <v>1200000</v>
      </c>
      <c r="J45" s="8">
        <v>0</v>
      </c>
      <c r="K45" s="8">
        <v>0</v>
      </c>
      <c r="L45" s="8">
        <v>0</v>
      </c>
      <c r="M45" s="9">
        <v>100</v>
      </c>
      <c r="N45" s="9">
        <v>0</v>
      </c>
      <c r="O45" s="9">
        <v>0</v>
      </c>
      <c r="P45" s="9">
        <v>0</v>
      </c>
      <c r="Q45" s="8">
        <v>650000</v>
      </c>
      <c r="R45" s="8">
        <v>650000</v>
      </c>
      <c r="S45" s="8">
        <v>0</v>
      </c>
      <c r="T45" s="8">
        <v>0</v>
      </c>
      <c r="U45" s="8">
        <v>0</v>
      </c>
      <c r="V45" s="9">
        <v>100</v>
      </c>
      <c r="W45" s="9">
        <v>0</v>
      </c>
      <c r="X45" s="9">
        <v>0</v>
      </c>
      <c r="Y45" s="9">
        <v>0</v>
      </c>
    </row>
    <row r="46" spans="1:25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260</v>
      </c>
      <c r="G46" s="53" t="s">
        <v>296</v>
      </c>
      <c r="H46" s="8">
        <v>880000</v>
      </c>
      <c r="I46" s="8">
        <v>880000</v>
      </c>
      <c r="J46" s="8">
        <v>0</v>
      </c>
      <c r="K46" s="8">
        <v>0</v>
      </c>
      <c r="L46" s="8">
        <v>0</v>
      </c>
      <c r="M46" s="9">
        <v>100</v>
      </c>
      <c r="N46" s="9">
        <v>0</v>
      </c>
      <c r="O46" s="9">
        <v>0</v>
      </c>
      <c r="P46" s="9">
        <v>0</v>
      </c>
      <c r="Q46" s="8">
        <v>490000</v>
      </c>
      <c r="R46" s="8">
        <v>490000</v>
      </c>
      <c r="S46" s="8">
        <v>0</v>
      </c>
      <c r="T46" s="8">
        <v>0</v>
      </c>
      <c r="U46" s="8">
        <v>0</v>
      </c>
      <c r="V46" s="9">
        <v>100</v>
      </c>
      <c r="W46" s="9">
        <v>0</v>
      </c>
      <c r="X46" s="9">
        <v>0</v>
      </c>
      <c r="Y46" s="9">
        <v>0</v>
      </c>
    </row>
    <row r="47" spans="1:25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260</v>
      </c>
      <c r="G47" s="53" t="s">
        <v>297</v>
      </c>
      <c r="H47" s="8">
        <v>202200</v>
      </c>
      <c r="I47" s="8">
        <v>202200</v>
      </c>
      <c r="J47" s="8">
        <v>0</v>
      </c>
      <c r="K47" s="8">
        <v>0</v>
      </c>
      <c r="L47" s="8">
        <v>0</v>
      </c>
      <c r="M47" s="9">
        <v>100</v>
      </c>
      <c r="N47" s="9">
        <v>0</v>
      </c>
      <c r="O47" s="9">
        <v>0</v>
      </c>
      <c r="P47" s="9">
        <v>0</v>
      </c>
      <c r="Q47" s="8">
        <v>101100</v>
      </c>
      <c r="R47" s="8">
        <v>101100</v>
      </c>
      <c r="S47" s="8">
        <v>0</v>
      </c>
      <c r="T47" s="8">
        <v>0</v>
      </c>
      <c r="U47" s="8">
        <v>0</v>
      </c>
      <c r="V47" s="9">
        <v>100</v>
      </c>
      <c r="W47" s="9">
        <v>0</v>
      </c>
      <c r="X47" s="9">
        <v>0</v>
      </c>
      <c r="Y47" s="9">
        <v>0</v>
      </c>
    </row>
    <row r="48" spans="1:25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260</v>
      </c>
      <c r="G48" s="53" t="s">
        <v>298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9"/>
      <c r="N48" s="9"/>
      <c r="O48" s="9"/>
      <c r="P48" s="9"/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9"/>
      <c r="W48" s="9"/>
      <c r="X48" s="9"/>
      <c r="Y48" s="9"/>
    </row>
    <row r="49" spans="1:25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260</v>
      </c>
      <c r="G49" s="53" t="s">
        <v>299</v>
      </c>
      <c r="H49" s="8">
        <v>590000</v>
      </c>
      <c r="I49" s="8">
        <v>590000</v>
      </c>
      <c r="J49" s="8">
        <v>0</v>
      </c>
      <c r="K49" s="8">
        <v>0</v>
      </c>
      <c r="L49" s="8">
        <v>0</v>
      </c>
      <c r="M49" s="9">
        <v>100</v>
      </c>
      <c r="N49" s="9">
        <v>0</v>
      </c>
      <c r="O49" s="9">
        <v>0</v>
      </c>
      <c r="P49" s="9">
        <v>0</v>
      </c>
      <c r="Q49" s="8">
        <v>295000</v>
      </c>
      <c r="R49" s="8">
        <v>295000</v>
      </c>
      <c r="S49" s="8">
        <v>0</v>
      </c>
      <c r="T49" s="8">
        <v>0</v>
      </c>
      <c r="U49" s="8">
        <v>0</v>
      </c>
      <c r="V49" s="9">
        <v>100</v>
      </c>
      <c r="W49" s="9">
        <v>0</v>
      </c>
      <c r="X49" s="9">
        <v>0</v>
      </c>
      <c r="Y49" s="9">
        <v>0</v>
      </c>
    </row>
    <row r="50" spans="1:25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260</v>
      </c>
      <c r="G50" s="53" t="s">
        <v>300</v>
      </c>
      <c r="H50" s="8">
        <v>296800</v>
      </c>
      <c r="I50" s="8">
        <v>296800</v>
      </c>
      <c r="J50" s="8">
        <v>0</v>
      </c>
      <c r="K50" s="8">
        <v>0</v>
      </c>
      <c r="L50" s="8">
        <v>0</v>
      </c>
      <c r="M50" s="9">
        <v>100</v>
      </c>
      <c r="N50" s="9">
        <v>0</v>
      </c>
      <c r="O50" s="9">
        <v>0</v>
      </c>
      <c r="P50" s="9">
        <v>0</v>
      </c>
      <c r="Q50" s="8">
        <v>185900</v>
      </c>
      <c r="R50" s="8">
        <v>185900</v>
      </c>
      <c r="S50" s="8">
        <v>0</v>
      </c>
      <c r="T50" s="8">
        <v>0</v>
      </c>
      <c r="U50" s="8">
        <v>0</v>
      </c>
      <c r="V50" s="9">
        <v>100</v>
      </c>
      <c r="W50" s="9">
        <v>0</v>
      </c>
      <c r="X50" s="9">
        <v>0</v>
      </c>
      <c r="Y50" s="9">
        <v>0</v>
      </c>
    </row>
    <row r="51" spans="1:25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260</v>
      </c>
      <c r="G51" s="53" t="s">
        <v>301</v>
      </c>
      <c r="H51" s="8">
        <v>1036000</v>
      </c>
      <c r="I51" s="8">
        <v>1036000</v>
      </c>
      <c r="J51" s="8">
        <v>0</v>
      </c>
      <c r="K51" s="8">
        <v>0</v>
      </c>
      <c r="L51" s="8">
        <v>0</v>
      </c>
      <c r="M51" s="9">
        <v>100</v>
      </c>
      <c r="N51" s="9">
        <v>0</v>
      </c>
      <c r="O51" s="9">
        <v>0</v>
      </c>
      <c r="P51" s="9">
        <v>0</v>
      </c>
      <c r="Q51" s="8">
        <v>518000</v>
      </c>
      <c r="R51" s="8">
        <v>518000</v>
      </c>
      <c r="S51" s="8">
        <v>0</v>
      </c>
      <c r="T51" s="8">
        <v>0</v>
      </c>
      <c r="U51" s="8">
        <v>0</v>
      </c>
      <c r="V51" s="9">
        <v>100</v>
      </c>
      <c r="W51" s="9">
        <v>0</v>
      </c>
      <c r="X51" s="9">
        <v>0</v>
      </c>
      <c r="Y51" s="9">
        <v>0</v>
      </c>
    </row>
    <row r="52" spans="1:25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260</v>
      </c>
      <c r="G52" s="53" t="s">
        <v>302</v>
      </c>
      <c r="H52" s="8">
        <v>266664</v>
      </c>
      <c r="I52" s="8">
        <v>266664</v>
      </c>
      <c r="J52" s="8">
        <v>0</v>
      </c>
      <c r="K52" s="8">
        <v>0</v>
      </c>
      <c r="L52" s="8">
        <v>0</v>
      </c>
      <c r="M52" s="9">
        <v>100</v>
      </c>
      <c r="N52" s="9">
        <v>0</v>
      </c>
      <c r="O52" s="9">
        <v>0</v>
      </c>
      <c r="P52" s="9">
        <v>0</v>
      </c>
      <c r="Q52" s="8">
        <v>133332</v>
      </c>
      <c r="R52" s="8">
        <v>133332</v>
      </c>
      <c r="S52" s="8">
        <v>0</v>
      </c>
      <c r="T52" s="8">
        <v>0</v>
      </c>
      <c r="U52" s="8">
        <v>0</v>
      </c>
      <c r="V52" s="9">
        <v>100</v>
      </c>
      <c r="W52" s="9">
        <v>0</v>
      </c>
      <c r="X52" s="9">
        <v>0</v>
      </c>
      <c r="Y52" s="9">
        <v>0</v>
      </c>
    </row>
    <row r="53" spans="1:25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260</v>
      </c>
      <c r="G53" s="53" t="s">
        <v>303</v>
      </c>
      <c r="H53" s="8">
        <v>2604729</v>
      </c>
      <c r="I53" s="8">
        <v>1942700</v>
      </c>
      <c r="J53" s="8">
        <v>0</v>
      </c>
      <c r="K53" s="8">
        <v>662029</v>
      </c>
      <c r="L53" s="8">
        <v>0</v>
      </c>
      <c r="M53" s="9">
        <v>74.58</v>
      </c>
      <c r="N53" s="9">
        <v>0</v>
      </c>
      <c r="O53" s="9">
        <v>25.41</v>
      </c>
      <c r="P53" s="9">
        <v>0</v>
      </c>
      <c r="Q53" s="8">
        <v>1132600</v>
      </c>
      <c r="R53" s="8">
        <v>1132600</v>
      </c>
      <c r="S53" s="8">
        <v>0</v>
      </c>
      <c r="T53" s="8">
        <v>0</v>
      </c>
      <c r="U53" s="8">
        <v>0</v>
      </c>
      <c r="V53" s="9">
        <v>100</v>
      </c>
      <c r="W53" s="9">
        <v>0</v>
      </c>
      <c r="X53" s="9">
        <v>0</v>
      </c>
      <c r="Y53" s="9">
        <v>0</v>
      </c>
    </row>
    <row r="54" spans="1:25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260</v>
      </c>
      <c r="G54" s="53" t="s">
        <v>304</v>
      </c>
      <c r="H54" s="8">
        <v>2255291.91</v>
      </c>
      <c r="I54" s="8">
        <v>2255291.91</v>
      </c>
      <c r="J54" s="8">
        <v>0</v>
      </c>
      <c r="K54" s="8">
        <v>0</v>
      </c>
      <c r="L54" s="8">
        <v>0</v>
      </c>
      <c r="M54" s="9">
        <v>100</v>
      </c>
      <c r="N54" s="9">
        <v>0</v>
      </c>
      <c r="O54" s="9">
        <v>0</v>
      </c>
      <c r="P54" s="9">
        <v>0</v>
      </c>
      <c r="Q54" s="8">
        <v>731467.91</v>
      </c>
      <c r="R54" s="8">
        <v>731467.91</v>
      </c>
      <c r="S54" s="8">
        <v>0</v>
      </c>
      <c r="T54" s="8">
        <v>0</v>
      </c>
      <c r="U54" s="8">
        <v>0</v>
      </c>
      <c r="V54" s="9">
        <v>100</v>
      </c>
      <c r="W54" s="9">
        <v>0</v>
      </c>
      <c r="X54" s="9">
        <v>0</v>
      </c>
      <c r="Y54" s="9">
        <v>0</v>
      </c>
    </row>
    <row r="55" spans="1:25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260</v>
      </c>
      <c r="G55" s="53" t="s">
        <v>305</v>
      </c>
      <c r="H55" s="8">
        <v>427404</v>
      </c>
      <c r="I55" s="8">
        <v>427404</v>
      </c>
      <c r="J55" s="8">
        <v>0</v>
      </c>
      <c r="K55" s="8">
        <v>0</v>
      </c>
      <c r="L55" s="8">
        <v>0</v>
      </c>
      <c r="M55" s="9">
        <v>100</v>
      </c>
      <c r="N55" s="9">
        <v>0</v>
      </c>
      <c r="O55" s="9">
        <v>0</v>
      </c>
      <c r="P55" s="9">
        <v>0</v>
      </c>
      <c r="Q55" s="8">
        <v>270202</v>
      </c>
      <c r="R55" s="8">
        <v>270202</v>
      </c>
      <c r="S55" s="8">
        <v>0</v>
      </c>
      <c r="T55" s="8">
        <v>0</v>
      </c>
      <c r="U55" s="8">
        <v>0</v>
      </c>
      <c r="V55" s="9">
        <v>100</v>
      </c>
      <c r="W55" s="9">
        <v>0</v>
      </c>
      <c r="X55" s="9">
        <v>0</v>
      </c>
      <c r="Y55" s="9">
        <v>0</v>
      </c>
    </row>
    <row r="56" spans="1:25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260</v>
      </c>
      <c r="G56" s="53" t="s">
        <v>306</v>
      </c>
      <c r="H56" s="8">
        <v>364500</v>
      </c>
      <c r="I56" s="8">
        <v>364500</v>
      </c>
      <c r="J56" s="8">
        <v>0</v>
      </c>
      <c r="K56" s="8">
        <v>0</v>
      </c>
      <c r="L56" s="8">
        <v>0</v>
      </c>
      <c r="M56" s="9">
        <v>100</v>
      </c>
      <c r="N56" s="9">
        <v>0</v>
      </c>
      <c r="O56" s="9">
        <v>0</v>
      </c>
      <c r="P56" s="9">
        <v>0</v>
      </c>
      <c r="Q56" s="8">
        <v>182250</v>
      </c>
      <c r="R56" s="8">
        <v>182250</v>
      </c>
      <c r="S56" s="8">
        <v>0</v>
      </c>
      <c r="T56" s="8">
        <v>0</v>
      </c>
      <c r="U56" s="8">
        <v>0</v>
      </c>
      <c r="V56" s="9">
        <v>100</v>
      </c>
      <c r="W56" s="9">
        <v>0</v>
      </c>
      <c r="X56" s="9">
        <v>0</v>
      </c>
      <c r="Y56" s="9">
        <v>0</v>
      </c>
    </row>
    <row r="57" spans="1:25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260</v>
      </c>
      <c r="G57" s="53" t="s">
        <v>307</v>
      </c>
      <c r="H57" s="8">
        <v>1075000</v>
      </c>
      <c r="I57" s="8">
        <v>1075000</v>
      </c>
      <c r="J57" s="8">
        <v>0</v>
      </c>
      <c r="K57" s="8">
        <v>0</v>
      </c>
      <c r="L57" s="8">
        <v>0</v>
      </c>
      <c r="M57" s="9">
        <v>100</v>
      </c>
      <c r="N57" s="9">
        <v>0</v>
      </c>
      <c r="O57" s="9">
        <v>0</v>
      </c>
      <c r="P57" s="9">
        <v>0</v>
      </c>
      <c r="Q57" s="8">
        <v>377500</v>
      </c>
      <c r="R57" s="8">
        <v>377500</v>
      </c>
      <c r="S57" s="8">
        <v>0</v>
      </c>
      <c r="T57" s="8">
        <v>0</v>
      </c>
      <c r="U57" s="8">
        <v>0</v>
      </c>
      <c r="V57" s="9">
        <v>100</v>
      </c>
      <c r="W57" s="9">
        <v>0</v>
      </c>
      <c r="X57" s="9">
        <v>0</v>
      </c>
      <c r="Y57" s="9">
        <v>0</v>
      </c>
    </row>
    <row r="58" spans="1:25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260</v>
      </c>
      <c r="G58" s="53" t="s">
        <v>308</v>
      </c>
      <c r="H58" s="8">
        <v>270000</v>
      </c>
      <c r="I58" s="8">
        <v>270000</v>
      </c>
      <c r="J58" s="8">
        <v>0</v>
      </c>
      <c r="K58" s="8">
        <v>0</v>
      </c>
      <c r="L58" s="8">
        <v>0</v>
      </c>
      <c r="M58" s="9">
        <v>100</v>
      </c>
      <c r="N58" s="9">
        <v>0</v>
      </c>
      <c r="O58" s="9">
        <v>0</v>
      </c>
      <c r="P58" s="9">
        <v>0</v>
      </c>
      <c r="Q58" s="8">
        <v>135000</v>
      </c>
      <c r="R58" s="8">
        <v>135000</v>
      </c>
      <c r="S58" s="8">
        <v>0</v>
      </c>
      <c r="T58" s="8">
        <v>0</v>
      </c>
      <c r="U58" s="8">
        <v>0</v>
      </c>
      <c r="V58" s="9">
        <v>100</v>
      </c>
      <c r="W58" s="9">
        <v>0</v>
      </c>
      <c r="X58" s="9">
        <v>0</v>
      </c>
      <c r="Y58" s="9">
        <v>0</v>
      </c>
    </row>
    <row r="59" spans="1:25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260</v>
      </c>
      <c r="G59" s="53" t="s">
        <v>309</v>
      </c>
      <c r="H59" s="8">
        <v>535894.31</v>
      </c>
      <c r="I59" s="8">
        <v>535894.31</v>
      </c>
      <c r="J59" s="8">
        <v>0</v>
      </c>
      <c r="K59" s="8">
        <v>0</v>
      </c>
      <c r="L59" s="8">
        <v>0</v>
      </c>
      <c r="M59" s="9">
        <v>100</v>
      </c>
      <c r="N59" s="9">
        <v>0</v>
      </c>
      <c r="O59" s="9">
        <v>0</v>
      </c>
      <c r="P59" s="9">
        <v>0</v>
      </c>
      <c r="Q59" s="8">
        <v>282164.33</v>
      </c>
      <c r="R59" s="8">
        <v>282164.33</v>
      </c>
      <c r="S59" s="8">
        <v>0</v>
      </c>
      <c r="T59" s="8">
        <v>0</v>
      </c>
      <c r="U59" s="8">
        <v>0</v>
      </c>
      <c r="V59" s="9">
        <v>100</v>
      </c>
      <c r="W59" s="9">
        <v>0</v>
      </c>
      <c r="X59" s="9">
        <v>0</v>
      </c>
      <c r="Y59" s="9">
        <v>0</v>
      </c>
    </row>
    <row r="60" spans="1:25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260</v>
      </c>
      <c r="G60" s="53" t="s">
        <v>310</v>
      </c>
      <c r="H60" s="8">
        <v>277776</v>
      </c>
      <c r="I60" s="8">
        <v>277776</v>
      </c>
      <c r="J60" s="8">
        <v>0</v>
      </c>
      <c r="K60" s="8">
        <v>0</v>
      </c>
      <c r="L60" s="8">
        <v>0</v>
      </c>
      <c r="M60" s="9">
        <v>100</v>
      </c>
      <c r="N60" s="9">
        <v>0</v>
      </c>
      <c r="O60" s="9">
        <v>0</v>
      </c>
      <c r="P60" s="9">
        <v>0</v>
      </c>
      <c r="Q60" s="8">
        <v>138888</v>
      </c>
      <c r="R60" s="8">
        <v>138888</v>
      </c>
      <c r="S60" s="8">
        <v>0</v>
      </c>
      <c r="T60" s="8">
        <v>0</v>
      </c>
      <c r="U60" s="8">
        <v>0</v>
      </c>
      <c r="V60" s="9">
        <v>100</v>
      </c>
      <c r="W60" s="9">
        <v>0</v>
      </c>
      <c r="X60" s="9">
        <v>0</v>
      </c>
      <c r="Y60" s="9">
        <v>0</v>
      </c>
    </row>
    <row r="61" spans="1:25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260</v>
      </c>
      <c r="G61" s="53" t="s">
        <v>311</v>
      </c>
      <c r="H61" s="8">
        <v>339000</v>
      </c>
      <c r="I61" s="8">
        <v>339000</v>
      </c>
      <c r="J61" s="8">
        <v>0</v>
      </c>
      <c r="K61" s="8">
        <v>0</v>
      </c>
      <c r="L61" s="8">
        <v>0</v>
      </c>
      <c r="M61" s="9">
        <v>100</v>
      </c>
      <c r="N61" s="9">
        <v>0</v>
      </c>
      <c r="O61" s="9">
        <v>0</v>
      </c>
      <c r="P61" s="9">
        <v>0</v>
      </c>
      <c r="Q61" s="8">
        <v>185500</v>
      </c>
      <c r="R61" s="8">
        <v>185500</v>
      </c>
      <c r="S61" s="8">
        <v>0</v>
      </c>
      <c r="T61" s="8">
        <v>0</v>
      </c>
      <c r="U61" s="8">
        <v>0</v>
      </c>
      <c r="V61" s="9">
        <v>100</v>
      </c>
      <c r="W61" s="9">
        <v>0</v>
      </c>
      <c r="X61" s="9">
        <v>0</v>
      </c>
      <c r="Y61" s="9">
        <v>0</v>
      </c>
    </row>
    <row r="62" spans="1:25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260</v>
      </c>
      <c r="G62" s="53" t="s">
        <v>263</v>
      </c>
      <c r="H62" s="8">
        <v>836185.08</v>
      </c>
      <c r="I62" s="8">
        <v>836185.08</v>
      </c>
      <c r="J62" s="8">
        <v>0</v>
      </c>
      <c r="K62" s="8">
        <v>0</v>
      </c>
      <c r="L62" s="8">
        <v>0</v>
      </c>
      <c r="M62" s="9">
        <v>100</v>
      </c>
      <c r="N62" s="9">
        <v>0</v>
      </c>
      <c r="O62" s="9">
        <v>0</v>
      </c>
      <c r="P62" s="9">
        <v>0</v>
      </c>
      <c r="Q62" s="8">
        <v>459750</v>
      </c>
      <c r="R62" s="8">
        <v>459750</v>
      </c>
      <c r="S62" s="8">
        <v>0</v>
      </c>
      <c r="T62" s="8">
        <v>0</v>
      </c>
      <c r="U62" s="8">
        <v>0</v>
      </c>
      <c r="V62" s="9">
        <v>100</v>
      </c>
      <c r="W62" s="9">
        <v>0</v>
      </c>
      <c r="X62" s="9">
        <v>0</v>
      </c>
      <c r="Y62" s="9">
        <v>0</v>
      </c>
    </row>
    <row r="63" spans="1:25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260</v>
      </c>
      <c r="G63" s="53" t="s">
        <v>312</v>
      </c>
      <c r="H63" s="8">
        <v>869000</v>
      </c>
      <c r="I63" s="8">
        <v>869000</v>
      </c>
      <c r="J63" s="8">
        <v>0</v>
      </c>
      <c r="K63" s="8">
        <v>0</v>
      </c>
      <c r="L63" s="8">
        <v>0</v>
      </c>
      <c r="M63" s="9">
        <v>100</v>
      </c>
      <c r="N63" s="9">
        <v>0</v>
      </c>
      <c r="O63" s="9">
        <v>0</v>
      </c>
      <c r="P63" s="9">
        <v>0</v>
      </c>
      <c r="Q63" s="8">
        <v>84540</v>
      </c>
      <c r="R63" s="8">
        <v>84540</v>
      </c>
      <c r="S63" s="8">
        <v>0</v>
      </c>
      <c r="T63" s="8">
        <v>0</v>
      </c>
      <c r="U63" s="8">
        <v>0</v>
      </c>
      <c r="V63" s="9">
        <v>100</v>
      </c>
      <c r="W63" s="9">
        <v>0</v>
      </c>
      <c r="X63" s="9">
        <v>0</v>
      </c>
      <c r="Y63" s="9">
        <v>0</v>
      </c>
    </row>
    <row r="64" spans="1:25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260</v>
      </c>
      <c r="G64" s="53" t="s">
        <v>313</v>
      </c>
      <c r="H64" s="8">
        <v>820000</v>
      </c>
      <c r="I64" s="8">
        <v>750000</v>
      </c>
      <c r="J64" s="8">
        <v>0</v>
      </c>
      <c r="K64" s="8">
        <v>70000</v>
      </c>
      <c r="L64" s="8">
        <v>0</v>
      </c>
      <c r="M64" s="9">
        <v>91.46</v>
      </c>
      <c r="N64" s="9">
        <v>0</v>
      </c>
      <c r="O64" s="9">
        <v>8.53</v>
      </c>
      <c r="P64" s="9">
        <v>0</v>
      </c>
      <c r="Q64" s="8">
        <v>370012.85</v>
      </c>
      <c r="R64" s="8">
        <v>370012.85</v>
      </c>
      <c r="S64" s="8">
        <v>0</v>
      </c>
      <c r="T64" s="8">
        <v>0</v>
      </c>
      <c r="U64" s="8">
        <v>0</v>
      </c>
      <c r="V64" s="9">
        <v>100</v>
      </c>
      <c r="W64" s="9">
        <v>0</v>
      </c>
      <c r="X64" s="9">
        <v>0</v>
      </c>
      <c r="Y64" s="9">
        <v>0</v>
      </c>
    </row>
    <row r="65" spans="1:25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260</v>
      </c>
      <c r="G65" s="53" t="s">
        <v>314</v>
      </c>
      <c r="H65" s="8">
        <v>1152081</v>
      </c>
      <c r="I65" s="8">
        <v>1099320</v>
      </c>
      <c r="J65" s="8">
        <v>0</v>
      </c>
      <c r="K65" s="8">
        <v>52761</v>
      </c>
      <c r="L65" s="8">
        <v>0</v>
      </c>
      <c r="M65" s="9">
        <v>95.42</v>
      </c>
      <c r="N65" s="9">
        <v>0</v>
      </c>
      <c r="O65" s="9">
        <v>4.57</v>
      </c>
      <c r="P65" s="9">
        <v>0</v>
      </c>
      <c r="Q65" s="8">
        <v>677421</v>
      </c>
      <c r="R65" s="8">
        <v>624660</v>
      </c>
      <c r="S65" s="8">
        <v>0</v>
      </c>
      <c r="T65" s="8">
        <v>52761</v>
      </c>
      <c r="U65" s="8">
        <v>0</v>
      </c>
      <c r="V65" s="9">
        <v>92.21</v>
      </c>
      <c r="W65" s="9">
        <v>0</v>
      </c>
      <c r="X65" s="9">
        <v>7.78</v>
      </c>
      <c r="Y65" s="9">
        <v>0</v>
      </c>
    </row>
    <row r="66" spans="1:25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260</v>
      </c>
      <c r="G66" s="53" t="s">
        <v>315</v>
      </c>
      <c r="H66" s="8">
        <v>573340</v>
      </c>
      <c r="I66" s="8">
        <v>573340</v>
      </c>
      <c r="J66" s="8">
        <v>0</v>
      </c>
      <c r="K66" s="8">
        <v>0</v>
      </c>
      <c r="L66" s="8">
        <v>0</v>
      </c>
      <c r="M66" s="9">
        <v>100</v>
      </c>
      <c r="N66" s="9">
        <v>0</v>
      </c>
      <c r="O66" s="9">
        <v>0</v>
      </c>
      <c r="P66" s="9">
        <v>0</v>
      </c>
      <c r="Q66" s="8">
        <v>286670</v>
      </c>
      <c r="R66" s="8">
        <v>286670</v>
      </c>
      <c r="S66" s="8">
        <v>0</v>
      </c>
      <c r="T66" s="8">
        <v>0</v>
      </c>
      <c r="U66" s="8">
        <v>0</v>
      </c>
      <c r="V66" s="9">
        <v>100</v>
      </c>
      <c r="W66" s="9">
        <v>0</v>
      </c>
      <c r="X66" s="9">
        <v>0</v>
      </c>
      <c r="Y66" s="9">
        <v>0</v>
      </c>
    </row>
    <row r="67" spans="1:25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260</v>
      </c>
      <c r="G67" s="53" t="s">
        <v>316</v>
      </c>
      <c r="H67" s="8">
        <v>245464</v>
      </c>
      <c r="I67" s="8">
        <v>245464</v>
      </c>
      <c r="J67" s="8">
        <v>0</v>
      </c>
      <c r="K67" s="8">
        <v>0</v>
      </c>
      <c r="L67" s="8">
        <v>0</v>
      </c>
      <c r="M67" s="9">
        <v>100</v>
      </c>
      <c r="N67" s="9">
        <v>0</v>
      </c>
      <c r="O67" s="9">
        <v>0</v>
      </c>
      <c r="P67" s="9">
        <v>0</v>
      </c>
      <c r="Q67" s="8">
        <v>161744.92</v>
      </c>
      <c r="R67" s="8">
        <v>161744.92</v>
      </c>
      <c r="S67" s="8">
        <v>0</v>
      </c>
      <c r="T67" s="8">
        <v>0</v>
      </c>
      <c r="U67" s="8">
        <v>0</v>
      </c>
      <c r="V67" s="9">
        <v>100</v>
      </c>
      <c r="W67" s="9">
        <v>0</v>
      </c>
      <c r="X67" s="9">
        <v>0</v>
      </c>
      <c r="Y67" s="9">
        <v>0</v>
      </c>
    </row>
    <row r="68" spans="1:25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260</v>
      </c>
      <c r="G68" s="53" t="s">
        <v>317</v>
      </c>
      <c r="H68" s="8">
        <v>303544.62</v>
      </c>
      <c r="I68" s="8">
        <v>303544.62</v>
      </c>
      <c r="J68" s="8">
        <v>0</v>
      </c>
      <c r="K68" s="8">
        <v>0</v>
      </c>
      <c r="L68" s="8">
        <v>0</v>
      </c>
      <c r="M68" s="9">
        <v>100</v>
      </c>
      <c r="N68" s="9">
        <v>0</v>
      </c>
      <c r="O68" s="9">
        <v>0</v>
      </c>
      <c r="P68" s="9">
        <v>0</v>
      </c>
      <c r="Q68" s="8">
        <v>134464.62</v>
      </c>
      <c r="R68" s="8">
        <v>134464.62</v>
      </c>
      <c r="S68" s="8">
        <v>0</v>
      </c>
      <c r="T68" s="8">
        <v>0</v>
      </c>
      <c r="U68" s="8">
        <v>0</v>
      </c>
      <c r="V68" s="9">
        <v>100</v>
      </c>
      <c r="W68" s="9">
        <v>0</v>
      </c>
      <c r="X68" s="9">
        <v>0</v>
      </c>
      <c r="Y68" s="9">
        <v>0</v>
      </c>
    </row>
    <row r="69" spans="1:25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260</v>
      </c>
      <c r="G69" s="53" t="s">
        <v>318</v>
      </c>
      <c r="H69" s="8">
        <v>2890500</v>
      </c>
      <c r="I69" s="8">
        <v>2890500</v>
      </c>
      <c r="J69" s="8">
        <v>0</v>
      </c>
      <c r="K69" s="8">
        <v>0</v>
      </c>
      <c r="L69" s="8">
        <v>0</v>
      </c>
      <c r="M69" s="9">
        <v>100</v>
      </c>
      <c r="N69" s="9">
        <v>0</v>
      </c>
      <c r="O69" s="9">
        <v>0</v>
      </c>
      <c r="P69" s="9">
        <v>0</v>
      </c>
      <c r="Q69" s="8">
        <v>1832250</v>
      </c>
      <c r="R69" s="8">
        <v>1832250</v>
      </c>
      <c r="S69" s="8">
        <v>0</v>
      </c>
      <c r="T69" s="8">
        <v>0</v>
      </c>
      <c r="U69" s="8">
        <v>0</v>
      </c>
      <c r="V69" s="9">
        <v>100</v>
      </c>
      <c r="W69" s="9">
        <v>0</v>
      </c>
      <c r="X69" s="9">
        <v>0</v>
      </c>
      <c r="Y69" s="9">
        <v>0</v>
      </c>
    </row>
    <row r="70" spans="1:25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260</v>
      </c>
      <c r="G70" s="53" t="s">
        <v>319</v>
      </c>
      <c r="H70" s="8">
        <v>215000</v>
      </c>
      <c r="I70" s="8">
        <v>140000</v>
      </c>
      <c r="J70" s="8">
        <v>0</v>
      </c>
      <c r="K70" s="8">
        <v>75000</v>
      </c>
      <c r="L70" s="8">
        <v>0</v>
      </c>
      <c r="M70" s="9">
        <v>65.11</v>
      </c>
      <c r="N70" s="9">
        <v>0</v>
      </c>
      <c r="O70" s="9">
        <v>34.88</v>
      </c>
      <c r="P70" s="9">
        <v>0</v>
      </c>
      <c r="Q70" s="8">
        <v>71845</v>
      </c>
      <c r="R70" s="8">
        <v>70000</v>
      </c>
      <c r="S70" s="8">
        <v>0</v>
      </c>
      <c r="T70" s="8">
        <v>1845</v>
      </c>
      <c r="U70" s="8">
        <v>0</v>
      </c>
      <c r="V70" s="9">
        <v>97.43</v>
      </c>
      <c r="W70" s="9">
        <v>0</v>
      </c>
      <c r="X70" s="9">
        <v>2.56</v>
      </c>
      <c r="Y70" s="9">
        <v>0</v>
      </c>
    </row>
    <row r="71" spans="1:25" ht="12.75">
      <c r="A71" s="34">
        <v>6</v>
      </c>
      <c r="B71" s="34">
        <v>3</v>
      </c>
      <c r="C71" s="34">
        <v>6</v>
      </c>
      <c r="D71" s="35">
        <v>2</v>
      </c>
      <c r="E71" s="36"/>
      <c r="F71" s="7" t="s">
        <v>260</v>
      </c>
      <c r="G71" s="53" t="s">
        <v>320</v>
      </c>
      <c r="H71" s="8">
        <v>1425075</v>
      </c>
      <c r="I71" s="8">
        <v>1425075</v>
      </c>
      <c r="J71" s="8">
        <v>0</v>
      </c>
      <c r="K71" s="8">
        <v>0</v>
      </c>
      <c r="L71" s="8">
        <v>0</v>
      </c>
      <c r="M71" s="9">
        <v>100</v>
      </c>
      <c r="N71" s="9">
        <v>0</v>
      </c>
      <c r="O71" s="9">
        <v>0</v>
      </c>
      <c r="P71" s="9">
        <v>0</v>
      </c>
      <c r="Q71" s="8">
        <v>1084349.09</v>
      </c>
      <c r="R71" s="8">
        <v>1084349.09</v>
      </c>
      <c r="S71" s="8">
        <v>0</v>
      </c>
      <c r="T71" s="8">
        <v>0</v>
      </c>
      <c r="U71" s="8">
        <v>0</v>
      </c>
      <c r="V71" s="9">
        <v>100</v>
      </c>
      <c r="W71" s="9">
        <v>0</v>
      </c>
      <c r="X71" s="9">
        <v>0</v>
      </c>
      <c r="Y71" s="9">
        <v>0</v>
      </c>
    </row>
    <row r="72" spans="1:25" ht="12.75">
      <c r="A72" s="34">
        <v>6</v>
      </c>
      <c r="B72" s="34">
        <v>8</v>
      </c>
      <c r="C72" s="34">
        <v>5</v>
      </c>
      <c r="D72" s="35">
        <v>2</v>
      </c>
      <c r="E72" s="36"/>
      <c r="F72" s="7" t="s">
        <v>260</v>
      </c>
      <c r="G72" s="53" t="s">
        <v>321</v>
      </c>
      <c r="H72" s="8">
        <v>647869</v>
      </c>
      <c r="I72" s="8">
        <v>340000</v>
      </c>
      <c r="J72" s="8">
        <v>0</v>
      </c>
      <c r="K72" s="8">
        <v>307869</v>
      </c>
      <c r="L72" s="8">
        <v>0</v>
      </c>
      <c r="M72" s="9">
        <v>52.47</v>
      </c>
      <c r="N72" s="9">
        <v>0</v>
      </c>
      <c r="O72" s="9">
        <v>47.52</v>
      </c>
      <c r="P72" s="9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9"/>
      <c r="W72" s="9"/>
      <c r="X72" s="9"/>
      <c r="Y72" s="9"/>
    </row>
    <row r="73" spans="1:25" ht="12.75">
      <c r="A73" s="34">
        <v>6</v>
      </c>
      <c r="B73" s="34">
        <v>12</v>
      </c>
      <c r="C73" s="34">
        <v>3</v>
      </c>
      <c r="D73" s="35">
        <v>2</v>
      </c>
      <c r="E73" s="36"/>
      <c r="F73" s="7" t="s">
        <v>260</v>
      </c>
      <c r="G73" s="53" t="s">
        <v>322</v>
      </c>
      <c r="H73" s="8">
        <v>2020627</v>
      </c>
      <c r="I73" s="8">
        <v>2020627</v>
      </c>
      <c r="J73" s="8">
        <v>0</v>
      </c>
      <c r="K73" s="8">
        <v>0</v>
      </c>
      <c r="L73" s="8">
        <v>0</v>
      </c>
      <c r="M73" s="9">
        <v>100</v>
      </c>
      <c r="N73" s="9">
        <v>0</v>
      </c>
      <c r="O73" s="9">
        <v>0</v>
      </c>
      <c r="P73" s="9">
        <v>0</v>
      </c>
      <c r="Q73" s="8">
        <v>661352</v>
      </c>
      <c r="R73" s="8">
        <v>661352</v>
      </c>
      <c r="S73" s="8">
        <v>0</v>
      </c>
      <c r="T73" s="8">
        <v>0</v>
      </c>
      <c r="U73" s="8">
        <v>0</v>
      </c>
      <c r="V73" s="9">
        <v>100</v>
      </c>
      <c r="W73" s="9">
        <v>0</v>
      </c>
      <c r="X73" s="9">
        <v>0</v>
      </c>
      <c r="Y73" s="9">
        <v>0</v>
      </c>
    </row>
    <row r="74" spans="1:25" ht="12.75">
      <c r="A74" s="34">
        <v>6</v>
      </c>
      <c r="B74" s="34">
        <v>15</v>
      </c>
      <c r="C74" s="34">
        <v>4</v>
      </c>
      <c r="D74" s="35">
        <v>2</v>
      </c>
      <c r="E74" s="36"/>
      <c r="F74" s="7" t="s">
        <v>260</v>
      </c>
      <c r="G74" s="53" t="s">
        <v>323</v>
      </c>
      <c r="H74" s="8">
        <v>1029336.92</v>
      </c>
      <c r="I74" s="8">
        <v>889336.92</v>
      </c>
      <c r="J74" s="8">
        <v>0</v>
      </c>
      <c r="K74" s="8">
        <v>140000</v>
      </c>
      <c r="L74" s="8">
        <v>0</v>
      </c>
      <c r="M74" s="9">
        <v>86.39</v>
      </c>
      <c r="N74" s="9">
        <v>0</v>
      </c>
      <c r="O74" s="9">
        <v>13.6</v>
      </c>
      <c r="P74" s="9">
        <v>0</v>
      </c>
      <c r="Q74" s="8">
        <v>514668.46</v>
      </c>
      <c r="R74" s="8">
        <v>444668.46</v>
      </c>
      <c r="S74" s="8">
        <v>0</v>
      </c>
      <c r="T74" s="8">
        <v>70000</v>
      </c>
      <c r="U74" s="8">
        <v>0</v>
      </c>
      <c r="V74" s="9">
        <v>86.39</v>
      </c>
      <c r="W74" s="9">
        <v>0</v>
      </c>
      <c r="X74" s="9">
        <v>13.6</v>
      </c>
      <c r="Y74" s="9">
        <v>0</v>
      </c>
    </row>
    <row r="75" spans="1:25" ht="12.75">
      <c r="A75" s="34">
        <v>6</v>
      </c>
      <c r="B75" s="34">
        <v>16</v>
      </c>
      <c r="C75" s="34">
        <v>2</v>
      </c>
      <c r="D75" s="35">
        <v>2</v>
      </c>
      <c r="E75" s="36"/>
      <c r="F75" s="7" t="s">
        <v>260</v>
      </c>
      <c r="G75" s="53" t="s">
        <v>324</v>
      </c>
      <c r="H75" s="8">
        <v>10000</v>
      </c>
      <c r="I75" s="8">
        <v>10000</v>
      </c>
      <c r="J75" s="8">
        <v>0</v>
      </c>
      <c r="K75" s="8">
        <v>0</v>
      </c>
      <c r="L75" s="8">
        <v>0</v>
      </c>
      <c r="M75" s="9">
        <v>100</v>
      </c>
      <c r="N75" s="9">
        <v>0</v>
      </c>
      <c r="O75" s="9">
        <v>0</v>
      </c>
      <c r="P75" s="9">
        <v>0</v>
      </c>
      <c r="Q75" s="8">
        <v>10000</v>
      </c>
      <c r="R75" s="8">
        <v>10000</v>
      </c>
      <c r="S75" s="8">
        <v>0</v>
      </c>
      <c r="T75" s="8">
        <v>0</v>
      </c>
      <c r="U75" s="8">
        <v>0</v>
      </c>
      <c r="V75" s="9">
        <v>100</v>
      </c>
      <c r="W75" s="9">
        <v>0</v>
      </c>
      <c r="X75" s="9">
        <v>0</v>
      </c>
      <c r="Y75" s="9">
        <v>0</v>
      </c>
    </row>
    <row r="76" spans="1:25" ht="12.75">
      <c r="A76" s="34">
        <v>6</v>
      </c>
      <c r="B76" s="34">
        <v>1</v>
      </c>
      <c r="C76" s="34">
        <v>6</v>
      </c>
      <c r="D76" s="35">
        <v>2</v>
      </c>
      <c r="E76" s="36"/>
      <c r="F76" s="7" t="s">
        <v>260</v>
      </c>
      <c r="G76" s="53" t="s">
        <v>325</v>
      </c>
      <c r="H76" s="8">
        <v>953013</v>
      </c>
      <c r="I76" s="8">
        <v>953013</v>
      </c>
      <c r="J76" s="8">
        <v>0</v>
      </c>
      <c r="K76" s="8">
        <v>0</v>
      </c>
      <c r="L76" s="8">
        <v>0</v>
      </c>
      <c r="M76" s="9">
        <v>100</v>
      </c>
      <c r="N76" s="9">
        <v>0</v>
      </c>
      <c r="O76" s="9">
        <v>0</v>
      </c>
      <c r="P76" s="9">
        <v>0</v>
      </c>
      <c r="Q76" s="8">
        <v>793013</v>
      </c>
      <c r="R76" s="8">
        <v>793013</v>
      </c>
      <c r="S76" s="8">
        <v>0</v>
      </c>
      <c r="T76" s="8">
        <v>0</v>
      </c>
      <c r="U76" s="8">
        <v>0</v>
      </c>
      <c r="V76" s="9">
        <v>100</v>
      </c>
      <c r="W76" s="9">
        <v>0</v>
      </c>
      <c r="X76" s="9">
        <v>0</v>
      </c>
      <c r="Y76" s="9">
        <v>0</v>
      </c>
    </row>
    <row r="77" spans="1:25" ht="12.75">
      <c r="A77" s="34">
        <v>6</v>
      </c>
      <c r="B77" s="34">
        <v>15</v>
      </c>
      <c r="C77" s="34">
        <v>5</v>
      </c>
      <c r="D77" s="35">
        <v>2</v>
      </c>
      <c r="E77" s="36"/>
      <c r="F77" s="7" t="s">
        <v>260</v>
      </c>
      <c r="G77" s="53" t="s">
        <v>326</v>
      </c>
      <c r="H77" s="8">
        <v>92000</v>
      </c>
      <c r="I77" s="8">
        <v>24000</v>
      </c>
      <c r="J77" s="8">
        <v>0</v>
      </c>
      <c r="K77" s="8">
        <v>68000</v>
      </c>
      <c r="L77" s="8">
        <v>0</v>
      </c>
      <c r="M77" s="9">
        <v>26.08</v>
      </c>
      <c r="N77" s="9">
        <v>0</v>
      </c>
      <c r="O77" s="9">
        <v>73.91</v>
      </c>
      <c r="P77" s="9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9"/>
      <c r="W77" s="9"/>
      <c r="X77" s="9"/>
      <c r="Y77" s="9"/>
    </row>
    <row r="78" spans="1:25" ht="12.75">
      <c r="A78" s="34">
        <v>6</v>
      </c>
      <c r="B78" s="34">
        <v>20</v>
      </c>
      <c r="C78" s="34">
        <v>3</v>
      </c>
      <c r="D78" s="35">
        <v>2</v>
      </c>
      <c r="E78" s="36"/>
      <c r="F78" s="7" t="s">
        <v>260</v>
      </c>
      <c r="G78" s="53" t="s">
        <v>327</v>
      </c>
      <c r="H78" s="8">
        <v>1180000</v>
      </c>
      <c r="I78" s="8">
        <v>1180000</v>
      </c>
      <c r="J78" s="8">
        <v>0</v>
      </c>
      <c r="K78" s="8">
        <v>0</v>
      </c>
      <c r="L78" s="8">
        <v>0</v>
      </c>
      <c r="M78" s="9">
        <v>100</v>
      </c>
      <c r="N78" s="9">
        <v>0</v>
      </c>
      <c r="O78" s="9">
        <v>0</v>
      </c>
      <c r="P78" s="9">
        <v>0</v>
      </c>
      <c r="Q78" s="8">
        <v>599600</v>
      </c>
      <c r="R78" s="8">
        <v>599600</v>
      </c>
      <c r="S78" s="8">
        <v>0</v>
      </c>
      <c r="T78" s="8">
        <v>0</v>
      </c>
      <c r="U78" s="8">
        <v>0</v>
      </c>
      <c r="V78" s="9">
        <v>100</v>
      </c>
      <c r="W78" s="9">
        <v>0</v>
      </c>
      <c r="X78" s="9">
        <v>0</v>
      </c>
      <c r="Y78" s="9">
        <v>0</v>
      </c>
    </row>
    <row r="79" spans="1:25" ht="12.75">
      <c r="A79" s="34">
        <v>6</v>
      </c>
      <c r="B79" s="34">
        <v>9</v>
      </c>
      <c r="C79" s="34">
        <v>8</v>
      </c>
      <c r="D79" s="35">
        <v>2</v>
      </c>
      <c r="E79" s="36"/>
      <c r="F79" s="7" t="s">
        <v>260</v>
      </c>
      <c r="G79" s="53" t="s">
        <v>328</v>
      </c>
      <c r="H79" s="8">
        <v>1883490.39</v>
      </c>
      <c r="I79" s="8">
        <v>1883490.39</v>
      </c>
      <c r="J79" s="8">
        <v>0</v>
      </c>
      <c r="K79" s="8">
        <v>0</v>
      </c>
      <c r="L79" s="8">
        <v>0</v>
      </c>
      <c r="M79" s="9">
        <v>100</v>
      </c>
      <c r="N79" s="9">
        <v>0</v>
      </c>
      <c r="O79" s="9">
        <v>0</v>
      </c>
      <c r="P79" s="9">
        <v>0</v>
      </c>
      <c r="Q79" s="8">
        <v>1123416.39</v>
      </c>
      <c r="R79" s="8">
        <v>1123416.39</v>
      </c>
      <c r="S79" s="8">
        <v>0</v>
      </c>
      <c r="T79" s="8">
        <v>0</v>
      </c>
      <c r="U79" s="8">
        <v>0</v>
      </c>
      <c r="V79" s="9">
        <v>100</v>
      </c>
      <c r="W79" s="9">
        <v>0</v>
      </c>
      <c r="X79" s="9">
        <v>0</v>
      </c>
      <c r="Y79" s="9">
        <v>0</v>
      </c>
    </row>
    <row r="80" spans="1:25" ht="12.75">
      <c r="A80" s="34">
        <v>6</v>
      </c>
      <c r="B80" s="34">
        <v>1</v>
      </c>
      <c r="C80" s="34">
        <v>7</v>
      </c>
      <c r="D80" s="35">
        <v>2</v>
      </c>
      <c r="E80" s="36"/>
      <c r="F80" s="7" t="s">
        <v>260</v>
      </c>
      <c r="G80" s="53" t="s">
        <v>329</v>
      </c>
      <c r="H80" s="8">
        <v>460000</v>
      </c>
      <c r="I80" s="8">
        <v>460000</v>
      </c>
      <c r="J80" s="8">
        <v>0</v>
      </c>
      <c r="K80" s="8">
        <v>0</v>
      </c>
      <c r="L80" s="8">
        <v>0</v>
      </c>
      <c r="M80" s="9">
        <v>100</v>
      </c>
      <c r="N80" s="9">
        <v>0</v>
      </c>
      <c r="O80" s="9">
        <v>0</v>
      </c>
      <c r="P80" s="9">
        <v>0</v>
      </c>
      <c r="Q80" s="8">
        <v>260000</v>
      </c>
      <c r="R80" s="8">
        <v>260000</v>
      </c>
      <c r="S80" s="8">
        <v>0</v>
      </c>
      <c r="T80" s="8">
        <v>0</v>
      </c>
      <c r="U80" s="8">
        <v>0</v>
      </c>
      <c r="V80" s="9">
        <v>100</v>
      </c>
      <c r="W80" s="9">
        <v>0</v>
      </c>
      <c r="X80" s="9">
        <v>0</v>
      </c>
      <c r="Y80" s="9">
        <v>0</v>
      </c>
    </row>
    <row r="81" spans="1:25" ht="12.75">
      <c r="A81" s="34">
        <v>6</v>
      </c>
      <c r="B81" s="34">
        <v>14</v>
      </c>
      <c r="C81" s="34">
        <v>5</v>
      </c>
      <c r="D81" s="35">
        <v>2</v>
      </c>
      <c r="E81" s="36"/>
      <c r="F81" s="7" t="s">
        <v>260</v>
      </c>
      <c r="G81" s="53" t="s">
        <v>330</v>
      </c>
      <c r="H81" s="8">
        <v>828808</v>
      </c>
      <c r="I81" s="8">
        <v>728058</v>
      </c>
      <c r="J81" s="8">
        <v>0</v>
      </c>
      <c r="K81" s="8">
        <v>100750</v>
      </c>
      <c r="L81" s="8">
        <v>0</v>
      </c>
      <c r="M81" s="9">
        <v>87.84</v>
      </c>
      <c r="N81" s="9">
        <v>0</v>
      </c>
      <c r="O81" s="9">
        <v>12.15</v>
      </c>
      <c r="P81" s="9">
        <v>0</v>
      </c>
      <c r="Q81" s="8">
        <v>394778.66</v>
      </c>
      <c r="R81" s="8">
        <v>364028.66</v>
      </c>
      <c r="S81" s="8">
        <v>0</v>
      </c>
      <c r="T81" s="8">
        <v>30750</v>
      </c>
      <c r="U81" s="8">
        <v>0</v>
      </c>
      <c r="V81" s="9">
        <v>92.21</v>
      </c>
      <c r="W81" s="9">
        <v>0</v>
      </c>
      <c r="X81" s="9">
        <v>7.78</v>
      </c>
      <c r="Y81" s="9">
        <v>0</v>
      </c>
    </row>
    <row r="82" spans="1:25" ht="12.75">
      <c r="A82" s="34">
        <v>6</v>
      </c>
      <c r="B82" s="34">
        <v>6</v>
      </c>
      <c r="C82" s="34">
        <v>5</v>
      </c>
      <c r="D82" s="35">
        <v>2</v>
      </c>
      <c r="E82" s="36"/>
      <c r="F82" s="7" t="s">
        <v>260</v>
      </c>
      <c r="G82" s="53" t="s">
        <v>264</v>
      </c>
      <c r="H82" s="8">
        <v>1357308</v>
      </c>
      <c r="I82" s="8">
        <v>1357308</v>
      </c>
      <c r="J82" s="8">
        <v>0</v>
      </c>
      <c r="K82" s="8">
        <v>0</v>
      </c>
      <c r="L82" s="8">
        <v>0</v>
      </c>
      <c r="M82" s="9">
        <v>100</v>
      </c>
      <c r="N82" s="9">
        <v>0</v>
      </c>
      <c r="O82" s="9">
        <v>0</v>
      </c>
      <c r="P82" s="9">
        <v>0</v>
      </c>
      <c r="Q82" s="8">
        <v>665000</v>
      </c>
      <c r="R82" s="8">
        <v>665000</v>
      </c>
      <c r="S82" s="8">
        <v>0</v>
      </c>
      <c r="T82" s="8">
        <v>0</v>
      </c>
      <c r="U82" s="8">
        <v>0</v>
      </c>
      <c r="V82" s="9">
        <v>100</v>
      </c>
      <c r="W82" s="9">
        <v>0</v>
      </c>
      <c r="X82" s="9">
        <v>0</v>
      </c>
      <c r="Y82" s="9">
        <v>0</v>
      </c>
    </row>
    <row r="83" spans="1:25" ht="12.75">
      <c r="A83" s="34">
        <v>6</v>
      </c>
      <c r="B83" s="34">
        <v>6</v>
      </c>
      <c r="C83" s="34">
        <v>6</v>
      </c>
      <c r="D83" s="35">
        <v>2</v>
      </c>
      <c r="E83" s="36"/>
      <c r="F83" s="7" t="s">
        <v>260</v>
      </c>
      <c r="G83" s="53" t="s">
        <v>331</v>
      </c>
      <c r="H83" s="8">
        <v>638460</v>
      </c>
      <c r="I83" s="8">
        <v>638460</v>
      </c>
      <c r="J83" s="8">
        <v>0</v>
      </c>
      <c r="K83" s="8">
        <v>0</v>
      </c>
      <c r="L83" s="8">
        <v>0</v>
      </c>
      <c r="M83" s="9">
        <v>100</v>
      </c>
      <c r="N83" s="9">
        <v>0</v>
      </c>
      <c r="O83" s="9">
        <v>0</v>
      </c>
      <c r="P83" s="9">
        <v>0</v>
      </c>
      <c r="Q83" s="8">
        <v>319230</v>
      </c>
      <c r="R83" s="8">
        <v>319230</v>
      </c>
      <c r="S83" s="8">
        <v>0</v>
      </c>
      <c r="T83" s="8">
        <v>0</v>
      </c>
      <c r="U83" s="8">
        <v>0</v>
      </c>
      <c r="V83" s="9">
        <v>100</v>
      </c>
      <c r="W83" s="9">
        <v>0</v>
      </c>
      <c r="X83" s="9">
        <v>0</v>
      </c>
      <c r="Y83" s="9">
        <v>0</v>
      </c>
    </row>
    <row r="84" spans="1:25" ht="12.75">
      <c r="A84" s="34">
        <v>6</v>
      </c>
      <c r="B84" s="34">
        <v>7</v>
      </c>
      <c r="C84" s="34">
        <v>5</v>
      </c>
      <c r="D84" s="35">
        <v>2</v>
      </c>
      <c r="E84" s="36"/>
      <c r="F84" s="7" t="s">
        <v>260</v>
      </c>
      <c r="G84" s="53" t="s">
        <v>265</v>
      </c>
      <c r="H84" s="8">
        <v>1677943</v>
      </c>
      <c r="I84" s="8">
        <v>1677943</v>
      </c>
      <c r="J84" s="8">
        <v>0</v>
      </c>
      <c r="K84" s="8">
        <v>0</v>
      </c>
      <c r="L84" s="8">
        <v>0</v>
      </c>
      <c r="M84" s="9">
        <v>100</v>
      </c>
      <c r="N84" s="9">
        <v>0</v>
      </c>
      <c r="O84" s="9">
        <v>0</v>
      </c>
      <c r="P84" s="9">
        <v>0</v>
      </c>
      <c r="Q84" s="8">
        <v>325000</v>
      </c>
      <c r="R84" s="8">
        <v>325000</v>
      </c>
      <c r="S84" s="8">
        <v>0</v>
      </c>
      <c r="T84" s="8">
        <v>0</v>
      </c>
      <c r="U84" s="8">
        <v>0</v>
      </c>
      <c r="V84" s="9">
        <v>100</v>
      </c>
      <c r="W84" s="9">
        <v>0</v>
      </c>
      <c r="X84" s="9">
        <v>0</v>
      </c>
      <c r="Y84" s="9">
        <v>0</v>
      </c>
    </row>
    <row r="85" spans="1:25" ht="12.75">
      <c r="A85" s="34">
        <v>6</v>
      </c>
      <c r="B85" s="34">
        <v>18</v>
      </c>
      <c r="C85" s="34">
        <v>4</v>
      </c>
      <c r="D85" s="35">
        <v>2</v>
      </c>
      <c r="E85" s="36"/>
      <c r="F85" s="7" t="s">
        <v>260</v>
      </c>
      <c r="G85" s="53" t="s">
        <v>332</v>
      </c>
      <c r="H85" s="8">
        <v>23900</v>
      </c>
      <c r="I85" s="8">
        <v>23900</v>
      </c>
      <c r="J85" s="8">
        <v>0</v>
      </c>
      <c r="K85" s="8">
        <v>0</v>
      </c>
      <c r="L85" s="8">
        <v>0</v>
      </c>
      <c r="M85" s="9">
        <v>100</v>
      </c>
      <c r="N85" s="9">
        <v>0</v>
      </c>
      <c r="O85" s="9">
        <v>0</v>
      </c>
      <c r="P85" s="9">
        <v>0</v>
      </c>
      <c r="Q85" s="8">
        <v>11950</v>
      </c>
      <c r="R85" s="8">
        <v>11950</v>
      </c>
      <c r="S85" s="8">
        <v>0</v>
      </c>
      <c r="T85" s="8">
        <v>0</v>
      </c>
      <c r="U85" s="8">
        <v>0</v>
      </c>
      <c r="V85" s="9">
        <v>100</v>
      </c>
      <c r="W85" s="9">
        <v>0</v>
      </c>
      <c r="X85" s="9">
        <v>0</v>
      </c>
      <c r="Y85" s="9">
        <v>0</v>
      </c>
    </row>
    <row r="86" spans="1:25" ht="12.75">
      <c r="A86" s="34">
        <v>6</v>
      </c>
      <c r="B86" s="34">
        <v>9</v>
      </c>
      <c r="C86" s="34">
        <v>9</v>
      </c>
      <c r="D86" s="35">
        <v>2</v>
      </c>
      <c r="E86" s="36"/>
      <c r="F86" s="7" t="s">
        <v>260</v>
      </c>
      <c r="G86" s="53" t="s">
        <v>333</v>
      </c>
      <c r="H86" s="8">
        <v>363700</v>
      </c>
      <c r="I86" s="8">
        <v>363700</v>
      </c>
      <c r="J86" s="8">
        <v>0</v>
      </c>
      <c r="K86" s="8">
        <v>0</v>
      </c>
      <c r="L86" s="8">
        <v>0</v>
      </c>
      <c r="M86" s="9">
        <v>100</v>
      </c>
      <c r="N86" s="9">
        <v>0</v>
      </c>
      <c r="O86" s="9">
        <v>0</v>
      </c>
      <c r="P86" s="9">
        <v>0</v>
      </c>
      <c r="Q86" s="8">
        <v>180000</v>
      </c>
      <c r="R86" s="8">
        <v>180000</v>
      </c>
      <c r="S86" s="8">
        <v>0</v>
      </c>
      <c r="T86" s="8">
        <v>0</v>
      </c>
      <c r="U86" s="8">
        <v>0</v>
      </c>
      <c r="V86" s="9">
        <v>100</v>
      </c>
      <c r="W86" s="9">
        <v>0</v>
      </c>
      <c r="X86" s="9">
        <v>0</v>
      </c>
      <c r="Y86" s="9">
        <v>0</v>
      </c>
    </row>
    <row r="87" spans="1:25" ht="12.75">
      <c r="A87" s="34">
        <v>6</v>
      </c>
      <c r="B87" s="34">
        <v>11</v>
      </c>
      <c r="C87" s="34">
        <v>4</v>
      </c>
      <c r="D87" s="35">
        <v>2</v>
      </c>
      <c r="E87" s="36"/>
      <c r="F87" s="7" t="s">
        <v>260</v>
      </c>
      <c r="G87" s="53" t="s">
        <v>334</v>
      </c>
      <c r="H87" s="8">
        <v>2061900</v>
      </c>
      <c r="I87" s="8">
        <v>2061900</v>
      </c>
      <c r="J87" s="8">
        <v>0</v>
      </c>
      <c r="K87" s="8">
        <v>0</v>
      </c>
      <c r="L87" s="8">
        <v>0</v>
      </c>
      <c r="M87" s="9">
        <v>100</v>
      </c>
      <c r="N87" s="9">
        <v>0</v>
      </c>
      <c r="O87" s="9">
        <v>0</v>
      </c>
      <c r="P87" s="9">
        <v>0</v>
      </c>
      <c r="Q87" s="8">
        <v>1030950</v>
      </c>
      <c r="R87" s="8">
        <v>1030950</v>
      </c>
      <c r="S87" s="8">
        <v>0</v>
      </c>
      <c r="T87" s="8">
        <v>0</v>
      </c>
      <c r="U87" s="8">
        <v>0</v>
      </c>
      <c r="V87" s="9">
        <v>100</v>
      </c>
      <c r="W87" s="9">
        <v>0</v>
      </c>
      <c r="X87" s="9">
        <v>0</v>
      </c>
      <c r="Y87" s="9">
        <v>0</v>
      </c>
    </row>
    <row r="88" spans="1:25" ht="12.75">
      <c r="A88" s="34">
        <v>6</v>
      </c>
      <c r="B88" s="34">
        <v>2</v>
      </c>
      <c r="C88" s="34">
        <v>8</v>
      </c>
      <c r="D88" s="35">
        <v>2</v>
      </c>
      <c r="E88" s="36"/>
      <c r="F88" s="7" t="s">
        <v>260</v>
      </c>
      <c r="G88" s="53" t="s">
        <v>335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9"/>
      <c r="N88" s="9"/>
      <c r="O88" s="9"/>
      <c r="P88" s="9"/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9"/>
      <c r="W88" s="9"/>
      <c r="X88" s="9"/>
      <c r="Y88" s="9"/>
    </row>
    <row r="89" spans="1:25" ht="12.75">
      <c r="A89" s="34">
        <v>6</v>
      </c>
      <c r="B89" s="34">
        <v>14</v>
      </c>
      <c r="C89" s="34">
        <v>6</v>
      </c>
      <c r="D89" s="35">
        <v>2</v>
      </c>
      <c r="E89" s="36"/>
      <c r="F89" s="7" t="s">
        <v>260</v>
      </c>
      <c r="G89" s="53" t="s">
        <v>336</v>
      </c>
      <c r="H89" s="8">
        <v>1300000</v>
      </c>
      <c r="I89" s="8">
        <v>1300000</v>
      </c>
      <c r="J89" s="8">
        <v>0</v>
      </c>
      <c r="K89" s="8">
        <v>0</v>
      </c>
      <c r="L89" s="8">
        <v>0</v>
      </c>
      <c r="M89" s="9">
        <v>100</v>
      </c>
      <c r="N89" s="9">
        <v>0</v>
      </c>
      <c r="O89" s="9">
        <v>0</v>
      </c>
      <c r="P89" s="9">
        <v>0</v>
      </c>
      <c r="Q89" s="8">
        <v>520367</v>
      </c>
      <c r="R89" s="8">
        <v>509600</v>
      </c>
      <c r="S89" s="8">
        <v>0</v>
      </c>
      <c r="T89" s="8">
        <v>10767</v>
      </c>
      <c r="U89" s="8">
        <v>0</v>
      </c>
      <c r="V89" s="9">
        <v>97.93</v>
      </c>
      <c r="W89" s="9">
        <v>0</v>
      </c>
      <c r="X89" s="9">
        <v>2.06</v>
      </c>
      <c r="Y89" s="9">
        <v>0</v>
      </c>
    </row>
    <row r="90" spans="1:25" ht="12.75">
      <c r="A90" s="34">
        <v>6</v>
      </c>
      <c r="B90" s="34">
        <v>1</v>
      </c>
      <c r="C90" s="34">
        <v>8</v>
      </c>
      <c r="D90" s="35">
        <v>2</v>
      </c>
      <c r="E90" s="36"/>
      <c r="F90" s="7" t="s">
        <v>260</v>
      </c>
      <c r="G90" s="53" t="s">
        <v>337</v>
      </c>
      <c r="H90" s="8">
        <v>1357634</v>
      </c>
      <c r="I90" s="8">
        <v>1357634</v>
      </c>
      <c r="J90" s="8">
        <v>0</v>
      </c>
      <c r="K90" s="8">
        <v>0</v>
      </c>
      <c r="L90" s="8">
        <v>0</v>
      </c>
      <c r="M90" s="9">
        <v>100</v>
      </c>
      <c r="N90" s="9">
        <v>0</v>
      </c>
      <c r="O90" s="9">
        <v>0</v>
      </c>
      <c r="P90" s="9">
        <v>0</v>
      </c>
      <c r="Q90" s="8">
        <v>250800</v>
      </c>
      <c r="R90" s="8">
        <v>250800</v>
      </c>
      <c r="S90" s="8">
        <v>0</v>
      </c>
      <c r="T90" s="8">
        <v>0</v>
      </c>
      <c r="U90" s="8">
        <v>0</v>
      </c>
      <c r="V90" s="9">
        <v>100</v>
      </c>
      <c r="W90" s="9">
        <v>0</v>
      </c>
      <c r="X90" s="9">
        <v>0</v>
      </c>
      <c r="Y90" s="9">
        <v>0</v>
      </c>
    </row>
    <row r="91" spans="1:25" ht="12.75">
      <c r="A91" s="34">
        <v>6</v>
      </c>
      <c r="B91" s="34">
        <v>3</v>
      </c>
      <c r="C91" s="34">
        <v>7</v>
      </c>
      <c r="D91" s="35">
        <v>2</v>
      </c>
      <c r="E91" s="36"/>
      <c r="F91" s="7" t="s">
        <v>260</v>
      </c>
      <c r="G91" s="53" t="s">
        <v>338</v>
      </c>
      <c r="H91" s="8">
        <v>610000</v>
      </c>
      <c r="I91" s="8">
        <v>610000</v>
      </c>
      <c r="J91" s="8">
        <v>0</v>
      </c>
      <c r="K91" s="8">
        <v>0</v>
      </c>
      <c r="L91" s="8">
        <v>0</v>
      </c>
      <c r="M91" s="9">
        <v>100</v>
      </c>
      <c r="N91" s="9">
        <v>0</v>
      </c>
      <c r="O91" s="9">
        <v>0</v>
      </c>
      <c r="P91" s="9">
        <v>0</v>
      </c>
      <c r="Q91" s="8">
        <v>285388</v>
      </c>
      <c r="R91" s="8">
        <v>285388</v>
      </c>
      <c r="S91" s="8">
        <v>0</v>
      </c>
      <c r="T91" s="8">
        <v>0</v>
      </c>
      <c r="U91" s="8">
        <v>0</v>
      </c>
      <c r="V91" s="9">
        <v>100</v>
      </c>
      <c r="W91" s="9">
        <v>0</v>
      </c>
      <c r="X91" s="9">
        <v>0</v>
      </c>
      <c r="Y91" s="9">
        <v>0</v>
      </c>
    </row>
    <row r="92" spans="1:25" ht="12.75">
      <c r="A92" s="34">
        <v>6</v>
      </c>
      <c r="B92" s="34">
        <v>8</v>
      </c>
      <c r="C92" s="34">
        <v>7</v>
      </c>
      <c r="D92" s="35">
        <v>2</v>
      </c>
      <c r="E92" s="36"/>
      <c r="F92" s="7" t="s">
        <v>260</v>
      </c>
      <c r="G92" s="53" t="s">
        <v>266</v>
      </c>
      <c r="H92" s="8">
        <v>2381064.08</v>
      </c>
      <c r="I92" s="8">
        <v>2381064.08</v>
      </c>
      <c r="J92" s="8">
        <v>0</v>
      </c>
      <c r="K92" s="8">
        <v>0</v>
      </c>
      <c r="L92" s="8">
        <v>0</v>
      </c>
      <c r="M92" s="9">
        <v>100</v>
      </c>
      <c r="N92" s="9">
        <v>0</v>
      </c>
      <c r="O92" s="9">
        <v>0</v>
      </c>
      <c r="P92" s="9">
        <v>0</v>
      </c>
      <c r="Q92" s="8">
        <v>1284032.04</v>
      </c>
      <c r="R92" s="8">
        <v>1284032.04</v>
      </c>
      <c r="S92" s="8">
        <v>0</v>
      </c>
      <c r="T92" s="8">
        <v>0</v>
      </c>
      <c r="U92" s="8">
        <v>0</v>
      </c>
      <c r="V92" s="9">
        <v>100</v>
      </c>
      <c r="W92" s="9">
        <v>0</v>
      </c>
      <c r="X92" s="9">
        <v>0</v>
      </c>
      <c r="Y92" s="9">
        <v>0</v>
      </c>
    </row>
    <row r="93" spans="1:25" ht="12.75">
      <c r="A93" s="34">
        <v>6</v>
      </c>
      <c r="B93" s="34">
        <v>10</v>
      </c>
      <c r="C93" s="34">
        <v>2</v>
      </c>
      <c r="D93" s="35">
        <v>2</v>
      </c>
      <c r="E93" s="36"/>
      <c r="F93" s="7" t="s">
        <v>260</v>
      </c>
      <c r="G93" s="53" t="s">
        <v>339</v>
      </c>
      <c r="H93" s="8">
        <v>577608</v>
      </c>
      <c r="I93" s="8">
        <v>577608</v>
      </c>
      <c r="J93" s="8">
        <v>0</v>
      </c>
      <c r="K93" s="8">
        <v>0</v>
      </c>
      <c r="L93" s="8">
        <v>0</v>
      </c>
      <c r="M93" s="9">
        <v>100</v>
      </c>
      <c r="N93" s="9">
        <v>0</v>
      </c>
      <c r="O93" s="9">
        <v>0</v>
      </c>
      <c r="P93" s="9">
        <v>0</v>
      </c>
      <c r="Q93" s="8">
        <v>275554</v>
      </c>
      <c r="R93" s="8">
        <v>177554</v>
      </c>
      <c r="S93" s="8">
        <v>0</v>
      </c>
      <c r="T93" s="8">
        <v>98000</v>
      </c>
      <c r="U93" s="8">
        <v>0</v>
      </c>
      <c r="V93" s="9">
        <v>64.43</v>
      </c>
      <c r="W93" s="9">
        <v>0</v>
      </c>
      <c r="X93" s="9">
        <v>35.56</v>
      </c>
      <c r="Y93" s="9">
        <v>0</v>
      </c>
    </row>
    <row r="94" spans="1:25" ht="12.75">
      <c r="A94" s="34">
        <v>6</v>
      </c>
      <c r="B94" s="34">
        <v>20</v>
      </c>
      <c r="C94" s="34">
        <v>5</v>
      </c>
      <c r="D94" s="35">
        <v>2</v>
      </c>
      <c r="E94" s="36"/>
      <c r="F94" s="7" t="s">
        <v>260</v>
      </c>
      <c r="G94" s="53" t="s">
        <v>340</v>
      </c>
      <c r="H94" s="8">
        <v>367600</v>
      </c>
      <c r="I94" s="8">
        <v>367600</v>
      </c>
      <c r="J94" s="8">
        <v>0</v>
      </c>
      <c r="K94" s="8">
        <v>0</v>
      </c>
      <c r="L94" s="8">
        <v>0</v>
      </c>
      <c r="M94" s="9">
        <v>100</v>
      </c>
      <c r="N94" s="9">
        <v>0</v>
      </c>
      <c r="O94" s="9">
        <v>0</v>
      </c>
      <c r="P94" s="9">
        <v>0</v>
      </c>
      <c r="Q94" s="8">
        <v>183800</v>
      </c>
      <c r="R94" s="8">
        <v>183800</v>
      </c>
      <c r="S94" s="8">
        <v>0</v>
      </c>
      <c r="T94" s="8">
        <v>0</v>
      </c>
      <c r="U94" s="8">
        <v>0</v>
      </c>
      <c r="V94" s="9">
        <v>100</v>
      </c>
      <c r="W94" s="9">
        <v>0</v>
      </c>
      <c r="X94" s="9">
        <v>0</v>
      </c>
      <c r="Y94" s="9">
        <v>0</v>
      </c>
    </row>
    <row r="95" spans="1:25" ht="12.75">
      <c r="A95" s="34">
        <v>6</v>
      </c>
      <c r="B95" s="34">
        <v>12</v>
      </c>
      <c r="C95" s="34">
        <v>4</v>
      </c>
      <c r="D95" s="35">
        <v>2</v>
      </c>
      <c r="E95" s="36"/>
      <c r="F95" s="7" t="s">
        <v>260</v>
      </c>
      <c r="G95" s="53" t="s">
        <v>341</v>
      </c>
      <c r="H95" s="8">
        <v>40000</v>
      </c>
      <c r="I95" s="8">
        <v>40000</v>
      </c>
      <c r="J95" s="8">
        <v>0</v>
      </c>
      <c r="K95" s="8">
        <v>0</v>
      </c>
      <c r="L95" s="8">
        <v>0</v>
      </c>
      <c r="M95" s="9">
        <v>100</v>
      </c>
      <c r="N95" s="9">
        <v>0</v>
      </c>
      <c r="O95" s="9">
        <v>0</v>
      </c>
      <c r="P95" s="9">
        <v>0</v>
      </c>
      <c r="Q95" s="8">
        <v>20000</v>
      </c>
      <c r="R95" s="8">
        <v>20000</v>
      </c>
      <c r="S95" s="8">
        <v>0</v>
      </c>
      <c r="T95" s="8">
        <v>0</v>
      </c>
      <c r="U95" s="8">
        <v>0</v>
      </c>
      <c r="V95" s="9">
        <v>100</v>
      </c>
      <c r="W95" s="9">
        <v>0</v>
      </c>
      <c r="X95" s="9">
        <v>0</v>
      </c>
      <c r="Y95" s="9">
        <v>0</v>
      </c>
    </row>
    <row r="96" spans="1:25" ht="12.75">
      <c r="A96" s="34">
        <v>6</v>
      </c>
      <c r="B96" s="34">
        <v>1</v>
      </c>
      <c r="C96" s="34">
        <v>9</v>
      </c>
      <c r="D96" s="35">
        <v>2</v>
      </c>
      <c r="E96" s="36"/>
      <c r="F96" s="7" t="s">
        <v>260</v>
      </c>
      <c r="G96" s="53" t="s">
        <v>342</v>
      </c>
      <c r="H96" s="8">
        <v>1153166</v>
      </c>
      <c r="I96" s="8">
        <v>1153166</v>
      </c>
      <c r="J96" s="8">
        <v>0</v>
      </c>
      <c r="K96" s="8">
        <v>0</v>
      </c>
      <c r="L96" s="8">
        <v>0</v>
      </c>
      <c r="M96" s="9">
        <v>100</v>
      </c>
      <c r="N96" s="9">
        <v>0</v>
      </c>
      <c r="O96" s="9">
        <v>0</v>
      </c>
      <c r="P96" s="9">
        <v>0</v>
      </c>
      <c r="Q96" s="8">
        <v>576582.98</v>
      </c>
      <c r="R96" s="8">
        <v>576582.98</v>
      </c>
      <c r="S96" s="8">
        <v>0</v>
      </c>
      <c r="T96" s="8">
        <v>0</v>
      </c>
      <c r="U96" s="8">
        <v>0</v>
      </c>
      <c r="V96" s="9">
        <v>100</v>
      </c>
      <c r="W96" s="9">
        <v>0</v>
      </c>
      <c r="X96" s="9">
        <v>0</v>
      </c>
      <c r="Y96" s="9">
        <v>0</v>
      </c>
    </row>
    <row r="97" spans="1:25" ht="12.75">
      <c r="A97" s="34">
        <v>6</v>
      </c>
      <c r="B97" s="34">
        <v>6</v>
      </c>
      <c r="C97" s="34">
        <v>7</v>
      </c>
      <c r="D97" s="35">
        <v>2</v>
      </c>
      <c r="E97" s="36"/>
      <c r="F97" s="7" t="s">
        <v>260</v>
      </c>
      <c r="G97" s="53" t="s">
        <v>343</v>
      </c>
      <c r="H97" s="8">
        <v>548694</v>
      </c>
      <c r="I97" s="8">
        <v>548694</v>
      </c>
      <c r="J97" s="8">
        <v>0</v>
      </c>
      <c r="K97" s="8">
        <v>0</v>
      </c>
      <c r="L97" s="8">
        <v>0</v>
      </c>
      <c r="M97" s="9">
        <v>100</v>
      </c>
      <c r="N97" s="9">
        <v>0</v>
      </c>
      <c r="O97" s="9">
        <v>0</v>
      </c>
      <c r="P97" s="9">
        <v>0</v>
      </c>
      <c r="Q97" s="8">
        <v>264408.5</v>
      </c>
      <c r="R97" s="8">
        <v>264408.5</v>
      </c>
      <c r="S97" s="8">
        <v>0</v>
      </c>
      <c r="T97" s="8">
        <v>0</v>
      </c>
      <c r="U97" s="8">
        <v>0</v>
      </c>
      <c r="V97" s="9">
        <v>100</v>
      </c>
      <c r="W97" s="9">
        <v>0</v>
      </c>
      <c r="X97" s="9">
        <v>0</v>
      </c>
      <c r="Y97" s="9">
        <v>0</v>
      </c>
    </row>
    <row r="98" spans="1:25" ht="12.75">
      <c r="A98" s="34">
        <v>6</v>
      </c>
      <c r="B98" s="34">
        <v>2</v>
      </c>
      <c r="C98" s="34">
        <v>9</v>
      </c>
      <c r="D98" s="35">
        <v>2</v>
      </c>
      <c r="E98" s="36"/>
      <c r="F98" s="7" t="s">
        <v>260</v>
      </c>
      <c r="G98" s="53" t="s">
        <v>344</v>
      </c>
      <c r="H98" s="8">
        <v>595870.92</v>
      </c>
      <c r="I98" s="8">
        <v>595870.92</v>
      </c>
      <c r="J98" s="8">
        <v>0</v>
      </c>
      <c r="K98" s="8">
        <v>0</v>
      </c>
      <c r="L98" s="8">
        <v>0</v>
      </c>
      <c r="M98" s="9">
        <v>100</v>
      </c>
      <c r="N98" s="9">
        <v>0</v>
      </c>
      <c r="O98" s="9">
        <v>0</v>
      </c>
      <c r="P98" s="9">
        <v>0</v>
      </c>
      <c r="Q98" s="8">
        <v>189979.2</v>
      </c>
      <c r="R98" s="8">
        <v>189979.2</v>
      </c>
      <c r="S98" s="8">
        <v>0</v>
      </c>
      <c r="T98" s="8">
        <v>0</v>
      </c>
      <c r="U98" s="8">
        <v>0</v>
      </c>
      <c r="V98" s="9">
        <v>100</v>
      </c>
      <c r="W98" s="9">
        <v>0</v>
      </c>
      <c r="X98" s="9">
        <v>0</v>
      </c>
      <c r="Y98" s="9">
        <v>0</v>
      </c>
    </row>
    <row r="99" spans="1:25" ht="12.75">
      <c r="A99" s="34">
        <v>6</v>
      </c>
      <c r="B99" s="34">
        <v>11</v>
      </c>
      <c r="C99" s="34">
        <v>5</v>
      </c>
      <c r="D99" s="35">
        <v>2</v>
      </c>
      <c r="E99" s="36"/>
      <c r="F99" s="7" t="s">
        <v>260</v>
      </c>
      <c r="G99" s="53" t="s">
        <v>267</v>
      </c>
      <c r="H99" s="8">
        <v>1028808</v>
      </c>
      <c r="I99" s="8">
        <v>1028808</v>
      </c>
      <c r="J99" s="8">
        <v>0</v>
      </c>
      <c r="K99" s="8">
        <v>0</v>
      </c>
      <c r="L99" s="8">
        <v>0</v>
      </c>
      <c r="M99" s="9">
        <v>100</v>
      </c>
      <c r="N99" s="9">
        <v>0</v>
      </c>
      <c r="O99" s="9">
        <v>0</v>
      </c>
      <c r="P99" s="9">
        <v>0</v>
      </c>
      <c r="Q99" s="8">
        <v>671706</v>
      </c>
      <c r="R99" s="8">
        <v>671706</v>
      </c>
      <c r="S99" s="8">
        <v>0</v>
      </c>
      <c r="T99" s="8">
        <v>0</v>
      </c>
      <c r="U99" s="8">
        <v>0</v>
      </c>
      <c r="V99" s="9">
        <v>100</v>
      </c>
      <c r="W99" s="9">
        <v>0</v>
      </c>
      <c r="X99" s="9">
        <v>0</v>
      </c>
      <c r="Y99" s="9">
        <v>0</v>
      </c>
    </row>
    <row r="100" spans="1:25" ht="12.75">
      <c r="A100" s="34">
        <v>6</v>
      </c>
      <c r="B100" s="34">
        <v>14</v>
      </c>
      <c r="C100" s="34">
        <v>7</v>
      </c>
      <c r="D100" s="35">
        <v>2</v>
      </c>
      <c r="E100" s="36"/>
      <c r="F100" s="7" t="s">
        <v>260</v>
      </c>
      <c r="G100" s="53" t="s">
        <v>345</v>
      </c>
      <c r="H100" s="8">
        <v>2506164</v>
      </c>
      <c r="I100" s="8">
        <v>2506164</v>
      </c>
      <c r="J100" s="8">
        <v>0</v>
      </c>
      <c r="K100" s="8">
        <v>0</v>
      </c>
      <c r="L100" s="8">
        <v>0</v>
      </c>
      <c r="M100" s="9">
        <v>100</v>
      </c>
      <c r="N100" s="9">
        <v>0</v>
      </c>
      <c r="O100" s="9">
        <v>0</v>
      </c>
      <c r="P100" s="9">
        <v>0</v>
      </c>
      <c r="Q100" s="8">
        <v>258200</v>
      </c>
      <c r="R100" s="8">
        <v>258200</v>
      </c>
      <c r="S100" s="8">
        <v>0</v>
      </c>
      <c r="T100" s="8">
        <v>0</v>
      </c>
      <c r="U100" s="8">
        <v>0</v>
      </c>
      <c r="V100" s="9">
        <v>100</v>
      </c>
      <c r="W100" s="9">
        <v>0</v>
      </c>
      <c r="X100" s="9">
        <v>0</v>
      </c>
      <c r="Y100" s="9">
        <v>0</v>
      </c>
    </row>
    <row r="101" spans="1:25" ht="12.75">
      <c r="A101" s="34">
        <v>6</v>
      </c>
      <c r="B101" s="34">
        <v>17</v>
      </c>
      <c r="C101" s="34">
        <v>2</v>
      </c>
      <c r="D101" s="35">
        <v>2</v>
      </c>
      <c r="E101" s="36"/>
      <c r="F101" s="7" t="s">
        <v>260</v>
      </c>
      <c r="G101" s="53" t="s">
        <v>346</v>
      </c>
      <c r="H101" s="8">
        <v>1079448</v>
      </c>
      <c r="I101" s="8">
        <v>900000</v>
      </c>
      <c r="J101" s="8">
        <v>0</v>
      </c>
      <c r="K101" s="8">
        <v>179448</v>
      </c>
      <c r="L101" s="8">
        <v>0</v>
      </c>
      <c r="M101" s="9">
        <v>83.37</v>
      </c>
      <c r="N101" s="9">
        <v>0</v>
      </c>
      <c r="O101" s="9">
        <v>16.62</v>
      </c>
      <c r="P101" s="9">
        <v>0</v>
      </c>
      <c r="Q101" s="8">
        <v>900000</v>
      </c>
      <c r="R101" s="8">
        <v>900000</v>
      </c>
      <c r="S101" s="8">
        <v>0</v>
      </c>
      <c r="T101" s="8">
        <v>0</v>
      </c>
      <c r="U101" s="8">
        <v>0</v>
      </c>
      <c r="V101" s="9">
        <v>100</v>
      </c>
      <c r="W101" s="9">
        <v>0</v>
      </c>
      <c r="X101" s="9">
        <v>0</v>
      </c>
      <c r="Y101" s="9">
        <v>0</v>
      </c>
    </row>
    <row r="102" spans="1:25" ht="12.75">
      <c r="A102" s="34">
        <v>6</v>
      </c>
      <c r="B102" s="34">
        <v>20</v>
      </c>
      <c r="C102" s="34">
        <v>6</v>
      </c>
      <c r="D102" s="35">
        <v>2</v>
      </c>
      <c r="E102" s="36"/>
      <c r="F102" s="7" t="s">
        <v>260</v>
      </c>
      <c r="G102" s="53" t="s">
        <v>347</v>
      </c>
      <c r="H102" s="8">
        <v>625000</v>
      </c>
      <c r="I102" s="8">
        <v>625000</v>
      </c>
      <c r="J102" s="8">
        <v>0</v>
      </c>
      <c r="K102" s="8">
        <v>0</v>
      </c>
      <c r="L102" s="8">
        <v>0</v>
      </c>
      <c r="M102" s="9">
        <v>100</v>
      </c>
      <c r="N102" s="9">
        <v>0</v>
      </c>
      <c r="O102" s="9">
        <v>0</v>
      </c>
      <c r="P102" s="9">
        <v>0</v>
      </c>
      <c r="Q102" s="8">
        <v>275000</v>
      </c>
      <c r="R102" s="8">
        <v>275000</v>
      </c>
      <c r="S102" s="8">
        <v>0</v>
      </c>
      <c r="T102" s="8">
        <v>0</v>
      </c>
      <c r="U102" s="8">
        <v>0</v>
      </c>
      <c r="V102" s="9">
        <v>100</v>
      </c>
      <c r="W102" s="9">
        <v>0</v>
      </c>
      <c r="X102" s="9">
        <v>0</v>
      </c>
      <c r="Y102" s="9">
        <v>0</v>
      </c>
    </row>
    <row r="103" spans="1:25" ht="12.75">
      <c r="A103" s="34">
        <v>6</v>
      </c>
      <c r="B103" s="34">
        <v>8</v>
      </c>
      <c r="C103" s="34">
        <v>8</v>
      </c>
      <c r="D103" s="35">
        <v>2</v>
      </c>
      <c r="E103" s="36"/>
      <c r="F103" s="7" t="s">
        <v>260</v>
      </c>
      <c r="G103" s="53" t="s">
        <v>348</v>
      </c>
      <c r="H103" s="8">
        <v>75640.75</v>
      </c>
      <c r="I103" s="8">
        <v>75640.75</v>
      </c>
      <c r="J103" s="8">
        <v>0</v>
      </c>
      <c r="K103" s="8">
        <v>0</v>
      </c>
      <c r="L103" s="8">
        <v>0</v>
      </c>
      <c r="M103" s="9">
        <v>100</v>
      </c>
      <c r="N103" s="9">
        <v>0</v>
      </c>
      <c r="O103" s="9">
        <v>0</v>
      </c>
      <c r="P103" s="9">
        <v>0</v>
      </c>
      <c r="Q103" s="8">
        <v>37820.75</v>
      </c>
      <c r="R103" s="8">
        <v>37820.75</v>
      </c>
      <c r="S103" s="8">
        <v>0</v>
      </c>
      <c r="T103" s="8">
        <v>0</v>
      </c>
      <c r="U103" s="8">
        <v>0</v>
      </c>
      <c r="V103" s="9">
        <v>100</v>
      </c>
      <c r="W103" s="9">
        <v>0</v>
      </c>
      <c r="X103" s="9">
        <v>0</v>
      </c>
      <c r="Y103" s="9">
        <v>0</v>
      </c>
    </row>
    <row r="104" spans="1:25" ht="12.75">
      <c r="A104" s="34">
        <v>6</v>
      </c>
      <c r="B104" s="34">
        <v>1</v>
      </c>
      <c r="C104" s="34">
        <v>10</v>
      </c>
      <c r="D104" s="35">
        <v>2</v>
      </c>
      <c r="E104" s="36"/>
      <c r="F104" s="7" t="s">
        <v>260</v>
      </c>
      <c r="G104" s="53" t="s">
        <v>268</v>
      </c>
      <c r="H104" s="8">
        <v>171000</v>
      </c>
      <c r="I104" s="8">
        <v>0</v>
      </c>
      <c r="J104" s="8">
        <v>0</v>
      </c>
      <c r="K104" s="8">
        <v>171000</v>
      </c>
      <c r="L104" s="8">
        <v>0</v>
      </c>
      <c r="M104" s="9">
        <v>0</v>
      </c>
      <c r="N104" s="9">
        <v>0</v>
      </c>
      <c r="O104" s="9">
        <v>100</v>
      </c>
      <c r="P104" s="9">
        <v>0</v>
      </c>
      <c r="Q104" s="8">
        <v>51000</v>
      </c>
      <c r="R104" s="8">
        <v>0</v>
      </c>
      <c r="S104" s="8">
        <v>0</v>
      </c>
      <c r="T104" s="8">
        <v>51000</v>
      </c>
      <c r="U104" s="8">
        <v>0</v>
      </c>
      <c r="V104" s="9">
        <v>0</v>
      </c>
      <c r="W104" s="9">
        <v>0</v>
      </c>
      <c r="X104" s="9">
        <v>100</v>
      </c>
      <c r="Y104" s="9">
        <v>0</v>
      </c>
    </row>
    <row r="105" spans="1:25" ht="12.75">
      <c r="A105" s="34">
        <v>6</v>
      </c>
      <c r="B105" s="34">
        <v>13</v>
      </c>
      <c r="C105" s="34">
        <v>3</v>
      </c>
      <c r="D105" s="35">
        <v>2</v>
      </c>
      <c r="E105" s="36"/>
      <c r="F105" s="7" t="s">
        <v>260</v>
      </c>
      <c r="G105" s="53" t="s">
        <v>349</v>
      </c>
      <c r="H105" s="8">
        <v>922738.99</v>
      </c>
      <c r="I105" s="8">
        <v>922738.99</v>
      </c>
      <c r="J105" s="8">
        <v>0</v>
      </c>
      <c r="K105" s="8">
        <v>0</v>
      </c>
      <c r="L105" s="8">
        <v>0</v>
      </c>
      <c r="M105" s="9">
        <v>100</v>
      </c>
      <c r="N105" s="9">
        <v>0</v>
      </c>
      <c r="O105" s="9">
        <v>0</v>
      </c>
      <c r="P105" s="9">
        <v>0</v>
      </c>
      <c r="Q105" s="8">
        <v>548738.66</v>
      </c>
      <c r="R105" s="8">
        <v>548738.66</v>
      </c>
      <c r="S105" s="8">
        <v>0</v>
      </c>
      <c r="T105" s="8">
        <v>0</v>
      </c>
      <c r="U105" s="8">
        <v>0</v>
      </c>
      <c r="V105" s="9">
        <v>100</v>
      </c>
      <c r="W105" s="9">
        <v>0</v>
      </c>
      <c r="X105" s="9">
        <v>0</v>
      </c>
      <c r="Y105" s="9">
        <v>0</v>
      </c>
    </row>
    <row r="106" spans="1:25" ht="12.75">
      <c r="A106" s="34">
        <v>6</v>
      </c>
      <c r="B106" s="34">
        <v>10</v>
      </c>
      <c r="C106" s="34">
        <v>4</v>
      </c>
      <c r="D106" s="35">
        <v>2</v>
      </c>
      <c r="E106" s="36"/>
      <c r="F106" s="7" t="s">
        <v>260</v>
      </c>
      <c r="G106" s="53" t="s">
        <v>350</v>
      </c>
      <c r="H106" s="8">
        <v>1450000</v>
      </c>
      <c r="I106" s="8">
        <v>1250000</v>
      </c>
      <c r="J106" s="8">
        <v>0</v>
      </c>
      <c r="K106" s="8">
        <v>200000</v>
      </c>
      <c r="L106" s="8">
        <v>0</v>
      </c>
      <c r="M106" s="9">
        <v>86.2</v>
      </c>
      <c r="N106" s="9">
        <v>0</v>
      </c>
      <c r="O106" s="9">
        <v>13.79</v>
      </c>
      <c r="P106" s="9">
        <v>0</v>
      </c>
      <c r="Q106" s="8">
        <v>500000</v>
      </c>
      <c r="R106" s="8">
        <v>500000</v>
      </c>
      <c r="S106" s="8">
        <v>0</v>
      </c>
      <c r="T106" s="8">
        <v>0</v>
      </c>
      <c r="U106" s="8">
        <v>0</v>
      </c>
      <c r="V106" s="9">
        <v>100</v>
      </c>
      <c r="W106" s="9">
        <v>0</v>
      </c>
      <c r="X106" s="9">
        <v>0</v>
      </c>
      <c r="Y106" s="9">
        <v>0</v>
      </c>
    </row>
    <row r="107" spans="1:25" ht="12.75">
      <c r="A107" s="34">
        <v>6</v>
      </c>
      <c r="B107" s="34">
        <v>4</v>
      </c>
      <c r="C107" s="34">
        <v>5</v>
      </c>
      <c r="D107" s="35">
        <v>2</v>
      </c>
      <c r="E107" s="36"/>
      <c r="F107" s="7" t="s">
        <v>260</v>
      </c>
      <c r="G107" s="53" t="s">
        <v>351</v>
      </c>
      <c r="H107" s="8">
        <v>2162640</v>
      </c>
      <c r="I107" s="8">
        <v>2162640</v>
      </c>
      <c r="J107" s="8">
        <v>0</v>
      </c>
      <c r="K107" s="8">
        <v>0</v>
      </c>
      <c r="L107" s="8">
        <v>0</v>
      </c>
      <c r="M107" s="9">
        <v>100</v>
      </c>
      <c r="N107" s="9">
        <v>0</v>
      </c>
      <c r="O107" s="9">
        <v>0</v>
      </c>
      <c r="P107" s="9">
        <v>0</v>
      </c>
      <c r="Q107" s="8">
        <v>1062820</v>
      </c>
      <c r="R107" s="8">
        <v>1062820</v>
      </c>
      <c r="S107" s="8">
        <v>0</v>
      </c>
      <c r="T107" s="8">
        <v>0</v>
      </c>
      <c r="U107" s="8">
        <v>0</v>
      </c>
      <c r="V107" s="9">
        <v>100</v>
      </c>
      <c r="W107" s="9">
        <v>0</v>
      </c>
      <c r="X107" s="9">
        <v>0</v>
      </c>
      <c r="Y107" s="9">
        <v>0</v>
      </c>
    </row>
    <row r="108" spans="1:25" ht="12.75">
      <c r="A108" s="34">
        <v>6</v>
      </c>
      <c r="B108" s="34">
        <v>9</v>
      </c>
      <c r="C108" s="34">
        <v>10</v>
      </c>
      <c r="D108" s="35">
        <v>2</v>
      </c>
      <c r="E108" s="36"/>
      <c r="F108" s="7" t="s">
        <v>260</v>
      </c>
      <c r="G108" s="53" t="s">
        <v>352</v>
      </c>
      <c r="H108" s="8">
        <v>1316000</v>
      </c>
      <c r="I108" s="8">
        <v>1266000</v>
      </c>
      <c r="J108" s="8">
        <v>0</v>
      </c>
      <c r="K108" s="8">
        <v>50000</v>
      </c>
      <c r="L108" s="8">
        <v>0</v>
      </c>
      <c r="M108" s="9">
        <v>96.2</v>
      </c>
      <c r="N108" s="9">
        <v>0</v>
      </c>
      <c r="O108" s="9">
        <v>3.79</v>
      </c>
      <c r="P108" s="9">
        <v>0</v>
      </c>
      <c r="Q108" s="8">
        <v>633000</v>
      </c>
      <c r="R108" s="8">
        <v>633000</v>
      </c>
      <c r="S108" s="8">
        <v>0</v>
      </c>
      <c r="T108" s="8">
        <v>0</v>
      </c>
      <c r="U108" s="8">
        <v>0</v>
      </c>
      <c r="V108" s="9">
        <v>100</v>
      </c>
      <c r="W108" s="9">
        <v>0</v>
      </c>
      <c r="X108" s="9">
        <v>0</v>
      </c>
      <c r="Y108" s="9">
        <v>0</v>
      </c>
    </row>
    <row r="109" spans="1:25" ht="12.75">
      <c r="A109" s="34">
        <v>6</v>
      </c>
      <c r="B109" s="34">
        <v>8</v>
      </c>
      <c r="C109" s="34">
        <v>9</v>
      </c>
      <c r="D109" s="35">
        <v>2</v>
      </c>
      <c r="E109" s="36"/>
      <c r="F109" s="7" t="s">
        <v>260</v>
      </c>
      <c r="G109" s="53" t="s">
        <v>353</v>
      </c>
      <c r="H109" s="8">
        <v>421034.36</v>
      </c>
      <c r="I109" s="8">
        <v>409034.36</v>
      </c>
      <c r="J109" s="8">
        <v>0</v>
      </c>
      <c r="K109" s="8">
        <v>12000</v>
      </c>
      <c r="L109" s="8">
        <v>0</v>
      </c>
      <c r="M109" s="9">
        <v>97.14</v>
      </c>
      <c r="N109" s="9">
        <v>0</v>
      </c>
      <c r="O109" s="9">
        <v>2.85</v>
      </c>
      <c r="P109" s="9">
        <v>0</v>
      </c>
      <c r="Q109" s="8">
        <v>202674.28</v>
      </c>
      <c r="R109" s="8">
        <v>190674.28</v>
      </c>
      <c r="S109" s="8">
        <v>0</v>
      </c>
      <c r="T109" s="8">
        <v>12000</v>
      </c>
      <c r="U109" s="8">
        <v>0</v>
      </c>
      <c r="V109" s="9">
        <v>94.07</v>
      </c>
      <c r="W109" s="9">
        <v>0</v>
      </c>
      <c r="X109" s="9">
        <v>5.92</v>
      </c>
      <c r="Y109" s="9">
        <v>0</v>
      </c>
    </row>
    <row r="110" spans="1:25" ht="12.75">
      <c r="A110" s="34">
        <v>6</v>
      </c>
      <c r="B110" s="34">
        <v>20</v>
      </c>
      <c r="C110" s="34">
        <v>7</v>
      </c>
      <c r="D110" s="35">
        <v>2</v>
      </c>
      <c r="E110" s="36"/>
      <c r="F110" s="7" t="s">
        <v>260</v>
      </c>
      <c r="G110" s="53" t="s">
        <v>354</v>
      </c>
      <c r="H110" s="8">
        <v>2930412.93</v>
      </c>
      <c r="I110" s="8">
        <v>2930412.93</v>
      </c>
      <c r="J110" s="8">
        <v>0</v>
      </c>
      <c r="K110" s="8">
        <v>0</v>
      </c>
      <c r="L110" s="8">
        <v>0</v>
      </c>
      <c r="M110" s="9">
        <v>100</v>
      </c>
      <c r="N110" s="9">
        <v>0</v>
      </c>
      <c r="O110" s="9">
        <v>0</v>
      </c>
      <c r="P110" s="9">
        <v>0</v>
      </c>
      <c r="Q110" s="8">
        <v>2080412.93</v>
      </c>
      <c r="R110" s="8">
        <v>2080412.93</v>
      </c>
      <c r="S110" s="8">
        <v>0</v>
      </c>
      <c r="T110" s="8">
        <v>0</v>
      </c>
      <c r="U110" s="8">
        <v>0</v>
      </c>
      <c r="V110" s="9">
        <v>100</v>
      </c>
      <c r="W110" s="9">
        <v>0</v>
      </c>
      <c r="X110" s="9">
        <v>0</v>
      </c>
      <c r="Y110" s="9">
        <v>0</v>
      </c>
    </row>
    <row r="111" spans="1:25" ht="12.75">
      <c r="A111" s="34">
        <v>6</v>
      </c>
      <c r="B111" s="34">
        <v>9</v>
      </c>
      <c r="C111" s="34">
        <v>11</v>
      </c>
      <c r="D111" s="35">
        <v>2</v>
      </c>
      <c r="E111" s="36"/>
      <c r="F111" s="7" t="s">
        <v>260</v>
      </c>
      <c r="G111" s="53" t="s">
        <v>355</v>
      </c>
      <c r="H111" s="8">
        <v>3527903.64</v>
      </c>
      <c r="I111" s="8">
        <v>3527903.64</v>
      </c>
      <c r="J111" s="8">
        <v>0</v>
      </c>
      <c r="K111" s="8">
        <v>0</v>
      </c>
      <c r="L111" s="8">
        <v>0</v>
      </c>
      <c r="M111" s="9">
        <v>100</v>
      </c>
      <c r="N111" s="9">
        <v>0</v>
      </c>
      <c r="O111" s="9">
        <v>0</v>
      </c>
      <c r="P111" s="9">
        <v>0</v>
      </c>
      <c r="Q111" s="8">
        <v>1813951.82</v>
      </c>
      <c r="R111" s="8">
        <v>1813951.82</v>
      </c>
      <c r="S111" s="8">
        <v>0</v>
      </c>
      <c r="T111" s="8">
        <v>0</v>
      </c>
      <c r="U111" s="8">
        <v>0</v>
      </c>
      <c r="V111" s="9">
        <v>100</v>
      </c>
      <c r="W111" s="9">
        <v>0</v>
      </c>
      <c r="X111" s="9">
        <v>0</v>
      </c>
      <c r="Y111" s="9">
        <v>0</v>
      </c>
    </row>
    <row r="112" spans="1:25" ht="12.75">
      <c r="A112" s="34">
        <v>6</v>
      </c>
      <c r="B112" s="34">
        <v>16</v>
      </c>
      <c r="C112" s="34">
        <v>3</v>
      </c>
      <c r="D112" s="35">
        <v>2</v>
      </c>
      <c r="E112" s="36"/>
      <c r="F112" s="7" t="s">
        <v>260</v>
      </c>
      <c r="G112" s="53" t="s">
        <v>356</v>
      </c>
      <c r="H112" s="8">
        <v>800000</v>
      </c>
      <c r="I112" s="8">
        <v>800000</v>
      </c>
      <c r="J112" s="8">
        <v>0</v>
      </c>
      <c r="K112" s="8">
        <v>0</v>
      </c>
      <c r="L112" s="8">
        <v>0</v>
      </c>
      <c r="M112" s="9">
        <v>100</v>
      </c>
      <c r="N112" s="9">
        <v>0</v>
      </c>
      <c r="O112" s="9">
        <v>0</v>
      </c>
      <c r="P112" s="9">
        <v>0</v>
      </c>
      <c r="Q112" s="8">
        <v>301800</v>
      </c>
      <c r="R112" s="8">
        <v>301800</v>
      </c>
      <c r="S112" s="8">
        <v>0</v>
      </c>
      <c r="T112" s="8">
        <v>0</v>
      </c>
      <c r="U112" s="8">
        <v>0</v>
      </c>
      <c r="V112" s="9">
        <v>100</v>
      </c>
      <c r="W112" s="9">
        <v>0</v>
      </c>
      <c r="X112" s="9">
        <v>0</v>
      </c>
      <c r="Y112" s="9">
        <v>0</v>
      </c>
    </row>
    <row r="113" spans="1:25" ht="12.75">
      <c r="A113" s="34">
        <v>6</v>
      </c>
      <c r="B113" s="34">
        <v>2</v>
      </c>
      <c r="C113" s="34">
        <v>10</v>
      </c>
      <c r="D113" s="35">
        <v>2</v>
      </c>
      <c r="E113" s="36"/>
      <c r="F113" s="7" t="s">
        <v>260</v>
      </c>
      <c r="G113" s="53" t="s">
        <v>357</v>
      </c>
      <c r="H113" s="8">
        <v>895000</v>
      </c>
      <c r="I113" s="8">
        <v>895000</v>
      </c>
      <c r="J113" s="8">
        <v>0</v>
      </c>
      <c r="K113" s="8">
        <v>0</v>
      </c>
      <c r="L113" s="8">
        <v>0</v>
      </c>
      <c r="M113" s="9">
        <v>100</v>
      </c>
      <c r="N113" s="9">
        <v>0</v>
      </c>
      <c r="O113" s="9">
        <v>0</v>
      </c>
      <c r="P113" s="9">
        <v>0</v>
      </c>
      <c r="Q113" s="8">
        <v>445360.55</v>
      </c>
      <c r="R113" s="8">
        <v>445360.55</v>
      </c>
      <c r="S113" s="8">
        <v>0</v>
      </c>
      <c r="T113" s="8">
        <v>0</v>
      </c>
      <c r="U113" s="8">
        <v>0</v>
      </c>
      <c r="V113" s="9">
        <v>100</v>
      </c>
      <c r="W113" s="9">
        <v>0</v>
      </c>
      <c r="X113" s="9">
        <v>0</v>
      </c>
      <c r="Y113" s="9">
        <v>0</v>
      </c>
    </row>
    <row r="114" spans="1:25" ht="12.75">
      <c r="A114" s="34">
        <v>6</v>
      </c>
      <c r="B114" s="34">
        <v>8</v>
      </c>
      <c r="C114" s="34">
        <v>11</v>
      </c>
      <c r="D114" s="35">
        <v>2</v>
      </c>
      <c r="E114" s="36"/>
      <c r="F114" s="7" t="s">
        <v>260</v>
      </c>
      <c r="G114" s="53" t="s">
        <v>358</v>
      </c>
      <c r="H114" s="8">
        <v>493000</v>
      </c>
      <c r="I114" s="8">
        <v>363000</v>
      </c>
      <c r="J114" s="8">
        <v>0</v>
      </c>
      <c r="K114" s="8">
        <v>130000</v>
      </c>
      <c r="L114" s="8">
        <v>0</v>
      </c>
      <c r="M114" s="9">
        <v>73.63</v>
      </c>
      <c r="N114" s="9">
        <v>0</v>
      </c>
      <c r="O114" s="9">
        <v>26.36</v>
      </c>
      <c r="P114" s="9">
        <v>0</v>
      </c>
      <c r="Q114" s="8">
        <v>181500</v>
      </c>
      <c r="R114" s="8">
        <v>181500</v>
      </c>
      <c r="S114" s="8">
        <v>0</v>
      </c>
      <c r="T114" s="8">
        <v>0</v>
      </c>
      <c r="U114" s="8">
        <v>0</v>
      </c>
      <c r="V114" s="9">
        <v>100</v>
      </c>
      <c r="W114" s="9">
        <v>0</v>
      </c>
      <c r="X114" s="9">
        <v>0</v>
      </c>
      <c r="Y114" s="9">
        <v>0</v>
      </c>
    </row>
    <row r="115" spans="1:25" ht="12.75">
      <c r="A115" s="34">
        <v>6</v>
      </c>
      <c r="B115" s="34">
        <v>1</v>
      </c>
      <c r="C115" s="34">
        <v>11</v>
      </c>
      <c r="D115" s="35">
        <v>2</v>
      </c>
      <c r="E115" s="36"/>
      <c r="F115" s="7" t="s">
        <v>260</v>
      </c>
      <c r="G115" s="53" t="s">
        <v>359</v>
      </c>
      <c r="H115" s="8">
        <v>2003377</v>
      </c>
      <c r="I115" s="8">
        <v>1988377</v>
      </c>
      <c r="J115" s="8">
        <v>0</v>
      </c>
      <c r="K115" s="8">
        <v>0</v>
      </c>
      <c r="L115" s="8">
        <v>15000</v>
      </c>
      <c r="M115" s="9">
        <v>99.25</v>
      </c>
      <c r="N115" s="9">
        <v>0</v>
      </c>
      <c r="O115" s="9">
        <v>0</v>
      </c>
      <c r="P115" s="9">
        <v>0.74</v>
      </c>
      <c r="Q115" s="8">
        <v>1866477</v>
      </c>
      <c r="R115" s="8">
        <v>1851477</v>
      </c>
      <c r="S115" s="8">
        <v>0</v>
      </c>
      <c r="T115" s="8">
        <v>0</v>
      </c>
      <c r="U115" s="8">
        <v>15000</v>
      </c>
      <c r="V115" s="9">
        <v>99.19</v>
      </c>
      <c r="W115" s="9">
        <v>0</v>
      </c>
      <c r="X115" s="9">
        <v>0</v>
      </c>
      <c r="Y115" s="9">
        <v>0.8</v>
      </c>
    </row>
    <row r="116" spans="1:25" ht="12.75">
      <c r="A116" s="34">
        <v>6</v>
      </c>
      <c r="B116" s="34">
        <v>13</v>
      </c>
      <c r="C116" s="34">
        <v>5</v>
      </c>
      <c r="D116" s="35">
        <v>2</v>
      </c>
      <c r="E116" s="36"/>
      <c r="F116" s="7" t="s">
        <v>260</v>
      </c>
      <c r="G116" s="53" t="s">
        <v>360</v>
      </c>
      <c r="H116" s="8">
        <v>500000</v>
      </c>
      <c r="I116" s="8">
        <v>500000</v>
      </c>
      <c r="J116" s="8">
        <v>0</v>
      </c>
      <c r="K116" s="8">
        <v>0</v>
      </c>
      <c r="L116" s="8">
        <v>0</v>
      </c>
      <c r="M116" s="9">
        <v>100</v>
      </c>
      <c r="N116" s="9">
        <v>0</v>
      </c>
      <c r="O116" s="9">
        <v>0</v>
      </c>
      <c r="P116" s="9">
        <v>0</v>
      </c>
      <c r="Q116" s="8">
        <v>250190</v>
      </c>
      <c r="R116" s="8">
        <v>250190</v>
      </c>
      <c r="S116" s="8">
        <v>0</v>
      </c>
      <c r="T116" s="8">
        <v>0</v>
      </c>
      <c r="U116" s="8">
        <v>0</v>
      </c>
      <c r="V116" s="9">
        <v>100</v>
      </c>
      <c r="W116" s="9">
        <v>0</v>
      </c>
      <c r="X116" s="9">
        <v>0</v>
      </c>
      <c r="Y116" s="9">
        <v>0</v>
      </c>
    </row>
    <row r="117" spans="1:25" ht="12.75">
      <c r="A117" s="34">
        <v>6</v>
      </c>
      <c r="B117" s="34">
        <v>2</v>
      </c>
      <c r="C117" s="34">
        <v>11</v>
      </c>
      <c r="D117" s="35">
        <v>2</v>
      </c>
      <c r="E117" s="36"/>
      <c r="F117" s="7" t="s">
        <v>260</v>
      </c>
      <c r="G117" s="53" t="s">
        <v>361</v>
      </c>
      <c r="H117" s="8">
        <v>1080000</v>
      </c>
      <c r="I117" s="8">
        <v>1080000</v>
      </c>
      <c r="J117" s="8">
        <v>0</v>
      </c>
      <c r="K117" s="8">
        <v>0</v>
      </c>
      <c r="L117" s="8">
        <v>0</v>
      </c>
      <c r="M117" s="9">
        <v>100</v>
      </c>
      <c r="N117" s="9">
        <v>0</v>
      </c>
      <c r="O117" s="9">
        <v>0</v>
      </c>
      <c r="P117" s="9">
        <v>0</v>
      </c>
      <c r="Q117" s="8">
        <v>980000</v>
      </c>
      <c r="R117" s="8">
        <v>980000</v>
      </c>
      <c r="S117" s="8">
        <v>0</v>
      </c>
      <c r="T117" s="8">
        <v>0</v>
      </c>
      <c r="U117" s="8">
        <v>0</v>
      </c>
      <c r="V117" s="9">
        <v>100</v>
      </c>
      <c r="W117" s="9">
        <v>0</v>
      </c>
      <c r="X117" s="9">
        <v>0</v>
      </c>
      <c r="Y117" s="9">
        <v>0</v>
      </c>
    </row>
    <row r="118" spans="1:25" ht="12.75">
      <c r="A118" s="34">
        <v>6</v>
      </c>
      <c r="B118" s="34">
        <v>5</v>
      </c>
      <c r="C118" s="34">
        <v>7</v>
      </c>
      <c r="D118" s="35">
        <v>2</v>
      </c>
      <c r="E118" s="36"/>
      <c r="F118" s="7" t="s">
        <v>260</v>
      </c>
      <c r="G118" s="53" t="s">
        <v>362</v>
      </c>
      <c r="H118" s="8">
        <v>2289284</v>
      </c>
      <c r="I118" s="8">
        <v>2010984</v>
      </c>
      <c r="J118" s="8">
        <v>0</v>
      </c>
      <c r="K118" s="8">
        <v>278300</v>
      </c>
      <c r="L118" s="8">
        <v>0</v>
      </c>
      <c r="M118" s="9">
        <v>87.84</v>
      </c>
      <c r="N118" s="9">
        <v>0</v>
      </c>
      <c r="O118" s="9">
        <v>12.15</v>
      </c>
      <c r="P118" s="9">
        <v>0</v>
      </c>
      <c r="Q118" s="8">
        <v>1660984</v>
      </c>
      <c r="R118" s="8">
        <v>1660984</v>
      </c>
      <c r="S118" s="8">
        <v>0</v>
      </c>
      <c r="T118" s="8">
        <v>0</v>
      </c>
      <c r="U118" s="8">
        <v>0</v>
      </c>
      <c r="V118" s="9">
        <v>100</v>
      </c>
      <c r="W118" s="9">
        <v>0</v>
      </c>
      <c r="X118" s="9">
        <v>0</v>
      </c>
      <c r="Y118" s="9">
        <v>0</v>
      </c>
    </row>
    <row r="119" spans="1:25" ht="12.75">
      <c r="A119" s="34">
        <v>6</v>
      </c>
      <c r="B119" s="34">
        <v>10</v>
      </c>
      <c r="C119" s="34">
        <v>5</v>
      </c>
      <c r="D119" s="35">
        <v>2</v>
      </c>
      <c r="E119" s="36"/>
      <c r="F119" s="7" t="s">
        <v>260</v>
      </c>
      <c r="G119" s="53" t="s">
        <v>363</v>
      </c>
      <c r="H119" s="8">
        <v>1500000</v>
      </c>
      <c r="I119" s="8">
        <v>1500000</v>
      </c>
      <c r="J119" s="8">
        <v>0</v>
      </c>
      <c r="K119" s="8">
        <v>0</v>
      </c>
      <c r="L119" s="8">
        <v>0</v>
      </c>
      <c r="M119" s="9">
        <v>100</v>
      </c>
      <c r="N119" s="9">
        <v>0</v>
      </c>
      <c r="O119" s="9">
        <v>0</v>
      </c>
      <c r="P119" s="9">
        <v>0</v>
      </c>
      <c r="Q119" s="8">
        <v>589000</v>
      </c>
      <c r="R119" s="8">
        <v>589000</v>
      </c>
      <c r="S119" s="8">
        <v>0</v>
      </c>
      <c r="T119" s="8">
        <v>0</v>
      </c>
      <c r="U119" s="8">
        <v>0</v>
      </c>
      <c r="V119" s="9">
        <v>100</v>
      </c>
      <c r="W119" s="9">
        <v>0</v>
      </c>
      <c r="X119" s="9">
        <v>0</v>
      </c>
      <c r="Y119" s="9">
        <v>0</v>
      </c>
    </row>
    <row r="120" spans="1:25" ht="12.75">
      <c r="A120" s="34">
        <v>6</v>
      </c>
      <c r="B120" s="34">
        <v>14</v>
      </c>
      <c r="C120" s="34">
        <v>9</v>
      </c>
      <c r="D120" s="35">
        <v>2</v>
      </c>
      <c r="E120" s="36"/>
      <c r="F120" s="7" t="s">
        <v>260</v>
      </c>
      <c r="G120" s="53" t="s">
        <v>269</v>
      </c>
      <c r="H120" s="8">
        <v>11607</v>
      </c>
      <c r="I120" s="8">
        <v>0</v>
      </c>
      <c r="J120" s="8">
        <v>0</v>
      </c>
      <c r="K120" s="8">
        <v>11607</v>
      </c>
      <c r="L120" s="8">
        <v>0</v>
      </c>
      <c r="M120" s="9">
        <v>0</v>
      </c>
      <c r="N120" s="9">
        <v>0</v>
      </c>
      <c r="O120" s="9">
        <v>100</v>
      </c>
      <c r="P120" s="9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9"/>
      <c r="W120" s="9"/>
      <c r="X120" s="9"/>
      <c r="Y120" s="9"/>
    </row>
    <row r="121" spans="1:25" ht="12.75">
      <c r="A121" s="34">
        <v>6</v>
      </c>
      <c r="B121" s="34">
        <v>18</v>
      </c>
      <c r="C121" s="34">
        <v>7</v>
      </c>
      <c r="D121" s="35">
        <v>2</v>
      </c>
      <c r="E121" s="36"/>
      <c r="F121" s="7" t="s">
        <v>260</v>
      </c>
      <c r="G121" s="53" t="s">
        <v>364</v>
      </c>
      <c r="H121" s="8">
        <v>149640</v>
      </c>
      <c r="I121" s="8">
        <v>149640</v>
      </c>
      <c r="J121" s="8">
        <v>0</v>
      </c>
      <c r="K121" s="8">
        <v>0</v>
      </c>
      <c r="L121" s="8">
        <v>0</v>
      </c>
      <c r="M121" s="9">
        <v>100</v>
      </c>
      <c r="N121" s="9">
        <v>0</v>
      </c>
      <c r="O121" s="9">
        <v>0</v>
      </c>
      <c r="P121" s="9">
        <v>0</v>
      </c>
      <c r="Q121" s="8">
        <v>24940</v>
      </c>
      <c r="R121" s="8">
        <v>24940</v>
      </c>
      <c r="S121" s="8">
        <v>0</v>
      </c>
      <c r="T121" s="8">
        <v>0</v>
      </c>
      <c r="U121" s="8">
        <v>0</v>
      </c>
      <c r="V121" s="9">
        <v>100</v>
      </c>
      <c r="W121" s="9">
        <v>0</v>
      </c>
      <c r="X121" s="9">
        <v>0</v>
      </c>
      <c r="Y121" s="9">
        <v>0</v>
      </c>
    </row>
    <row r="122" spans="1:25" ht="12.75">
      <c r="A122" s="34">
        <v>6</v>
      </c>
      <c r="B122" s="34">
        <v>20</v>
      </c>
      <c r="C122" s="34">
        <v>8</v>
      </c>
      <c r="D122" s="35">
        <v>2</v>
      </c>
      <c r="E122" s="36"/>
      <c r="F122" s="7" t="s">
        <v>260</v>
      </c>
      <c r="G122" s="53" t="s">
        <v>365</v>
      </c>
      <c r="H122" s="8">
        <v>284941.44</v>
      </c>
      <c r="I122" s="8">
        <v>206800</v>
      </c>
      <c r="J122" s="8">
        <v>0</v>
      </c>
      <c r="K122" s="8">
        <v>0</v>
      </c>
      <c r="L122" s="8">
        <v>78141.44</v>
      </c>
      <c r="M122" s="9">
        <v>72.57</v>
      </c>
      <c r="N122" s="9">
        <v>0</v>
      </c>
      <c r="O122" s="9">
        <v>0</v>
      </c>
      <c r="P122" s="9">
        <v>27.42</v>
      </c>
      <c r="Q122" s="8">
        <v>103400</v>
      </c>
      <c r="R122" s="8">
        <v>103400</v>
      </c>
      <c r="S122" s="8">
        <v>0</v>
      </c>
      <c r="T122" s="8">
        <v>0</v>
      </c>
      <c r="U122" s="8">
        <v>0</v>
      </c>
      <c r="V122" s="9">
        <v>100</v>
      </c>
      <c r="W122" s="9">
        <v>0</v>
      </c>
      <c r="X122" s="9">
        <v>0</v>
      </c>
      <c r="Y122" s="9">
        <v>0</v>
      </c>
    </row>
    <row r="123" spans="1:25" ht="12.75">
      <c r="A123" s="34">
        <v>6</v>
      </c>
      <c r="B123" s="34">
        <v>15</v>
      </c>
      <c r="C123" s="34">
        <v>6</v>
      </c>
      <c r="D123" s="35">
        <v>2</v>
      </c>
      <c r="E123" s="36"/>
      <c r="F123" s="7" t="s">
        <v>260</v>
      </c>
      <c r="G123" s="53" t="s">
        <v>270</v>
      </c>
      <c r="H123" s="8">
        <v>961200</v>
      </c>
      <c r="I123" s="8">
        <v>961200</v>
      </c>
      <c r="J123" s="8">
        <v>0</v>
      </c>
      <c r="K123" s="8">
        <v>0</v>
      </c>
      <c r="L123" s="8">
        <v>0</v>
      </c>
      <c r="M123" s="9">
        <v>100</v>
      </c>
      <c r="N123" s="9">
        <v>0</v>
      </c>
      <c r="O123" s="9">
        <v>0</v>
      </c>
      <c r="P123" s="9">
        <v>0</v>
      </c>
      <c r="Q123" s="8">
        <v>370600</v>
      </c>
      <c r="R123" s="8">
        <v>370600</v>
      </c>
      <c r="S123" s="8">
        <v>0</v>
      </c>
      <c r="T123" s="8">
        <v>0</v>
      </c>
      <c r="U123" s="8">
        <v>0</v>
      </c>
      <c r="V123" s="9">
        <v>100</v>
      </c>
      <c r="W123" s="9">
        <v>0</v>
      </c>
      <c r="X123" s="9">
        <v>0</v>
      </c>
      <c r="Y123" s="9">
        <v>0</v>
      </c>
    </row>
    <row r="124" spans="1:25" ht="12.75">
      <c r="A124" s="34">
        <v>6</v>
      </c>
      <c r="B124" s="34">
        <v>3</v>
      </c>
      <c r="C124" s="34">
        <v>8</v>
      </c>
      <c r="D124" s="35">
        <v>2</v>
      </c>
      <c r="E124" s="36"/>
      <c r="F124" s="7" t="s">
        <v>260</v>
      </c>
      <c r="G124" s="53" t="s">
        <v>271</v>
      </c>
      <c r="H124" s="8">
        <v>1016822</v>
      </c>
      <c r="I124" s="8">
        <v>1016822</v>
      </c>
      <c r="J124" s="8">
        <v>440000</v>
      </c>
      <c r="K124" s="8">
        <v>0</v>
      </c>
      <c r="L124" s="8">
        <v>0</v>
      </c>
      <c r="M124" s="9">
        <v>100</v>
      </c>
      <c r="N124" s="9">
        <v>43.27</v>
      </c>
      <c r="O124" s="9">
        <v>0</v>
      </c>
      <c r="P124" s="9">
        <v>0</v>
      </c>
      <c r="Q124" s="8">
        <v>114110</v>
      </c>
      <c r="R124" s="8">
        <v>114110</v>
      </c>
      <c r="S124" s="8">
        <v>0</v>
      </c>
      <c r="T124" s="8">
        <v>0</v>
      </c>
      <c r="U124" s="8">
        <v>0</v>
      </c>
      <c r="V124" s="9">
        <v>100</v>
      </c>
      <c r="W124" s="9">
        <v>0</v>
      </c>
      <c r="X124" s="9">
        <v>0</v>
      </c>
      <c r="Y124" s="9">
        <v>0</v>
      </c>
    </row>
    <row r="125" spans="1:25" ht="12.75">
      <c r="A125" s="34">
        <v>6</v>
      </c>
      <c r="B125" s="34">
        <v>1</v>
      </c>
      <c r="C125" s="34">
        <v>12</v>
      </c>
      <c r="D125" s="35">
        <v>2</v>
      </c>
      <c r="E125" s="36"/>
      <c r="F125" s="7" t="s">
        <v>260</v>
      </c>
      <c r="G125" s="53" t="s">
        <v>366</v>
      </c>
      <c r="H125" s="8">
        <v>332000</v>
      </c>
      <c r="I125" s="8">
        <v>332000</v>
      </c>
      <c r="J125" s="8">
        <v>0</v>
      </c>
      <c r="K125" s="8">
        <v>0</v>
      </c>
      <c r="L125" s="8">
        <v>0</v>
      </c>
      <c r="M125" s="9">
        <v>100</v>
      </c>
      <c r="N125" s="9">
        <v>0</v>
      </c>
      <c r="O125" s="9">
        <v>0</v>
      </c>
      <c r="P125" s="9">
        <v>0</v>
      </c>
      <c r="Q125" s="8">
        <v>166000</v>
      </c>
      <c r="R125" s="8">
        <v>166000</v>
      </c>
      <c r="S125" s="8">
        <v>0</v>
      </c>
      <c r="T125" s="8">
        <v>0</v>
      </c>
      <c r="U125" s="8">
        <v>0</v>
      </c>
      <c r="V125" s="9">
        <v>100</v>
      </c>
      <c r="W125" s="9">
        <v>0</v>
      </c>
      <c r="X125" s="9">
        <v>0</v>
      </c>
      <c r="Y125" s="9">
        <v>0</v>
      </c>
    </row>
    <row r="126" spans="1:25" ht="12.75">
      <c r="A126" s="34">
        <v>6</v>
      </c>
      <c r="B126" s="34">
        <v>1</v>
      </c>
      <c r="C126" s="34">
        <v>13</v>
      </c>
      <c r="D126" s="35">
        <v>2</v>
      </c>
      <c r="E126" s="36"/>
      <c r="F126" s="7" t="s">
        <v>260</v>
      </c>
      <c r="G126" s="53" t="s">
        <v>367</v>
      </c>
      <c r="H126" s="8">
        <v>3383000</v>
      </c>
      <c r="I126" s="8">
        <v>3383000</v>
      </c>
      <c r="J126" s="8">
        <v>0</v>
      </c>
      <c r="K126" s="8">
        <v>0</v>
      </c>
      <c r="L126" s="8">
        <v>0</v>
      </c>
      <c r="M126" s="9">
        <v>100</v>
      </c>
      <c r="N126" s="9">
        <v>0</v>
      </c>
      <c r="O126" s="9">
        <v>0</v>
      </c>
      <c r="P126" s="9">
        <v>0</v>
      </c>
      <c r="Q126" s="8">
        <v>3383000</v>
      </c>
      <c r="R126" s="8">
        <v>3383000</v>
      </c>
      <c r="S126" s="8">
        <v>0</v>
      </c>
      <c r="T126" s="8">
        <v>0</v>
      </c>
      <c r="U126" s="8">
        <v>0</v>
      </c>
      <c r="V126" s="9">
        <v>100</v>
      </c>
      <c r="W126" s="9">
        <v>0</v>
      </c>
      <c r="X126" s="9">
        <v>0</v>
      </c>
      <c r="Y126" s="9">
        <v>0</v>
      </c>
    </row>
    <row r="127" spans="1:25" ht="12.75">
      <c r="A127" s="34">
        <v>6</v>
      </c>
      <c r="B127" s="34">
        <v>3</v>
      </c>
      <c r="C127" s="34">
        <v>9</v>
      </c>
      <c r="D127" s="35">
        <v>2</v>
      </c>
      <c r="E127" s="36"/>
      <c r="F127" s="7" t="s">
        <v>260</v>
      </c>
      <c r="G127" s="53" t="s">
        <v>368</v>
      </c>
      <c r="H127" s="8">
        <v>425000</v>
      </c>
      <c r="I127" s="8">
        <v>425000</v>
      </c>
      <c r="J127" s="8">
        <v>0</v>
      </c>
      <c r="K127" s="8">
        <v>0</v>
      </c>
      <c r="L127" s="8">
        <v>0</v>
      </c>
      <c r="M127" s="9">
        <v>100</v>
      </c>
      <c r="N127" s="9">
        <v>0</v>
      </c>
      <c r="O127" s="9">
        <v>0</v>
      </c>
      <c r="P127" s="9">
        <v>0</v>
      </c>
      <c r="Q127" s="8">
        <v>163000</v>
      </c>
      <c r="R127" s="8">
        <v>163000</v>
      </c>
      <c r="S127" s="8">
        <v>0</v>
      </c>
      <c r="T127" s="8">
        <v>0</v>
      </c>
      <c r="U127" s="8">
        <v>0</v>
      </c>
      <c r="V127" s="9">
        <v>100</v>
      </c>
      <c r="W127" s="9">
        <v>0</v>
      </c>
      <c r="X127" s="9">
        <v>0</v>
      </c>
      <c r="Y127" s="9">
        <v>0</v>
      </c>
    </row>
    <row r="128" spans="1:25" ht="12.75">
      <c r="A128" s="34">
        <v>6</v>
      </c>
      <c r="B128" s="34">
        <v>6</v>
      </c>
      <c r="C128" s="34">
        <v>9</v>
      </c>
      <c r="D128" s="35">
        <v>2</v>
      </c>
      <c r="E128" s="36"/>
      <c r="F128" s="7" t="s">
        <v>260</v>
      </c>
      <c r="G128" s="53" t="s">
        <v>369</v>
      </c>
      <c r="H128" s="8">
        <v>400000</v>
      </c>
      <c r="I128" s="8">
        <v>400000</v>
      </c>
      <c r="J128" s="8">
        <v>0</v>
      </c>
      <c r="K128" s="8">
        <v>0</v>
      </c>
      <c r="L128" s="8">
        <v>0</v>
      </c>
      <c r="M128" s="9">
        <v>100</v>
      </c>
      <c r="N128" s="9">
        <v>0</v>
      </c>
      <c r="O128" s="9">
        <v>0</v>
      </c>
      <c r="P128" s="9">
        <v>0</v>
      </c>
      <c r="Q128" s="8">
        <v>200000</v>
      </c>
      <c r="R128" s="8">
        <v>200000</v>
      </c>
      <c r="S128" s="8">
        <v>0</v>
      </c>
      <c r="T128" s="8">
        <v>0</v>
      </c>
      <c r="U128" s="8">
        <v>0</v>
      </c>
      <c r="V128" s="9">
        <v>100</v>
      </c>
      <c r="W128" s="9">
        <v>0</v>
      </c>
      <c r="X128" s="9">
        <v>0</v>
      </c>
      <c r="Y128" s="9">
        <v>0</v>
      </c>
    </row>
    <row r="129" spans="1:25" ht="12.75">
      <c r="A129" s="34">
        <v>6</v>
      </c>
      <c r="B129" s="34">
        <v>17</v>
      </c>
      <c r="C129" s="34">
        <v>4</v>
      </c>
      <c r="D129" s="35">
        <v>2</v>
      </c>
      <c r="E129" s="36"/>
      <c r="F129" s="7" t="s">
        <v>260</v>
      </c>
      <c r="G129" s="53" t="s">
        <v>370</v>
      </c>
      <c r="H129" s="8">
        <v>677600</v>
      </c>
      <c r="I129" s="8">
        <v>677600</v>
      </c>
      <c r="J129" s="8">
        <v>0</v>
      </c>
      <c r="K129" s="8">
        <v>0</v>
      </c>
      <c r="L129" s="8">
        <v>0</v>
      </c>
      <c r="M129" s="9">
        <v>100</v>
      </c>
      <c r="N129" s="9">
        <v>0</v>
      </c>
      <c r="O129" s="9">
        <v>0</v>
      </c>
      <c r="P129" s="9">
        <v>0</v>
      </c>
      <c r="Q129" s="8">
        <v>338800</v>
      </c>
      <c r="R129" s="8">
        <v>338800</v>
      </c>
      <c r="S129" s="8">
        <v>0</v>
      </c>
      <c r="T129" s="8">
        <v>0</v>
      </c>
      <c r="U129" s="8">
        <v>0</v>
      </c>
      <c r="V129" s="9">
        <v>100</v>
      </c>
      <c r="W129" s="9">
        <v>0</v>
      </c>
      <c r="X129" s="9">
        <v>0</v>
      </c>
      <c r="Y129" s="9">
        <v>0</v>
      </c>
    </row>
    <row r="130" spans="1:25" ht="12.75">
      <c r="A130" s="34">
        <v>6</v>
      </c>
      <c r="B130" s="34">
        <v>3</v>
      </c>
      <c r="C130" s="34">
        <v>10</v>
      </c>
      <c r="D130" s="35">
        <v>2</v>
      </c>
      <c r="E130" s="36"/>
      <c r="F130" s="7" t="s">
        <v>260</v>
      </c>
      <c r="G130" s="53" t="s">
        <v>371</v>
      </c>
      <c r="H130" s="8">
        <v>600275.7</v>
      </c>
      <c r="I130" s="8">
        <v>600275.7</v>
      </c>
      <c r="J130" s="8">
        <v>0</v>
      </c>
      <c r="K130" s="8">
        <v>0</v>
      </c>
      <c r="L130" s="8">
        <v>0</v>
      </c>
      <c r="M130" s="9">
        <v>100</v>
      </c>
      <c r="N130" s="9">
        <v>0</v>
      </c>
      <c r="O130" s="9">
        <v>0</v>
      </c>
      <c r="P130" s="9">
        <v>0</v>
      </c>
      <c r="Q130" s="8">
        <v>319958</v>
      </c>
      <c r="R130" s="8">
        <v>319958</v>
      </c>
      <c r="S130" s="8">
        <v>0</v>
      </c>
      <c r="T130" s="8">
        <v>0</v>
      </c>
      <c r="U130" s="8">
        <v>0</v>
      </c>
      <c r="V130" s="9">
        <v>100</v>
      </c>
      <c r="W130" s="9">
        <v>0</v>
      </c>
      <c r="X130" s="9">
        <v>0</v>
      </c>
      <c r="Y130" s="9">
        <v>0</v>
      </c>
    </row>
    <row r="131" spans="1:25" ht="12.75">
      <c r="A131" s="34">
        <v>6</v>
      </c>
      <c r="B131" s="34">
        <v>8</v>
      </c>
      <c r="C131" s="34">
        <v>12</v>
      </c>
      <c r="D131" s="35">
        <v>2</v>
      </c>
      <c r="E131" s="36"/>
      <c r="F131" s="7" t="s">
        <v>260</v>
      </c>
      <c r="G131" s="53" t="s">
        <v>372</v>
      </c>
      <c r="H131" s="8">
        <v>1901709</v>
      </c>
      <c r="I131" s="8">
        <v>1691709</v>
      </c>
      <c r="J131" s="8">
        <v>0</v>
      </c>
      <c r="K131" s="8">
        <v>210000</v>
      </c>
      <c r="L131" s="8">
        <v>0</v>
      </c>
      <c r="M131" s="9">
        <v>88.95</v>
      </c>
      <c r="N131" s="9">
        <v>0</v>
      </c>
      <c r="O131" s="9">
        <v>11.04</v>
      </c>
      <c r="P131" s="9">
        <v>0</v>
      </c>
      <c r="Q131" s="8">
        <v>187035.93</v>
      </c>
      <c r="R131" s="8">
        <v>55000</v>
      </c>
      <c r="S131" s="8">
        <v>0</v>
      </c>
      <c r="T131" s="8">
        <v>132035.93</v>
      </c>
      <c r="U131" s="8">
        <v>0</v>
      </c>
      <c r="V131" s="9">
        <v>29.4</v>
      </c>
      <c r="W131" s="9">
        <v>0</v>
      </c>
      <c r="X131" s="9">
        <v>70.59</v>
      </c>
      <c r="Y131" s="9">
        <v>0</v>
      </c>
    </row>
    <row r="132" spans="1:25" ht="12.75">
      <c r="A132" s="34">
        <v>6</v>
      </c>
      <c r="B132" s="34">
        <v>11</v>
      </c>
      <c r="C132" s="34">
        <v>6</v>
      </c>
      <c r="D132" s="35">
        <v>2</v>
      </c>
      <c r="E132" s="36"/>
      <c r="F132" s="7" t="s">
        <v>260</v>
      </c>
      <c r="G132" s="53" t="s">
        <v>373</v>
      </c>
      <c r="H132" s="8">
        <v>460000</v>
      </c>
      <c r="I132" s="8">
        <v>460000</v>
      </c>
      <c r="J132" s="8">
        <v>0</v>
      </c>
      <c r="K132" s="8">
        <v>0</v>
      </c>
      <c r="L132" s="8">
        <v>0</v>
      </c>
      <c r="M132" s="9">
        <v>100</v>
      </c>
      <c r="N132" s="9">
        <v>0</v>
      </c>
      <c r="O132" s="9">
        <v>0</v>
      </c>
      <c r="P132" s="9">
        <v>0</v>
      </c>
      <c r="Q132" s="8">
        <v>80000</v>
      </c>
      <c r="R132" s="8">
        <v>80000</v>
      </c>
      <c r="S132" s="8">
        <v>0</v>
      </c>
      <c r="T132" s="8">
        <v>0</v>
      </c>
      <c r="U132" s="8">
        <v>0</v>
      </c>
      <c r="V132" s="9">
        <v>100</v>
      </c>
      <c r="W132" s="9">
        <v>0</v>
      </c>
      <c r="X132" s="9">
        <v>0</v>
      </c>
      <c r="Y132" s="9">
        <v>0</v>
      </c>
    </row>
    <row r="133" spans="1:25" ht="12.75">
      <c r="A133" s="34">
        <v>6</v>
      </c>
      <c r="B133" s="34">
        <v>13</v>
      </c>
      <c r="C133" s="34">
        <v>6</v>
      </c>
      <c r="D133" s="35">
        <v>2</v>
      </c>
      <c r="E133" s="36"/>
      <c r="F133" s="7" t="s">
        <v>260</v>
      </c>
      <c r="G133" s="53" t="s">
        <v>374</v>
      </c>
      <c r="H133" s="8">
        <v>183663</v>
      </c>
      <c r="I133" s="8">
        <v>0</v>
      </c>
      <c r="J133" s="8">
        <v>0</v>
      </c>
      <c r="K133" s="8">
        <v>183663</v>
      </c>
      <c r="L133" s="8">
        <v>0</v>
      </c>
      <c r="M133" s="9">
        <v>0</v>
      </c>
      <c r="N133" s="9">
        <v>0</v>
      </c>
      <c r="O133" s="9">
        <v>100</v>
      </c>
      <c r="P133" s="9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9"/>
      <c r="W133" s="9"/>
      <c r="X133" s="9"/>
      <c r="Y133" s="9"/>
    </row>
    <row r="134" spans="1:25" ht="12.75">
      <c r="A134" s="34">
        <v>6</v>
      </c>
      <c r="B134" s="34">
        <v>6</v>
      </c>
      <c r="C134" s="34">
        <v>10</v>
      </c>
      <c r="D134" s="35">
        <v>2</v>
      </c>
      <c r="E134" s="36"/>
      <c r="F134" s="7" t="s">
        <v>260</v>
      </c>
      <c r="G134" s="53" t="s">
        <v>375</v>
      </c>
      <c r="H134" s="8">
        <v>200000</v>
      </c>
      <c r="I134" s="8">
        <v>200000</v>
      </c>
      <c r="J134" s="8">
        <v>0</v>
      </c>
      <c r="K134" s="8">
        <v>0</v>
      </c>
      <c r="L134" s="8">
        <v>0</v>
      </c>
      <c r="M134" s="9">
        <v>100</v>
      </c>
      <c r="N134" s="9">
        <v>0</v>
      </c>
      <c r="O134" s="9">
        <v>0</v>
      </c>
      <c r="P134" s="9">
        <v>0</v>
      </c>
      <c r="Q134" s="8">
        <v>100000</v>
      </c>
      <c r="R134" s="8">
        <v>100000</v>
      </c>
      <c r="S134" s="8">
        <v>0</v>
      </c>
      <c r="T134" s="8">
        <v>0</v>
      </c>
      <c r="U134" s="8">
        <v>0</v>
      </c>
      <c r="V134" s="9">
        <v>100</v>
      </c>
      <c r="W134" s="9">
        <v>0</v>
      </c>
      <c r="X134" s="9">
        <v>0</v>
      </c>
      <c r="Y134" s="9">
        <v>0</v>
      </c>
    </row>
    <row r="135" spans="1:25" ht="12.75">
      <c r="A135" s="34">
        <v>6</v>
      </c>
      <c r="B135" s="34">
        <v>20</v>
      </c>
      <c r="C135" s="34">
        <v>9</v>
      </c>
      <c r="D135" s="35">
        <v>2</v>
      </c>
      <c r="E135" s="36"/>
      <c r="F135" s="7" t="s">
        <v>260</v>
      </c>
      <c r="G135" s="53" t="s">
        <v>376</v>
      </c>
      <c r="H135" s="8">
        <v>608000</v>
      </c>
      <c r="I135" s="8">
        <v>608000</v>
      </c>
      <c r="J135" s="8">
        <v>0</v>
      </c>
      <c r="K135" s="8">
        <v>0</v>
      </c>
      <c r="L135" s="8">
        <v>0</v>
      </c>
      <c r="M135" s="9">
        <v>100</v>
      </c>
      <c r="N135" s="9">
        <v>0</v>
      </c>
      <c r="O135" s="9">
        <v>0</v>
      </c>
      <c r="P135" s="9">
        <v>0</v>
      </c>
      <c r="Q135" s="8">
        <v>274000</v>
      </c>
      <c r="R135" s="8">
        <v>274000</v>
      </c>
      <c r="S135" s="8">
        <v>0</v>
      </c>
      <c r="T135" s="8">
        <v>0</v>
      </c>
      <c r="U135" s="8">
        <v>0</v>
      </c>
      <c r="V135" s="9">
        <v>100</v>
      </c>
      <c r="W135" s="9">
        <v>0</v>
      </c>
      <c r="X135" s="9">
        <v>0</v>
      </c>
      <c r="Y135" s="9">
        <v>0</v>
      </c>
    </row>
    <row r="136" spans="1:25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7" t="s">
        <v>260</v>
      </c>
      <c r="G136" s="53" t="s">
        <v>377</v>
      </c>
      <c r="H136" s="8">
        <v>500000</v>
      </c>
      <c r="I136" s="8">
        <v>500000</v>
      </c>
      <c r="J136" s="8">
        <v>0</v>
      </c>
      <c r="K136" s="8">
        <v>0</v>
      </c>
      <c r="L136" s="8">
        <v>0</v>
      </c>
      <c r="M136" s="9">
        <v>100</v>
      </c>
      <c r="N136" s="9">
        <v>0</v>
      </c>
      <c r="O136" s="9">
        <v>0</v>
      </c>
      <c r="P136" s="9">
        <v>0</v>
      </c>
      <c r="Q136" s="8">
        <v>500000</v>
      </c>
      <c r="R136" s="8">
        <v>500000</v>
      </c>
      <c r="S136" s="8">
        <v>0</v>
      </c>
      <c r="T136" s="8">
        <v>0</v>
      </c>
      <c r="U136" s="8">
        <v>0</v>
      </c>
      <c r="V136" s="9">
        <v>100</v>
      </c>
      <c r="W136" s="9">
        <v>0</v>
      </c>
      <c r="X136" s="9">
        <v>0</v>
      </c>
      <c r="Y136" s="9">
        <v>0</v>
      </c>
    </row>
    <row r="137" spans="1:25" ht="12.75">
      <c r="A137" s="34">
        <v>6</v>
      </c>
      <c r="B137" s="34">
        <v>1</v>
      </c>
      <c r="C137" s="34">
        <v>14</v>
      </c>
      <c r="D137" s="35">
        <v>2</v>
      </c>
      <c r="E137" s="36"/>
      <c r="F137" s="7" t="s">
        <v>260</v>
      </c>
      <c r="G137" s="53" t="s">
        <v>378</v>
      </c>
      <c r="H137" s="8">
        <v>109900</v>
      </c>
      <c r="I137" s="8">
        <v>109900</v>
      </c>
      <c r="J137" s="8">
        <v>0</v>
      </c>
      <c r="K137" s="8">
        <v>0</v>
      </c>
      <c r="L137" s="8">
        <v>0</v>
      </c>
      <c r="M137" s="9">
        <v>100</v>
      </c>
      <c r="N137" s="9">
        <v>0</v>
      </c>
      <c r="O137" s="9">
        <v>0</v>
      </c>
      <c r="P137" s="9">
        <v>0</v>
      </c>
      <c r="Q137" s="8">
        <v>54950</v>
      </c>
      <c r="R137" s="8">
        <v>54950</v>
      </c>
      <c r="S137" s="8">
        <v>0</v>
      </c>
      <c r="T137" s="8">
        <v>0</v>
      </c>
      <c r="U137" s="8">
        <v>0</v>
      </c>
      <c r="V137" s="9">
        <v>100</v>
      </c>
      <c r="W137" s="9">
        <v>0</v>
      </c>
      <c r="X137" s="9">
        <v>0</v>
      </c>
      <c r="Y137" s="9">
        <v>0</v>
      </c>
    </row>
    <row r="138" spans="1:25" ht="12.75">
      <c r="A138" s="34">
        <v>6</v>
      </c>
      <c r="B138" s="34">
        <v>13</v>
      </c>
      <c r="C138" s="34">
        <v>7</v>
      </c>
      <c r="D138" s="35">
        <v>2</v>
      </c>
      <c r="E138" s="36"/>
      <c r="F138" s="7" t="s">
        <v>260</v>
      </c>
      <c r="G138" s="53" t="s">
        <v>379</v>
      </c>
      <c r="H138" s="8">
        <v>561994.65</v>
      </c>
      <c r="I138" s="8">
        <v>462000</v>
      </c>
      <c r="J138" s="8">
        <v>0</v>
      </c>
      <c r="K138" s="8">
        <v>99994.65</v>
      </c>
      <c r="L138" s="8">
        <v>0</v>
      </c>
      <c r="M138" s="9">
        <v>82.2</v>
      </c>
      <c r="N138" s="9">
        <v>0</v>
      </c>
      <c r="O138" s="9">
        <v>17.79</v>
      </c>
      <c r="P138" s="9">
        <v>0</v>
      </c>
      <c r="Q138" s="8">
        <v>231000</v>
      </c>
      <c r="R138" s="8">
        <v>231000</v>
      </c>
      <c r="S138" s="8">
        <v>0</v>
      </c>
      <c r="T138" s="8">
        <v>0</v>
      </c>
      <c r="U138" s="8">
        <v>0</v>
      </c>
      <c r="V138" s="9">
        <v>100</v>
      </c>
      <c r="W138" s="9">
        <v>0</v>
      </c>
      <c r="X138" s="9">
        <v>0</v>
      </c>
      <c r="Y138" s="9">
        <v>0</v>
      </c>
    </row>
    <row r="139" spans="1:25" ht="12.75">
      <c r="A139" s="34">
        <v>6</v>
      </c>
      <c r="B139" s="34">
        <v>1</v>
      </c>
      <c r="C139" s="34">
        <v>15</v>
      </c>
      <c r="D139" s="35">
        <v>2</v>
      </c>
      <c r="E139" s="36"/>
      <c r="F139" s="7" t="s">
        <v>260</v>
      </c>
      <c r="G139" s="53" t="s">
        <v>380</v>
      </c>
      <c r="H139" s="8">
        <v>1015797</v>
      </c>
      <c r="I139" s="8">
        <v>1015797</v>
      </c>
      <c r="J139" s="8">
        <v>0</v>
      </c>
      <c r="K139" s="8">
        <v>0</v>
      </c>
      <c r="L139" s="8">
        <v>0</v>
      </c>
      <c r="M139" s="9">
        <v>100</v>
      </c>
      <c r="N139" s="9">
        <v>0</v>
      </c>
      <c r="O139" s="9">
        <v>0</v>
      </c>
      <c r="P139" s="9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9"/>
      <c r="W139" s="9"/>
      <c r="X139" s="9"/>
      <c r="Y139" s="9"/>
    </row>
    <row r="140" spans="1:25" ht="12.75">
      <c r="A140" s="34">
        <v>6</v>
      </c>
      <c r="B140" s="34">
        <v>10</v>
      </c>
      <c r="C140" s="34">
        <v>6</v>
      </c>
      <c r="D140" s="35">
        <v>2</v>
      </c>
      <c r="E140" s="36"/>
      <c r="F140" s="7" t="s">
        <v>260</v>
      </c>
      <c r="G140" s="53" t="s">
        <v>381</v>
      </c>
      <c r="H140" s="8">
        <v>400000</v>
      </c>
      <c r="I140" s="8">
        <v>400000</v>
      </c>
      <c r="J140" s="8">
        <v>0</v>
      </c>
      <c r="K140" s="8">
        <v>0</v>
      </c>
      <c r="L140" s="8">
        <v>0</v>
      </c>
      <c r="M140" s="9">
        <v>100</v>
      </c>
      <c r="N140" s="9">
        <v>0</v>
      </c>
      <c r="O140" s="9">
        <v>0</v>
      </c>
      <c r="P140" s="9">
        <v>0</v>
      </c>
      <c r="Q140" s="8">
        <v>200000</v>
      </c>
      <c r="R140" s="8">
        <v>200000</v>
      </c>
      <c r="S140" s="8">
        <v>0</v>
      </c>
      <c r="T140" s="8">
        <v>0</v>
      </c>
      <c r="U140" s="8">
        <v>0</v>
      </c>
      <c r="V140" s="9">
        <v>100</v>
      </c>
      <c r="W140" s="9">
        <v>0</v>
      </c>
      <c r="X140" s="9">
        <v>0</v>
      </c>
      <c r="Y140" s="9">
        <v>0</v>
      </c>
    </row>
    <row r="141" spans="1:25" ht="12.75">
      <c r="A141" s="34">
        <v>6</v>
      </c>
      <c r="B141" s="34">
        <v>11</v>
      </c>
      <c r="C141" s="34">
        <v>7</v>
      </c>
      <c r="D141" s="35">
        <v>2</v>
      </c>
      <c r="E141" s="36"/>
      <c r="F141" s="7" t="s">
        <v>260</v>
      </c>
      <c r="G141" s="53" t="s">
        <v>382</v>
      </c>
      <c r="H141" s="8">
        <v>775832</v>
      </c>
      <c r="I141" s="8">
        <v>775832</v>
      </c>
      <c r="J141" s="8">
        <v>0</v>
      </c>
      <c r="K141" s="8">
        <v>0</v>
      </c>
      <c r="L141" s="8">
        <v>0</v>
      </c>
      <c r="M141" s="9">
        <v>100</v>
      </c>
      <c r="N141" s="9">
        <v>0</v>
      </c>
      <c r="O141" s="9">
        <v>0</v>
      </c>
      <c r="P141" s="9">
        <v>0</v>
      </c>
      <c r="Q141" s="8">
        <v>387916</v>
      </c>
      <c r="R141" s="8">
        <v>387916</v>
      </c>
      <c r="S141" s="8">
        <v>0</v>
      </c>
      <c r="T141" s="8">
        <v>0</v>
      </c>
      <c r="U141" s="8">
        <v>0</v>
      </c>
      <c r="V141" s="9">
        <v>100</v>
      </c>
      <c r="W141" s="9">
        <v>0</v>
      </c>
      <c r="X141" s="9">
        <v>0</v>
      </c>
      <c r="Y141" s="9">
        <v>0</v>
      </c>
    </row>
    <row r="142" spans="1:25" ht="12.75">
      <c r="A142" s="34">
        <v>6</v>
      </c>
      <c r="B142" s="34">
        <v>19</v>
      </c>
      <c r="C142" s="34">
        <v>4</v>
      </c>
      <c r="D142" s="35">
        <v>2</v>
      </c>
      <c r="E142" s="36"/>
      <c r="F142" s="7" t="s">
        <v>260</v>
      </c>
      <c r="G142" s="53" t="s">
        <v>383</v>
      </c>
      <c r="H142" s="8">
        <v>122320</v>
      </c>
      <c r="I142" s="8">
        <v>122320</v>
      </c>
      <c r="J142" s="8">
        <v>0</v>
      </c>
      <c r="K142" s="8">
        <v>0</v>
      </c>
      <c r="L142" s="8">
        <v>0</v>
      </c>
      <c r="M142" s="9">
        <v>100</v>
      </c>
      <c r="N142" s="9">
        <v>0</v>
      </c>
      <c r="O142" s="9">
        <v>0</v>
      </c>
      <c r="P142" s="9">
        <v>0</v>
      </c>
      <c r="Q142" s="8">
        <v>61160</v>
      </c>
      <c r="R142" s="8">
        <v>61160</v>
      </c>
      <c r="S142" s="8">
        <v>0</v>
      </c>
      <c r="T142" s="8">
        <v>0</v>
      </c>
      <c r="U142" s="8">
        <v>0</v>
      </c>
      <c r="V142" s="9">
        <v>100</v>
      </c>
      <c r="W142" s="9">
        <v>0</v>
      </c>
      <c r="X142" s="9">
        <v>0</v>
      </c>
      <c r="Y142" s="9">
        <v>0</v>
      </c>
    </row>
    <row r="143" spans="1:25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7" t="s">
        <v>260</v>
      </c>
      <c r="G143" s="53" t="s">
        <v>384</v>
      </c>
      <c r="H143" s="8">
        <v>951982</v>
      </c>
      <c r="I143" s="8">
        <v>951982</v>
      </c>
      <c r="J143" s="8">
        <v>0</v>
      </c>
      <c r="K143" s="8">
        <v>0</v>
      </c>
      <c r="L143" s="8">
        <v>0</v>
      </c>
      <c r="M143" s="9">
        <v>100</v>
      </c>
      <c r="N143" s="9">
        <v>0</v>
      </c>
      <c r="O143" s="9">
        <v>0</v>
      </c>
      <c r="P143" s="9">
        <v>0</v>
      </c>
      <c r="Q143" s="8">
        <v>377377</v>
      </c>
      <c r="R143" s="8">
        <v>377377</v>
      </c>
      <c r="S143" s="8">
        <v>0</v>
      </c>
      <c r="T143" s="8">
        <v>0</v>
      </c>
      <c r="U143" s="8">
        <v>0</v>
      </c>
      <c r="V143" s="9">
        <v>100</v>
      </c>
      <c r="W143" s="9">
        <v>0</v>
      </c>
      <c r="X143" s="9">
        <v>0</v>
      </c>
      <c r="Y143" s="9">
        <v>0</v>
      </c>
    </row>
    <row r="144" spans="1:25" ht="12.75">
      <c r="A144" s="34">
        <v>6</v>
      </c>
      <c r="B144" s="34">
        <v>16</v>
      </c>
      <c r="C144" s="34">
        <v>5</v>
      </c>
      <c r="D144" s="35">
        <v>2</v>
      </c>
      <c r="E144" s="36"/>
      <c r="F144" s="7" t="s">
        <v>260</v>
      </c>
      <c r="G144" s="53" t="s">
        <v>385</v>
      </c>
      <c r="H144" s="8">
        <v>556978</v>
      </c>
      <c r="I144" s="8">
        <v>556978</v>
      </c>
      <c r="J144" s="8">
        <v>0</v>
      </c>
      <c r="K144" s="8">
        <v>0</v>
      </c>
      <c r="L144" s="8">
        <v>0</v>
      </c>
      <c r="M144" s="9">
        <v>100</v>
      </c>
      <c r="N144" s="9">
        <v>0</v>
      </c>
      <c r="O144" s="9">
        <v>0</v>
      </c>
      <c r="P144" s="9">
        <v>0</v>
      </c>
      <c r="Q144" s="8">
        <v>277363</v>
      </c>
      <c r="R144" s="8">
        <v>277363</v>
      </c>
      <c r="S144" s="8">
        <v>0</v>
      </c>
      <c r="T144" s="8">
        <v>0</v>
      </c>
      <c r="U144" s="8">
        <v>0</v>
      </c>
      <c r="V144" s="9">
        <v>100</v>
      </c>
      <c r="W144" s="9">
        <v>0</v>
      </c>
      <c r="X144" s="9">
        <v>0</v>
      </c>
      <c r="Y144" s="9">
        <v>0</v>
      </c>
    </row>
    <row r="145" spans="1:25" ht="12.75">
      <c r="A145" s="34">
        <v>6</v>
      </c>
      <c r="B145" s="34">
        <v>11</v>
      </c>
      <c r="C145" s="34">
        <v>8</v>
      </c>
      <c r="D145" s="35">
        <v>2</v>
      </c>
      <c r="E145" s="36"/>
      <c r="F145" s="7" t="s">
        <v>260</v>
      </c>
      <c r="G145" s="53" t="s">
        <v>272</v>
      </c>
      <c r="H145" s="8">
        <v>563300</v>
      </c>
      <c r="I145" s="8">
        <v>563300</v>
      </c>
      <c r="J145" s="8">
        <v>0</v>
      </c>
      <c r="K145" s="8">
        <v>0</v>
      </c>
      <c r="L145" s="8">
        <v>0</v>
      </c>
      <c r="M145" s="9">
        <v>100</v>
      </c>
      <c r="N145" s="9">
        <v>0</v>
      </c>
      <c r="O145" s="9">
        <v>0</v>
      </c>
      <c r="P145" s="9">
        <v>0</v>
      </c>
      <c r="Q145" s="8">
        <v>227538</v>
      </c>
      <c r="R145" s="8">
        <v>227538</v>
      </c>
      <c r="S145" s="8">
        <v>0</v>
      </c>
      <c r="T145" s="8">
        <v>0</v>
      </c>
      <c r="U145" s="8">
        <v>0</v>
      </c>
      <c r="V145" s="9">
        <v>100</v>
      </c>
      <c r="W145" s="9">
        <v>0</v>
      </c>
      <c r="X145" s="9">
        <v>0</v>
      </c>
      <c r="Y145" s="9">
        <v>0</v>
      </c>
    </row>
    <row r="146" spans="1:25" ht="12.75">
      <c r="A146" s="34">
        <v>6</v>
      </c>
      <c r="B146" s="34">
        <v>9</v>
      </c>
      <c r="C146" s="34">
        <v>12</v>
      </c>
      <c r="D146" s="35">
        <v>2</v>
      </c>
      <c r="E146" s="36"/>
      <c r="F146" s="7" t="s">
        <v>260</v>
      </c>
      <c r="G146" s="53" t="s">
        <v>386</v>
      </c>
      <c r="H146" s="8">
        <v>1450000</v>
      </c>
      <c r="I146" s="8">
        <v>1450000</v>
      </c>
      <c r="J146" s="8">
        <v>0</v>
      </c>
      <c r="K146" s="8">
        <v>0</v>
      </c>
      <c r="L146" s="8">
        <v>0</v>
      </c>
      <c r="M146" s="9">
        <v>100</v>
      </c>
      <c r="N146" s="9">
        <v>0</v>
      </c>
      <c r="O146" s="9">
        <v>0</v>
      </c>
      <c r="P146" s="9">
        <v>0</v>
      </c>
      <c r="Q146" s="8">
        <v>521000</v>
      </c>
      <c r="R146" s="8">
        <v>521000</v>
      </c>
      <c r="S146" s="8">
        <v>0</v>
      </c>
      <c r="T146" s="8">
        <v>0</v>
      </c>
      <c r="U146" s="8">
        <v>0</v>
      </c>
      <c r="V146" s="9">
        <v>100</v>
      </c>
      <c r="W146" s="9">
        <v>0</v>
      </c>
      <c r="X146" s="9">
        <v>0</v>
      </c>
      <c r="Y146" s="9">
        <v>0</v>
      </c>
    </row>
    <row r="147" spans="1:25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7" t="s">
        <v>260</v>
      </c>
      <c r="G147" s="53" t="s">
        <v>387</v>
      </c>
      <c r="H147" s="8">
        <v>1637778</v>
      </c>
      <c r="I147" s="8">
        <v>1637778</v>
      </c>
      <c r="J147" s="8">
        <v>0</v>
      </c>
      <c r="K147" s="8">
        <v>0</v>
      </c>
      <c r="L147" s="8">
        <v>0</v>
      </c>
      <c r="M147" s="9">
        <v>100</v>
      </c>
      <c r="N147" s="9">
        <v>0</v>
      </c>
      <c r="O147" s="9">
        <v>0</v>
      </c>
      <c r="P147" s="9">
        <v>0</v>
      </c>
      <c r="Q147" s="8">
        <v>92500</v>
      </c>
      <c r="R147" s="8">
        <v>92500</v>
      </c>
      <c r="S147" s="8">
        <v>0</v>
      </c>
      <c r="T147" s="8">
        <v>0</v>
      </c>
      <c r="U147" s="8">
        <v>0</v>
      </c>
      <c r="V147" s="9">
        <v>100</v>
      </c>
      <c r="W147" s="9">
        <v>0</v>
      </c>
      <c r="X147" s="9">
        <v>0</v>
      </c>
      <c r="Y147" s="9">
        <v>0</v>
      </c>
    </row>
    <row r="148" spans="1:25" ht="12.75">
      <c r="A148" s="34">
        <v>6</v>
      </c>
      <c r="B148" s="34">
        <v>18</v>
      </c>
      <c r="C148" s="34">
        <v>8</v>
      </c>
      <c r="D148" s="35">
        <v>2</v>
      </c>
      <c r="E148" s="36"/>
      <c r="F148" s="7" t="s">
        <v>260</v>
      </c>
      <c r="G148" s="53" t="s">
        <v>388</v>
      </c>
      <c r="H148" s="8">
        <v>962790</v>
      </c>
      <c r="I148" s="8">
        <v>962790</v>
      </c>
      <c r="J148" s="8">
        <v>0</v>
      </c>
      <c r="K148" s="8">
        <v>0</v>
      </c>
      <c r="L148" s="8">
        <v>0</v>
      </c>
      <c r="M148" s="9">
        <v>100</v>
      </c>
      <c r="N148" s="9">
        <v>0</v>
      </c>
      <c r="O148" s="9">
        <v>0</v>
      </c>
      <c r="P148" s="9">
        <v>0</v>
      </c>
      <c r="Q148" s="8">
        <v>470930</v>
      </c>
      <c r="R148" s="8">
        <v>470930</v>
      </c>
      <c r="S148" s="8">
        <v>0</v>
      </c>
      <c r="T148" s="8">
        <v>0</v>
      </c>
      <c r="U148" s="8">
        <v>0</v>
      </c>
      <c r="V148" s="9">
        <v>100</v>
      </c>
      <c r="W148" s="9">
        <v>0</v>
      </c>
      <c r="X148" s="9">
        <v>0</v>
      </c>
      <c r="Y148" s="9">
        <v>0</v>
      </c>
    </row>
    <row r="149" spans="1:25" ht="12.75">
      <c r="A149" s="34">
        <v>6</v>
      </c>
      <c r="B149" s="34">
        <v>7</v>
      </c>
      <c r="C149" s="34">
        <v>6</v>
      </c>
      <c r="D149" s="35">
        <v>2</v>
      </c>
      <c r="E149" s="36"/>
      <c r="F149" s="7" t="s">
        <v>260</v>
      </c>
      <c r="G149" s="53" t="s">
        <v>389</v>
      </c>
      <c r="H149" s="8">
        <v>849405.94</v>
      </c>
      <c r="I149" s="8">
        <v>849405.94</v>
      </c>
      <c r="J149" s="8">
        <v>0</v>
      </c>
      <c r="K149" s="8">
        <v>0</v>
      </c>
      <c r="L149" s="8">
        <v>0</v>
      </c>
      <c r="M149" s="9">
        <v>100</v>
      </c>
      <c r="N149" s="9">
        <v>0</v>
      </c>
      <c r="O149" s="9">
        <v>0</v>
      </c>
      <c r="P149" s="9">
        <v>0</v>
      </c>
      <c r="Q149" s="8">
        <v>174738.78</v>
      </c>
      <c r="R149" s="8">
        <v>174738.78</v>
      </c>
      <c r="S149" s="8">
        <v>0</v>
      </c>
      <c r="T149" s="8">
        <v>0</v>
      </c>
      <c r="U149" s="8">
        <v>0</v>
      </c>
      <c r="V149" s="9">
        <v>100</v>
      </c>
      <c r="W149" s="9">
        <v>0</v>
      </c>
      <c r="X149" s="9">
        <v>0</v>
      </c>
      <c r="Y149" s="9">
        <v>0</v>
      </c>
    </row>
    <row r="150" spans="1:25" ht="12.75">
      <c r="A150" s="34">
        <v>6</v>
      </c>
      <c r="B150" s="34">
        <v>18</v>
      </c>
      <c r="C150" s="34">
        <v>9</v>
      </c>
      <c r="D150" s="35">
        <v>2</v>
      </c>
      <c r="E150" s="36"/>
      <c r="F150" s="7" t="s">
        <v>260</v>
      </c>
      <c r="G150" s="53" t="s">
        <v>390</v>
      </c>
      <c r="H150" s="8">
        <v>627647.05</v>
      </c>
      <c r="I150" s="8">
        <v>627647.05</v>
      </c>
      <c r="J150" s="8">
        <v>0</v>
      </c>
      <c r="K150" s="8">
        <v>0</v>
      </c>
      <c r="L150" s="8">
        <v>0</v>
      </c>
      <c r="M150" s="9">
        <v>100</v>
      </c>
      <c r="N150" s="9">
        <v>0</v>
      </c>
      <c r="O150" s="9">
        <v>0</v>
      </c>
      <c r="P150" s="9">
        <v>0</v>
      </c>
      <c r="Q150" s="8">
        <v>215000</v>
      </c>
      <c r="R150" s="8">
        <v>215000</v>
      </c>
      <c r="S150" s="8">
        <v>0</v>
      </c>
      <c r="T150" s="8">
        <v>0</v>
      </c>
      <c r="U150" s="8">
        <v>0</v>
      </c>
      <c r="V150" s="9">
        <v>100</v>
      </c>
      <c r="W150" s="9">
        <v>0</v>
      </c>
      <c r="X150" s="9">
        <v>0</v>
      </c>
      <c r="Y150" s="9">
        <v>0</v>
      </c>
    </row>
    <row r="151" spans="1:25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7" t="s">
        <v>260</v>
      </c>
      <c r="G151" s="53" t="s">
        <v>391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9"/>
      <c r="N151" s="9"/>
      <c r="O151" s="9"/>
      <c r="P151" s="9"/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9"/>
      <c r="W151" s="9"/>
      <c r="X151" s="9"/>
      <c r="Y151" s="9"/>
    </row>
    <row r="152" spans="1:25" ht="12.75">
      <c r="A152" s="34">
        <v>6</v>
      </c>
      <c r="B152" s="34">
        <v>1</v>
      </c>
      <c r="C152" s="34">
        <v>16</v>
      </c>
      <c r="D152" s="35">
        <v>2</v>
      </c>
      <c r="E152" s="36"/>
      <c r="F152" s="7" t="s">
        <v>260</v>
      </c>
      <c r="G152" s="53" t="s">
        <v>274</v>
      </c>
      <c r="H152" s="8">
        <v>1034000</v>
      </c>
      <c r="I152" s="8">
        <v>1034000</v>
      </c>
      <c r="J152" s="8">
        <v>0</v>
      </c>
      <c r="K152" s="8">
        <v>0</v>
      </c>
      <c r="L152" s="8">
        <v>0</v>
      </c>
      <c r="M152" s="9">
        <v>100</v>
      </c>
      <c r="N152" s="9">
        <v>0</v>
      </c>
      <c r="O152" s="9">
        <v>0</v>
      </c>
      <c r="P152" s="9">
        <v>0</v>
      </c>
      <c r="Q152" s="8">
        <v>517000</v>
      </c>
      <c r="R152" s="8">
        <v>517000</v>
      </c>
      <c r="S152" s="8">
        <v>0</v>
      </c>
      <c r="T152" s="8">
        <v>0</v>
      </c>
      <c r="U152" s="8">
        <v>0</v>
      </c>
      <c r="V152" s="9">
        <v>100</v>
      </c>
      <c r="W152" s="9">
        <v>0</v>
      </c>
      <c r="X152" s="9">
        <v>0</v>
      </c>
      <c r="Y152" s="9">
        <v>0</v>
      </c>
    </row>
    <row r="153" spans="1:25" ht="12.75">
      <c r="A153" s="34">
        <v>6</v>
      </c>
      <c r="B153" s="34">
        <v>2</v>
      </c>
      <c r="C153" s="34">
        <v>13</v>
      </c>
      <c r="D153" s="35">
        <v>2</v>
      </c>
      <c r="E153" s="36"/>
      <c r="F153" s="7" t="s">
        <v>260</v>
      </c>
      <c r="G153" s="53" t="s">
        <v>392</v>
      </c>
      <c r="H153" s="8">
        <v>775932.15</v>
      </c>
      <c r="I153" s="8">
        <v>775932.15</v>
      </c>
      <c r="J153" s="8">
        <v>0</v>
      </c>
      <c r="K153" s="8">
        <v>0</v>
      </c>
      <c r="L153" s="8">
        <v>0</v>
      </c>
      <c r="M153" s="9">
        <v>100</v>
      </c>
      <c r="N153" s="9">
        <v>0</v>
      </c>
      <c r="O153" s="9">
        <v>0</v>
      </c>
      <c r="P153" s="9">
        <v>0</v>
      </c>
      <c r="Q153" s="8">
        <v>208640</v>
      </c>
      <c r="R153" s="8">
        <v>208640</v>
      </c>
      <c r="S153" s="8">
        <v>0</v>
      </c>
      <c r="T153" s="8">
        <v>0</v>
      </c>
      <c r="U153" s="8">
        <v>0</v>
      </c>
      <c r="V153" s="9">
        <v>100</v>
      </c>
      <c r="W153" s="9">
        <v>0</v>
      </c>
      <c r="X153" s="9">
        <v>0</v>
      </c>
      <c r="Y153" s="9">
        <v>0</v>
      </c>
    </row>
    <row r="154" spans="1:25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7" t="s">
        <v>260</v>
      </c>
      <c r="G154" s="53" t="s">
        <v>275</v>
      </c>
      <c r="H154" s="8">
        <v>1500000</v>
      </c>
      <c r="I154" s="8">
        <v>1500000</v>
      </c>
      <c r="J154" s="8">
        <v>0</v>
      </c>
      <c r="K154" s="8">
        <v>0</v>
      </c>
      <c r="L154" s="8">
        <v>0</v>
      </c>
      <c r="M154" s="9">
        <v>100</v>
      </c>
      <c r="N154" s="9">
        <v>0</v>
      </c>
      <c r="O154" s="9">
        <v>0</v>
      </c>
      <c r="P154" s="9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9"/>
      <c r="W154" s="9"/>
      <c r="X154" s="9"/>
      <c r="Y154" s="9"/>
    </row>
    <row r="155" spans="1:25" ht="12.75">
      <c r="A155" s="34">
        <v>6</v>
      </c>
      <c r="B155" s="34">
        <v>17</v>
      </c>
      <c r="C155" s="34">
        <v>5</v>
      </c>
      <c r="D155" s="35">
        <v>2</v>
      </c>
      <c r="E155" s="36"/>
      <c r="F155" s="7" t="s">
        <v>260</v>
      </c>
      <c r="G155" s="53" t="s">
        <v>393</v>
      </c>
      <c r="H155" s="8">
        <v>1300000</v>
      </c>
      <c r="I155" s="8">
        <v>1300000</v>
      </c>
      <c r="J155" s="8">
        <v>0</v>
      </c>
      <c r="K155" s="8">
        <v>0</v>
      </c>
      <c r="L155" s="8">
        <v>0</v>
      </c>
      <c r="M155" s="9">
        <v>100</v>
      </c>
      <c r="N155" s="9">
        <v>0</v>
      </c>
      <c r="O155" s="9">
        <v>0</v>
      </c>
      <c r="P155" s="9">
        <v>0</v>
      </c>
      <c r="Q155" s="8">
        <v>800000</v>
      </c>
      <c r="R155" s="8">
        <v>800000</v>
      </c>
      <c r="S155" s="8">
        <v>0</v>
      </c>
      <c r="T155" s="8">
        <v>0</v>
      </c>
      <c r="U155" s="8">
        <v>0</v>
      </c>
      <c r="V155" s="9">
        <v>100</v>
      </c>
      <c r="W155" s="9">
        <v>0</v>
      </c>
      <c r="X155" s="9">
        <v>0</v>
      </c>
      <c r="Y155" s="9">
        <v>0</v>
      </c>
    </row>
    <row r="156" spans="1:25" ht="12.75">
      <c r="A156" s="34">
        <v>6</v>
      </c>
      <c r="B156" s="34">
        <v>11</v>
      </c>
      <c r="C156" s="34">
        <v>9</v>
      </c>
      <c r="D156" s="35">
        <v>2</v>
      </c>
      <c r="E156" s="36"/>
      <c r="F156" s="7" t="s">
        <v>260</v>
      </c>
      <c r="G156" s="53" t="s">
        <v>394</v>
      </c>
      <c r="H156" s="8">
        <v>825000</v>
      </c>
      <c r="I156" s="8">
        <v>825000</v>
      </c>
      <c r="J156" s="8">
        <v>0</v>
      </c>
      <c r="K156" s="8">
        <v>0</v>
      </c>
      <c r="L156" s="8">
        <v>0</v>
      </c>
      <c r="M156" s="9">
        <v>100</v>
      </c>
      <c r="N156" s="9">
        <v>0</v>
      </c>
      <c r="O156" s="9">
        <v>0</v>
      </c>
      <c r="P156" s="9">
        <v>0</v>
      </c>
      <c r="Q156" s="8">
        <v>410500</v>
      </c>
      <c r="R156" s="8">
        <v>410500</v>
      </c>
      <c r="S156" s="8">
        <v>0</v>
      </c>
      <c r="T156" s="8">
        <v>0</v>
      </c>
      <c r="U156" s="8">
        <v>0</v>
      </c>
      <c r="V156" s="9">
        <v>100</v>
      </c>
      <c r="W156" s="9">
        <v>0</v>
      </c>
      <c r="X156" s="9">
        <v>0</v>
      </c>
      <c r="Y156" s="9">
        <v>0</v>
      </c>
    </row>
    <row r="157" spans="1:25" ht="12.75">
      <c r="A157" s="34">
        <v>6</v>
      </c>
      <c r="B157" s="34">
        <v>4</v>
      </c>
      <c r="C157" s="34">
        <v>6</v>
      </c>
      <c r="D157" s="35">
        <v>2</v>
      </c>
      <c r="E157" s="36"/>
      <c r="F157" s="7" t="s">
        <v>260</v>
      </c>
      <c r="G157" s="53" t="s">
        <v>395</v>
      </c>
      <c r="H157" s="8">
        <v>365389</v>
      </c>
      <c r="I157" s="8">
        <v>365389</v>
      </c>
      <c r="J157" s="8">
        <v>0</v>
      </c>
      <c r="K157" s="8">
        <v>0</v>
      </c>
      <c r="L157" s="8">
        <v>0</v>
      </c>
      <c r="M157" s="9">
        <v>100</v>
      </c>
      <c r="N157" s="9">
        <v>0</v>
      </c>
      <c r="O157" s="9">
        <v>0</v>
      </c>
      <c r="P157" s="9">
        <v>0</v>
      </c>
      <c r="Q157" s="8">
        <v>190696</v>
      </c>
      <c r="R157" s="8">
        <v>190696</v>
      </c>
      <c r="S157" s="8">
        <v>0</v>
      </c>
      <c r="T157" s="8">
        <v>0</v>
      </c>
      <c r="U157" s="8">
        <v>0</v>
      </c>
      <c r="V157" s="9">
        <v>100</v>
      </c>
      <c r="W157" s="9">
        <v>0</v>
      </c>
      <c r="X157" s="9">
        <v>0</v>
      </c>
      <c r="Y157" s="9">
        <v>0</v>
      </c>
    </row>
    <row r="158" spans="1:25" ht="12.75">
      <c r="A158" s="34">
        <v>6</v>
      </c>
      <c r="B158" s="34">
        <v>7</v>
      </c>
      <c r="C158" s="34">
        <v>7</v>
      </c>
      <c r="D158" s="35">
        <v>2</v>
      </c>
      <c r="E158" s="36"/>
      <c r="F158" s="7" t="s">
        <v>260</v>
      </c>
      <c r="G158" s="53" t="s">
        <v>396</v>
      </c>
      <c r="H158" s="8">
        <v>850000</v>
      </c>
      <c r="I158" s="8">
        <v>800000</v>
      </c>
      <c r="J158" s="8">
        <v>0</v>
      </c>
      <c r="K158" s="8">
        <v>50000</v>
      </c>
      <c r="L158" s="8">
        <v>0</v>
      </c>
      <c r="M158" s="9">
        <v>94.11</v>
      </c>
      <c r="N158" s="9">
        <v>0</v>
      </c>
      <c r="O158" s="9">
        <v>5.88</v>
      </c>
      <c r="P158" s="9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9"/>
      <c r="W158" s="9"/>
      <c r="X158" s="9"/>
      <c r="Y158" s="9"/>
    </row>
    <row r="159" spans="1:25" ht="12.75">
      <c r="A159" s="34">
        <v>6</v>
      </c>
      <c r="B159" s="34">
        <v>1</v>
      </c>
      <c r="C159" s="34">
        <v>17</v>
      </c>
      <c r="D159" s="35">
        <v>2</v>
      </c>
      <c r="E159" s="36"/>
      <c r="F159" s="7" t="s">
        <v>260</v>
      </c>
      <c r="G159" s="53" t="s">
        <v>397</v>
      </c>
      <c r="H159" s="8">
        <v>200000</v>
      </c>
      <c r="I159" s="8">
        <v>200000</v>
      </c>
      <c r="J159" s="8">
        <v>0</v>
      </c>
      <c r="K159" s="8">
        <v>0</v>
      </c>
      <c r="L159" s="8">
        <v>0</v>
      </c>
      <c r="M159" s="9">
        <v>100</v>
      </c>
      <c r="N159" s="9">
        <v>0</v>
      </c>
      <c r="O159" s="9">
        <v>0</v>
      </c>
      <c r="P159" s="9">
        <v>0</v>
      </c>
      <c r="Q159" s="8">
        <v>100000</v>
      </c>
      <c r="R159" s="8">
        <v>100000</v>
      </c>
      <c r="S159" s="8">
        <v>0</v>
      </c>
      <c r="T159" s="8">
        <v>0</v>
      </c>
      <c r="U159" s="8">
        <v>0</v>
      </c>
      <c r="V159" s="9">
        <v>100</v>
      </c>
      <c r="W159" s="9">
        <v>0</v>
      </c>
      <c r="X159" s="9">
        <v>0</v>
      </c>
      <c r="Y159" s="9">
        <v>0</v>
      </c>
    </row>
    <row r="160" spans="1:25" ht="12.75">
      <c r="A160" s="34">
        <v>6</v>
      </c>
      <c r="B160" s="34">
        <v>2</v>
      </c>
      <c r="C160" s="34">
        <v>14</v>
      </c>
      <c r="D160" s="35">
        <v>2</v>
      </c>
      <c r="E160" s="36"/>
      <c r="F160" s="7" t="s">
        <v>260</v>
      </c>
      <c r="G160" s="53" t="s">
        <v>398</v>
      </c>
      <c r="H160" s="8">
        <v>1032016</v>
      </c>
      <c r="I160" s="8">
        <v>1032016</v>
      </c>
      <c r="J160" s="8">
        <v>0</v>
      </c>
      <c r="K160" s="8">
        <v>0</v>
      </c>
      <c r="L160" s="8">
        <v>0</v>
      </c>
      <c r="M160" s="9">
        <v>100</v>
      </c>
      <c r="N160" s="9">
        <v>0</v>
      </c>
      <c r="O160" s="9">
        <v>0</v>
      </c>
      <c r="P160" s="9">
        <v>0</v>
      </c>
      <c r="Q160" s="8">
        <v>213758</v>
      </c>
      <c r="R160" s="8">
        <v>213758</v>
      </c>
      <c r="S160" s="8">
        <v>0</v>
      </c>
      <c r="T160" s="8">
        <v>0</v>
      </c>
      <c r="U160" s="8">
        <v>0</v>
      </c>
      <c r="V160" s="9">
        <v>100</v>
      </c>
      <c r="W160" s="9">
        <v>0</v>
      </c>
      <c r="X160" s="9">
        <v>0</v>
      </c>
      <c r="Y160" s="9">
        <v>0</v>
      </c>
    </row>
    <row r="161" spans="1:25" ht="12.75">
      <c r="A161" s="34">
        <v>6</v>
      </c>
      <c r="B161" s="34">
        <v>4</v>
      </c>
      <c r="C161" s="34">
        <v>7</v>
      </c>
      <c r="D161" s="35">
        <v>2</v>
      </c>
      <c r="E161" s="36"/>
      <c r="F161" s="7" t="s">
        <v>260</v>
      </c>
      <c r="G161" s="53" t="s">
        <v>399</v>
      </c>
      <c r="H161" s="8">
        <v>540000</v>
      </c>
      <c r="I161" s="8">
        <v>540000</v>
      </c>
      <c r="J161" s="8">
        <v>0</v>
      </c>
      <c r="K161" s="8">
        <v>0</v>
      </c>
      <c r="L161" s="8">
        <v>0</v>
      </c>
      <c r="M161" s="9">
        <v>100</v>
      </c>
      <c r="N161" s="9">
        <v>0</v>
      </c>
      <c r="O161" s="9">
        <v>0</v>
      </c>
      <c r="P161" s="9">
        <v>0</v>
      </c>
      <c r="Q161" s="8">
        <v>270000</v>
      </c>
      <c r="R161" s="8">
        <v>270000</v>
      </c>
      <c r="S161" s="8">
        <v>0</v>
      </c>
      <c r="T161" s="8">
        <v>0</v>
      </c>
      <c r="U161" s="8">
        <v>0</v>
      </c>
      <c r="V161" s="9">
        <v>100</v>
      </c>
      <c r="W161" s="9">
        <v>0</v>
      </c>
      <c r="X161" s="9">
        <v>0</v>
      </c>
      <c r="Y161" s="9">
        <v>0</v>
      </c>
    </row>
    <row r="162" spans="1:25" ht="12.75">
      <c r="A162" s="34">
        <v>6</v>
      </c>
      <c r="B162" s="34">
        <v>15</v>
      </c>
      <c r="C162" s="34">
        <v>7</v>
      </c>
      <c r="D162" s="35">
        <v>2</v>
      </c>
      <c r="E162" s="36"/>
      <c r="F162" s="7" t="s">
        <v>260</v>
      </c>
      <c r="G162" s="53" t="s">
        <v>400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9"/>
      <c r="N162" s="9"/>
      <c r="O162" s="9"/>
      <c r="P162" s="9"/>
      <c r="Q162" s="8">
        <v>0</v>
      </c>
      <c r="R162" s="8">
        <v>0</v>
      </c>
      <c r="S162" s="8">
        <v>0</v>
      </c>
      <c r="T162" s="8">
        <v>0</v>
      </c>
      <c r="U162" s="8">
        <v>0</v>
      </c>
      <c r="V162" s="9"/>
      <c r="W162" s="9"/>
      <c r="X162" s="9"/>
      <c r="Y162" s="9"/>
    </row>
    <row r="163" spans="1:25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7" t="s">
        <v>260</v>
      </c>
      <c r="G163" s="53" t="s">
        <v>401</v>
      </c>
      <c r="H163" s="8">
        <v>890208</v>
      </c>
      <c r="I163" s="8">
        <v>890208</v>
      </c>
      <c r="J163" s="8">
        <v>0</v>
      </c>
      <c r="K163" s="8">
        <v>0</v>
      </c>
      <c r="L163" s="8">
        <v>0</v>
      </c>
      <c r="M163" s="9">
        <v>100</v>
      </c>
      <c r="N163" s="9">
        <v>0</v>
      </c>
      <c r="O163" s="9">
        <v>0</v>
      </c>
      <c r="P163" s="9">
        <v>0</v>
      </c>
      <c r="Q163" s="8">
        <v>278799.32</v>
      </c>
      <c r="R163" s="8">
        <v>278799.32</v>
      </c>
      <c r="S163" s="8">
        <v>0</v>
      </c>
      <c r="T163" s="8">
        <v>0</v>
      </c>
      <c r="U163" s="8">
        <v>0</v>
      </c>
      <c r="V163" s="9">
        <v>100</v>
      </c>
      <c r="W163" s="9">
        <v>0</v>
      </c>
      <c r="X163" s="9">
        <v>0</v>
      </c>
      <c r="Y163" s="9">
        <v>0</v>
      </c>
    </row>
    <row r="164" spans="1:25" ht="12.75">
      <c r="A164" s="34">
        <v>6</v>
      </c>
      <c r="B164" s="34">
        <v>16</v>
      </c>
      <c r="C164" s="34">
        <v>6</v>
      </c>
      <c r="D164" s="35">
        <v>2</v>
      </c>
      <c r="E164" s="36"/>
      <c r="F164" s="7" t="s">
        <v>260</v>
      </c>
      <c r="G164" s="53" t="s">
        <v>402</v>
      </c>
      <c r="H164" s="8">
        <v>275500</v>
      </c>
      <c r="I164" s="8">
        <v>0</v>
      </c>
      <c r="J164" s="8">
        <v>0</v>
      </c>
      <c r="K164" s="8">
        <v>275500</v>
      </c>
      <c r="L164" s="8">
        <v>0</v>
      </c>
      <c r="M164" s="9">
        <v>0</v>
      </c>
      <c r="N164" s="9">
        <v>0</v>
      </c>
      <c r="O164" s="9">
        <v>100</v>
      </c>
      <c r="P164" s="9">
        <v>0</v>
      </c>
      <c r="Q164" s="8">
        <v>69474</v>
      </c>
      <c r="R164" s="8">
        <v>0</v>
      </c>
      <c r="S164" s="8">
        <v>0</v>
      </c>
      <c r="T164" s="8">
        <v>69474</v>
      </c>
      <c r="U164" s="8">
        <v>0</v>
      </c>
      <c r="V164" s="9">
        <v>0</v>
      </c>
      <c r="W164" s="9">
        <v>0</v>
      </c>
      <c r="X164" s="9">
        <v>100</v>
      </c>
      <c r="Y164" s="9">
        <v>0</v>
      </c>
    </row>
    <row r="165" spans="1:25" ht="12.75">
      <c r="A165" s="34">
        <v>6</v>
      </c>
      <c r="B165" s="34">
        <v>19</v>
      </c>
      <c r="C165" s="34">
        <v>5</v>
      </c>
      <c r="D165" s="35">
        <v>2</v>
      </c>
      <c r="E165" s="36"/>
      <c r="F165" s="7" t="s">
        <v>260</v>
      </c>
      <c r="G165" s="53" t="s">
        <v>403</v>
      </c>
      <c r="H165" s="8">
        <v>1100000</v>
      </c>
      <c r="I165" s="8">
        <v>1100000</v>
      </c>
      <c r="J165" s="8">
        <v>0</v>
      </c>
      <c r="K165" s="8">
        <v>0</v>
      </c>
      <c r="L165" s="8">
        <v>0</v>
      </c>
      <c r="M165" s="9">
        <v>100</v>
      </c>
      <c r="N165" s="9">
        <v>0</v>
      </c>
      <c r="O165" s="9">
        <v>0</v>
      </c>
      <c r="P165" s="9">
        <v>0</v>
      </c>
      <c r="Q165" s="8">
        <v>625000</v>
      </c>
      <c r="R165" s="8">
        <v>625000</v>
      </c>
      <c r="S165" s="8">
        <v>0</v>
      </c>
      <c r="T165" s="8">
        <v>0</v>
      </c>
      <c r="U165" s="8">
        <v>0</v>
      </c>
      <c r="V165" s="9">
        <v>100</v>
      </c>
      <c r="W165" s="9">
        <v>0</v>
      </c>
      <c r="X165" s="9">
        <v>0</v>
      </c>
      <c r="Y165" s="9">
        <v>0</v>
      </c>
    </row>
    <row r="166" spans="1:25" ht="12.75">
      <c r="A166" s="34">
        <v>6</v>
      </c>
      <c r="B166" s="34">
        <v>8</v>
      </c>
      <c r="C166" s="34">
        <v>13</v>
      </c>
      <c r="D166" s="35">
        <v>2</v>
      </c>
      <c r="E166" s="36"/>
      <c r="F166" s="7" t="s">
        <v>260</v>
      </c>
      <c r="G166" s="53" t="s">
        <v>404</v>
      </c>
      <c r="H166" s="8">
        <v>1071205.77</v>
      </c>
      <c r="I166" s="8">
        <v>1071205.77</v>
      </c>
      <c r="J166" s="8">
        <v>0</v>
      </c>
      <c r="K166" s="8">
        <v>0</v>
      </c>
      <c r="L166" s="8">
        <v>0</v>
      </c>
      <c r="M166" s="9">
        <v>100</v>
      </c>
      <c r="N166" s="9">
        <v>0</v>
      </c>
      <c r="O166" s="9">
        <v>0</v>
      </c>
      <c r="P166" s="9">
        <v>0</v>
      </c>
      <c r="Q166" s="8">
        <v>336700</v>
      </c>
      <c r="R166" s="8">
        <v>336700</v>
      </c>
      <c r="S166" s="8">
        <v>0</v>
      </c>
      <c r="T166" s="8">
        <v>0</v>
      </c>
      <c r="U166" s="8">
        <v>0</v>
      </c>
      <c r="V166" s="9">
        <v>100</v>
      </c>
      <c r="W166" s="9">
        <v>0</v>
      </c>
      <c r="X166" s="9">
        <v>0</v>
      </c>
      <c r="Y166" s="9">
        <v>0</v>
      </c>
    </row>
    <row r="167" spans="1:25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7" t="s">
        <v>260</v>
      </c>
      <c r="G167" s="53" t="s">
        <v>405</v>
      </c>
      <c r="H167" s="8">
        <v>456667</v>
      </c>
      <c r="I167" s="8">
        <v>456667</v>
      </c>
      <c r="J167" s="8">
        <v>0</v>
      </c>
      <c r="K167" s="8">
        <v>0</v>
      </c>
      <c r="L167" s="8">
        <v>0</v>
      </c>
      <c r="M167" s="9">
        <v>100</v>
      </c>
      <c r="N167" s="9">
        <v>0</v>
      </c>
      <c r="O167" s="9">
        <v>0</v>
      </c>
      <c r="P167" s="9">
        <v>0</v>
      </c>
      <c r="Q167" s="8">
        <v>228333.3</v>
      </c>
      <c r="R167" s="8">
        <v>228333.3</v>
      </c>
      <c r="S167" s="8">
        <v>0</v>
      </c>
      <c r="T167" s="8">
        <v>0</v>
      </c>
      <c r="U167" s="8">
        <v>0</v>
      </c>
      <c r="V167" s="9">
        <v>100</v>
      </c>
      <c r="W167" s="9">
        <v>0</v>
      </c>
      <c r="X167" s="9">
        <v>0</v>
      </c>
      <c r="Y167" s="9">
        <v>0</v>
      </c>
    </row>
    <row r="168" spans="1:25" ht="12.75">
      <c r="A168" s="34">
        <v>6</v>
      </c>
      <c r="B168" s="34">
        <v>4</v>
      </c>
      <c r="C168" s="34">
        <v>8</v>
      </c>
      <c r="D168" s="35">
        <v>2</v>
      </c>
      <c r="E168" s="36"/>
      <c r="F168" s="7" t="s">
        <v>260</v>
      </c>
      <c r="G168" s="53" t="s">
        <v>406</v>
      </c>
      <c r="H168" s="8">
        <v>1914372.88</v>
      </c>
      <c r="I168" s="8">
        <v>1894372.88</v>
      </c>
      <c r="J168" s="8">
        <v>0</v>
      </c>
      <c r="K168" s="8">
        <v>0</v>
      </c>
      <c r="L168" s="8">
        <v>20000</v>
      </c>
      <c r="M168" s="9">
        <v>98.95</v>
      </c>
      <c r="N168" s="9">
        <v>0</v>
      </c>
      <c r="O168" s="9">
        <v>0</v>
      </c>
      <c r="P168" s="9">
        <v>1.04</v>
      </c>
      <c r="Q168" s="8">
        <v>931365.24</v>
      </c>
      <c r="R168" s="8">
        <v>931365.24</v>
      </c>
      <c r="S168" s="8">
        <v>0</v>
      </c>
      <c r="T168" s="8">
        <v>0</v>
      </c>
      <c r="U168" s="8">
        <v>0</v>
      </c>
      <c r="V168" s="9">
        <v>100</v>
      </c>
      <c r="W168" s="9">
        <v>0</v>
      </c>
      <c r="X168" s="9">
        <v>0</v>
      </c>
      <c r="Y168" s="9">
        <v>0</v>
      </c>
    </row>
    <row r="169" spans="1:25" ht="12.75">
      <c r="A169" s="34">
        <v>6</v>
      </c>
      <c r="B169" s="34">
        <v>3</v>
      </c>
      <c r="C169" s="34">
        <v>12</v>
      </c>
      <c r="D169" s="35">
        <v>2</v>
      </c>
      <c r="E169" s="36"/>
      <c r="F169" s="7" t="s">
        <v>260</v>
      </c>
      <c r="G169" s="53" t="s">
        <v>407</v>
      </c>
      <c r="H169" s="8">
        <v>1409032</v>
      </c>
      <c r="I169" s="8">
        <v>1409032</v>
      </c>
      <c r="J169" s="8">
        <v>0</v>
      </c>
      <c r="K169" s="8">
        <v>0</v>
      </c>
      <c r="L169" s="8">
        <v>0</v>
      </c>
      <c r="M169" s="9">
        <v>100</v>
      </c>
      <c r="N169" s="9">
        <v>0</v>
      </c>
      <c r="O169" s="9">
        <v>0</v>
      </c>
      <c r="P169" s="9">
        <v>0</v>
      </c>
      <c r="Q169" s="8">
        <v>579016</v>
      </c>
      <c r="R169" s="8">
        <v>579016</v>
      </c>
      <c r="S169" s="8">
        <v>0</v>
      </c>
      <c r="T169" s="8">
        <v>0</v>
      </c>
      <c r="U169" s="8">
        <v>0</v>
      </c>
      <c r="V169" s="9">
        <v>100</v>
      </c>
      <c r="W169" s="9">
        <v>0</v>
      </c>
      <c r="X169" s="9">
        <v>0</v>
      </c>
      <c r="Y169" s="9">
        <v>0</v>
      </c>
    </row>
    <row r="170" spans="1:25" ht="12.75">
      <c r="A170" s="34">
        <v>6</v>
      </c>
      <c r="B170" s="34">
        <v>7</v>
      </c>
      <c r="C170" s="34">
        <v>9</v>
      </c>
      <c r="D170" s="35">
        <v>2</v>
      </c>
      <c r="E170" s="36"/>
      <c r="F170" s="7" t="s">
        <v>260</v>
      </c>
      <c r="G170" s="53" t="s">
        <v>408</v>
      </c>
      <c r="H170" s="8">
        <v>125000</v>
      </c>
      <c r="I170" s="8">
        <v>0</v>
      </c>
      <c r="J170" s="8">
        <v>0</v>
      </c>
      <c r="K170" s="8">
        <v>125000</v>
      </c>
      <c r="L170" s="8">
        <v>0</v>
      </c>
      <c r="M170" s="9">
        <v>0</v>
      </c>
      <c r="N170" s="9">
        <v>0</v>
      </c>
      <c r="O170" s="9">
        <v>100</v>
      </c>
      <c r="P170" s="9">
        <v>0</v>
      </c>
      <c r="Q170" s="8">
        <v>0</v>
      </c>
      <c r="R170" s="8">
        <v>0</v>
      </c>
      <c r="S170" s="8">
        <v>0</v>
      </c>
      <c r="T170" s="8">
        <v>0</v>
      </c>
      <c r="U170" s="8">
        <v>0</v>
      </c>
      <c r="V170" s="9"/>
      <c r="W170" s="9"/>
      <c r="X170" s="9"/>
      <c r="Y170" s="9"/>
    </row>
    <row r="171" spans="1:25" ht="12.75">
      <c r="A171" s="34">
        <v>6</v>
      </c>
      <c r="B171" s="34">
        <v>12</v>
      </c>
      <c r="C171" s="34">
        <v>7</v>
      </c>
      <c r="D171" s="35">
        <v>2</v>
      </c>
      <c r="E171" s="36"/>
      <c r="F171" s="7" t="s">
        <v>260</v>
      </c>
      <c r="G171" s="53" t="s">
        <v>409</v>
      </c>
      <c r="H171" s="8">
        <v>693653</v>
      </c>
      <c r="I171" s="8">
        <v>665000</v>
      </c>
      <c r="J171" s="8">
        <v>0</v>
      </c>
      <c r="K171" s="8">
        <v>28653</v>
      </c>
      <c r="L171" s="8">
        <v>0</v>
      </c>
      <c r="M171" s="9">
        <v>95.86</v>
      </c>
      <c r="N171" s="9">
        <v>0</v>
      </c>
      <c r="O171" s="9">
        <v>4.13</v>
      </c>
      <c r="P171" s="9">
        <v>0</v>
      </c>
      <c r="Q171" s="8">
        <v>62053</v>
      </c>
      <c r="R171" s="8">
        <v>33400</v>
      </c>
      <c r="S171" s="8">
        <v>0</v>
      </c>
      <c r="T171" s="8">
        <v>28653</v>
      </c>
      <c r="U171" s="8">
        <v>0</v>
      </c>
      <c r="V171" s="9">
        <v>53.82</v>
      </c>
      <c r="W171" s="9">
        <v>0</v>
      </c>
      <c r="X171" s="9">
        <v>46.17</v>
      </c>
      <c r="Y171" s="9">
        <v>0</v>
      </c>
    </row>
    <row r="172" spans="1:25" ht="12.75">
      <c r="A172" s="34">
        <v>6</v>
      </c>
      <c r="B172" s="34">
        <v>1</v>
      </c>
      <c r="C172" s="34">
        <v>18</v>
      </c>
      <c r="D172" s="35">
        <v>2</v>
      </c>
      <c r="E172" s="36"/>
      <c r="F172" s="7" t="s">
        <v>260</v>
      </c>
      <c r="G172" s="53" t="s">
        <v>410</v>
      </c>
      <c r="H172" s="8">
        <v>1149619.61</v>
      </c>
      <c r="I172" s="8">
        <v>969465.61</v>
      </c>
      <c r="J172" s="8">
        <v>0</v>
      </c>
      <c r="K172" s="8">
        <v>0</v>
      </c>
      <c r="L172" s="8">
        <v>180154</v>
      </c>
      <c r="M172" s="9">
        <v>84.32</v>
      </c>
      <c r="N172" s="9">
        <v>0</v>
      </c>
      <c r="O172" s="9">
        <v>0</v>
      </c>
      <c r="P172" s="9">
        <v>15.67</v>
      </c>
      <c r="Q172" s="8">
        <v>884465.61</v>
      </c>
      <c r="R172" s="8">
        <v>834465.61</v>
      </c>
      <c r="S172" s="8">
        <v>0</v>
      </c>
      <c r="T172" s="8">
        <v>50000</v>
      </c>
      <c r="U172" s="8">
        <v>0</v>
      </c>
      <c r="V172" s="9">
        <v>94.34</v>
      </c>
      <c r="W172" s="9">
        <v>0</v>
      </c>
      <c r="X172" s="9">
        <v>5.65</v>
      </c>
      <c r="Y172" s="9">
        <v>0</v>
      </c>
    </row>
    <row r="173" spans="1:25" ht="12.75">
      <c r="A173" s="34">
        <v>6</v>
      </c>
      <c r="B173" s="34">
        <v>19</v>
      </c>
      <c r="C173" s="34">
        <v>6</v>
      </c>
      <c r="D173" s="35">
        <v>2</v>
      </c>
      <c r="E173" s="36"/>
      <c r="F173" s="7" t="s">
        <v>260</v>
      </c>
      <c r="G173" s="53" t="s">
        <v>276</v>
      </c>
      <c r="H173" s="8">
        <v>1849005</v>
      </c>
      <c r="I173" s="8">
        <v>1849005</v>
      </c>
      <c r="J173" s="8">
        <v>0</v>
      </c>
      <c r="K173" s="8">
        <v>0</v>
      </c>
      <c r="L173" s="8">
        <v>0</v>
      </c>
      <c r="M173" s="9">
        <v>100</v>
      </c>
      <c r="N173" s="9">
        <v>0</v>
      </c>
      <c r="O173" s="9">
        <v>0</v>
      </c>
      <c r="P173" s="9">
        <v>0</v>
      </c>
      <c r="Q173" s="8">
        <v>899028.78</v>
      </c>
      <c r="R173" s="8">
        <v>899028.78</v>
      </c>
      <c r="S173" s="8">
        <v>0</v>
      </c>
      <c r="T173" s="8">
        <v>0</v>
      </c>
      <c r="U173" s="8">
        <v>0</v>
      </c>
      <c r="V173" s="9">
        <v>100</v>
      </c>
      <c r="W173" s="9">
        <v>0</v>
      </c>
      <c r="X173" s="9">
        <v>0</v>
      </c>
      <c r="Y173" s="9">
        <v>0</v>
      </c>
    </row>
    <row r="174" spans="1:25" ht="12.75">
      <c r="A174" s="34">
        <v>6</v>
      </c>
      <c r="B174" s="34">
        <v>15</v>
      </c>
      <c r="C174" s="34">
        <v>8</v>
      </c>
      <c r="D174" s="35">
        <v>2</v>
      </c>
      <c r="E174" s="36"/>
      <c r="F174" s="7" t="s">
        <v>260</v>
      </c>
      <c r="G174" s="53" t="s">
        <v>411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9"/>
      <c r="N174" s="9"/>
      <c r="O174" s="9"/>
      <c r="P174" s="9"/>
      <c r="Q174" s="8">
        <v>0</v>
      </c>
      <c r="R174" s="8">
        <v>0</v>
      </c>
      <c r="S174" s="8">
        <v>0</v>
      </c>
      <c r="T174" s="8">
        <v>0</v>
      </c>
      <c r="U174" s="8">
        <v>0</v>
      </c>
      <c r="V174" s="9"/>
      <c r="W174" s="9"/>
      <c r="X174" s="9"/>
      <c r="Y174" s="9"/>
    </row>
    <row r="175" spans="1:25" ht="12.75">
      <c r="A175" s="34">
        <v>6</v>
      </c>
      <c r="B175" s="34">
        <v>9</v>
      </c>
      <c r="C175" s="34">
        <v>13</v>
      </c>
      <c r="D175" s="35">
        <v>2</v>
      </c>
      <c r="E175" s="36"/>
      <c r="F175" s="7" t="s">
        <v>260</v>
      </c>
      <c r="G175" s="53" t="s">
        <v>412</v>
      </c>
      <c r="H175" s="8">
        <v>850600</v>
      </c>
      <c r="I175" s="8">
        <v>850600</v>
      </c>
      <c r="J175" s="8">
        <v>0</v>
      </c>
      <c r="K175" s="8">
        <v>0</v>
      </c>
      <c r="L175" s="8">
        <v>0</v>
      </c>
      <c r="M175" s="9">
        <v>100</v>
      </c>
      <c r="N175" s="9">
        <v>0</v>
      </c>
      <c r="O175" s="9">
        <v>0</v>
      </c>
      <c r="P175" s="9">
        <v>0</v>
      </c>
      <c r="Q175" s="8">
        <v>446219</v>
      </c>
      <c r="R175" s="8">
        <v>425300</v>
      </c>
      <c r="S175" s="8">
        <v>0</v>
      </c>
      <c r="T175" s="8">
        <v>20919</v>
      </c>
      <c r="U175" s="8">
        <v>0</v>
      </c>
      <c r="V175" s="9">
        <v>95.31</v>
      </c>
      <c r="W175" s="9">
        <v>0</v>
      </c>
      <c r="X175" s="9">
        <v>4.68</v>
      </c>
      <c r="Y175" s="9">
        <v>0</v>
      </c>
    </row>
    <row r="176" spans="1:25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7" t="s">
        <v>260</v>
      </c>
      <c r="G176" s="53" t="s">
        <v>413</v>
      </c>
      <c r="H176" s="8">
        <v>695874.32</v>
      </c>
      <c r="I176" s="8">
        <v>695874.32</v>
      </c>
      <c r="J176" s="8">
        <v>0</v>
      </c>
      <c r="K176" s="8">
        <v>0</v>
      </c>
      <c r="L176" s="8">
        <v>0</v>
      </c>
      <c r="M176" s="9">
        <v>100</v>
      </c>
      <c r="N176" s="9">
        <v>0</v>
      </c>
      <c r="O176" s="9">
        <v>0</v>
      </c>
      <c r="P176" s="9">
        <v>0</v>
      </c>
      <c r="Q176" s="8">
        <v>301099.76</v>
      </c>
      <c r="R176" s="8">
        <v>301099.76</v>
      </c>
      <c r="S176" s="8">
        <v>0</v>
      </c>
      <c r="T176" s="8">
        <v>0</v>
      </c>
      <c r="U176" s="8">
        <v>0</v>
      </c>
      <c r="V176" s="9">
        <v>100</v>
      </c>
      <c r="W176" s="9">
        <v>0</v>
      </c>
      <c r="X176" s="9">
        <v>0</v>
      </c>
      <c r="Y176" s="9">
        <v>0</v>
      </c>
    </row>
    <row r="177" spans="1:25" ht="12.75">
      <c r="A177" s="34">
        <v>6</v>
      </c>
      <c r="B177" s="34">
        <v>3</v>
      </c>
      <c r="C177" s="34">
        <v>13</v>
      </c>
      <c r="D177" s="35">
        <v>2</v>
      </c>
      <c r="E177" s="36"/>
      <c r="F177" s="7" t="s">
        <v>260</v>
      </c>
      <c r="G177" s="53" t="s">
        <v>414</v>
      </c>
      <c r="H177" s="8">
        <v>496000</v>
      </c>
      <c r="I177" s="8">
        <v>496000</v>
      </c>
      <c r="J177" s="8">
        <v>0</v>
      </c>
      <c r="K177" s="8">
        <v>0</v>
      </c>
      <c r="L177" s="8">
        <v>0</v>
      </c>
      <c r="M177" s="9">
        <v>100</v>
      </c>
      <c r="N177" s="9">
        <v>0</v>
      </c>
      <c r="O177" s="9">
        <v>0</v>
      </c>
      <c r="P177" s="9">
        <v>0</v>
      </c>
      <c r="Q177" s="8">
        <v>248000</v>
      </c>
      <c r="R177" s="8">
        <v>248000</v>
      </c>
      <c r="S177" s="8">
        <v>0</v>
      </c>
      <c r="T177" s="8">
        <v>0</v>
      </c>
      <c r="U177" s="8">
        <v>0</v>
      </c>
      <c r="V177" s="9">
        <v>100</v>
      </c>
      <c r="W177" s="9">
        <v>0</v>
      </c>
      <c r="X177" s="9">
        <v>0</v>
      </c>
      <c r="Y177" s="9">
        <v>0</v>
      </c>
    </row>
    <row r="178" spans="1:25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7" t="s">
        <v>260</v>
      </c>
      <c r="G178" s="53" t="s">
        <v>415</v>
      </c>
      <c r="H178" s="8">
        <v>1020000</v>
      </c>
      <c r="I178" s="8">
        <v>1020000</v>
      </c>
      <c r="J178" s="8">
        <v>0</v>
      </c>
      <c r="K178" s="8">
        <v>0</v>
      </c>
      <c r="L178" s="8">
        <v>0</v>
      </c>
      <c r="M178" s="9">
        <v>100</v>
      </c>
      <c r="N178" s="9">
        <v>0</v>
      </c>
      <c r="O178" s="9">
        <v>0</v>
      </c>
      <c r="P178" s="9">
        <v>0</v>
      </c>
      <c r="Q178" s="8">
        <v>627500</v>
      </c>
      <c r="R178" s="8">
        <v>627500</v>
      </c>
      <c r="S178" s="8">
        <v>0</v>
      </c>
      <c r="T178" s="8">
        <v>0</v>
      </c>
      <c r="U178" s="8">
        <v>0</v>
      </c>
      <c r="V178" s="9">
        <v>100</v>
      </c>
      <c r="W178" s="9">
        <v>0</v>
      </c>
      <c r="X178" s="9">
        <v>0</v>
      </c>
      <c r="Y178" s="9">
        <v>0</v>
      </c>
    </row>
    <row r="179" spans="1:25" ht="12.75">
      <c r="A179" s="34">
        <v>6</v>
      </c>
      <c r="B179" s="34">
        <v>19</v>
      </c>
      <c r="C179" s="34">
        <v>7</v>
      </c>
      <c r="D179" s="35">
        <v>2</v>
      </c>
      <c r="E179" s="36"/>
      <c r="F179" s="7" t="s">
        <v>260</v>
      </c>
      <c r="G179" s="53" t="s">
        <v>416</v>
      </c>
      <c r="H179" s="8">
        <v>978580</v>
      </c>
      <c r="I179" s="8">
        <v>978580</v>
      </c>
      <c r="J179" s="8">
        <v>0</v>
      </c>
      <c r="K179" s="8">
        <v>0</v>
      </c>
      <c r="L179" s="8">
        <v>0</v>
      </c>
      <c r="M179" s="9">
        <v>100</v>
      </c>
      <c r="N179" s="9">
        <v>0</v>
      </c>
      <c r="O179" s="9">
        <v>0</v>
      </c>
      <c r="P179" s="9">
        <v>0</v>
      </c>
      <c r="Q179" s="8">
        <v>496790</v>
      </c>
      <c r="R179" s="8">
        <v>496790</v>
      </c>
      <c r="S179" s="8">
        <v>0</v>
      </c>
      <c r="T179" s="8">
        <v>0</v>
      </c>
      <c r="U179" s="8">
        <v>0</v>
      </c>
      <c r="V179" s="9">
        <v>100</v>
      </c>
      <c r="W179" s="9">
        <v>0</v>
      </c>
      <c r="X179" s="9">
        <v>0</v>
      </c>
      <c r="Y179" s="9">
        <v>0</v>
      </c>
    </row>
    <row r="180" spans="1:25" ht="12.75">
      <c r="A180" s="34">
        <v>6</v>
      </c>
      <c r="B180" s="34">
        <v>9</v>
      </c>
      <c r="C180" s="34">
        <v>14</v>
      </c>
      <c r="D180" s="35">
        <v>2</v>
      </c>
      <c r="E180" s="36"/>
      <c r="F180" s="7" t="s">
        <v>260</v>
      </c>
      <c r="G180" s="53" t="s">
        <v>417</v>
      </c>
      <c r="H180" s="8">
        <v>2911470</v>
      </c>
      <c r="I180" s="8">
        <v>2416470</v>
      </c>
      <c r="J180" s="8">
        <v>0</v>
      </c>
      <c r="K180" s="8">
        <v>495000</v>
      </c>
      <c r="L180" s="8">
        <v>0</v>
      </c>
      <c r="M180" s="9">
        <v>82.99</v>
      </c>
      <c r="N180" s="9">
        <v>0</v>
      </c>
      <c r="O180" s="9">
        <v>17</v>
      </c>
      <c r="P180" s="9">
        <v>0</v>
      </c>
      <c r="Q180" s="8">
        <v>1635000</v>
      </c>
      <c r="R180" s="8">
        <v>1635000</v>
      </c>
      <c r="S180" s="8">
        <v>0</v>
      </c>
      <c r="T180" s="8">
        <v>0</v>
      </c>
      <c r="U180" s="8">
        <v>0</v>
      </c>
      <c r="V180" s="9">
        <v>100</v>
      </c>
      <c r="W180" s="9">
        <v>0</v>
      </c>
      <c r="X180" s="9">
        <v>0</v>
      </c>
      <c r="Y180" s="9">
        <v>0</v>
      </c>
    </row>
    <row r="181" spans="1:25" ht="12.75">
      <c r="A181" s="34">
        <v>6</v>
      </c>
      <c r="B181" s="34">
        <v>19</v>
      </c>
      <c r="C181" s="34">
        <v>8</v>
      </c>
      <c r="D181" s="35">
        <v>2</v>
      </c>
      <c r="E181" s="36"/>
      <c r="F181" s="7" t="s">
        <v>260</v>
      </c>
      <c r="G181" s="53" t="s">
        <v>418</v>
      </c>
      <c r="H181" s="8">
        <v>420000</v>
      </c>
      <c r="I181" s="8">
        <v>420000</v>
      </c>
      <c r="J181" s="8">
        <v>0</v>
      </c>
      <c r="K181" s="8">
        <v>0</v>
      </c>
      <c r="L181" s="8">
        <v>0</v>
      </c>
      <c r="M181" s="9">
        <v>100</v>
      </c>
      <c r="N181" s="9">
        <v>0</v>
      </c>
      <c r="O181" s="9">
        <v>0</v>
      </c>
      <c r="P181" s="9">
        <v>0</v>
      </c>
      <c r="Q181" s="8">
        <v>210396</v>
      </c>
      <c r="R181" s="8">
        <v>210396</v>
      </c>
      <c r="S181" s="8">
        <v>0</v>
      </c>
      <c r="T181" s="8">
        <v>0</v>
      </c>
      <c r="U181" s="8">
        <v>0</v>
      </c>
      <c r="V181" s="9">
        <v>100</v>
      </c>
      <c r="W181" s="9">
        <v>0</v>
      </c>
      <c r="X181" s="9">
        <v>0</v>
      </c>
      <c r="Y181" s="9">
        <v>0</v>
      </c>
    </row>
    <row r="182" spans="1:25" ht="12.75">
      <c r="A182" s="34">
        <v>6</v>
      </c>
      <c r="B182" s="34">
        <v>9</v>
      </c>
      <c r="C182" s="34">
        <v>15</v>
      </c>
      <c r="D182" s="35">
        <v>2</v>
      </c>
      <c r="E182" s="36"/>
      <c r="F182" s="7" t="s">
        <v>260</v>
      </c>
      <c r="G182" s="53" t="s">
        <v>419</v>
      </c>
      <c r="H182" s="8">
        <v>724900</v>
      </c>
      <c r="I182" s="8">
        <v>724900</v>
      </c>
      <c r="J182" s="8">
        <v>0</v>
      </c>
      <c r="K182" s="8">
        <v>0</v>
      </c>
      <c r="L182" s="8">
        <v>0</v>
      </c>
      <c r="M182" s="9">
        <v>100</v>
      </c>
      <c r="N182" s="9">
        <v>0</v>
      </c>
      <c r="O182" s="9">
        <v>0</v>
      </c>
      <c r="P182" s="9">
        <v>0</v>
      </c>
      <c r="Q182" s="8">
        <v>362450</v>
      </c>
      <c r="R182" s="8">
        <v>362450</v>
      </c>
      <c r="S182" s="8">
        <v>0</v>
      </c>
      <c r="T182" s="8">
        <v>0</v>
      </c>
      <c r="U182" s="8">
        <v>0</v>
      </c>
      <c r="V182" s="9">
        <v>100</v>
      </c>
      <c r="W182" s="9">
        <v>0</v>
      </c>
      <c r="X182" s="9">
        <v>0</v>
      </c>
      <c r="Y182" s="9">
        <v>0</v>
      </c>
    </row>
    <row r="183" spans="1:25" ht="12.75">
      <c r="A183" s="34">
        <v>6</v>
      </c>
      <c r="B183" s="34">
        <v>9</v>
      </c>
      <c r="C183" s="34">
        <v>16</v>
      </c>
      <c r="D183" s="35">
        <v>2</v>
      </c>
      <c r="E183" s="36"/>
      <c r="F183" s="7" t="s">
        <v>260</v>
      </c>
      <c r="G183" s="53" t="s">
        <v>420</v>
      </c>
      <c r="H183" s="8">
        <v>500000</v>
      </c>
      <c r="I183" s="8">
        <v>500000</v>
      </c>
      <c r="J183" s="8">
        <v>0</v>
      </c>
      <c r="K183" s="8">
        <v>0</v>
      </c>
      <c r="L183" s="8">
        <v>0</v>
      </c>
      <c r="M183" s="9">
        <v>100</v>
      </c>
      <c r="N183" s="9">
        <v>0</v>
      </c>
      <c r="O183" s="9">
        <v>0</v>
      </c>
      <c r="P183" s="9">
        <v>0</v>
      </c>
      <c r="Q183" s="8">
        <v>125000</v>
      </c>
      <c r="R183" s="8">
        <v>125000</v>
      </c>
      <c r="S183" s="8">
        <v>0</v>
      </c>
      <c r="T183" s="8">
        <v>0</v>
      </c>
      <c r="U183" s="8">
        <v>0</v>
      </c>
      <c r="V183" s="9">
        <v>100</v>
      </c>
      <c r="W183" s="9">
        <v>0</v>
      </c>
      <c r="X183" s="9">
        <v>0</v>
      </c>
      <c r="Y183" s="9">
        <v>0</v>
      </c>
    </row>
    <row r="184" spans="1:25" ht="12.75">
      <c r="A184" s="34">
        <v>6</v>
      </c>
      <c r="B184" s="34">
        <v>7</v>
      </c>
      <c r="C184" s="34">
        <v>10</v>
      </c>
      <c r="D184" s="35">
        <v>2</v>
      </c>
      <c r="E184" s="36"/>
      <c r="F184" s="7" t="s">
        <v>260</v>
      </c>
      <c r="G184" s="53" t="s">
        <v>421</v>
      </c>
      <c r="H184" s="8">
        <v>1535673</v>
      </c>
      <c r="I184" s="8">
        <v>1435673</v>
      </c>
      <c r="J184" s="8">
        <v>0</v>
      </c>
      <c r="K184" s="8">
        <v>100000</v>
      </c>
      <c r="L184" s="8">
        <v>0</v>
      </c>
      <c r="M184" s="9">
        <v>93.48</v>
      </c>
      <c r="N184" s="9">
        <v>0</v>
      </c>
      <c r="O184" s="9">
        <v>6.51</v>
      </c>
      <c r="P184" s="9">
        <v>0</v>
      </c>
      <c r="Q184" s="8">
        <v>241173</v>
      </c>
      <c r="R184" s="8">
        <v>241173</v>
      </c>
      <c r="S184" s="8">
        <v>0</v>
      </c>
      <c r="T184" s="8">
        <v>0</v>
      </c>
      <c r="U184" s="8">
        <v>0</v>
      </c>
      <c r="V184" s="9">
        <v>100</v>
      </c>
      <c r="W184" s="9">
        <v>0</v>
      </c>
      <c r="X184" s="9">
        <v>0</v>
      </c>
      <c r="Y184" s="9">
        <v>0</v>
      </c>
    </row>
    <row r="185" spans="1:25" ht="12.75">
      <c r="A185" s="34">
        <v>6</v>
      </c>
      <c r="B185" s="34">
        <v>1</v>
      </c>
      <c r="C185" s="34">
        <v>19</v>
      </c>
      <c r="D185" s="35">
        <v>2</v>
      </c>
      <c r="E185" s="36"/>
      <c r="F185" s="7" t="s">
        <v>260</v>
      </c>
      <c r="G185" s="53" t="s">
        <v>422</v>
      </c>
      <c r="H185" s="8">
        <v>564000</v>
      </c>
      <c r="I185" s="8">
        <v>564000</v>
      </c>
      <c r="J185" s="8">
        <v>0</v>
      </c>
      <c r="K185" s="8">
        <v>0</v>
      </c>
      <c r="L185" s="8">
        <v>0</v>
      </c>
      <c r="M185" s="9">
        <v>100</v>
      </c>
      <c r="N185" s="9">
        <v>0</v>
      </c>
      <c r="O185" s="9">
        <v>0</v>
      </c>
      <c r="P185" s="9">
        <v>0</v>
      </c>
      <c r="Q185" s="8">
        <v>197000</v>
      </c>
      <c r="R185" s="8">
        <v>197000</v>
      </c>
      <c r="S185" s="8">
        <v>0</v>
      </c>
      <c r="T185" s="8">
        <v>0</v>
      </c>
      <c r="U185" s="8">
        <v>0</v>
      </c>
      <c r="V185" s="9">
        <v>100</v>
      </c>
      <c r="W185" s="9">
        <v>0</v>
      </c>
      <c r="X185" s="9">
        <v>0</v>
      </c>
      <c r="Y185" s="9">
        <v>0</v>
      </c>
    </row>
    <row r="186" spans="1:25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7" t="s">
        <v>260</v>
      </c>
      <c r="G186" s="53" t="s">
        <v>423</v>
      </c>
      <c r="H186" s="8">
        <v>4272308</v>
      </c>
      <c r="I186" s="8">
        <v>4172308</v>
      </c>
      <c r="J186" s="8">
        <v>0</v>
      </c>
      <c r="K186" s="8">
        <v>100000</v>
      </c>
      <c r="L186" s="8">
        <v>0</v>
      </c>
      <c r="M186" s="9">
        <v>97.65</v>
      </c>
      <c r="N186" s="9">
        <v>0</v>
      </c>
      <c r="O186" s="9">
        <v>2.34</v>
      </c>
      <c r="P186" s="9">
        <v>0</v>
      </c>
      <c r="Q186" s="8">
        <v>2143029</v>
      </c>
      <c r="R186" s="8">
        <v>2043029</v>
      </c>
      <c r="S186" s="8">
        <v>0</v>
      </c>
      <c r="T186" s="8">
        <v>100000</v>
      </c>
      <c r="U186" s="8">
        <v>0</v>
      </c>
      <c r="V186" s="9">
        <v>95.33</v>
      </c>
      <c r="W186" s="9">
        <v>0</v>
      </c>
      <c r="X186" s="9">
        <v>4.66</v>
      </c>
      <c r="Y186" s="9">
        <v>0</v>
      </c>
    </row>
    <row r="187" spans="1:25" ht="12.75">
      <c r="A187" s="34">
        <v>6</v>
      </c>
      <c r="B187" s="34">
        <v>3</v>
      </c>
      <c r="C187" s="34">
        <v>14</v>
      </c>
      <c r="D187" s="35">
        <v>2</v>
      </c>
      <c r="E187" s="36"/>
      <c r="F187" s="7" t="s">
        <v>260</v>
      </c>
      <c r="G187" s="53" t="s">
        <v>424</v>
      </c>
      <c r="H187" s="8">
        <v>481040</v>
      </c>
      <c r="I187" s="8">
        <v>481040</v>
      </c>
      <c r="J187" s="8">
        <v>0</v>
      </c>
      <c r="K187" s="8">
        <v>0</v>
      </c>
      <c r="L187" s="8">
        <v>0</v>
      </c>
      <c r="M187" s="9">
        <v>100</v>
      </c>
      <c r="N187" s="9">
        <v>0</v>
      </c>
      <c r="O187" s="9">
        <v>0</v>
      </c>
      <c r="P187" s="9">
        <v>0</v>
      </c>
      <c r="Q187" s="8">
        <v>241520</v>
      </c>
      <c r="R187" s="8">
        <v>241520</v>
      </c>
      <c r="S187" s="8">
        <v>0</v>
      </c>
      <c r="T187" s="8">
        <v>0</v>
      </c>
      <c r="U187" s="8">
        <v>0</v>
      </c>
      <c r="V187" s="9">
        <v>100</v>
      </c>
      <c r="W187" s="9">
        <v>0</v>
      </c>
      <c r="X187" s="9">
        <v>0</v>
      </c>
      <c r="Y187" s="9">
        <v>0</v>
      </c>
    </row>
    <row r="188" spans="1:25" ht="12.75">
      <c r="A188" s="34">
        <v>6</v>
      </c>
      <c r="B188" s="34">
        <v>6</v>
      </c>
      <c r="C188" s="34">
        <v>11</v>
      </c>
      <c r="D188" s="35">
        <v>2</v>
      </c>
      <c r="E188" s="36"/>
      <c r="F188" s="7" t="s">
        <v>260</v>
      </c>
      <c r="G188" s="53" t="s">
        <v>425</v>
      </c>
      <c r="H188" s="8">
        <v>3867999</v>
      </c>
      <c r="I188" s="8">
        <v>3867999</v>
      </c>
      <c r="J188" s="8">
        <v>0</v>
      </c>
      <c r="K188" s="8">
        <v>0</v>
      </c>
      <c r="L188" s="8">
        <v>0</v>
      </c>
      <c r="M188" s="9">
        <v>100</v>
      </c>
      <c r="N188" s="9">
        <v>0</v>
      </c>
      <c r="O188" s="9">
        <v>0</v>
      </c>
      <c r="P188" s="9">
        <v>0</v>
      </c>
      <c r="Q188" s="8">
        <v>165468</v>
      </c>
      <c r="R188" s="8">
        <v>165468</v>
      </c>
      <c r="S188" s="8">
        <v>0</v>
      </c>
      <c r="T188" s="8">
        <v>0</v>
      </c>
      <c r="U188" s="8">
        <v>0</v>
      </c>
      <c r="V188" s="9">
        <v>100</v>
      </c>
      <c r="W188" s="9">
        <v>0</v>
      </c>
      <c r="X188" s="9">
        <v>0</v>
      </c>
      <c r="Y188" s="9">
        <v>0</v>
      </c>
    </row>
    <row r="189" spans="1:25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7" t="s">
        <v>260</v>
      </c>
      <c r="G189" s="53" t="s">
        <v>426</v>
      </c>
      <c r="H189" s="8">
        <v>1420404</v>
      </c>
      <c r="I189" s="8">
        <v>1220404</v>
      </c>
      <c r="J189" s="8">
        <v>0</v>
      </c>
      <c r="K189" s="8">
        <v>200000</v>
      </c>
      <c r="L189" s="8">
        <v>0</v>
      </c>
      <c r="M189" s="9">
        <v>85.91</v>
      </c>
      <c r="N189" s="9">
        <v>0</v>
      </c>
      <c r="O189" s="9">
        <v>14.08</v>
      </c>
      <c r="P189" s="9">
        <v>0</v>
      </c>
      <c r="Q189" s="8">
        <v>851452</v>
      </c>
      <c r="R189" s="8">
        <v>651452</v>
      </c>
      <c r="S189" s="8">
        <v>0</v>
      </c>
      <c r="T189" s="8">
        <v>200000</v>
      </c>
      <c r="U189" s="8">
        <v>0</v>
      </c>
      <c r="V189" s="9">
        <v>76.51</v>
      </c>
      <c r="W189" s="9">
        <v>0</v>
      </c>
      <c r="X189" s="9">
        <v>23.48</v>
      </c>
      <c r="Y189" s="9">
        <v>0</v>
      </c>
    </row>
    <row r="190" spans="1:25" ht="12.75">
      <c r="A190" s="34">
        <v>6</v>
      </c>
      <c r="B190" s="34">
        <v>7</v>
      </c>
      <c r="C190" s="34">
        <v>2</v>
      </c>
      <c r="D190" s="35">
        <v>3</v>
      </c>
      <c r="E190" s="36"/>
      <c r="F190" s="7" t="s">
        <v>260</v>
      </c>
      <c r="G190" s="53" t="s">
        <v>427</v>
      </c>
      <c r="H190" s="8">
        <v>650000</v>
      </c>
      <c r="I190" s="8">
        <v>600000</v>
      </c>
      <c r="J190" s="8">
        <v>0</v>
      </c>
      <c r="K190" s="8">
        <v>50000</v>
      </c>
      <c r="L190" s="8">
        <v>0</v>
      </c>
      <c r="M190" s="9">
        <v>92.3</v>
      </c>
      <c r="N190" s="9">
        <v>0</v>
      </c>
      <c r="O190" s="9">
        <v>7.69</v>
      </c>
      <c r="P190" s="9">
        <v>0</v>
      </c>
      <c r="Q190" s="8">
        <v>531888</v>
      </c>
      <c r="R190" s="8">
        <v>525000</v>
      </c>
      <c r="S190" s="8">
        <v>0</v>
      </c>
      <c r="T190" s="8">
        <v>6888</v>
      </c>
      <c r="U190" s="8">
        <v>0</v>
      </c>
      <c r="V190" s="9">
        <v>98.7</v>
      </c>
      <c r="W190" s="9">
        <v>0</v>
      </c>
      <c r="X190" s="9">
        <v>1.29</v>
      </c>
      <c r="Y190" s="9">
        <v>0</v>
      </c>
    </row>
    <row r="191" spans="1:25" ht="12.75">
      <c r="A191" s="34">
        <v>6</v>
      </c>
      <c r="B191" s="34">
        <v>9</v>
      </c>
      <c r="C191" s="34">
        <v>1</v>
      </c>
      <c r="D191" s="35">
        <v>3</v>
      </c>
      <c r="E191" s="36"/>
      <c r="F191" s="7" t="s">
        <v>260</v>
      </c>
      <c r="G191" s="53" t="s">
        <v>428</v>
      </c>
      <c r="H191" s="8">
        <v>1269269.03</v>
      </c>
      <c r="I191" s="8">
        <v>1000000</v>
      </c>
      <c r="J191" s="8">
        <v>0</v>
      </c>
      <c r="K191" s="8">
        <v>269269.03</v>
      </c>
      <c r="L191" s="8">
        <v>0</v>
      </c>
      <c r="M191" s="9">
        <v>78.78</v>
      </c>
      <c r="N191" s="9">
        <v>0</v>
      </c>
      <c r="O191" s="9">
        <v>21.21</v>
      </c>
      <c r="P191" s="9">
        <v>0</v>
      </c>
      <c r="Q191" s="8">
        <v>155889.03</v>
      </c>
      <c r="R191" s="8">
        <v>0</v>
      </c>
      <c r="S191" s="8">
        <v>0</v>
      </c>
      <c r="T191" s="8">
        <v>155889.03</v>
      </c>
      <c r="U191" s="8">
        <v>0</v>
      </c>
      <c r="V191" s="9">
        <v>0</v>
      </c>
      <c r="W191" s="9">
        <v>0</v>
      </c>
      <c r="X191" s="9">
        <v>100</v>
      </c>
      <c r="Y191" s="9">
        <v>0</v>
      </c>
    </row>
    <row r="192" spans="1:25" ht="12.75">
      <c r="A192" s="34">
        <v>6</v>
      </c>
      <c r="B192" s="34">
        <v>9</v>
      </c>
      <c r="C192" s="34">
        <v>3</v>
      </c>
      <c r="D192" s="35">
        <v>3</v>
      </c>
      <c r="E192" s="36"/>
      <c r="F192" s="7" t="s">
        <v>260</v>
      </c>
      <c r="G192" s="53" t="s">
        <v>429</v>
      </c>
      <c r="H192" s="8">
        <v>2010000</v>
      </c>
      <c r="I192" s="8">
        <v>1930000</v>
      </c>
      <c r="J192" s="8">
        <v>0</v>
      </c>
      <c r="K192" s="8">
        <v>80000</v>
      </c>
      <c r="L192" s="8">
        <v>0</v>
      </c>
      <c r="M192" s="9">
        <v>96.01</v>
      </c>
      <c r="N192" s="9">
        <v>0</v>
      </c>
      <c r="O192" s="9">
        <v>3.98</v>
      </c>
      <c r="P192" s="9">
        <v>0</v>
      </c>
      <c r="Q192" s="8">
        <v>895000</v>
      </c>
      <c r="R192" s="8">
        <v>895000</v>
      </c>
      <c r="S192" s="8">
        <v>0</v>
      </c>
      <c r="T192" s="8">
        <v>0</v>
      </c>
      <c r="U192" s="8">
        <v>0</v>
      </c>
      <c r="V192" s="9">
        <v>100</v>
      </c>
      <c r="W192" s="9">
        <v>0</v>
      </c>
      <c r="X192" s="9">
        <v>0</v>
      </c>
      <c r="Y192" s="9">
        <v>0</v>
      </c>
    </row>
    <row r="193" spans="1:25" ht="12.75">
      <c r="A193" s="34">
        <v>6</v>
      </c>
      <c r="B193" s="34">
        <v>2</v>
      </c>
      <c r="C193" s="34">
        <v>5</v>
      </c>
      <c r="D193" s="35">
        <v>3</v>
      </c>
      <c r="E193" s="36"/>
      <c r="F193" s="7" t="s">
        <v>260</v>
      </c>
      <c r="G193" s="53" t="s">
        <v>430</v>
      </c>
      <c r="H193" s="8">
        <v>1650000</v>
      </c>
      <c r="I193" s="8">
        <v>1650000</v>
      </c>
      <c r="J193" s="8">
        <v>0</v>
      </c>
      <c r="K193" s="8">
        <v>0</v>
      </c>
      <c r="L193" s="8">
        <v>0</v>
      </c>
      <c r="M193" s="9">
        <v>100</v>
      </c>
      <c r="N193" s="9">
        <v>0</v>
      </c>
      <c r="O193" s="9">
        <v>0</v>
      </c>
      <c r="P193" s="9">
        <v>0</v>
      </c>
      <c r="Q193" s="8">
        <v>1354000</v>
      </c>
      <c r="R193" s="8">
        <v>1354000</v>
      </c>
      <c r="S193" s="8">
        <v>0</v>
      </c>
      <c r="T193" s="8">
        <v>0</v>
      </c>
      <c r="U193" s="8">
        <v>0</v>
      </c>
      <c r="V193" s="9">
        <v>100</v>
      </c>
      <c r="W193" s="9">
        <v>0</v>
      </c>
      <c r="X193" s="9">
        <v>0</v>
      </c>
      <c r="Y193" s="9">
        <v>0</v>
      </c>
    </row>
    <row r="194" spans="1:25" ht="12.75">
      <c r="A194" s="34">
        <v>6</v>
      </c>
      <c r="B194" s="34">
        <v>5</v>
      </c>
      <c r="C194" s="34">
        <v>5</v>
      </c>
      <c r="D194" s="35">
        <v>3</v>
      </c>
      <c r="E194" s="36"/>
      <c r="F194" s="7" t="s">
        <v>260</v>
      </c>
      <c r="G194" s="53" t="s">
        <v>431</v>
      </c>
      <c r="H194" s="8">
        <v>1220000</v>
      </c>
      <c r="I194" s="8">
        <v>1220000</v>
      </c>
      <c r="J194" s="8">
        <v>0</v>
      </c>
      <c r="K194" s="8">
        <v>0</v>
      </c>
      <c r="L194" s="8">
        <v>0</v>
      </c>
      <c r="M194" s="9">
        <v>100</v>
      </c>
      <c r="N194" s="9">
        <v>0</v>
      </c>
      <c r="O194" s="9">
        <v>0</v>
      </c>
      <c r="P194" s="9">
        <v>0</v>
      </c>
      <c r="Q194" s="8">
        <v>550000</v>
      </c>
      <c r="R194" s="8">
        <v>550000</v>
      </c>
      <c r="S194" s="8">
        <v>0</v>
      </c>
      <c r="T194" s="8">
        <v>0</v>
      </c>
      <c r="U194" s="8">
        <v>0</v>
      </c>
      <c r="V194" s="9">
        <v>100</v>
      </c>
      <c r="W194" s="9">
        <v>0</v>
      </c>
      <c r="X194" s="9">
        <v>0</v>
      </c>
      <c r="Y194" s="9">
        <v>0</v>
      </c>
    </row>
    <row r="195" spans="1:25" ht="12.75">
      <c r="A195" s="34">
        <v>6</v>
      </c>
      <c r="B195" s="34">
        <v>2</v>
      </c>
      <c r="C195" s="34">
        <v>7</v>
      </c>
      <c r="D195" s="35">
        <v>3</v>
      </c>
      <c r="E195" s="36"/>
      <c r="F195" s="7" t="s">
        <v>260</v>
      </c>
      <c r="G195" s="53" t="s">
        <v>432</v>
      </c>
      <c r="H195" s="8">
        <v>2850000</v>
      </c>
      <c r="I195" s="8">
        <v>2850000</v>
      </c>
      <c r="J195" s="8">
        <v>0</v>
      </c>
      <c r="K195" s="8">
        <v>0</v>
      </c>
      <c r="L195" s="8">
        <v>0</v>
      </c>
      <c r="M195" s="9">
        <v>100</v>
      </c>
      <c r="N195" s="9">
        <v>0</v>
      </c>
      <c r="O195" s="9">
        <v>0</v>
      </c>
      <c r="P195" s="9">
        <v>0</v>
      </c>
      <c r="Q195" s="8">
        <v>1050000</v>
      </c>
      <c r="R195" s="8">
        <v>1050000</v>
      </c>
      <c r="S195" s="8">
        <v>0</v>
      </c>
      <c r="T195" s="8">
        <v>0</v>
      </c>
      <c r="U195" s="8">
        <v>0</v>
      </c>
      <c r="V195" s="9">
        <v>100</v>
      </c>
      <c r="W195" s="9">
        <v>0</v>
      </c>
      <c r="X195" s="9">
        <v>0</v>
      </c>
      <c r="Y195" s="9">
        <v>0</v>
      </c>
    </row>
    <row r="196" spans="1:25" ht="12.75">
      <c r="A196" s="34">
        <v>6</v>
      </c>
      <c r="B196" s="34">
        <v>12</v>
      </c>
      <c r="C196" s="34">
        <v>2</v>
      </c>
      <c r="D196" s="35">
        <v>3</v>
      </c>
      <c r="E196" s="36"/>
      <c r="F196" s="7" t="s">
        <v>260</v>
      </c>
      <c r="G196" s="53" t="s">
        <v>433</v>
      </c>
      <c r="H196" s="8">
        <v>100000</v>
      </c>
      <c r="I196" s="8">
        <v>100000</v>
      </c>
      <c r="J196" s="8">
        <v>0</v>
      </c>
      <c r="K196" s="8">
        <v>0</v>
      </c>
      <c r="L196" s="8">
        <v>0</v>
      </c>
      <c r="M196" s="9">
        <v>100</v>
      </c>
      <c r="N196" s="9">
        <v>0</v>
      </c>
      <c r="O196" s="9">
        <v>0</v>
      </c>
      <c r="P196" s="9">
        <v>0</v>
      </c>
      <c r="Q196" s="8">
        <v>50000</v>
      </c>
      <c r="R196" s="8">
        <v>50000</v>
      </c>
      <c r="S196" s="8">
        <v>0</v>
      </c>
      <c r="T196" s="8">
        <v>0</v>
      </c>
      <c r="U196" s="8">
        <v>0</v>
      </c>
      <c r="V196" s="9">
        <v>100</v>
      </c>
      <c r="W196" s="9">
        <v>0</v>
      </c>
      <c r="X196" s="9">
        <v>0</v>
      </c>
      <c r="Y196" s="9">
        <v>0</v>
      </c>
    </row>
    <row r="197" spans="1:25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260</v>
      </c>
      <c r="G197" s="53" t="s">
        <v>434</v>
      </c>
      <c r="H197" s="8">
        <v>655000</v>
      </c>
      <c r="I197" s="8">
        <v>555000</v>
      </c>
      <c r="J197" s="8">
        <v>0</v>
      </c>
      <c r="K197" s="8">
        <v>100000</v>
      </c>
      <c r="L197" s="8">
        <v>0</v>
      </c>
      <c r="M197" s="9">
        <v>84.73</v>
      </c>
      <c r="N197" s="9">
        <v>0</v>
      </c>
      <c r="O197" s="9">
        <v>15.26</v>
      </c>
      <c r="P197" s="9">
        <v>0</v>
      </c>
      <c r="Q197" s="8">
        <v>50000</v>
      </c>
      <c r="R197" s="8">
        <v>0</v>
      </c>
      <c r="S197" s="8">
        <v>0</v>
      </c>
      <c r="T197" s="8">
        <v>50000</v>
      </c>
      <c r="U197" s="8">
        <v>0</v>
      </c>
      <c r="V197" s="9">
        <v>0</v>
      </c>
      <c r="W197" s="9">
        <v>0</v>
      </c>
      <c r="X197" s="9">
        <v>100</v>
      </c>
      <c r="Y197" s="9">
        <v>0</v>
      </c>
    </row>
    <row r="198" spans="1:25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260</v>
      </c>
      <c r="G198" s="53" t="s">
        <v>435</v>
      </c>
      <c r="H198" s="8">
        <v>912000</v>
      </c>
      <c r="I198" s="8">
        <v>912000</v>
      </c>
      <c r="J198" s="8">
        <v>0</v>
      </c>
      <c r="K198" s="8">
        <v>0</v>
      </c>
      <c r="L198" s="8">
        <v>0</v>
      </c>
      <c r="M198" s="9">
        <v>100</v>
      </c>
      <c r="N198" s="9">
        <v>0</v>
      </c>
      <c r="O198" s="9">
        <v>0</v>
      </c>
      <c r="P198" s="9">
        <v>0</v>
      </c>
      <c r="Q198" s="8">
        <v>531000</v>
      </c>
      <c r="R198" s="8">
        <v>531000</v>
      </c>
      <c r="S198" s="8">
        <v>0</v>
      </c>
      <c r="T198" s="8">
        <v>0</v>
      </c>
      <c r="U198" s="8">
        <v>0</v>
      </c>
      <c r="V198" s="9">
        <v>100</v>
      </c>
      <c r="W198" s="9">
        <v>0</v>
      </c>
      <c r="X198" s="9">
        <v>0</v>
      </c>
      <c r="Y198" s="9">
        <v>0</v>
      </c>
    </row>
    <row r="199" spans="1:25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260</v>
      </c>
      <c r="G199" s="53" t="s">
        <v>436</v>
      </c>
      <c r="H199" s="8">
        <v>1000000</v>
      </c>
      <c r="I199" s="8">
        <v>1000000</v>
      </c>
      <c r="J199" s="8">
        <v>0</v>
      </c>
      <c r="K199" s="8">
        <v>0</v>
      </c>
      <c r="L199" s="8">
        <v>0</v>
      </c>
      <c r="M199" s="9">
        <v>100</v>
      </c>
      <c r="N199" s="9">
        <v>0</v>
      </c>
      <c r="O199" s="9">
        <v>0</v>
      </c>
      <c r="P199" s="9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9"/>
      <c r="W199" s="9"/>
      <c r="X199" s="9"/>
      <c r="Y199" s="9"/>
    </row>
    <row r="200" spans="1:25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260</v>
      </c>
      <c r="G200" s="53" t="s">
        <v>437</v>
      </c>
      <c r="H200" s="8">
        <v>480117.7</v>
      </c>
      <c r="I200" s="8">
        <v>480117.7</v>
      </c>
      <c r="J200" s="8">
        <v>0</v>
      </c>
      <c r="K200" s="8">
        <v>0</v>
      </c>
      <c r="L200" s="8">
        <v>0</v>
      </c>
      <c r="M200" s="9">
        <v>100</v>
      </c>
      <c r="N200" s="9">
        <v>0</v>
      </c>
      <c r="O200" s="9">
        <v>0</v>
      </c>
      <c r="P200" s="9">
        <v>0</v>
      </c>
      <c r="Q200" s="8">
        <v>264819.7</v>
      </c>
      <c r="R200" s="8">
        <v>264819.7</v>
      </c>
      <c r="S200" s="8">
        <v>0</v>
      </c>
      <c r="T200" s="8">
        <v>0</v>
      </c>
      <c r="U200" s="8">
        <v>0</v>
      </c>
      <c r="V200" s="9">
        <v>100</v>
      </c>
      <c r="W200" s="9">
        <v>0</v>
      </c>
      <c r="X200" s="9">
        <v>0</v>
      </c>
      <c r="Y200" s="9">
        <v>0</v>
      </c>
    </row>
    <row r="201" spans="1:25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260</v>
      </c>
      <c r="G201" s="53" t="s">
        <v>438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9"/>
      <c r="N201" s="9"/>
      <c r="O201" s="9"/>
      <c r="P201" s="9"/>
      <c r="Q201" s="8">
        <v>0</v>
      </c>
      <c r="R201" s="8">
        <v>0</v>
      </c>
      <c r="S201" s="8">
        <v>0</v>
      </c>
      <c r="T201" s="8">
        <v>0</v>
      </c>
      <c r="U201" s="8">
        <v>0</v>
      </c>
      <c r="V201" s="9"/>
      <c r="W201" s="9"/>
      <c r="X201" s="9"/>
      <c r="Y201" s="9"/>
    </row>
    <row r="202" spans="1:25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260</v>
      </c>
      <c r="G202" s="53" t="s">
        <v>439</v>
      </c>
      <c r="H202" s="8">
        <v>3331450</v>
      </c>
      <c r="I202" s="8">
        <v>3300000</v>
      </c>
      <c r="J202" s="8">
        <v>0</v>
      </c>
      <c r="K202" s="8">
        <v>31450</v>
      </c>
      <c r="L202" s="8">
        <v>0</v>
      </c>
      <c r="M202" s="9">
        <v>99.05</v>
      </c>
      <c r="N202" s="9">
        <v>0</v>
      </c>
      <c r="O202" s="9">
        <v>0.94</v>
      </c>
      <c r="P202" s="9">
        <v>0</v>
      </c>
      <c r="Q202" s="8">
        <v>1800000</v>
      </c>
      <c r="R202" s="8">
        <v>1800000</v>
      </c>
      <c r="S202" s="8">
        <v>0</v>
      </c>
      <c r="T202" s="8">
        <v>0</v>
      </c>
      <c r="U202" s="8">
        <v>0</v>
      </c>
      <c r="V202" s="9">
        <v>100</v>
      </c>
      <c r="W202" s="9">
        <v>0</v>
      </c>
      <c r="X202" s="9">
        <v>0</v>
      </c>
      <c r="Y202" s="9">
        <v>0</v>
      </c>
    </row>
    <row r="203" spans="1:25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260</v>
      </c>
      <c r="G203" s="53" t="s">
        <v>440</v>
      </c>
      <c r="H203" s="8">
        <v>848000</v>
      </c>
      <c r="I203" s="8">
        <v>848000</v>
      </c>
      <c r="J203" s="8">
        <v>0</v>
      </c>
      <c r="K203" s="8">
        <v>0</v>
      </c>
      <c r="L203" s="8">
        <v>0</v>
      </c>
      <c r="M203" s="9">
        <v>100</v>
      </c>
      <c r="N203" s="9">
        <v>0</v>
      </c>
      <c r="O203" s="9">
        <v>0</v>
      </c>
      <c r="P203" s="9">
        <v>0</v>
      </c>
      <c r="Q203" s="8">
        <v>474660</v>
      </c>
      <c r="R203" s="8">
        <v>474660</v>
      </c>
      <c r="S203" s="8">
        <v>0</v>
      </c>
      <c r="T203" s="8">
        <v>0</v>
      </c>
      <c r="U203" s="8">
        <v>0</v>
      </c>
      <c r="V203" s="9">
        <v>100</v>
      </c>
      <c r="W203" s="9">
        <v>0</v>
      </c>
      <c r="X203" s="9">
        <v>0</v>
      </c>
      <c r="Y203" s="9">
        <v>0</v>
      </c>
    </row>
    <row r="204" spans="1:25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260</v>
      </c>
      <c r="G204" s="53" t="s">
        <v>441</v>
      </c>
      <c r="H204" s="8">
        <v>1092185</v>
      </c>
      <c r="I204" s="8">
        <v>1092185</v>
      </c>
      <c r="J204" s="8">
        <v>0</v>
      </c>
      <c r="K204" s="8">
        <v>0</v>
      </c>
      <c r="L204" s="8">
        <v>0</v>
      </c>
      <c r="M204" s="9">
        <v>100</v>
      </c>
      <c r="N204" s="9">
        <v>0</v>
      </c>
      <c r="O204" s="9">
        <v>0</v>
      </c>
      <c r="P204" s="9">
        <v>0</v>
      </c>
      <c r="Q204" s="8">
        <v>565976</v>
      </c>
      <c r="R204" s="8">
        <v>548000</v>
      </c>
      <c r="S204" s="8">
        <v>0</v>
      </c>
      <c r="T204" s="8">
        <v>17976</v>
      </c>
      <c r="U204" s="8">
        <v>0</v>
      </c>
      <c r="V204" s="9">
        <v>96.82</v>
      </c>
      <c r="W204" s="9">
        <v>0</v>
      </c>
      <c r="X204" s="9">
        <v>3.17</v>
      </c>
      <c r="Y204" s="9">
        <v>0</v>
      </c>
    </row>
    <row r="205" spans="1:25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260</v>
      </c>
      <c r="G205" s="53" t="s">
        <v>442</v>
      </c>
      <c r="H205" s="8">
        <v>1176647.05</v>
      </c>
      <c r="I205" s="8">
        <v>1176647.05</v>
      </c>
      <c r="J205" s="8">
        <v>0</v>
      </c>
      <c r="K205" s="8">
        <v>0</v>
      </c>
      <c r="L205" s="8">
        <v>0</v>
      </c>
      <c r="M205" s="9">
        <v>100</v>
      </c>
      <c r="N205" s="9">
        <v>0</v>
      </c>
      <c r="O205" s="9">
        <v>0</v>
      </c>
      <c r="P205" s="9">
        <v>0</v>
      </c>
      <c r="Q205" s="8">
        <v>300000</v>
      </c>
      <c r="R205" s="8">
        <v>300000</v>
      </c>
      <c r="S205" s="8">
        <v>0</v>
      </c>
      <c r="T205" s="8">
        <v>0</v>
      </c>
      <c r="U205" s="8">
        <v>0</v>
      </c>
      <c r="V205" s="9">
        <v>100</v>
      </c>
      <c r="W205" s="9">
        <v>0</v>
      </c>
      <c r="X205" s="9">
        <v>0</v>
      </c>
      <c r="Y205" s="9">
        <v>0</v>
      </c>
    </row>
    <row r="206" spans="1:25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260</v>
      </c>
      <c r="G206" s="53" t="s">
        <v>443</v>
      </c>
      <c r="H206" s="8">
        <v>1201858</v>
      </c>
      <c r="I206" s="8">
        <v>917858</v>
      </c>
      <c r="J206" s="8">
        <v>0</v>
      </c>
      <c r="K206" s="8">
        <v>284000</v>
      </c>
      <c r="L206" s="8">
        <v>0</v>
      </c>
      <c r="M206" s="9">
        <v>76.36</v>
      </c>
      <c r="N206" s="9">
        <v>0</v>
      </c>
      <c r="O206" s="9">
        <v>23.63</v>
      </c>
      <c r="P206" s="9">
        <v>0</v>
      </c>
      <c r="Q206" s="8">
        <v>494076</v>
      </c>
      <c r="R206" s="8">
        <v>494076</v>
      </c>
      <c r="S206" s="8">
        <v>0</v>
      </c>
      <c r="T206" s="8">
        <v>0</v>
      </c>
      <c r="U206" s="8">
        <v>0</v>
      </c>
      <c r="V206" s="9">
        <v>100</v>
      </c>
      <c r="W206" s="9">
        <v>0</v>
      </c>
      <c r="X206" s="9">
        <v>0</v>
      </c>
      <c r="Y206" s="9">
        <v>0</v>
      </c>
    </row>
    <row r="207" spans="1:25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260</v>
      </c>
      <c r="G207" s="53" t="s">
        <v>444</v>
      </c>
      <c r="H207" s="8">
        <v>1350000</v>
      </c>
      <c r="I207" s="8">
        <v>1300000</v>
      </c>
      <c r="J207" s="8">
        <v>0</v>
      </c>
      <c r="K207" s="8">
        <v>50000</v>
      </c>
      <c r="L207" s="8">
        <v>0</v>
      </c>
      <c r="M207" s="9">
        <v>96.29</v>
      </c>
      <c r="N207" s="9">
        <v>0</v>
      </c>
      <c r="O207" s="9">
        <v>3.7</v>
      </c>
      <c r="P207" s="9">
        <v>0</v>
      </c>
      <c r="Q207" s="8">
        <v>719000</v>
      </c>
      <c r="R207" s="8">
        <v>669000</v>
      </c>
      <c r="S207" s="8">
        <v>0</v>
      </c>
      <c r="T207" s="8">
        <v>50000</v>
      </c>
      <c r="U207" s="8">
        <v>0</v>
      </c>
      <c r="V207" s="9">
        <v>93.04</v>
      </c>
      <c r="W207" s="9">
        <v>0</v>
      </c>
      <c r="X207" s="9">
        <v>6.95</v>
      </c>
      <c r="Y207" s="9">
        <v>0</v>
      </c>
    </row>
    <row r="208" spans="1:25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260</v>
      </c>
      <c r="G208" s="53" t="s">
        <v>445</v>
      </c>
      <c r="H208" s="8">
        <v>2012400</v>
      </c>
      <c r="I208" s="8">
        <v>1412400</v>
      </c>
      <c r="J208" s="8">
        <v>0</v>
      </c>
      <c r="K208" s="8">
        <v>600000</v>
      </c>
      <c r="L208" s="8">
        <v>0</v>
      </c>
      <c r="M208" s="9">
        <v>70.18</v>
      </c>
      <c r="N208" s="9">
        <v>0</v>
      </c>
      <c r="O208" s="9">
        <v>29.81</v>
      </c>
      <c r="P208" s="9">
        <v>0</v>
      </c>
      <c r="Q208" s="8">
        <v>718977</v>
      </c>
      <c r="R208" s="8">
        <v>706200</v>
      </c>
      <c r="S208" s="8">
        <v>0</v>
      </c>
      <c r="T208" s="8">
        <v>12777</v>
      </c>
      <c r="U208" s="8">
        <v>0</v>
      </c>
      <c r="V208" s="9">
        <v>98.22</v>
      </c>
      <c r="W208" s="9">
        <v>0</v>
      </c>
      <c r="X208" s="9">
        <v>1.77</v>
      </c>
      <c r="Y208" s="9">
        <v>0</v>
      </c>
    </row>
    <row r="209" spans="1:25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260</v>
      </c>
      <c r="G209" s="53" t="s">
        <v>446</v>
      </c>
      <c r="H209" s="8">
        <v>490000</v>
      </c>
      <c r="I209" s="8">
        <v>490000</v>
      </c>
      <c r="J209" s="8">
        <v>0</v>
      </c>
      <c r="K209" s="8">
        <v>0</v>
      </c>
      <c r="L209" s="8">
        <v>0</v>
      </c>
      <c r="M209" s="9">
        <v>100</v>
      </c>
      <c r="N209" s="9">
        <v>0</v>
      </c>
      <c r="O209" s="9">
        <v>0</v>
      </c>
      <c r="P209" s="9">
        <v>0</v>
      </c>
      <c r="Q209" s="8">
        <v>50000</v>
      </c>
      <c r="R209" s="8">
        <v>50000</v>
      </c>
      <c r="S209" s="8">
        <v>0</v>
      </c>
      <c r="T209" s="8">
        <v>0</v>
      </c>
      <c r="U209" s="8">
        <v>0</v>
      </c>
      <c r="V209" s="9">
        <v>100</v>
      </c>
      <c r="W209" s="9">
        <v>0</v>
      </c>
      <c r="X209" s="9">
        <v>0</v>
      </c>
      <c r="Y209" s="9">
        <v>0</v>
      </c>
    </row>
    <row r="210" spans="1:25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260</v>
      </c>
      <c r="G210" s="53" t="s">
        <v>447</v>
      </c>
      <c r="H210" s="8">
        <v>948790</v>
      </c>
      <c r="I210" s="8">
        <v>948790</v>
      </c>
      <c r="J210" s="8">
        <v>0</v>
      </c>
      <c r="K210" s="8">
        <v>0</v>
      </c>
      <c r="L210" s="8">
        <v>0</v>
      </c>
      <c r="M210" s="9">
        <v>100</v>
      </c>
      <c r="N210" s="9">
        <v>0</v>
      </c>
      <c r="O210" s="9">
        <v>0</v>
      </c>
      <c r="P210" s="9">
        <v>0</v>
      </c>
      <c r="Q210" s="8">
        <v>664100</v>
      </c>
      <c r="R210" s="8">
        <v>664100</v>
      </c>
      <c r="S210" s="8">
        <v>0</v>
      </c>
      <c r="T210" s="8">
        <v>0</v>
      </c>
      <c r="U210" s="8">
        <v>0</v>
      </c>
      <c r="V210" s="9">
        <v>100</v>
      </c>
      <c r="W210" s="9">
        <v>0</v>
      </c>
      <c r="X210" s="9">
        <v>0</v>
      </c>
      <c r="Y210" s="9">
        <v>0</v>
      </c>
    </row>
    <row r="211" spans="1:25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260</v>
      </c>
      <c r="G211" s="53" t="s">
        <v>448</v>
      </c>
      <c r="H211" s="8">
        <v>431500</v>
      </c>
      <c r="I211" s="8">
        <v>431500</v>
      </c>
      <c r="J211" s="8">
        <v>0</v>
      </c>
      <c r="K211" s="8">
        <v>0</v>
      </c>
      <c r="L211" s="8">
        <v>0</v>
      </c>
      <c r="M211" s="9">
        <v>100</v>
      </c>
      <c r="N211" s="9">
        <v>0</v>
      </c>
      <c r="O211" s="9">
        <v>0</v>
      </c>
      <c r="P211" s="9">
        <v>0</v>
      </c>
      <c r="Q211" s="8">
        <v>78250</v>
      </c>
      <c r="R211" s="8">
        <v>78250</v>
      </c>
      <c r="S211" s="8">
        <v>0</v>
      </c>
      <c r="T211" s="8">
        <v>0</v>
      </c>
      <c r="U211" s="8">
        <v>0</v>
      </c>
      <c r="V211" s="9">
        <v>100</v>
      </c>
      <c r="W211" s="9">
        <v>0</v>
      </c>
      <c r="X211" s="9">
        <v>0</v>
      </c>
      <c r="Y211" s="9">
        <v>0</v>
      </c>
    </row>
    <row r="212" spans="1:25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260</v>
      </c>
      <c r="G212" s="53" t="s">
        <v>449</v>
      </c>
      <c r="H212" s="8">
        <v>1287695</v>
      </c>
      <c r="I212" s="8">
        <v>1167695</v>
      </c>
      <c r="J212" s="8">
        <v>0</v>
      </c>
      <c r="K212" s="8">
        <v>120000</v>
      </c>
      <c r="L212" s="8">
        <v>0</v>
      </c>
      <c r="M212" s="9">
        <v>90.68</v>
      </c>
      <c r="N212" s="9">
        <v>0</v>
      </c>
      <c r="O212" s="9">
        <v>9.31</v>
      </c>
      <c r="P212" s="9">
        <v>0</v>
      </c>
      <c r="Q212" s="8">
        <v>456485</v>
      </c>
      <c r="R212" s="8">
        <v>456485</v>
      </c>
      <c r="S212" s="8">
        <v>0</v>
      </c>
      <c r="T212" s="8">
        <v>0</v>
      </c>
      <c r="U212" s="8">
        <v>0</v>
      </c>
      <c r="V212" s="9">
        <v>100</v>
      </c>
      <c r="W212" s="9">
        <v>0</v>
      </c>
      <c r="X212" s="9">
        <v>0</v>
      </c>
      <c r="Y212" s="9">
        <v>0</v>
      </c>
    </row>
    <row r="213" spans="1:25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260</v>
      </c>
      <c r="G213" s="53" t="s">
        <v>450</v>
      </c>
      <c r="H213" s="8">
        <v>1200000</v>
      </c>
      <c r="I213" s="8">
        <v>1200000</v>
      </c>
      <c r="J213" s="8">
        <v>0</v>
      </c>
      <c r="K213" s="8">
        <v>0</v>
      </c>
      <c r="L213" s="8">
        <v>0</v>
      </c>
      <c r="M213" s="9">
        <v>100</v>
      </c>
      <c r="N213" s="9">
        <v>0</v>
      </c>
      <c r="O213" s="9">
        <v>0</v>
      </c>
      <c r="P213" s="9">
        <v>0</v>
      </c>
      <c r="Q213" s="8">
        <v>520000</v>
      </c>
      <c r="R213" s="8">
        <v>520000</v>
      </c>
      <c r="S213" s="8">
        <v>0</v>
      </c>
      <c r="T213" s="8">
        <v>0</v>
      </c>
      <c r="U213" s="8">
        <v>0</v>
      </c>
      <c r="V213" s="9">
        <v>100</v>
      </c>
      <c r="W213" s="9">
        <v>0</v>
      </c>
      <c r="X213" s="9">
        <v>0</v>
      </c>
      <c r="Y213" s="9">
        <v>0</v>
      </c>
    </row>
    <row r="214" spans="1:25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260</v>
      </c>
      <c r="G214" s="53" t="s">
        <v>451</v>
      </c>
      <c r="H214" s="8">
        <v>1294421.04</v>
      </c>
      <c r="I214" s="8">
        <v>1294421.04</v>
      </c>
      <c r="J214" s="8">
        <v>0</v>
      </c>
      <c r="K214" s="8">
        <v>0</v>
      </c>
      <c r="L214" s="8">
        <v>0</v>
      </c>
      <c r="M214" s="9">
        <v>100</v>
      </c>
      <c r="N214" s="9">
        <v>0</v>
      </c>
      <c r="O214" s="9">
        <v>0</v>
      </c>
      <c r="P214" s="9">
        <v>0</v>
      </c>
      <c r="Q214" s="8">
        <v>1238901.04</v>
      </c>
      <c r="R214" s="8">
        <v>1238901.04</v>
      </c>
      <c r="S214" s="8">
        <v>0</v>
      </c>
      <c r="T214" s="8">
        <v>0</v>
      </c>
      <c r="U214" s="8">
        <v>0</v>
      </c>
      <c r="V214" s="9">
        <v>100</v>
      </c>
      <c r="W214" s="9">
        <v>0</v>
      </c>
      <c r="X214" s="9">
        <v>0</v>
      </c>
      <c r="Y214" s="9">
        <v>0</v>
      </c>
    </row>
    <row r="215" spans="1:25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260</v>
      </c>
      <c r="G215" s="53" t="s">
        <v>452</v>
      </c>
      <c r="H215" s="8">
        <v>1512101</v>
      </c>
      <c r="I215" s="8">
        <v>1512101</v>
      </c>
      <c r="J215" s="8">
        <v>0</v>
      </c>
      <c r="K215" s="8">
        <v>0</v>
      </c>
      <c r="L215" s="8">
        <v>0</v>
      </c>
      <c r="M215" s="9">
        <v>100</v>
      </c>
      <c r="N215" s="9">
        <v>0</v>
      </c>
      <c r="O215" s="9">
        <v>0</v>
      </c>
      <c r="P215" s="9">
        <v>0</v>
      </c>
      <c r="Q215" s="8">
        <v>1028181</v>
      </c>
      <c r="R215" s="8">
        <v>1028181</v>
      </c>
      <c r="S215" s="8">
        <v>0</v>
      </c>
      <c r="T215" s="8">
        <v>0</v>
      </c>
      <c r="U215" s="8">
        <v>0</v>
      </c>
      <c r="V215" s="9">
        <v>100</v>
      </c>
      <c r="W215" s="9">
        <v>0</v>
      </c>
      <c r="X215" s="9">
        <v>0</v>
      </c>
      <c r="Y215" s="9">
        <v>0</v>
      </c>
    </row>
    <row r="216" spans="1:25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260</v>
      </c>
      <c r="G216" s="53" t="s">
        <v>453</v>
      </c>
      <c r="H216" s="8">
        <v>1254765.61</v>
      </c>
      <c r="I216" s="8">
        <v>1004765.61</v>
      </c>
      <c r="J216" s="8">
        <v>0</v>
      </c>
      <c r="K216" s="8">
        <v>250000</v>
      </c>
      <c r="L216" s="8">
        <v>0</v>
      </c>
      <c r="M216" s="9">
        <v>80.07</v>
      </c>
      <c r="N216" s="9">
        <v>0</v>
      </c>
      <c r="O216" s="9">
        <v>19.92</v>
      </c>
      <c r="P216" s="9">
        <v>0</v>
      </c>
      <c r="Q216" s="8">
        <v>442656.04</v>
      </c>
      <c r="R216" s="8">
        <v>442656.04</v>
      </c>
      <c r="S216" s="8">
        <v>0</v>
      </c>
      <c r="T216" s="8">
        <v>0</v>
      </c>
      <c r="U216" s="8">
        <v>0</v>
      </c>
      <c r="V216" s="9">
        <v>100</v>
      </c>
      <c r="W216" s="9">
        <v>0</v>
      </c>
      <c r="X216" s="9">
        <v>0</v>
      </c>
      <c r="Y216" s="9">
        <v>0</v>
      </c>
    </row>
    <row r="217" spans="1:25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260</v>
      </c>
      <c r="G217" s="53" t="s">
        <v>454</v>
      </c>
      <c r="H217" s="8">
        <v>1623672</v>
      </c>
      <c r="I217" s="8">
        <v>1623672</v>
      </c>
      <c r="J217" s="8">
        <v>0</v>
      </c>
      <c r="K217" s="8">
        <v>0</v>
      </c>
      <c r="L217" s="8">
        <v>0</v>
      </c>
      <c r="M217" s="9">
        <v>100</v>
      </c>
      <c r="N217" s="9">
        <v>0</v>
      </c>
      <c r="O217" s="9">
        <v>0</v>
      </c>
      <c r="P217" s="9">
        <v>0</v>
      </c>
      <c r="Q217" s="8">
        <v>561835.98</v>
      </c>
      <c r="R217" s="8">
        <v>561835.98</v>
      </c>
      <c r="S217" s="8">
        <v>0</v>
      </c>
      <c r="T217" s="8">
        <v>0</v>
      </c>
      <c r="U217" s="8">
        <v>0</v>
      </c>
      <c r="V217" s="9">
        <v>100</v>
      </c>
      <c r="W217" s="9">
        <v>0</v>
      </c>
      <c r="X217" s="9">
        <v>0</v>
      </c>
      <c r="Y217" s="9">
        <v>0</v>
      </c>
    </row>
    <row r="218" spans="1:25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455</v>
      </c>
      <c r="G218" s="53" t="s">
        <v>456</v>
      </c>
      <c r="H218" s="8">
        <v>8651410</v>
      </c>
      <c r="I218" s="8">
        <v>8651410</v>
      </c>
      <c r="J218" s="8">
        <v>0</v>
      </c>
      <c r="K218" s="8">
        <v>0</v>
      </c>
      <c r="L218" s="8">
        <v>0</v>
      </c>
      <c r="M218" s="9">
        <v>100</v>
      </c>
      <c r="N218" s="9">
        <v>0</v>
      </c>
      <c r="O218" s="9">
        <v>0</v>
      </c>
      <c r="P218" s="9">
        <v>0</v>
      </c>
      <c r="Q218" s="8">
        <v>8000000</v>
      </c>
      <c r="R218" s="8">
        <v>8000000</v>
      </c>
      <c r="S218" s="8">
        <v>0</v>
      </c>
      <c r="T218" s="8">
        <v>0</v>
      </c>
      <c r="U218" s="8">
        <v>0</v>
      </c>
      <c r="V218" s="9">
        <v>100</v>
      </c>
      <c r="W218" s="9">
        <v>0</v>
      </c>
      <c r="X218" s="9">
        <v>0</v>
      </c>
      <c r="Y218" s="9">
        <v>0</v>
      </c>
    </row>
    <row r="219" spans="1:25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455</v>
      </c>
      <c r="G219" s="53" t="s">
        <v>457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9"/>
      <c r="N219" s="9"/>
      <c r="O219" s="9"/>
      <c r="P219" s="9"/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9"/>
      <c r="W219" s="9"/>
      <c r="X219" s="9"/>
      <c r="Y219" s="9"/>
    </row>
    <row r="220" spans="1:25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455</v>
      </c>
      <c r="G220" s="53" t="s">
        <v>458</v>
      </c>
      <c r="H220" s="8">
        <v>95510316.29</v>
      </c>
      <c r="I220" s="8">
        <v>93194216.29</v>
      </c>
      <c r="J220" s="8">
        <v>0</v>
      </c>
      <c r="K220" s="8">
        <v>0</v>
      </c>
      <c r="L220" s="8">
        <v>2316100</v>
      </c>
      <c r="M220" s="9">
        <v>97.57</v>
      </c>
      <c r="N220" s="9">
        <v>0</v>
      </c>
      <c r="O220" s="9">
        <v>0</v>
      </c>
      <c r="P220" s="9">
        <v>2.42</v>
      </c>
      <c r="Q220" s="8">
        <v>25447725.88</v>
      </c>
      <c r="R220" s="8">
        <v>25447725.88</v>
      </c>
      <c r="S220" s="8">
        <v>0</v>
      </c>
      <c r="T220" s="8">
        <v>0</v>
      </c>
      <c r="U220" s="8">
        <v>0</v>
      </c>
      <c r="V220" s="9">
        <v>100</v>
      </c>
      <c r="W220" s="9">
        <v>0</v>
      </c>
      <c r="X220" s="9">
        <v>0</v>
      </c>
      <c r="Y220" s="9">
        <v>0</v>
      </c>
    </row>
    <row r="221" spans="1:25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455</v>
      </c>
      <c r="G221" s="53" t="s">
        <v>459</v>
      </c>
      <c r="H221" s="8">
        <v>11550779</v>
      </c>
      <c r="I221" s="8">
        <v>11550779</v>
      </c>
      <c r="J221" s="8">
        <v>0</v>
      </c>
      <c r="K221" s="8">
        <v>0</v>
      </c>
      <c r="L221" s="8">
        <v>0</v>
      </c>
      <c r="M221" s="9">
        <v>100</v>
      </c>
      <c r="N221" s="9">
        <v>0</v>
      </c>
      <c r="O221" s="9">
        <v>0</v>
      </c>
      <c r="P221" s="9">
        <v>0</v>
      </c>
      <c r="Q221" s="8">
        <v>826901.98</v>
      </c>
      <c r="R221" s="8">
        <v>826901.98</v>
      </c>
      <c r="S221" s="8">
        <v>0</v>
      </c>
      <c r="T221" s="8">
        <v>0</v>
      </c>
      <c r="U221" s="8">
        <v>0</v>
      </c>
      <c r="V221" s="9">
        <v>100</v>
      </c>
      <c r="W221" s="9">
        <v>0</v>
      </c>
      <c r="X221" s="9">
        <v>0</v>
      </c>
      <c r="Y221" s="9">
        <v>0</v>
      </c>
    </row>
    <row r="222" spans="1:25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460</v>
      </c>
      <c r="G222" s="53" t="s">
        <v>461</v>
      </c>
      <c r="H222" s="8">
        <v>2024500</v>
      </c>
      <c r="I222" s="8">
        <v>2024500</v>
      </c>
      <c r="J222" s="8">
        <v>0</v>
      </c>
      <c r="K222" s="8">
        <v>0</v>
      </c>
      <c r="L222" s="8">
        <v>0</v>
      </c>
      <c r="M222" s="9">
        <v>100</v>
      </c>
      <c r="N222" s="9">
        <v>0</v>
      </c>
      <c r="O222" s="9">
        <v>0</v>
      </c>
      <c r="P222" s="9">
        <v>0</v>
      </c>
      <c r="Q222" s="8">
        <v>1012250</v>
      </c>
      <c r="R222" s="8">
        <v>1012250</v>
      </c>
      <c r="S222" s="8">
        <v>0</v>
      </c>
      <c r="T222" s="8">
        <v>0</v>
      </c>
      <c r="U222" s="8">
        <v>0</v>
      </c>
      <c r="V222" s="9">
        <v>100</v>
      </c>
      <c r="W222" s="9">
        <v>0</v>
      </c>
      <c r="X222" s="9">
        <v>0</v>
      </c>
      <c r="Y222" s="9">
        <v>0</v>
      </c>
    </row>
    <row r="223" spans="1:25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460</v>
      </c>
      <c r="G223" s="53" t="s">
        <v>462</v>
      </c>
      <c r="H223" s="8">
        <v>1630797</v>
      </c>
      <c r="I223" s="8">
        <v>1630797</v>
      </c>
      <c r="J223" s="8">
        <v>0</v>
      </c>
      <c r="K223" s="8">
        <v>0</v>
      </c>
      <c r="L223" s="8">
        <v>0</v>
      </c>
      <c r="M223" s="9">
        <v>100</v>
      </c>
      <c r="N223" s="9">
        <v>0</v>
      </c>
      <c r="O223" s="9">
        <v>0</v>
      </c>
      <c r="P223" s="9">
        <v>0</v>
      </c>
      <c r="Q223" s="8">
        <v>815398.46</v>
      </c>
      <c r="R223" s="8">
        <v>815398.46</v>
      </c>
      <c r="S223" s="8">
        <v>0</v>
      </c>
      <c r="T223" s="8">
        <v>0</v>
      </c>
      <c r="U223" s="8">
        <v>0</v>
      </c>
      <c r="V223" s="9">
        <v>100</v>
      </c>
      <c r="W223" s="9">
        <v>0</v>
      </c>
      <c r="X223" s="9">
        <v>0</v>
      </c>
      <c r="Y223" s="9">
        <v>0</v>
      </c>
    </row>
    <row r="224" spans="1:25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460</v>
      </c>
      <c r="G224" s="53" t="s">
        <v>463</v>
      </c>
      <c r="H224" s="8">
        <v>2566928</v>
      </c>
      <c r="I224" s="8">
        <v>2566928</v>
      </c>
      <c r="J224" s="8">
        <v>0</v>
      </c>
      <c r="K224" s="8">
        <v>0</v>
      </c>
      <c r="L224" s="8">
        <v>0</v>
      </c>
      <c r="M224" s="9">
        <v>100</v>
      </c>
      <c r="N224" s="9">
        <v>0</v>
      </c>
      <c r="O224" s="9">
        <v>0</v>
      </c>
      <c r="P224" s="9">
        <v>0</v>
      </c>
      <c r="Q224" s="8">
        <v>1383464</v>
      </c>
      <c r="R224" s="8">
        <v>1383464</v>
      </c>
      <c r="S224" s="8">
        <v>0</v>
      </c>
      <c r="T224" s="8">
        <v>0</v>
      </c>
      <c r="U224" s="8">
        <v>0</v>
      </c>
      <c r="V224" s="9">
        <v>100</v>
      </c>
      <c r="W224" s="9">
        <v>0</v>
      </c>
      <c r="X224" s="9">
        <v>0</v>
      </c>
      <c r="Y224" s="9">
        <v>0</v>
      </c>
    </row>
    <row r="225" spans="1:25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460</v>
      </c>
      <c r="G225" s="53" t="s">
        <v>464</v>
      </c>
      <c r="H225" s="8">
        <v>1072500</v>
      </c>
      <c r="I225" s="8">
        <v>1072500</v>
      </c>
      <c r="J225" s="8">
        <v>0</v>
      </c>
      <c r="K225" s="8">
        <v>0</v>
      </c>
      <c r="L225" s="8">
        <v>0</v>
      </c>
      <c r="M225" s="9">
        <v>100</v>
      </c>
      <c r="N225" s="9">
        <v>0</v>
      </c>
      <c r="O225" s="9">
        <v>0</v>
      </c>
      <c r="P225" s="9">
        <v>0</v>
      </c>
      <c r="Q225" s="8">
        <v>495000</v>
      </c>
      <c r="R225" s="8">
        <v>495000</v>
      </c>
      <c r="S225" s="8">
        <v>0</v>
      </c>
      <c r="T225" s="8">
        <v>0</v>
      </c>
      <c r="U225" s="8">
        <v>0</v>
      </c>
      <c r="V225" s="9">
        <v>100</v>
      </c>
      <c r="W225" s="9">
        <v>0</v>
      </c>
      <c r="X225" s="9">
        <v>0</v>
      </c>
      <c r="Y225" s="9">
        <v>0</v>
      </c>
    </row>
    <row r="226" spans="1:25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460</v>
      </c>
      <c r="G226" s="53" t="s">
        <v>465</v>
      </c>
      <c r="H226" s="8">
        <v>2593349.88</v>
      </c>
      <c r="I226" s="8">
        <v>922329.32</v>
      </c>
      <c r="J226" s="8">
        <v>0</v>
      </c>
      <c r="K226" s="8">
        <v>1671020.56</v>
      </c>
      <c r="L226" s="8">
        <v>0</v>
      </c>
      <c r="M226" s="9">
        <v>35.56</v>
      </c>
      <c r="N226" s="9">
        <v>0</v>
      </c>
      <c r="O226" s="9">
        <v>64.43</v>
      </c>
      <c r="P226" s="9">
        <v>0</v>
      </c>
      <c r="Q226" s="8">
        <v>922329.32</v>
      </c>
      <c r="R226" s="8">
        <v>922329.32</v>
      </c>
      <c r="S226" s="8">
        <v>0</v>
      </c>
      <c r="T226" s="8">
        <v>0</v>
      </c>
      <c r="U226" s="8">
        <v>0</v>
      </c>
      <c r="V226" s="9">
        <v>100</v>
      </c>
      <c r="W226" s="9">
        <v>0</v>
      </c>
      <c r="X226" s="9">
        <v>0</v>
      </c>
      <c r="Y226" s="9">
        <v>0</v>
      </c>
    </row>
    <row r="227" spans="1:25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460</v>
      </c>
      <c r="G227" s="53" t="s">
        <v>466</v>
      </c>
      <c r="H227" s="8">
        <v>4246765</v>
      </c>
      <c r="I227" s="8">
        <v>4246765</v>
      </c>
      <c r="J227" s="8">
        <v>0</v>
      </c>
      <c r="K227" s="8">
        <v>0</v>
      </c>
      <c r="L227" s="8">
        <v>0</v>
      </c>
      <c r="M227" s="9">
        <v>100</v>
      </c>
      <c r="N227" s="9">
        <v>0</v>
      </c>
      <c r="O227" s="9">
        <v>0</v>
      </c>
      <c r="P227" s="9">
        <v>0</v>
      </c>
      <c r="Q227" s="8">
        <v>5336996</v>
      </c>
      <c r="R227" s="8">
        <v>3136996</v>
      </c>
      <c r="S227" s="8">
        <v>0</v>
      </c>
      <c r="T227" s="8">
        <v>2200000</v>
      </c>
      <c r="U227" s="8">
        <v>0</v>
      </c>
      <c r="V227" s="9">
        <v>58.77</v>
      </c>
      <c r="W227" s="9">
        <v>0</v>
      </c>
      <c r="X227" s="9">
        <v>41.22</v>
      </c>
      <c r="Y227" s="9">
        <v>0</v>
      </c>
    </row>
    <row r="228" spans="1:25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460</v>
      </c>
      <c r="G228" s="53" t="s">
        <v>467</v>
      </c>
      <c r="H228" s="8">
        <v>1392495.84</v>
      </c>
      <c r="I228" s="8">
        <v>1392495.84</v>
      </c>
      <c r="J228" s="8">
        <v>0</v>
      </c>
      <c r="K228" s="8">
        <v>0</v>
      </c>
      <c r="L228" s="8">
        <v>0</v>
      </c>
      <c r="M228" s="9">
        <v>100</v>
      </c>
      <c r="N228" s="9">
        <v>0</v>
      </c>
      <c r="O228" s="9">
        <v>0</v>
      </c>
      <c r="P228" s="9">
        <v>0</v>
      </c>
      <c r="Q228" s="8">
        <v>696247.92</v>
      </c>
      <c r="R228" s="8">
        <v>696247.92</v>
      </c>
      <c r="S228" s="8">
        <v>0</v>
      </c>
      <c r="T228" s="8">
        <v>0</v>
      </c>
      <c r="U228" s="8">
        <v>0</v>
      </c>
      <c r="V228" s="9">
        <v>100</v>
      </c>
      <c r="W228" s="9">
        <v>0</v>
      </c>
      <c r="X228" s="9">
        <v>0</v>
      </c>
      <c r="Y228" s="9">
        <v>0</v>
      </c>
    </row>
    <row r="229" spans="1:25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460</v>
      </c>
      <c r="G229" s="53" t="s">
        <v>468</v>
      </c>
      <c r="H229" s="8">
        <v>1747880</v>
      </c>
      <c r="I229" s="8">
        <v>110464</v>
      </c>
      <c r="J229" s="8">
        <v>0</v>
      </c>
      <c r="K229" s="8">
        <v>0</v>
      </c>
      <c r="L229" s="8">
        <v>1637416</v>
      </c>
      <c r="M229" s="9">
        <v>6.31</v>
      </c>
      <c r="N229" s="9">
        <v>0</v>
      </c>
      <c r="O229" s="9">
        <v>0</v>
      </c>
      <c r="P229" s="9">
        <v>93.68</v>
      </c>
      <c r="Q229" s="8">
        <v>8155232</v>
      </c>
      <c r="R229" s="8">
        <v>55232</v>
      </c>
      <c r="S229" s="8">
        <v>0</v>
      </c>
      <c r="T229" s="8">
        <v>0</v>
      </c>
      <c r="U229" s="8">
        <v>8100000</v>
      </c>
      <c r="V229" s="9">
        <v>0.67</v>
      </c>
      <c r="W229" s="9">
        <v>0</v>
      </c>
      <c r="X229" s="9">
        <v>0</v>
      </c>
      <c r="Y229" s="9">
        <v>99.32</v>
      </c>
    </row>
    <row r="230" spans="1:25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460</v>
      </c>
      <c r="G230" s="53" t="s">
        <v>469</v>
      </c>
      <c r="H230" s="8">
        <v>5509051.35</v>
      </c>
      <c r="I230" s="8">
        <v>5509051.35</v>
      </c>
      <c r="J230" s="8">
        <v>0</v>
      </c>
      <c r="K230" s="8">
        <v>0</v>
      </c>
      <c r="L230" s="8">
        <v>0</v>
      </c>
      <c r="M230" s="9">
        <v>100</v>
      </c>
      <c r="N230" s="9">
        <v>0</v>
      </c>
      <c r="O230" s="9">
        <v>0</v>
      </c>
      <c r="P230" s="9">
        <v>0</v>
      </c>
      <c r="Q230" s="8">
        <v>3569066.21</v>
      </c>
      <c r="R230" s="8">
        <v>2369066.21</v>
      </c>
      <c r="S230" s="8">
        <v>0</v>
      </c>
      <c r="T230" s="8">
        <v>1200000</v>
      </c>
      <c r="U230" s="8">
        <v>0</v>
      </c>
      <c r="V230" s="9">
        <v>66.37</v>
      </c>
      <c r="W230" s="9">
        <v>0</v>
      </c>
      <c r="X230" s="9">
        <v>33.62</v>
      </c>
      <c r="Y230" s="9">
        <v>0</v>
      </c>
    </row>
    <row r="231" spans="1:25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460</v>
      </c>
      <c r="G231" s="53" t="s">
        <v>470</v>
      </c>
      <c r="H231" s="8">
        <v>230478</v>
      </c>
      <c r="I231" s="8">
        <v>230478</v>
      </c>
      <c r="J231" s="8">
        <v>0</v>
      </c>
      <c r="K231" s="8">
        <v>0</v>
      </c>
      <c r="L231" s="8">
        <v>0</v>
      </c>
      <c r="M231" s="9">
        <v>100</v>
      </c>
      <c r="N231" s="9">
        <v>0</v>
      </c>
      <c r="O231" s="9">
        <v>0</v>
      </c>
      <c r="P231" s="9">
        <v>0</v>
      </c>
      <c r="Q231" s="8">
        <v>230478</v>
      </c>
      <c r="R231" s="8">
        <v>230478</v>
      </c>
      <c r="S231" s="8">
        <v>0</v>
      </c>
      <c r="T231" s="8">
        <v>0</v>
      </c>
      <c r="U231" s="8">
        <v>0</v>
      </c>
      <c r="V231" s="9">
        <v>100</v>
      </c>
      <c r="W231" s="9">
        <v>0</v>
      </c>
      <c r="X231" s="9">
        <v>0</v>
      </c>
      <c r="Y231" s="9">
        <v>0</v>
      </c>
    </row>
    <row r="232" spans="1:25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460</v>
      </c>
      <c r="G232" s="53" t="s">
        <v>471</v>
      </c>
      <c r="H232" s="8">
        <v>4973571.44</v>
      </c>
      <c r="I232" s="8">
        <v>4973571.44</v>
      </c>
      <c r="J232" s="8">
        <v>0</v>
      </c>
      <c r="K232" s="8">
        <v>0</v>
      </c>
      <c r="L232" s="8">
        <v>0</v>
      </c>
      <c r="M232" s="9">
        <v>100</v>
      </c>
      <c r="N232" s="9">
        <v>0</v>
      </c>
      <c r="O232" s="9">
        <v>0</v>
      </c>
      <c r="P232" s="9">
        <v>0</v>
      </c>
      <c r="Q232" s="8">
        <v>2233285.72</v>
      </c>
      <c r="R232" s="8">
        <v>2233285.72</v>
      </c>
      <c r="S232" s="8">
        <v>0</v>
      </c>
      <c r="T232" s="8">
        <v>0</v>
      </c>
      <c r="U232" s="8">
        <v>0</v>
      </c>
      <c r="V232" s="9">
        <v>100</v>
      </c>
      <c r="W232" s="9">
        <v>0</v>
      </c>
      <c r="X232" s="9">
        <v>0</v>
      </c>
      <c r="Y232" s="9">
        <v>0</v>
      </c>
    </row>
    <row r="233" spans="1:25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460</v>
      </c>
      <c r="G233" s="53" t="s">
        <v>472</v>
      </c>
      <c r="H233" s="8">
        <v>1772000</v>
      </c>
      <c r="I233" s="8">
        <v>1772000</v>
      </c>
      <c r="J233" s="8">
        <v>0</v>
      </c>
      <c r="K233" s="8">
        <v>0</v>
      </c>
      <c r="L233" s="8">
        <v>0</v>
      </c>
      <c r="M233" s="9">
        <v>100</v>
      </c>
      <c r="N233" s="9">
        <v>0</v>
      </c>
      <c r="O233" s="9">
        <v>0</v>
      </c>
      <c r="P233" s="9">
        <v>0</v>
      </c>
      <c r="Q233" s="8">
        <v>886000</v>
      </c>
      <c r="R233" s="8">
        <v>886000</v>
      </c>
      <c r="S233" s="8">
        <v>0</v>
      </c>
      <c r="T233" s="8">
        <v>0</v>
      </c>
      <c r="U233" s="8">
        <v>0</v>
      </c>
      <c r="V233" s="9">
        <v>100</v>
      </c>
      <c r="W233" s="9">
        <v>0</v>
      </c>
      <c r="X233" s="9">
        <v>0</v>
      </c>
      <c r="Y233" s="9">
        <v>0</v>
      </c>
    </row>
    <row r="234" spans="1:25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460</v>
      </c>
      <c r="G234" s="53" t="s">
        <v>473</v>
      </c>
      <c r="H234" s="8">
        <v>1094151.56</v>
      </c>
      <c r="I234" s="8">
        <v>1094151.56</v>
      </c>
      <c r="J234" s="8">
        <v>0</v>
      </c>
      <c r="K234" s="8">
        <v>0</v>
      </c>
      <c r="L234" s="8">
        <v>0</v>
      </c>
      <c r="M234" s="9">
        <v>100</v>
      </c>
      <c r="N234" s="9">
        <v>0</v>
      </c>
      <c r="O234" s="9">
        <v>0</v>
      </c>
      <c r="P234" s="9">
        <v>0</v>
      </c>
      <c r="Q234" s="8">
        <v>3047253.78</v>
      </c>
      <c r="R234" s="8">
        <v>547253.78</v>
      </c>
      <c r="S234" s="8">
        <v>0</v>
      </c>
      <c r="T234" s="8">
        <v>0</v>
      </c>
      <c r="U234" s="8">
        <v>2500000</v>
      </c>
      <c r="V234" s="9">
        <v>17.95</v>
      </c>
      <c r="W234" s="9">
        <v>0</v>
      </c>
      <c r="X234" s="9">
        <v>0</v>
      </c>
      <c r="Y234" s="9">
        <v>82.04</v>
      </c>
    </row>
    <row r="235" spans="1:25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460</v>
      </c>
      <c r="G235" s="53" t="s">
        <v>474</v>
      </c>
      <c r="H235" s="8">
        <v>4520000</v>
      </c>
      <c r="I235" s="8">
        <v>1020000</v>
      </c>
      <c r="J235" s="8">
        <v>0</v>
      </c>
      <c r="K235" s="8">
        <v>3500000</v>
      </c>
      <c r="L235" s="8">
        <v>0</v>
      </c>
      <c r="M235" s="9">
        <v>22.56</v>
      </c>
      <c r="N235" s="9">
        <v>0</v>
      </c>
      <c r="O235" s="9">
        <v>77.43</v>
      </c>
      <c r="P235" s="9">
        <v>0</v>
      </c>
      <c r="Q235" s="8">
        <v>4010000</v>
      </c>
      <c r="R235" s="8">
        <v>510000</v>
      </c>
      <c r="S235" s="8">
        <v>0</v>
      </c>
      <c r="T235" s="8">
        <v>3500000</v>
      </c>
      <c r="U235" s="8">
        <v>0</v>
      </c>
      <c r="V235" s="9">
        <v>12.71</v>
      </c>
      <c r="W235" s="9">
        <v>0</v>
      </c>
      <c r="X235" s="9">
        <v>87.28</v>
      </c>
      <c r="Y235" s="9">
        <v>0</v>
      </c>
    </row>
    <row r="236" spans="1:25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460</v>
      </c>
      <c r="G236" s="53" t="s">
        <v>475</v>
      </c>
      <c r="H236" s="8">
        <v>1512943.28</v>
      </c>
      <c r="I236" s="8">
        <v>1512943.28</v>
      </c>
      <c r="J236" s="8">
        <v>0</v>
      </c>
      <c r="K236" s="8">
        <v>0</v>
      </c>
      <c r="L236" s="8">
        <v>0</v>
      </c>
      <c r="M236" s="9">
        <v>100</v>
      </c>
      <c r="N236" s="9">
        <v>0</v>
      </c>
      <c r="O236" s="9">
        <v>0</v>
      </c>
      <c r="P236" s="9">
        <v>0</v>
      </c>
      <c r="Q236" s="8">
        <v>772883.58</v>
      </c>
      <c r="R236" s="8">
        <v>772883.58</v>
      </c>
      <c r="S236" s="8">
        <v>0</v>
      </c>
      <c r="T236" s="8">
        <v>0</v>
      </c>
      <c r="U236" s="8">
        <v>0</v>
      </c>
      <c r="V236" s="9">
        <v>100</v>
      </c>
      <c r="W236" s="9">
        <v>0</v>
      </c>
      <c r="X236" s="9">
        <v>0</v>
      </c>
      <c r="Y236" s="9">
        <v>0</v>
      </c>
    </row>
    <row r="237" spans="1:25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460</v>
      </c>
      <c r="G237" s="53" t="s">
        <v>476</v>
      </c>
      <c r="H237" s="8">
        <v>1463900</v>
      </c>
      <c r="I237" s="8">
        <v>1463900</v>
      </c>
      <c r="J237" s="8">
        <v>0</v>
      </c>
      <c r="K237" s="8">
        <v>0</v>
      </c>
      <c r="L237" s="8">
        <v>0</v>
      </c>
      <c r="M237" s="9">
        <v>100</v>
      </c>
      <c r="N237" s="9">
        <v>0</v>
      </c>
      <c r="O237" s="9">
        <v>0</v>
      </c>
      <c r="P237" s="9">
        <v>0</v>
      </c>
      <c r="Q237" s="8">
        <v>731949.98</v>
      </c>
      <c r="R237" s="8">
        <v>731949.98</v>
      </c>
      <c r="S237" s="8">
        <v>0</v>
      </c>
      <c r="T237" s="8">
        <v>0</v>
      </c>
      <c r="U237" s="8">
        <v>0</v>
      </c>
      <c r="V237" s="9">
        <v>100</v>
      </c>
      <c r="W237" s="9">
        <v>0</v>
      </c>
      <c r="X237" s="9">
        <v>0</v>
      </c>
      <c r="Y237" s="9">
        <v>0</v>
      </c>
    </row>
    <row r="238" spans="1:25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460</v>
      </c>
      <c r="G238" s="53" t="s">
        <v>477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9"/>
      <c r="N238" s="9"/>
      <c r="O238" s="9"/>
      <c r="P238" s="9"/>
      <c r="Q238" s="8">
        <v>0</v>
      </c>
      <c r="R238" s="8">
        <v>0</v>
      </c>
      <c r="S238" s="8">
        <v>0</v>
      </c>
      <c r="T238" s="8">
        <v>0</v>
      </c>
      <c r="U238" s="8">
        <v>0</v>
      </c>
      <c r="V238" s="9"/>
      <c r="W238" s="9"/>
      <c r="X238" s="9"/>
      <c r="Y238" s="9"/>
    </row>
    <row r="239" spans="1:25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460</v>
      </c>
      <c r="G239" s="53" t="s">
        <v>478</v>
      </c>
      <c r="H239" s="8">
        <v>7007396</v>
      </c>
      <c r="I239" s="8">
        <v>7007396</v>
      </c>
      <c r="J239" s="8">
        <v>0</v>
      </c>
      <c r="K239" s="8">
        <v>0</v>
      </c>
      <c r="L239" s="8">
        <v>0</v>
      </c>
      <c r="M239" s="9">
        <v>100</v>
      </c>
      <c r="N239" s="9">
        <v>0</v>
      </c>
      <c r="O239" s="9">
        <v>0</v>
      </c>
      <c r="P239" s="9">
        <v>0</v>
      </c>
      <c r="Q239" s="8">
        <v>4395459</v>
      </c>
      <c r="R239" s="8">
        <v>4395459</v>
      </c>
      <c r="S239" s="8">
        <v>0</v>
      </c>
      <c r="T239" s="8">
        <v>0</v>
      </c>
      <c r="U239" s="8">
        <v>0</v>
      </c>
      <c r="V239" s="9">
        <v>100</v>
      </c>
      <c r="W239" s="9">
        <v>0</v>
      </c>
      <c r="X239" s="9">
        <v>0</v>
      </c>
      <c r="Y239" s="9">
        <v>0</v>
      </c>
    </row>
    <row r="240" spans="1:25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460</v>
      </c>
      <c r="G240" s="53" t="s">
        <v>479</v>
      </c>
      <c r="H240" s="8">
        <v>858848</v>
      </c>
      <c r="I240" s="8">
        <v>858848</v>
      </c>
      <c r="J240" s="8">
        <v>0</v>
      </c>
      <c r="K240" s="8">
        <v>0</v>
      </c>
      <c r="L240" s="8">
        <v>0</v>
      </c>
      <c r="M240" s="9">
        <v>100</v>
      </c>
      <c r="N240" s="9">
        <v>0</v>
      </c>
      <c r="O240" s="9">
        <v>0</v>
      </c>
      <c r="P240" s="9">
        <v>0</v>
      </c>
      <c r="Q240" s="8">
        <v>1598848</v>
      </c>
      <c r="R240" s="8">
        <v>798848</v>
      </c>
      <c r="S240" s="8">
        <v>0</v>
      </c>
      <c r="T240" s="8">
        <v>800000</v>
      </c>
      <c r="U240" s="8">
        <v>0</v>
      </c>
      <c r="V240" s="9">
        <v>49.96</v>
      </c>
      <c r="W240" s="9">
        <v>0</v>
      </c>
      <c r="X240" s="9">
        <v>50.03</v>
      </c>
      <c r="Y240" s="9">
        <v>0</v>
      </c>
    </row>
    <row r="241" spans="1:25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460</v>
      </c>
      <c r="G241" s="53" t="s">
        <v>480</v>
      </c>
      <c r="H241" s="8">
        <v>3300000</v>
      </c>
      <c r="I241" s="8">
        <v>3300000</v>
      </c>
      <c r="J241" s="8">
        <v>0</v>
      </c>
      <c r="K241" s="8">
        <v>0</v>
      </c>
      <c r="L241" s="8">
        <v>0</v>
      </c>
      <c r="M241" s="9">
        <v>100</v>
      </c>
      <c r="N241" s="9">
        <v>0</v>
      </c>
      <c r="O241" s="9">
        <v>0</v>
      </c>
      <c r="P241" s="9">
        <v>0</v>
      </c>
      <c r="Q241" s="8">
        <v>2750000</v>
      </c>
      <c r="R241" s="8">
        <v>2700000</v>
      </c>
      <c r="S241" s="8">
        <v>0</v>
      </c>
      <c r="T241" s="8">
        <v>50000</v>
      </c>
      <c r="U241" s="8">
        <v>0</v>
      </c>
      <c r="V241" s="9">
        <v>98.18</v>
      </c>
      <c r="W241" s="9">
        <v>0</v>
      </c>
      <c r="X241" s="9">
        <v>1.81</v>
      </c>
      <c r="Y241" s="9">
        <v>0</v>
      </c>
    </row>
    <row r="242" spans="1:25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481</v>
      </c>
      <c r="G242" s="53" t="s">
        <v>482</v>
      </c>
      <c r="H242" s="8">
        <v>85934812.33</v>
      </c>
      <c r="I242" s="8">
        <v>85934812.33</v>
      </c>
      <c r="J242" s="8">
        <v>0</v>
      </c>
      <c r="K242" s="8">
        <v>0</v>
      </c>
      <c r="L242" s="8">
        <v>0</v>
      </c>
      <c r="M242" s="9">
        <v>100</v>
      </c>
      <c r="N242" s="9">
        <v>0</v>
      </c>
      <c r="O242" s="9">
        <v>0</v>
      </c>
      <c r="P242" s="9">
        <v>0</v>
      </c>
      <c r="Q242" s="8">
        <v>39446591.16</v>
      </c>
      <c r="R242" s="8">
        <v>39446591.16</v>
      </c>
      <c r="S242" s="8">
        <v>0</v>
      </c>
      <c r="T242" s="8">
        <v>0</v>
      </c>
      <c r="U242" s="8">
        <v>0</v>
      </c>
      <c r="V242" s="9">
        <v>100</v>
      </c>
      <c r="W242" s="9">
        <v>0</v>
      </c>
      <c r="X242" s="9">
        <v>0</v>
      </c>
      <c r="Y242" s="9">
        <v>0</v>
      </c>
    </row>
    <row r="243" spans="1:25" ht="12.75">
      <c r="A243" s="34">
        <v>6</v>
      </c>
      <c r="B243" s="34">
        <v>8</v>
      </c>
      <c r="C243" s="34">
        <v>1</v>
      </c>
      <c r="D243" s="35" t="s">
        <v>483</v>
      </c>
      <c r="E243" s="36">
        <v>271</v>
      </c>
      <c r="F243" s="7" t="s">
        <v>483</v>
      </c>
      <c r="G243" s="53" t="s">
        <v>484</v>
      </c>
      <c r="H243" s="8">
        <v>258000</v>
      </c>
      <c r="I243" s="8">
        <v>258000</v>
      </c>
      <c r="J243" s="8">
        <v>0</v>
      </c>
      <c r="K243" s="8">
        <v>0</v>
      </c>
      <c r="L243" s="8">
        <v>0</v>
      </c>
      <c r="M243" s="9">
        <v>100</v>
      </c>
      <c r="N243" s="9">
        <v>0</v>
      </c>
      <c r="O243" s="9">
        <v>0</v>
      </c>
      <c r="P243" s="9">
        <v>0</v>
      </c>
      <c r="Q243" s="8">
        <v>129000</v>
      </c>
      <c r="R243" s="8">
        <v>129000</v>
      </c>
      <c r="S243" s="8">
        <v>0</v>
      </c>
      <c r="T243" s="8">
        <v>0</v>
      </c>
      <c r="U243" s="8">
        <v>0</v>
      </c>
      <c r="V243" s="9">
        <v>100</v>
      </c>
      <c r="W243" s="9">
        <v>0</v>
      </c>
      <c r="X243" s="9">
        <v>0</v>
      </c>
      <c r="Y243" s="9">
        <v>0</v>
      </c>
    </row>
    <row r="244" spans="1:25" ht="24">
      <c r="A244" s="34">
        <v>6</v>
      </c>
      <c r="B244" s="34">
        <v>19</v>
      </c>
      <c r="C244" s="34">
        <v>1</v>
      </c>
      <c r="D244" s="35" t="s">
        <v>483</v>
      </c>
      <c r="E244" s="36">
        <v>270</v>
      </c>
      <c r="F244" s="7" t="s">
        <v>483</v>
      </c>
      <c r="G244" s="53" t="s">
        <v>485</v>
      </c>
      <c r="H244" s="8">
        <v>201060</v>
      </c>
      <c r="I244" s="8">
        <v>201060</v>
      </c>
      <c r="J244" s="8">
        <v>0</v>
      </c>
      <c r="K244" s="8">
        <v>0</v>
      </c>
      <c r="L244" s="8">
        <v>0</v>
      </c>
      <c r="M244" s="9">
        <v>100</v>
      </c>
      <c r="N244" s="9">
        <v>0</v>
      </c>
      <c r="O244" s="9">
        <v>0</v>
      </c>
      <c r="P244" s="9">
        <v>0</v>
      </c>
      <c r="Q244" s="8">
        <v>83775</v>
      </c>
      <c r="R244" s="8">
        <v>83775</v>
      </c>
      <c r="S244" s="8">
        <v>0</v>
      </c>
      <c r="T244" s="8">
        <v>0</v>
      </c>
      <c r="U244" s="8">
        <v>0</v>
      </c>
      <c r="V244" s="9">
        <v>100</v>
      </c>
      <c r="W244" s="9">
        <v>0</v>
      </c>
      <c r="X244" s="9">
        <v>0</v>
      </c>
      <c r="Y244" s="9">
        <v>0</v>
      </c>
    </row>
    <row r="245" spans="1:25" ht="12.75">
      <c r="A245" s="34">
        <v>6</v>
      </c>
      <c r="B245" s="34">
        <v>7</v>
      </c>
      <c r="C245" s="34">
        <v>1</v>
      </c>
      <c r="D245" s="35" t="s">
        <v>483</v>
      </c>
      <c r="E245" s="36">
        <v>187</v>
      </c>
      <c r="F245" s="7" t="s">
        <v>483</v>
      </c>
      <c r="G245" s="53" t="s">
        <v>486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9"/>
      <c r="N245" s="9"/>
      <c r="O245" s="9"/>
      <c r="P245" s="9"/>
      <c r="Q245" s="8">
        <v>0</v>
      </c>
      <c r="R245" s="8">
        <v>0</v>
      </c>
      <c r="S245" s="8">
        <v>0</v>
      </c>
      <c r="T245" s="8">
        <v>0</v>
      </c>
      <c r="U245" s="8">
        <v>0</v>
      </c>
      <c r="V245" s="9"/>
      <c r="W245" s="9"/>
      <c r="X245" s="9"/>
      <c r="Y245" s="9"/>
    </row>
    <row r="246" spans="1:25" ht="12.75">
      <c r="A246" s="34">
        <v>6</v>
      </c>
      <c r="B246" s="34">
        <v>1</v>
      </c>
      <c r="C246" s="34">
        <v>1</v>
      </c>
      <c r="D246" s="35" t="s">
        <v>483</v>
      </c>
      <c r="E246" s="36">
        <v>188</v>
      </c>
      <c r="F246" s="7" t="s">
        <v>483</v>
      </c>
      <c r="G246" s="53" t="s">
        <v>486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9"/>
      <c r="N246" s="9"/>
      <c r="O246" s="9"/>
      <c r="P246" s="9"/>
      <c r="Q246" s="8">
        <v>0</v>
      </c>
      <c r="R246" s="8">
        <v>0</v>
      </c>
      <c r="S246" s="8">
        <v>0</v>
      </c>
      <c r="T246" s="8">
        <v>0</v>
      </c>
      <c r="U246" s="8">
        <v>0</v>
      </c>
      <c r="V246" s="9"/>
      <c r="W246" s="9"/>
      <c r="X246" s="9"/>
      <c r="Y246" s="9"/>
    </row>
    <row r="247" spans="1:25" ht="24">
      <c r="A247" s="34">
        <v>6</v>
      </c>
      <c r="B247" s="34">
        <v>2</v>
      </c>
      <c r="C247" s="34">
        <v>1</v>
      </c>
      <c r="D247" s="35" t="s">
        <v>483</v>
      </c>
      <c r="E247" s="36">
        <v>221</v>
      </c>
      <c r="F247" s="7" t="s">
        <v>483</v>
      </c>
      <c r="G247" s="53" t="s">
        <v>487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9"/>
      <c r="N247" s="9"/>
      <c r="O247" s="9"/>
      <c r="P247" s="9"/>
      <c r="Q247" s="8">
        <v>0</v>
      </c>
      <c r="R247" s="8">
        <v>0</v>
      </c>
      <c r="S247" s="8">
        <v>0</v>
      </c>
      <c r="T247" s="8">
        <v>0</v>
      </c>
      <c r="U247" s="8">
        <v>0</v>
      </c>
      <c r="V247" s="9"/>
      <c r="W247" s="9"/>
      <c r="X247" s="9"/>
      <c r="Y247" s="9"/>
    </row>
    <row r="248" spans="1:25" ht="12.75">
      <c r="A248" s="34">
        <v>6</v>
      </c>
      <c r="B248" s="34">
        <v>13</v>
      </c>
      <c r="C248" s="34">
        <v>4</v>
      </c>
      <c r="D248" s="35" t="s">
        <v>483</v>
      </c>
      <c r="E248" s="36">
        <v>186</v>
      </c>
      <c r="F248" s="7" t="s">
        <v>483</v>
      </c>
      <c r="G248" s="53" t="s">
        <v>488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9"/>
      <c r="N248" s="9"/>
      <c r="O248" s="9"/>
      <c r="P248" s="9"/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9"/>
      <c r="W248" s="9"/>
      <c r="X248" s="9"/>
      <c r="Y248" s="9"/>
    </row>
    <row r="249" spans="1:25" ht="24">
      <c r="A249" s="34">
        <v>6</v>
      </c>
      <c r="B249" s="34">
        <v>4</v>
      </c>
      <c r="C249" s="34">
        <v>3</v>
      </c>
      <c r="D249" s="35" t="s">
        <v>483</v>
      </c>
      <c r="E249" s="36">
        <v>218</v>
      </c>
      <c r="F249" s="7" t="s">
        <v>483</v>
      </c>
      <c r="G249" s="53" t="s">
        <v>489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9"/>
      <c r="N249" s="9"/>
      <c r="O249" s="9"/>
      <c r="P249" s="9"/>
      <c r="Q249" s="8">
        <v>0</v>
      </c>
      <c r="R249" s="8">
        <v>0</v>
      </c>
      <c r="S249" s="8">
        <v>0</v>
      </c>
      <c r="T249" s="8">
        <v>0</v>
      </c>
      <c r="U249" s="8">
        <v>0</v>
      </c>
      <c r="V249" s="9"/>
      <c r="W249" s="9"/>
      <c r="X249" s="9"/>
      <c r="Y249" s="9"/>
    </row>
    <row r="250" spans="1:25" ht="12.75">
      <c r="A250" s="34">
        <v>6</v>
      </c>
      <c r="B250" s="34">
        <v>3</v>
      </c>
      <c r="C250" s="34">
        <v>3</v>
      </c>
      <c r="D250" s="35" t="s">
        <v>483</v>
      </c>
      <c r="E250" s="36">
        <v>122</v>
      </c>
      <c r="F250" s="7" t="s">
        <v>483</v>
      </c>
      <c r="G250" s="53" t="s">
        <v>490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9"/>
      <c r="N250" s="9"/>
      <c r="O250" s="9"/>
      <c r="P250" s="9"/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9"/>
      <c r="W250" s="9"/>
      <c r="X250" s="9"/>
      <c r="Y250" s="9"/>
    </row>
    <row r="251" spans="1:25" ht="24">
      <c r="A251" s="34">
        <v>6</v>
      </c>
      <c r="B251" s="34">
        <v>15</v>
      </c>
      <c r="C251" s="34">
        <v>0</v>
      </c>
      <c r="D251" s="35" t="s">
        <v>483</v>
      </c>
      <c r="E251" s="36">
        <v>220</v>
      </c>
      <c r="F251" s="7" t="s">
        <v>483</v>
      </c>
      <c r="G251" s="53" t="s">
        <v>491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9"/>
      <c r="N251" s="9"/>
      <c r="O251" s="9"/>
      <c r="P251" s="9"/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9"/>
      <c r="W251" s="9"/>
      <c r="X251" s="9"/>
      <c r="Y251" s="9"/>
    </row>
    <row r="252" spans="1:25" ht="12.75">
      <c r="A252" s="34">
        <v>6</v>
      </c>
      <c r="B252" s="34">
        <v>9</v>
      </c>
      <c r="C252" s="34">
        <v>1</v>
      </c>
      <c r="D252" s="35" t="s">
        <v>483</v>
      </c>
      <c r="E252" s="36">
        <v>140</v>
      </c>
      <c r="F252" s="7" t="s">
        <v>483</v>
      </c>
      <c r="G252" s="53" t="s">
        <v>492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9"/>
      <c r="N252" s="9"/>
      <c r="O252" s="9"/>
      <c r="P252" s="9"/>
      <c r="Q252" s="8">
        <v>0</v>
      </c>
      <c r="R252" s="8">
        <v>0</v>
      </c>
      <c r="S252" s="8">
        <v>0</v>
      </c>
      <c r="T252" s="8">
        <v>0</v>
      </c>
      <c r="U252" s="8">
        <v>0</v>
      </c>
      <c r="V252" s="9"/>
      <c r="W252" s="9"/>
      <c r="X252" s="9"/>
      <c r="Y252" s="9"/>
    </row>
    <row r="253" spans="1:25" ht="12.75">
      <c r="A253" s="34">
        <v>6</v>
      </c>
      <c r="B253" s="34">
        <v>62</v>
      </c>
      <c r="C253" s="34">
        <v>1</v>
      </c>
      <c r="D253" s="35" t="s">
        <v>483</v>
      </c>
      <c r="E253" s="36">
        <v>198</v>
      </c>
      <c r="F253" s="7" t="s">
        <v>483</v>
      </c>
      <c r="G253" s="53" t="s">
        <v>493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9"/>
      <c r="N253" s="9"/>
      <c r="O253" s="9"/>
      <c r="P253" s="9"/>
      <c r="Q253" s="8">
        <v>0</v>
      </c>
      <c r="R253" s="8">
        <v>0</v>
      </c>
      <c r="S253" s="8">
        <v>0</v>
      </c>
      <c r="T253" s="8">
        <v>0</v>
      </c>
      <c r="U253" s="8">
        <v>0</v>
      </c>
      <c r="V253" s="9"/>
      <c r="W253" s="9"/>
      <c r="X253" s="9"/>
      <c r="Y253" s="9"/>
    </row>
    <row r="254" spans="1:25" ht="12.75">
      <c r="A254" s="34">
        <v>6</v>
      </c>
      <c r="B254" s="34">
        <v>8</v>
      </c>
      <c r="C254" s="34">
        <v>1</v>
      </c>
      <c r="D254" s="35" t="s">
        <v>483</v>
      </c>
      <c r="E254" s="36">
        <v>265</v>
      </c>
      <c r="F254" s="7" t="s">
        <v>483</v>
      </c>
      <c r="G254" s="53" t="s">
        <v>494</v>
      </c>
      <c r="H254" s="8">
        <v>569000</v>
      </c>
      <c r="I254" s="8">
        <v>569000</v>
      </c>
      <c r="J254" s="8">
        <v>0</v>
      </c>
      <c r="K254" s="8">
        <v>0</v>
      </c>
      <c r="L254" s="8">
        <v>0</v>
      </c>
      <c r="M254" s="9">
        <v>100</v>
      </c>
      <c r="N254" s="9">
        <v>0</v>
      </c>
      <c r="O254" s="9">
        <v>0</v>
      </c>
      <c r="P254" s="9">
        <v>0</v>
      </c>
      <c r="Q254" s="8">
        <v>273000</v>
      </c>
      <c r="R254" s="8">
        <v>273000</v>
      </c>
      <c r="S254" s="8">
        <v>0</v>
      </c>
      <c r="T254" s="8">
        <v>0</v>
      </c>
      <c r="U254" s="8">
        <v>0</v>
      </c>
      <c r="V254" s="9">
        <v>100</v>
      </c>
      <c r="W254" s="9">
        <v>0</v>
      </c>
      <c r="X254" s="9">
        <v>0</v>
      </c>
      <c r="Y254" s="9">
        <v>0</v>
      </c>
    </row>
    <row r="255" spans="1:25" ht="12.75">
      <c r="A255" s="34">
        <v>6</v>
      </c>
      <c r="B255" s="34">
        <v>8</v>
      </c>
      <c r="C255" s="34">
        <v>7</v>
      </c>
      <c r="D255" s="35" t="s">
        <v>483</v>
      </c>
      <c r="E255" s="36">
        <v>244</v>
      </c>
      <c r="F255" s="7" t="s">
        <v>483</v>
      </c>
      <c r="G255" s="53" t="s">
        <v>495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9"/>
      <c r="N255" s="9"/>
      <c r="O255" s="9"/>
      <c r="P255" s="9"/>
      <c r="Q255" s="8">
        <v>0</v>
      </c>
      <c r="R255" s="8">
        <v>0</v>
      </c>
      <c r="S255" s="8">
        <v>0</v>
      </c>
      <c r="T255" s="8">
        <v>0</v>
      </c>
      <c r="U255" s="8">
        <v>0</v>
      </c>
      <c r="V255" s="9"/>
      <c r="W255" s="9"/>
      <c r="X255" s="9"/>
      <c r="Y255" s="9"/>
    </row>
  </sheetData>
  <sheetProtection/>
  <mergeCells count="19">
    <mergeCell ref="V7:Y7"/>
    <mergeCell ref="R5:U5"/>
    <mergeCell ref="H5:H6"/>
    <mergeCell ref="Q5:Q6"/>
    <mergeCell ref="H7:L7"/>
    <mergeCell ref="F4:G6"/>
    <mergeCell ref="M7:P7"/>
    <mergeCell ref="Q7:U7"/>
    <mergeCell ref="A7:G7"/>
    <mergeCell ref="V4:Y5"/>
    <mergeCell ref="E4:E6"/>
    <mergeCell ref="A4:A6"/>
    <mergeCell ref="B4:B6"/>
    <mergeCell ref="C4:C6"/>
    <mergeCell ref="D4:D6"/>
    <mergeCell ref="Q4:U4"/>
    <mergeCell ref="I5:L5"/>
    <mergeCell ref="H4:L4"/>
    <mergeCell ref="M4:P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B256"/>
  <sheetViews>
    <sheetView zoomScale="80" zoomScaleNormal="80" zoomScalePageLayoutView="0" workbookViewId="0" topLeftCell="A1">
      <pane xSplit="7" ySplit="9" topLeftCell="J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10" sqref="N10:N256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1" width="14.57421875" style="17" customWidth="1"/>
    <col min="12" max="14" width="8.7109375" style="17" customWidth="1"/>
    <col min="15" max="16" width="14.28125" style="17" customWidth="1"/>
    <col min="17" max="16384" width="9.140625" style="17" customWidth="1"/>
  </cols>
  <sheetData>
    <row r="1" spans="1:28" ht="13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14" s="19" customFormat="1" ht="18">
      <c r="A2" s="18" t="str">
        <f>'Spis tabel'!B7</f>
        <v>Tabela 5. Zadłużenie budżetów jst wg stanu na koniec  2 kwartału 2018 roku.</v>
      </c>
      <c r="J2" s="18"/>
      <c r="K2" s="18"/>
      <c r="L2" s="18"/>
      <c r="M2" s="18"/>
      <c r="N2" s="18"/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4" ht="31.5" customHeight="1">
      <c r="A4" s="146" t="s">
        <v>0</v>
      </c>
      <c r="B4" s="146" t="s">
        <v>1</v>
      </c>
      <c r="C4" s="146" t="s">
        <v>2</v>
      </c>
      <c r="D4" s="146" t="s">
        <v>3</v>
      </c>
      <c r="E4" s="146" t="s">
        <v>53</v>
      </c>
      <c r="F4" s="146" t="s">
        <v>56</v>
      </c>
      <c r="G4" s="146"/>
      <c r="H4" s="146" t="s">
        <v>59</v>
      </c>
      <c r="I4" s="146"/>
      <c r="J4" s="146"/>
      <c r="K4" s="146"/>
      <c r="L4" s="146" t="s">
        <v>23</v>
      </c>
      <c r="M4" s="146"/>
      <c r="N4" s="146"/>
    </row>
    <row r="5" spans="1:14" ht="12.75" customHeight="1">
      <c r="A5" s="146"/>
      <c r="B5" s="146"/>
      <c r="C5" s="146"/>
      <c r="D5" s="146"/>
      <c r="E5" s="146"/>
      <c r="F5" s="146"/>
      <c r="G5" s="146"/>
      <c r="H5" s="154" t="s">
        <v>24</v>
      </c>
      <c r="I5" s="154" t="s">
        <v>60</v>
      </c>
      <c r="J5" s="154"/>
      <c r="K5" s="154"/>
      <c r="L5" s="158" t="s">
        <v>27</v>
      </c>
      <c r="M5" s="158" t="s">
        <v>26</v>
      </c>
      <c r="N5" s="158" t="s">
        <v>28</v>
      </c>
    </row>
    <row r="6" spans="1:14" ht="12.75" customHeight="1">
      <c r="A6" s="146"/>
      <c r="B6" s="146"/>
      <c r="C6" s="146"/>
      <c r="D6" s="146"/>
      <c r="E6" s="146"/>
      <c r="F6" s="146"/>
      <c r="G6" s="146"/>
      <c r="H6" s="154"/>
      <c r="I6" s="155" t="s">
        <v>61</v>
      </c>
      <c r="J6" s="155" t="s">
        <v>62</v>
      </c>
      <c r="K6" s="155" t="s">
        <v>63</v>
      </c>
      <c r="L6" s="158"/>
      <c r="M6" s="158"/>
      <c r="N6" s="158"/>
    </row>
    <row r="7" spans="1:14" ht="66.75" customHeight="1">
      <c r="A7" s="146"/>
      <c r="B7" s="146"/>
      <c r="C7" s="146"/>
      <c r="D7" s="146"/>
      <c r="E7" s="146"/>
      <c r="F7" s="146"/>
      <c r="G7" s="146"/>
      <c r="H7" s="154"/>
      <c r="I7" s="155"/>
      <c r="J7" s="155"/>
      <c r="K7" s="155"/>
      <c r="L7" s="158"/>
      <c r="M7" s="158"/>
      <c r="N7" s="158"/>
    </row>
    <row r="8" spans="1:14" s="21" customFormat="1" ht="15">
      <c r="A8" s="156"/>
      <c r="B8" s="156"/>
      <c r="C8" s="156"/>
      <c r="D8" s="156"/>
      <c r="E8" s="156"/>
      <c r="F8" s="156"/>
      <c r="G8" s="156"/>
      <c r="H8" s="156" t="s">
        <v>10</v>
      </c>
      <c r="I8" s="156"/>
      <c r="J8" s="156"/>
      <c r="K8" s="156"/>
      <c r="L8" s="157" t="s">
        <v>11</v>
      </c>
      <c r="M8" s="157"/>
      <c r="N8" s="157"/>
    </row>
    <row r="9" spans="1:14" ht="15" customHeight="1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153">
        <v>6</v>
      </c>
      <c r="G9" s="153"/>
      <c r="H9" s="43">
        <v>7</v>
      </c>
      <c r="I9" s="43">
        <v>8</v>
      </c>
      <c r="J9" s="43">
        <v>9</v>
      </c>
      <c r="K9" s="43">
        <v>10</v>
      </c>
      <c r="L9" s="43">
        <v>11</v>
      </c>
      <c r="M9" s="43">
        <v>12</v>
      </c>
      <c r="N9" s="43">
        <v>13</v>
      </c>
    </row>
    <row r="10" spans="1:14" s="27" customFormat="1" ht="12.75">
      <c r="A10" s="34">
        <v>6</v>
      </c>
      <c r="B10" s="34">
        <v>2</v>
      </c>
      <c r="C10" s="34">
        <v>1</v>
      </c>
      <c r="D10" s="35">
        <v>1</v>
      </c>
      <c r="E10" s="36"/>
      <c r="F10" s="28" t="s">
        <v>260</v>
      </c>
      <c r="G10" s="55" t="s">
        <v>261</v>
      </c>
      <c r="H10" s="29">
        <v>17726473</v>
      </c>
      <c r="I10" s="29">
        <v>0</v>
      </c>
      <c r="J10" s="29">
        <v>17726473</v>
      </c>
      <c r="K10" s="29">
        <v>0</v>
      </c>
      <c r="L10" s="30">
        <v>0</v>
      </c>
      <c r="M10" s="30">
        <v>100</v>
      </c>
      <c r="N10" s="30">
        <v>0</v>
      </c>
    </row>
    <row r="11" spans="1:14" ht="12.75">
      <c r="A11" s="34">
        <v>6</v>
      </c>
      <c r="B11" s="34">
        <v>16</v>
      </c>
      <c r="C11" s="34">
        <v>1</v>
      </c>
      <c r="D11" s="35">
        <v>1</v>
      </c>
      <c r="E11" s="36"/>
      <c r="F11" s="28" t="s">
        <v>260</v>
      </c>
      <c r="G11" s="55" t="s">
        <v>262</v>
      </c>
      <c r="H11" s="29">
        <v>23705000</v>
      </c>
      <c r="I11" s="29">
        <v>0</v>
      </c>
      <c r="J11" s="29">
        <v>23705000</v>
      </c>
      <c r="K11" s="29">
        <v>0</v>
      </c>
      <c r="L11" s="30">
        <v>0</v>
      </c>
      <c r="M11" s="30">
        <v>100</v>
      </c>
      <c r="N11" s="30">
        <v>0</v>
      </c>
    </row>
    <row r="12" spans="1:14" ht="12.75">
      <c r="A12" s="34">
        <v>6</v>
      </c>
      <c r="B12" s="34">
        <v>4</v>
      </c>
      <c r="C12" s="34">
        <v>1</v>
      </c>
      <c r="D12" s="35">
        <v>1</v>
      </c>
      <c r="E12" s="36"/>
      <c r="F12" s="28" t="s">
        <v>260</v>
      </c>
      <c r="G12" s="55" t="s">
        <v>263</v>
      </c>
      <c r="H12" s="29">
        <v>12710500</v>
      </c>
      <c r="I12" s="29">
        <v>0</v>
      </c>
      <c r="J12" s="29">
        <v>12710500</v>
      </c>
      <c r="K12" s="29">
        <v>0</v>
      </c>
      <c r="L12" s="30">
        <v>0</v>
      </c>
      <c r="M12" s="30">
        <v>100</v>
      </c>
      <c r="N12" s="30">
        <v>0</v>
      </c>
    </row>
    <row r="13" spans="1:14" ht="12.75">
      <c r="A13" s="34">
        <v>6</v>
      </c>
      <c r="B13" s="34">
        <v>6</v>
      </c>
      <c r="C13" s="34">
        <v>1</v>
      </c>
      <c r="D13" s="35">
        <v>1</v>
      </c>
      <c r="E13" s="36"/>
      <c r="F13" s="28" t="s">
        <v>260</v>
      </c>
      <c r="G13" s="55" t="s">
        <v>264</v>
      </c>
      <c r="H13" s="29">
        <v>5573140.52</v>
      </c>
      <c r="I13" s="29">
        <v>0</v>
      </c>
      <c r="J13" s="29">
        <v>5573140.52</v>
      </c>
      <c r="K13" s="29">
        <v>0</v>
      </c>
      <c r="L13" s="30">
        <v>0</v>
      </c>
      <c r="M13" s="30">
        <v>100</v>
      </c>
      <c r="N13" s="30">
        <v>0</v>
      </c>
    </row>
    <row r="14" spans="1:14" ht="12.75">
      <c r="A14" s="34">
        <v>6</v>
      </c>
      <c r="B14" s="34">
        <v>7</v>
      </c>
      <c r="C14" s="34">
        <v>1</v>
      </c>
      <c r="D14" s="35">
        <v>1</v>
      </c>
      <c r="E14" s="36"/>
      <c r="F14" s="28" t="s">
        <v>260</v>
      </c>
      <c r="G14" s="55" t="s">
        <v>265</v>
      </c>
      <c r="H14" s="29">
        <v>32763665.46</v>
      </c>
      <c r="I14" s="29">
        <v>0</v>
      </c>
      <c r="J14" s="29">
        <v>32763665.46</v>
      </c>
      <c r="K14" s="29">
        <v>0</v>
      </c>
      <c r="L14" s="30">
        <v>0</v>
      </c>
      <c r="M14" s="30">
        <v>100</v>
      </c>
      <c r="N14" s="30">
        <v>0</v>
      </c>
    </row>
    <row r="15" spans="1:14" ht="12.75">
      <c r="A15" s="34">
        <v>6</v>
      </c>
      <c r="B15" s="34">
        <v>8</v>
      </c>
      <c r="C15" s="34">
        <v>1</v>
      </c>
      <c r="D15" s="35">
        <v>1</v>
      </c>
      <c r="E15" s="36"/>
      <c r="F15" s="28" t="s">
        <v>260</v>
      </c>
      <c r="G15" s="55" t="s">
        <v>266</v>
      </c>
      <c r="H15" s="29">
        <v>22251200</v>
      </c>
      <c r="I15" s="29">
        <v>0</v>
      </c>
      <c r="J15" s="29">
        <v>22251200</v>
      </c>
      <c r="K15" s="29">
        <v>0</v>
      </c>
      <c r="L15" s="30">
        <v>0</v>
      </c>
      <c r="M15" s="30">
        <v>100</v>
      </c>
      <c r="N15" s="30">
        <v>0</v>
      </c>
    </row>
    <row r="16" spans="1:14" ht="12.75">
      <c r="A16" s="34">
        <v>6</v>
      </c>
      <c r="B16" s="34">
        <v>11</v>
      </c>
      <c r="C16" s="34">
        <v>1</v>
      </c>
      <c r="D16" s="35">
        <v>1</v>
      </c>
      <c r="E16" s="36"/>
      <c r="F16" s="28" t="s">
        <v>260</v>
      </c>
      <c r="G16" s="55" t="s">
        <v>267</v>
      </c>
      <c r="H16" s="29">
        <v>26458888.04</v>
      </c>
      <c r="I16" s="29">
        <v>0</v>
      </c>
      <c r="J16" s="29">
        <v>26458888.04</v>
      </c>
      <c r="K16" s="29">
        <v>0</v>
      </c>
      <c r="L16" s="30">
        <v>0</v>
      </c>
      <c r="M16" s="30">
        <v>100</v>
      </c>
      <c r="N16" s="30">
        <v>0</v>
      </c>
    </row>
    <row r="17" spans="1:14" ht="12.75">
      <c r="A17" s="34">
        <v>6</v>
      </c>
      <c r="B17" s="34">
        <v>1</v>
      </c>
      <c r="C17" s="34">
        <v>1</v>
      </c>
      <c r="D17" s="35">
        <v>1</v>
      </c>
      <c r="E17" s="36"/>
      <c r="F17" s="28" t="s">
        <v>260</v>
      </c>
      <c r="G17" s="55" t="s">
        <v>268</v>
      </c>
      <c r="H17" s="29">
        <v>15344600</v>
      </c>
      <c r="I17" s="29">
        <v>0</v>
      </c>
      <c r="J17" s="29">
        <v>15344600</v>
      </c>
      <c r="K17" s="29">
        <v>0</v>
      </c>
      <c r="L17" s="30">
        <v>0</v>
      </c>
      <c r="M17" s="30">
        <v>100</v>
      </c>
      <c r="N17" s="30">
        <v>0</v>
      </c>
    </row>
    <row r="18" spans="1:14" ht="12.75">
      <c r="A18" s="34">
        <v>6</v>
      </c>
      <c r="B18" s="34">
        <v>14</v>
      </c>
      <c r="C18" s="34">
        <v>1</v>
      </c>
      <c r="D18" s="35">
        <v>1</v>
      </c>
      <c r="E18" s="36"/>
      <c r="F18" s="28" t="s">
        <v>260</v>
      </c>
      <c r="G18" s="55" t="s">
        <v>269</v>
      </c>
      <c r="H18" s="29">
        <v>61844436.35</v>
      </c>
      <c r="I18" s="29">
        <v>0</v>
      </c>
      <c r="J18" s="29">
        <v>61844436.35</v>
      </c>
      <c r="K18" s="29">
        <v>0</v>
      </c>
      <c r="L18" s="30">
        <v>0</v>
      </c>
      <c r="M18" s="30">
        <v>100</v>
      </c>
      <c r="N18" s="30">
        <v>0</v>
      </c>
    </row>
    <row r="19" spans="1:14" ht="12.75">
      <c r="A19" s="34">
        <v>6</v>
      </c>
      <c r="B19" s="34">
        <v>15</v>
      </c>
      <c r="C19" s="34">
        <v>1</v>
      </c>
      <c r="D19" s="35">
        <v>1</v>
      </c>
      <c r="E19" s="36"/>
      <c r="F19" s="28" t="s">
        <v>260</v>
      </c>
      <c r="G19" s="55" t="s">
        <v>270</v>
      </c>
      <c r="H19" s="29">
        <v>10332515.93</v>
      </c>
      <c r="I19" s="29">
        <v>0</v>
      </c>
      <c r="J19" s="29">
        <v>10251526.95</v>
      </c>
      <c r="K19" s="29">
        <v>80988.98</v>
      </c>
      <c r="L19" s="30">
        <v>0</v>
      </c>
      <c r="M19" s="30">
        <v>99.21</v>
      </c>
      <c r="N19" s="30">
        <v>0.78</v>
      </c>
    </row>
    <row r="20" spans="1:14" ht="12.75">
      <c r="A20" s="34">
        <v>6</v>
      </c>
      <c r="B20" s="34">
        <v>3</v>
      </c>
      <c r="C20" s="34">
        <v>1</v>
      </c>
      <c r="D20" s="35">
        <v>1</v>
      </c>
      <c r="E20" s="36"/>
      <c r="F20" s="28" t="s">
        <v>260</v>
      </c>
      <c r="G20" s="55" t="s">
        <v>271</v>
      </c>
      <c r="H20" s="29">
        <v>10499084.26</v>
      </c>
      <c r="I20" s="29">
        <v>0</v>
      </c>
      <c r="J20" s="29">
        <v>10492498.15</v>
      </c>
      <c r="K20" s="29">
        <v>6586.11</v>
      </c>
      <c r="L20" s="30">
        <v>0</v>
      </c>
      <c r="M20" s="30">
        <v>99.93</v>
      </c>
      <c r="N20" s="30">
        <v>0.06</v>
      </c>
    </row>
    <row r="21" spans="1:14" ht="12.75">
      <c r="A21" s="34">
        <v>6</v>
      </c>
      <c r="B21" s="34">
        <v>11</v>
      </c>
      <c r="C21" s="34">
        <v>2</v>
      </c>
      <c r="D21" s="35">
        <v>1</v>
      </c>
      <c r="E21" s="36"/>
      <c r="F21" s="28" t="s">
        <v>260</v>
      </c>
      <c r="G21" s="55" t="s">
        <v>272</v>
      </c>
      <c r="H21" s="29">
        <v>1788875</v>
      </c>
      <c r="I21" s="29">
        <v>0</v>
      </c>
      <c r="J21" s="29">
        <v>1788875</v>
      </c>
      <c r="K21" s="29">
        <v>0</v>
      </c>
      <c r="L21" s="30">
        <v>0</v>
      </c>
      <c r="M21" s="30">
        <v>100</v>
      </c>
      <c r="N21" s="30">
        <v>0</v>
      </c>
    </row>
    <row r="22" spans="1:14" ht="12.75">
      <c r="A22" s="34">
        <v>6</v>
      </c>
      <c r="B22" s="34">
        <v>17</v>
      </c>
      <c r="C22" s="34">
        <v>1</v>
      </c>
      <c r="D22" s="35">
        <v>1</v>
      </c>
      <c r="E22" s="36"/>
      <c r="F22" s="28" t="s">
        <v>260</v>
      </c>
      <c r="G22" s="55" t="s">
        <v>273</v>
      </c>
      <c r="H22" s="29">
        <v>0</v>
      </c>
      <c r="I22" s="29">
        <v>0</v>
      </c>
      <c r="J22" s="29">
        <v>0</v>
      </c>
      <c r="K22" s="29">
        <v>0</v>
      </c>
      <c r="L22" s="30"/>
      <c r="M22" s="30"/>
      <c r="N22" s="30"/>
    </row>
    <row r="23" spans="1:14" ht="12.75">
      <c r="A23" s="34">
        <v>6</v>
      </c>
      <c r="B23" s="34">
        <v>1</v>
      </c>
      <c r="C23" s="34">
        <v>2</v>
      </c>
      <c r="D23" s="35">
        <v>1</v>
      </c>
      <c r="E23" s="36"/>
      <c r="F23" s="28" t="s">
        <v>260</v>
      </c>
      <c r="G23" s="55" t="s">
        <v>274</v>
      </c>
      <c r="H23" s="29">
        <v>5577625.81</v>
      </c>
      <c r="I23" s="29">
        <v>0</v>
      </c>
      <c r="J23" s="29">
        <v>5577625.81</v>
      </c>
      <c r="K23" s="29">
        <v>0</v>
      </c>
      <c r="L23" s="30">
        <v>0</v>
      </c>
      <c r="M23" s="30">
        <v>100</v>
      </c>
      <c r="N23" s="30">
        <v>0</v>
      </c>
    </row>
    <row r="24" spans="1:14" ht="12.75">
      <c r="A24" s="34">
        <v>6</v>
      </c>
      <c r="B24" s="34">
        <v>18</v>
      </c>
      <c r="C24" s="34">
        <v>1</v>
      </c>
      <c r="D24" s="35">
        <v>1</v>
      </c>
      <c r="E24" s="36"/>
      <c r="F24" s="28" t="s">
        <v>260</v>
      </c>
      <c r="G24" s="55" t="s">
        <v>275</v>
      </c>
      <c r="H24" s="29">
        <v>10998358</v>
      </c>
      <c r="I24" s="29">
        <v>0</v>
      </c>
      <c r="J24" s="29">
        <v>10989465</v>
      </c>
      <c r="K24" s="29">
        <v>8893</v>
      </c>
      <c r="L24" s="30">
        <v>0</v>
      </c>
      <c r="M24" s="30">
        <v>99.91</v>
      </c>
      <c r="N24" s="30">
        <v>0.08</v>
      </c>
    </row>
    <row r="25" spans="1:14" ht="12.75">
      <c r="A25" s="34">
        <v>6</v>
      </c>
      <c r="B25" s="34">
        <v>19</v>
      </c>
      <c r="C25" s="34">
        <v>1</v>
      </c>
      <c r="D25" s="35">
        <v>1</v>
      </c>
      <c r="E25" s="36"/>
      <c r="F25" s="28" t="s">
        <v>260</v>
      </c>
      <c r="G25" s="55" t="s">
        <v>276</v>
      </c>
      <c r="H25" s="29">
        <v>13619700.81</v>
      </c>
      <c r="I25" s="29">
        <v>0</v>
      </c>
      <c r="J25" s="29">
        <v>13619700.81</v>
      </c>
      <c r="K25" s="29">
        <v>0</v>
      </c>
      <c r="L25" s="30">
        <v>0</v>
      </c>
      <c r="M25" s="30">
        <v>100</v>
      </c>
      <c r="N25" s="30">
        <v>0</v>
      </c>
    </row>
    <row r="26" spans="1:14" ht="12.75">
      <c r="A26" s="34">
        <v>6</v>
      </c>
      <c r="B26" s="34">
        <v>8</v>
      </c>
      <c r="C26" s="34">
        <v>2</v>
      </c>
      <c r="D26" s="35">
        <v>2</v>
      </c>
      <c r="E26" s="36"/>
      <c r="F26" s="28" t="s">
        <v>260</v>
      </c>
      <c r="G26" s="55" t="s">
        <v>277</v>
      </c>
      <c r="H26" s="29">
        <v>119616</v>
      </c>
      <c r="I26" s="29">
        <v>0</v>
      </c>
      <c r="J26" s="29">
        <v>119616</v>
      </c>
      <c r="K26" s="29">
        <v>0</v>
      </c>
      <c r="L26" s="30">
        <v>0</v>
      </c>
      <c r="M26" s="30">
        <v>100</v>
      </c>
      <c r="N26" s="30">
        <v>0</v>
      </c>
    </row>
    <row r="27" spans="1:14" ht="12.75">
      <c r="A27" s="34">
        <v>6</v>
      </c>
      <c r="B27" s="34">
        <v>11</v>
      </c>
      <c r="C27" s="34">
        <v>3</v>
      </c>
      <c r="D27" s="35">
        <v>2</v>
      </c>
      <c r="E27" s="36"/>
      <c r="F27" s="28" t="s">
        <v>260</v>
      </c>
      <c r="G27" s="55" t="s">
        <v>278</v>
      </c>
      <c r="H27" s="29">
        <v>172500</v>
      </c>
      <c r="I27" s="29">
        <v>0</v>
      </c>
      <c r="J27" s="29">
        <v>172500</v>
      </c>
      <c r="K27" s="29">
        <v>0</v>
      </c>
      <c r="L27" s="30">
        <v>0</v>
      </c>
      <c r="M27" s="30">
        <v>100</v>
      </c>
      <c r="N27" s="30">
        <v>0</v>
      </c>
    </row>
    <row r="28" spans="1:14" ht="12.75">
      <c r="A28" s="34">
        <v>6</v>
      </c>
      <c r="B28" s="34">
        <v>20</v>
      </c>
      <c r="C28" s="34">
        <v>1</v>
      </c>
      <c r="D28" s="35">
        <v>2</v>
      </c>
      <c r="E28" s="36"/>
      <c r="F28" s="28" t="s">
        <v>260</v>
      </c>
      <c r="G28" s="55" t="s">
        <v>278</v>
      </c>
      <c r="H28" s="29">
        <v>1661344.34</v>
      </c>
      <c r="I28" s="29">
        <v>0</v>
      </c>
      <c r="J28" s="29">
        <v>1661344.34</v>
      </c>
      <c r="K28" s="29">
        <v>0</v>
      </c>
      <c r="L28" s="30">
        <v>0</v>
      </c>
      <c r="M28" s="30">
        <v>100</v>
      </c>
      <c r="N28" s="30">
        <v>0</v>
      </c>
    </row>
    <row r="29" spans="1:14" ht="12.75">
      <c r="A29" s="34">
        <v>6</v>
      </c>
      <c r="B29" s="34">
        <v>2</v>
      </c>
      <c r="C29" s="34">
        <v>2</v>
      </c>
      <c r="D29" s="35">
        <v>2</v>
      </c>
      <c r="E29" s="36"/>
      <c r="F29" s="28" t="s">
        <v>260</v>
      </c>
      <c r="G29" s="55" t="s">
        <v>279</v>
      </c>
      <c r="H29" s="29">
        <v>501260.32</v>
      </c>
      <c r="I29" s="29">
        <v>0</v>
      </c>
      <c r="J29" s="29">
        <v>501260.32</v>
      </c>
      <c r="K29" s="29">
        <v>0</v>
      </c>
      <c r="L29" s="30">
        <v>0</v>
      </c>
      <c r="M29" s="30">
        <v>100</v>
      </c>
      <c r="N29" s="30">
        <v>0</v>
      </c>
    </row>
    <row r="30" spans="1:14" ht="12.75">
      <c r="A30" s="34">
        <v>6</v>
      </c>
      <c r="B30" s="34">
        <v>14</v>
      </c>
      <c r="C30" s="34">
        <v>2</v>
      </c>
      <c r="D30" s="35">
        <v>2</v>
      </c>
      <c r="E30" s="36"/>
      <c r="F30" s="28" t="s">
        <v>260</v>
      </c>
      <c r="G30" s="55" t="s">
        <v>280</v>
      </c>
      <c r="H30" s="29">
        <v>424771.12</v>
      </c>
      <c r="I30" s="29">
        <v>0</v>
      </c>
      <c r="J30" s="29">
        <v>424771.12</v>
      </c>
      <c r="K30" s="29">
        <v>0</v>
      </c>
      <c r="L30" s="30">
        <v>0</v>
      </c>
      <c r="M30" s="30">
        <v>100</v>
      </c>
      <c r="N30" s="30">
        <v>0</v>
      </c>
    </row>
    <row r="31" spans="1:14" ht="12.75">
      <c r="A31" s="34">
        <v>6</v>
      </c>
      <c r="B31" s="34">
        <v>5</v>
      </c>
      <c r="C31" s="34">
        <v>1</v>
      </c>
      <c r="D31" s="35">
        <v>2</v>
      </c>
      <c r="E31" s="36"/>
      <c r="F31" s="28" t="s">
        <v>260</v>
      </c>
      <c r="G31" s="55" t="s">
        <v>281</v>
      </c>
      <c r="H31" s="29">
        <v>5210685.08</v>
      </c>
      <c r="I31" s="29">
        <v>0</v>
      </c>
      <c r="J31" s="29">
        <v>5210685.08</v>
      </c>
      <c r="K31" s="29">
        <v>0</v>
      </c>
      <c r="L31" s="30">
        <v>0</v>
      </c>
      <c r="M31" s="30">
        <v>100</v>
      </c>
      <c r="N31" s="30">
        <v>0</v>
      </c>
    </row>
    <row r="32" spans="1:14" ht="12.75">
      <c r="A32" s="34">
        <v>6</v>
      </c>
      <c r="B32" s="34">
        <v>18</v>
      </c>
      <c r="C32" s="34">
        <v>2</v>
      </c>
      <c r="D32" s="35">
        <v>2</v>
      </c>
      <c r="E32" s="36"/>
      <c r="F32" s="28" t="s">
        <v>260</v>
      </c>
      <c r="G32" s="55" t="s">
        <v>282</v>
      </c>
      <c r="H32" s="29">
        <v>2756087.98</v>
      </c>
      <c r="I32" s="29">
        <v>0</v>
      </c>
      <c r="J32" s="29">
        <v>2756087.98</v>
      </c>
      <c r="K32" s="29">
        <v>0</v>
      </c>
      <c r="L32" s="30">
        <v>0</v>
      </c>
      <c r="M32" s="30">
        <v>100</v>
      </c>
      <c r="N32" s="30">
        <v>0</v>
      </c>
    </row>
    <row r="33" spans="1:14" ht="12.75">
      <c r="A33" s="34">
        <v>6</v>
      </c>
      <c r="B33" s="34">
        <v>1</v>
      </c>
      <c r="C33" s="34">
        <v>3</v>
      </c>
      <c r="D33" s="35">
        <v>2</v>
      </c>
      <c r="E33" s="36"/>
      <c r="F33" s="28" t="s">
        <v>260</v>
      </c>
      <c r="G33" s="55" t="s">
        <v>283</v>
      </c>
      <c r="H33" s="29">
        <v>4266000</v>
      </c>
      <c r="I33" s="29">
        <v>0</v>
      </c>
      <c r="J33" s="29">
        <v>4266000</v>
      </c>
      <c r="K33" s="29">
        <v>0</v>
      </c>
      <c r="L33" s="30">
        <v>0</v>
      </c>
      <c r="M33" s="30">
        <v>100</v>
      </c>
      <c r="N33" s="30">
        <v>0</v>
      </c>
    </row>
    <row r="34" spans="1:14" ht="12.75">
      <c r="A34" s="34">
        <v>6</v>
      </c>
      <c r="B34" s="34">
        <v>3</v>
      </c>
      <c r="C34" s="34">
        <v>2</v>
      </c>
      <c r="D34" s="35">
        <v>2</v>
      </c>
      <c r="E34" s="36"/>
      <c r="F34" s="28" t="s">
        <v>260</v>
      </c>
      <c r="G34" s="55" t="s">
        <v>284</v>
      </c>
      <c r="H34" s="29">
        <v>1295350</v>
      </c>
      <c r="I34" s="29">
        <v>0</v>
      </c>
      <c r="J34" s="29">
        <v>1295350</v>
      </c>
      <c r="K34" s="29">
        <v>0</v>
      </c>
      <c r="L34" s="30">
        <v>0</v>
      </c>
      <c r="M34" s="30">
        <v>100</v>
      </c>
      <c r="N34" s="30">
        <v>0</v>
      </c>
    </row>
    <row r="35" spans="1:14" ht="12.75">
      <c r="A35" s="34">
        <v>6</v>
      </c>
      <c r="B35" s="34">
        <v>2</v>
      </c>
      <c r="C35" s="34">
        <v>3</v>
      </c>
      <c r="D35" s="35">
        <v>2</v>
      </c>
      <c r="E35" s="36"/>
      <c r="F35" s="28" t="s">
        <v>260</v>
      </c>
      <c r="G35" s="55" t="s">
        <v>261</v>
      </c>
      <c r="H35" s="29">
        <v>6311500</v>
      </c>
      <c r="I35" s="29">
        <v>0</v>
      </c>
      <c r="J35" s="29">
        <v>6311500</v>
      </c>
      <c r="K35" s="29">
        <v>0</v>
      </c>
      <c r="L35" s="30">
        <v>0</v>
      </c>
      <c r="M35" s="30">
        <v>100</v>
      </c>
      <c r="N35" s="30">
        <v>0</v>
      </c>
    </row>
    <row r="36" spans="1:14" ht="12.75">
      <c r="A36" s="34">
        <v>6</v>
      </c>
      <c r="B36" s="34">
        <v>2</v>
      </c>
      <c r="C36" s="34">
        <v>4</v>
      </c>
      <c r="D36" s="35">
        <v>2</v>
      </c>
      <c r="E36" s="36"/>
      <c r="F36" s="28" t="s">
        <v>260</v>
      </c>
      <c r="G36" s="55" t="s">
        <v>285</v>
      </c>
      <c r="H36" s="29">
        <v>8331289.27</v>
      </c>
      <c r="I36" s="29">
        <v>0</v>
      </c>
      <c r="J36" s="29">
        <v>7202448.42</v>
      </c>
      <c r="K36" s="29">
        <v>1128840.85</v>
      </c>
      <c r="L36" s="30">
        <v>0</v>
      </c>
      <c r="M36" s="30">
        <v>86.45</v>
      </c>
      <c r="N36" s="30">
        <v>13.54</v>
      </c>
    </row>
    <row r="37" spans="1:14" ht="12.75">
      <c r="A37" s="34">
        <v>6</v>
      </c>
      <c r="B37" s="34">
        <v>15</v>
      </c>
      <c r="C37" s="34">
        <v>2</v>
      </c>
      <c r="D37" s="35">
        <v>2</v>
      </c>
      <c r="E37" s="36"/>
      <c r="F37" s="28" t="s">
        <v>260</v>
      </c>
      <c r="G37" s="55" t="s">
        <v>286</v>
      </c>
      <c r="H37" s="29">
        <v>1575600</v>
      </c>
      <c r="I37" s="29">
        <v>0</v>
      </c>
      <c r="J37" s="29">
        <v>1575600</v>
      </c>
      <c r="K37" s="29">
        <v>0</v>
      </c>
      <c r="L37" s="30">
        <v>0</v>
      </c>
      <c r="M37" s="30">
        <v>100</v>
      </c>
      <c r="N37" s="30">
        <v>0</v>
      </c>
    </row>
    <row r="38" spans="1:14" ht="12.75">
      <c r="A38" s="34">
        <v>6</v>
      </c>
      <c r="B38" s="34">
        <v>9</v>
      </c>
      <c r="C38" s="34">
        <v>2</v>
      </c>
      <c r="D38" s="35">
        <v>2</v>
      </c>
      <c r="E38" s="36"/>
      <c r="F38" s="28" t="s">
        <v>260</v>
      </c>
      <c r="G38" s="55" t="s">
        <v>287</v>
      </c>
      <c r="H38" s="29">
        <v>3977212</v>
      </c>
      <c r="I38" s="29">
        <v>0</v>
      </c>
      <c r="J38" s="29">
        <v>3977212</v>
      </c>
      <c r="K38" s="29">
        <v>0</v>
      </c>
      <c r="L38" s="30">
        <v>0</v>
      </c>
      <c r="M38" s="30">
        <v>100</v>
      </c>
      <c r="N38" s="30">
        <v>0</v>
      </c>
    </row>
    <row r="39" spans="1:14" ht="12.75">
      <c r="A39" s="34">
        <v>6</v>
      </c>
      <c r="B39" s="34">
        <v>3</v>
      </c>
      <c r="C39" s="34">
        <v>3</v>
      </c>
      <c r="D39" s="35">
        <v>2</v>
      </c>
      <c r="E39" s="36"/>
      <c r="F39" s="28" t="s">
        <v>260</v>
      </c>
      <c r="G39" s="55" t="s">
        <v>288</v>
      </c>
      <c r="H39" s="29">
        <v>8664000</v>
      </c>
      <c r="I39" s="29">
        <v>0</v>
      </c>
      <c r="J39" s="29">
        <v>8664000</v>
      </c>
      <c r="K39" s="29">
        <v>0</v>
      </c>
      <c r="L39" s="30">
        <v>0</v>
      </c>
      <c r="M39" s="30">
        <v>100</v>
      </c>
      <c r="N39" s="30">
        <v>0</v>
      </c>
    </row>
    <row r="40" spans="1:14" ht="12.75">
      <c r="A40" s="34">
        <v>6</v>
      </c>
      <c r="B40" s="34">
        <v>12</v>
      </c>
      <c r="C40" s="34">
        <v>1</v>
      </c>
      <c r="D40" s="35">
        <v>2</v>
      </c>
      <c r="E40" s="36"/>
      <c r="F40" s="28" t="s">
        <v>260</v>
      </c>
      <c r="G40" s="55" t="s">
        <v>289</v>
      </c>
      <c r="H40" s="29">
        <v>1593686</v>
      </c>
      <c r="I40" s="29">
        <v>0</v>
      </c>
      <c r="J40" s="29">
        <v>1593686</v>
      </c>
      <c r="K40" s="29">
        <v>0</v>
      </c>
      <c r="L40" s="30">
        <v>0</v>
      </c>
      <c r="M40" s="30">
        <v>100</v>
      </c>
      <c r="N40" s="30">
        <v>0</v>
      </c>
    </row>
    <row r="41" spans="1:14" ht="12.75">
      <c r="A41" s="34">
        <v>6</v>
      </c>
      <c r="B41" s="34">
        <v>5</v>
      </c>
      <c r="C41" s="34">
        <v>2</v>
      </c>
      <c r="D41" s="35">
        <v>2</v>
      </c>
      <c r="E41" s="36"/>
      <c r="F41" s="28" t="s">
        <v>260</v>
      </c>
      <c r="G41" s="55" t="s">
        <v>290</v>
      </c>
      <c r="H41" s="29">
        <v>1873594.96</v>
      </c>
      <c r="I41" s="29">
        <v>0</v>
      </c>
      <c r="J41" s="29">
        <v>1873594.96</v>
      </c>
      <c r="K41" s="29">
        <v>0</v>
      </c>
      <c r="L41" s="30">
        <v>0</v>
      </c>
      <c r="M41" s="30">
        <v>100</v>
      </c>
      <c r="N41" s="30">
        <v>0</v>
      </c>
    </row>
    <row r="42" spans="1:14" ht="12.75">
      <c r="A42" s="34">
        <v>6</v>
      </c>
      <c r="B42" s="34">
        <v>10</v>
      </c>
      <c r="C42" s="34">
        <v>1</v>
      </c>
      <c r="D42" s="35">
        <v>2</v>
      </c>
      <c r="E42" s="36"/>
      <c r="F42" s="28" t="s">
        <v>260</v>
      </c>
      <c r="G42" s="55" t="s">
        <v>291</v>
      </c>
      <c r="H42" s="29">
        <v>707317.07</v>
      </c>
      <c r="I42" s="29">
        <v>0</v>
      </c>
      <c r="J42" s="29">
        <v>707317.07</v>
      </c>
      <c r="K42" s="29">
        <v>0</v>
      </c>
      <c r="L42" s="30">
        <v>0</v>
      </c>
      <c r="M42" s="30">
        <v>100</v>
      </c>
      <c r="N42" s="30">
        <v>0</v>
      </c>
    </row>
    <row r="43" spans="1:14" ht="12.75">
      <c r="A43" s="34">
        <v>6</v>
      </c>
      <c r="B43" s="34">
        <v>15</v>
      </c>
      <c r="C43" s="34">
        <v>3</v>
      </c>
      <c r="D43" s="35">
        <v>2</v>
      </c>
      <c r="E43" s="36"/>
      <c r="F43" s="28" t="s">
        <v>260</v>
      </c>
      <c r="G43" s="55" t="s">
        <v>292</v>
      </c>
      <c r="H43" s="29">
        <v>2650000</v>
      </c>
      <c r="I43" s="29">
        <v>0</v>
      </c>
      <c r="J43" s="29">
        <v>2650000</v>
      </c>
      <c r="K43" s="29">
        <v>0</v>
      </c>
      <c r="L43" s="30">
        <v>0</v>
      </c>
      <c r="M43" s="30">
        <v>100</v>
      </c>
      <c r="N43" s="30">
        <v>0</v>
      </c>
    </row>
    <row r="44" spans="1:14" ht="12.75">
      <c r="A44" s="34">
        <v>6</v>
      </c>
      <c r="B44" s="34">
        <v>13</v>
      </c>
      <c r="C44" s="34">
        <v>1</v>
      </c>
      <c r="D44" s="35">
        <v>2</v>
      </c>
      <c r="E44" s="36"/>
      <c r="F44" s="28" t="s">
        <v>260</v>
      </c>
      <c r="G44" s="55" t="s">
        <v>293</v>
      </c>
      <c r="H44" s="29">
        <v>3296105.92</v>
      </c>
      <c r="I44" s="29">
        <v>0</v>
      </c>
      <c r="J44" s="29">
        <v>3296105.92</v>
      </c>
      <c r="K44" s="29">
        <v>0</v>
      </c>
      <c r="L44" s="30">
        <v>0</v>
      </c>
      <c r="M44" s="30">
        <v>100</v>
      </c>
      <c r="N44" s="30">
        <v>0</v>
      </c>
    </row>
    <row r="45" spans="1:14" ht="12.75">
      <c r="A45" s="34">
        <v>6</v>
      </c>
      <c r="B45" s="34">
        <v>4</v>
      </c>
      <c r="C45" s="34">
        <v>2</v>
      </c>
      <c r="D45" s="35">
        <v>2</v>
      </c>
      <c r="E45" s="36"/>
      <c r="F45" s="28" t="s">
        <v>260</v>
      </c>
      <c r="G45" s="55" t="s">
        <v>294</v>
      </c>
      <c r="H45" s="29">
        <v>2134183.84</v>
      </c>
      <c r="I45" s="29">
        <v>0</v>
      </c>
      <c r="J45" s="29">
        <v>1785732.98</v>
      </c>
      <c r="K45" s="29">
        <v>348450.86</v>
      </c>
      <c r="L45" s="30">
        <v>0</v>
      </c>
      <c r="M45" s="30">
        <v>83.67</v>
      </c>
      <c r="N45" s="30">
        <v>16.32</v>
      </c>
    </row>
    <row r="46" spans="1:14" ht="12.75">
      <c r="A46" s="34">
        <v>6</v>
      </c>
      <c r="B46" s="34">
        <v>3</v>
      </c>
      <c r="C46" s="34">
        <v>4</v>
      </c>
      <c r="D46" s="35">
        <v>2</v>
      </c>
      <c r="E46" s="36"/>
      <c r="F46" s="28" t="s">
        <v>260</v>
      </c>
      <c r="G46" s="55" t="s">
        <v>295</v>
      </c>
      <c r="H46" s="29">
        <v>3750000</v>
      </c>
      <c r="I46" s="29">
        <v>0</v>
      </c>
      <c r="J46" s="29">
        <v>3750000</v>
      </c>
      <c r="K46" s="29">
        <v>0</v>
      </c>
      <c r="L46" s="30">
        <v>0</v>
      </c>
      <c r="M46" s="30">
        <v>100</v>
      </c>
      <c r="N46" s="30">
        <v>0</v>
      </c>
    </row>
    <row r="47" spans="1:14" ht="12.75">
      <c r="A47" s="34">
        <v>6</v>
      </c>
      <c r="B47" s="34">
        <v>1</v>
      </c>
      <c r="C47" s="34">
        <v>4</v>
      </c>
      <c r="D47" s="35">
        <v>2</v>
      </c>
      <c r="E47" s="36"/>
      <c r="F47" s="28" t="s">
        <v>260</v>
      </c>
      <c r="G47" s="55" t="s">
        <v>296</v>
      </c>
      <c r="H47" s="29">
        <v>5931544.74</v>
      </c>
      <c r="I47" s="29">
        <v>0</v>
      </c>
      <c r="J47" s="29">
        <v>5931544.74</v>
      </c>
      <c r="K47" s="29">
        <v>0</v>
      </c>
      <c r="L47" s="30">
        <v>0</v>
      </c>
      <c r="M47" s="30">
        <v>100</v>
      </c>
      <c r="N47" s="30">
        <v>0</v>
      </c>
    </row>
    <row r="48" spans="1:14" ht="12.75">
      <c r="A48" s="34">
        <v>6</v>
      </c>
      <c r="B48" s="34">
        <v>3</v>
      </c>
      <c r="C48" s="34">
        <v>5</v>
      </c>
      <c r="D48" s="35">
        <v>2</v>
      </c>
      <c r="E48" s="36"/>
      <c r="F48" s="28" t="s">
        <v>260</v>
      </c>
      <c r="G48" s="55" t="s">
        <v>297</v>
      </c>
      <c r="H48" s="29">
        <v>1839909.88</v>
      </c>
      <c r="I48" s="29">
        <v>0</v>
      </c>
      <c r="J48" s="29">
        <v>1839909.88</v>
      </c>
      <c r="K48" s="29">
        <v>0</v>
      </c>
      <c r="L48" s="30">
        <v>0</v>
      </c>
      <c r="M48" s="30">
        <v>100</v>
      </c>
      <c r="N48" s="30">
        <v>0</v>
      </c>
    </row>
    <row r="49" spans="1:14" ht="12.75">
      <c r="A49" s="34">
        <v>6</v>
      </c>
      <c r="B49" s="34">
        <v>7</v>
      </c>
      <c r="C49" s="34">
        <v>3</v>
      </c>
      <c r="D49" s="35">
        <v>2</v>
      </c>
      <c r="E49" s="36"/>
      <c r="F49" s="28" t="s">
        <v>260</v>
      </c>
      <c r="G49" s="55" t="s">
        <v>298</v>
      </c>
      <c r="H49" s="29">
        <v>2304125</v>
      </c>
      <c r="I49" s="29">
        <v>0</v>
      </c>
      <c r="J49" s="29">
        <v>2304125</v>
      </c>
      <c r="K49" s="29">
        <v>0</v>
      </c>
      <c r="L49" s="30">
        <v>0</v>
      </c>
      <c r="M49" s="30">
        <v>100</v>
      </c>
      <c r="N49" s="30">
        <v>0</v>
      </c>
    </row>
    <row r="50" spans="1:14" ht="12.75">
      <c r="A50" s="34">
        <v>6</v>
      </c>
      <c r="B50" s="34">
        <v>5</v>
      </c>
      <c r="C50" s="34">
        <v>3</v>
      </c>
      <c r="D50" s="35">
        <v>2</v>
      </c>
      <c r="E50" s="36"/>
      <c r="F50" s="28" t="s">
        <v>260</v>
      </c>
      <c r="G50" s="55" t="s">
        <v>299</v>
      </c>
      <c r="H50" s="29">
        <v>1975501.48</v>
      </c>
      <c r="I50" s="29">
        <v>0</v>
      </c>
      <c r="J50" s="29">
        <v>1975501.48</v>
      </c>
      <c r="K50" s="29">
        <v>0</v>
      </c>
      <c r="L50" s="30">
        <v>0</v>
      </c>
      <c r="M50" s="30">
        <v>100</v>
      </c>
      <c r="N50" s="30">
        <v>0</v>
      </c>
    </row>
    <row r="51" spans="1:14" ht="12.75">
      <c r="A51" s="34">
        <v>6</v>
      </c>
      <c r="B51" s="34">
        <v>6</v>
      </c>
      <c r="C51" s="34">
        <v>2</v>
      </c>
      <c r="D51" s="35">
        <v>2</v>
      </c>
      <c r="E51" s="36"/>
      <c r="F51" s="28" t="s">
        <v>260</v>
      </c>
      <c r="G51" s="55" t="s">
        <v>300</v>
      </c>
      <c r="H51" s="29">
        <v>3649000</v>
      </c>
      <c r="I51" s="29">
        <v>0</v>
      </c>
      <c r="J51" s="29">
        <v>3649000</v>
      </c>
      <c r="K51" s="29">
        <v>0</v>
      </c>
      <c r="L51" s="30">
        <v>0</v>
      </c>
      <c r="M51" s="30">
        <v>100</v>
      </c>
      <c r="N51" s="30">
        <v>0</v>
      </c>
    </row>
    <row r="52" spans="1:14" ht="12.75">
      <c r="A52" s="34">
        <v>6</v>
      </c>
      <c r="B52" s="34">
        <v>8</v>
      </c>
      <c r="C52" s="34">
        <v>3</v>
      </c>
      <c r="D52" s="35">
        <v>2</v>
      </c>
      <c r="E52" s="36"/>
      <c r="F52" s="28" t="s">
        <v>260</v>
      </c>
      <c r="G52" s="55" t="s">
        <v>301</v>
      </c>
      <c r="H52" s="29">
        <v>5752138.95</v>
      </c>
      <c r="I52" s="29">
        <v>0</v>
      </c>
      <c r="J52" s="29">
        <v>5752138.95</v>
      </c>
      <c r="K52" s="29">
        <v>0</v>
      </c>
      <c r="L52" s="30">
        <v>0</v>
      </c>
      <c r="M52" s="30">
        <v>100</v>
      </c>
      <c r="N52" s="30">
        <v>0</v>
      </c>
    </row>
    <row r="53" spans="1:14" ht="12.75">
      <c r="A53" s="34">
        <v>6</v>
      </c>
      <c r="B53" s="34">
        <v>9</v>
      </c>
      <c r="C53" s="34">
        <v>4</v>
      </c>
      <c r="D53" s="35">
        <v>2</v>
      </c>
      <c r="E53" s="36"/>
      <c r="F53" s="28" t="s">
        <v>260</v>
      </c>
      <c r="G53" s="55" t="s">
        <v>302</v>
      </c>
      <c r="H53" s="29">
        <v>666660</v>
      </c>
      <c r="I53" s="29">
        <v>0</v>
      </c>
      <c r="J53" s="29">
        <v>666660</v>
      </c>
      <c r="K53" s="29">
        <v>0</v>
      </c>
      <c r="L53" s="30">
        <v>0</v>
      </c>
      <c r="M53" s="30">
        <v>100</v>
      </c>
      <c r="N53" s="30">
        <v>0</v>
      </c>
    </row>
    <row r="54" spans="1:14" ht="12.75">
      <c r="A54" s="34">
        <v>6</v>
      </c>
      <c r="B54" s="34">
        <v>9</v>
      </c>
      <c r="C54" s="34">
        <v>5</v>
      </c>
      <c r="D54" s="35">
        <v>2</v>
      </c>
      <c r="E54" s="36"/>
      <c r="F54" s="28" t="s">
        <v>260</v>
      </c>
      <c r="G54" s="55" t="s">
        <v>303</v>
      </c>
      <c r="H54" s="29">
        <v>12991060.91</v>
      </c>
      <c r="I54" s="29">
        <v>0</v>
      </c>
      <c r="J54" s="29">
        <v>12991060.91</v>
      </c>
      <c r="K54" s="29">
        <v>0</v>
      </c>
      <c r="L54" s="30">
        <v>0</v>
      </c>
      <c r="M54" s="30">
        <v>100</v>
      </c>
      <c r="N54" s="30">
        <v>0</v>
      </c>
    </row>
    <row r="55" spans="1:14" ht="12.75">
      <c r="A55" s="34">
        <v>6</v>
      </c>
      <c r="B55" s="34">
        <v>5</v>
      </c>
      <c r="C55" s="34">
        <v>4</v>
      </c>
      <c r="D55" s="35">
        <v>2</v>
      </c>
      <c r="E55" s="36"/>
      <c r="F55" s="28" t="s">
        <v>260</v>
      </c>
      <c r="G55" s="55" t="s">
        <v>304</v>
      </c>
      <c r="H55" s="29">
        <v>6217825.25</v>
      </c>
      <c r="I55" s="29">
        <v>0</v>
      </c>
      <c r="J55" s="29">
        <v>6217825.25</v>
      </c>
      <c r="K55" s="29">
        <v>0</v>
      </c>
      <c r="L55" s="30">
        <v>0</v>
      </c>
      <c r="M55" s="30">
        <v>100</v>
      </c>
      <c r="N55" s="30">
        <v>0</v>
      </c>
    </row>
    <row r="56" spans="1:14" ht="12.75">
      <c r="A56" s="34">
        <v>6</v>
      </c>
      <c r="B56" s="34">
        <v>2</v>
      </c>
      <c r="C56" s="34">
        <v>6</v>
      </c>
      <c r="D56" s="35">
        <v>2</v>
      </c>
      <c r="E56" s="36"/>
      <c r="F56" s="28" t="s">
        <v>260</v>
      </c>
      <c r="G56" s="55" t="s">
        <v>305</v>
      </c>
      <c r="H56" s="29">
        <v>1460900</v>
      </c>
      <c r="I56" s="29">
        <v>0</v>
      </c>
      <c r="J56" s="29">
        <v>1460900</v>
      </c>
      <c r="K56" s="29">
        <v>0</v>
      </c>
      <c r="L56" s="30">
        <v>0</v>
      </c>
      <c r="M56" s="30">
        <v>100</v>
      </c>
      <c r="N56" s="30">
        <v>0</v>
      </c>
    </row>
    <row r="57" spans="1:14" ht="12.75">
      <c r="A57" s="34">
        <v>6</v>
      </c>
      <c r="B57" s="34">
        <v>6</v>
      </c>
      <c r="C57" s="34">
        <v>3</v>
      </c>
      <c r="D57" s="35">
        <v>2</v>
      </c>
      <c r="E57" s="36"/>
      <c r="F57" s="28" t="s">
        <v>260</v>
      </c>
      <c r="G57" s="55" t="s">
        <v>306</v>
      </c>
      <c r="H57" s="29">
        <v>786750</v>
      </c>
      <c r="I57" s="29">
        <v>0</v>
      </c>
      <c r="J57" s="29">
        <v>786750</v>
      </c>
      <c r="K57" s="29">
        <v>0</v>
      </c>
      <c r="L57" s="30">
        <v>0</v>
      </c>
      <c r="M57" s="30">
        <v>100</v>
      </c>
      <c r="N57" s="30">
        <v>0</v>
      </c>
    </row>
    <row r="58" spans="1:14" ht="12.75">
      <c r="A58" s="34">
        <v>6</v>
      </c>
      <c r="B58" s="34">
        <v>7</v>
      </c>
      <c r="C58" s="34">
        <v>4</v>
      </c>
      <c r="D58" s="35">
        <v>2</v>
      </c>
      <c r="E58" s="36"/>
      <c r="F58" s="28" t="s">
        <v>260</v>
      </c>
      <c r="G58" s="55" t="s">
        <v>307</v>
      </c>
      <c r="H58" s="29">
        <v>4707500</v>
      </c>
      <c r="I58" s="29">
        <v>0</v>
      </c>
      <c r="J58" s="29">
        <v>4707500</v>
      </c>
      <c r="K58" s="29">
        <v>0</v>
      </c>
      <c r="L58" s="30">
        <v>0</v>
      </c>
      <c r="M58" s="30">
        <v>100</v>
      </c>
      <c r="N58" s="30">
        <v>0</v>
      </c>
    </row>
    <row r="59" spans="1:14" ht="12.75">
      <c r="A59" s="34">
        <v>6</v>
      </c>
      <c r="B59" s="34">
        <v>20</v>
      </c>
      <c r="C59" s="34">
        <v>2</v>
      </c>
      <c r="D59" s="35">
        <v>2</v>
      </c>
      <c r="E59" s="36"/>
      <c r="F59" s="28" t="s">
        <v>260</v>
      </c>
      <c r="G59" s="55" t="s">
        <v>308</v>
      </c>
      <c r="H59" s="29">
        <v>1665000</v>
      </c>
      <c r="I59" s="29">
        <v>0</v>
      </c>
      <c r="J59" s="29">
        <v>1665000</v>
      </c>
      <c r="K59" s="29">
        <v>0</v>
      </c>
      <c r="L59" s="30">
        <v>0</v>
      </c>
      <c r="M59" s="30">
        <v>100</v>
      </c>
      <c r="N59" s="30">
        <v>0</v>
      </c>
    </row>
    <row r="60" spans="1:14" ht="12.75">
      <c r="A60" s="34">
        <v>6</v>
      </c>
      <c r="B60" s="34">
        <v>19</v>
      </c>
      <c r="C60" s="34">
        <v>2</v>
      </c>
      <c r="D60" s="35">
        <v>2</v>
      </c>
      <c r="E60" s="36"/>
      <c r="F60" s="28" t="s">
        <v>260</v>
      </c>
      <c r="G60" s="55" t="s">
        <v>309</v>
      </c>
      <c r="H60" s="29">
        <v>1662217.24</v>
      </c>
      <c r="I60" s="29">
        <v>0</v>
      </c>
      <c r="J60" s="29">
        <v>1662217.24</v>
      </c>
      <c r="K60" s="29">
        <v>0</v>
      </c>
      <c r="L60" s="30">
        <v>0</v>
      </c>
      <c r="M60" s="30">
        <v>100</v>
      </c>
      <c r="N60" s="30">
        <v>0</v>
      </c>
    </row>
    <row r="61" spans="1:14" ht="12.75">
      <c r="A61" s="34">
        <v>6</v>
      </c>
      <c r="B61" s="34">
        <v>19</v>
      </c>
      <c r="C61" s="34">
        <v>3</v>
      </c>
      <c r="D61" s="35">
        <v>2</v>
      </c>
      <c r="E61" s="36"/>
      <c r="F61" s="28" t="s">
        <v>260</v>
      </c>
      <c r="G61" s="55" t="s">
        <v>310</v>
      </c>
      <c r="H61" s="29">
        <v>694440</v>
      </c>
      <c r="I61" s="29">
        <v>0</v>
      </c>
      <c r="J61" s="29">
        <v>694440</v>
      </c>
      <c r="K61" s="29">
        <v>0</v>
      </c>
      <c r="L61" s="30">
        <v>0</v>
      </c>
      <c r="M61" s="30">
        <v>100</v>
      </c>
      <c r="N61" s="30">
        <v>0</v>
      </c>
    </row>
    <row r="62" spans="1:14" ht="12.75">
      <c r="A62" s="34">
        <v>6</v>
      </c>
      <c r="B62" s="34">
        <v>4</v>
      </c>
      <c r="C62" s="34">
        <v>3</v>
      </c>
      <c r="D62" s="35">
        <v>2</v>
      </c>
      <c r="E62" s="36"/>
      <c r="F62" s="28" t="s">
        <v>260</v>
      </c>
      <c r="G62" s="55" t="s">
        <v>311</v>
      </c>
      <c r="H62" s="29">
        <v>1154000</v>
      </c>
      <c r="I62" s="29">
        <v>0</v>
      </c>
      <c r="J62" s="29">
        <v>1154000</v>
      </c>
      <c r="K62" s="29">
        <v>0</v>
      </c>
      <c r="L62" s="30">
        <v>0</v>
      </c>
      <c r="M62" s="30">
        <v>100</v>
      </c>
      <c r="N62" s="30">
        <v>0</v>
      </c>
    </row>
    <row r="63" spans="1:14" ht="12.75">
      <c r="A63" s="34">
        <v>6</v>
      </c>
      <c r="B63" s="34">
        <v>4</v>
      </c>
      <c r="C63" s="34">
        <v>4</v>
      </c>
      <c r="D63" s="35">
        <v>2</v>
      </c>
      <c r="E63" s="36"/>
      <c r="F63" s="28" t="s">
        <v>260</v>
      </c>
      <c r="G63" s="55" t="s">
        <v>263</v>
      </c>
      <c r="H63" s="29">
        <v>856435.08</v>
      </c>
      <c r="I63" s="29">
        <v>0</v>
      </c>
      <c r="J63" s="29">
        <v>856435.08</v>
      </c>
      <c r="K63" s="29">
        <v>0</v>
      </c>
      <c r="L63" s="30">
        <v>0</v>
      </c>
      <c r="M63" s="30">
        <v>100</v>
      </c>
      <c r="N63" s="30">
        <v>0</v>
      </c>
    </row>
    <row r="64" spans="1:14" ht="12.75">
      <c r="A64" s="34">
        <v>6</v>
      </c>
      <c r="B64" s="34">
        <v>6</v>
      </c>
      <c r="C64" s="34">
        <v>4</v>
      </c>
      <c r="D64" s="35">
        <v>2</v>
      </c>
      <c r="E64" s="36"/>
      <c r="F64" s="28" t="s">
        <v>260</v>
      </c>
      <c r="G64" s="55" t="s">
        <v>312</v>
      </c>
      <c r="H64" s="29">
        <v>14992372.49</v>
      </c>
      <c r="I64" s="29">
        <v>0</v>
      </c>
      <c r="J64" s="29">
        <v>14992372.49</v>
      </c>
      <c r="K64" s="29">
        <v>0</v>
      </c>
      <c r="L64" s="30">
        <v>0</v>
      </c>
      <c r="M64" s="30">
        <v>100</v>
      </c>
      <c r="N64" s="30">
        <v>0</v>
      </c>
    </row>
    <row r="65" spans="1:14" ht="12.75">
      <c r="A65" s="34">
        <v>6</v>
      </c>
      <c r="B65" s="34">
        <v>9</v>
      </c>
      <c r="C65" s="34">
        <v>6</v>
      </c>
      <c r="D65" s="35">
        <v>2</v>
      </c>
      <c r="E65" s="36"/>
      <c r="F65" s="28" t="s">
        <v>260</v>
      </c>
      <c r="G65" s="55" t="s">
        <v>313</v>
      </c>
      <c r="H65" s="29">
        <v>3577342.15</v>
      </c>
      <c r="I65" s="29">
        <v>0</v>
      </c>
      <c r="J65" s="29">
        <v>3577342.15</v>
      </c>
      <c r="K65" s="29">
        <v>0</v>
      </c>
      <c r="L65" s="30">
        <v>0</v>
      </c>
      <c r="M65" s="30">
        <v>100</v>
      </c>
      <c r="N65" s="30">
        <v>0</v>
      </c>
    </row>
    <row r="66" spans="1:14" ht="12.75">
      <c r="A66" s="34">
        <v>6</v>
      </c>
      <c r="B66" s="34">
        <v>13</v>
      </c>
      <c r="C66" s="34">
        <v>2</v>
      </c>
      <c r="D66" s="35">
        <v>2</v>
      </c>
      <c r="E66" s="36"/>
      <c r="F66" s="28" t="s">
        <v>260</v>
      </c>
      <c r="G66" s="55" t="s">
        <v>314</v>
      </c>
      <c r="H66" s="29">
        <v>8878891.72</v>
      </c>
      <c r="I66" s="29">
        <v>0</v>
      </c>
      <c r="J66" s="29">
        <v>8878891.72</v>
      </c>
      <c r="K66" s="29">
        <v>0</v>
      </c>
      <c r="L66" s="30">
        <v>0</v>
      </c>
      <c r="M66" s="30">
        <v>100</v>
      </c>
      <c r="N66" s="30">
        <v>0</v>
      </c>
    </row>
    <row r="67" spans="1:14" ht="12.75">
      <c r="A67" s="34">
        <v>6</v>
      </c>
      <c r="B67" s="34">
        <v>14</v>
      </c>
      <c r="C67" s="34">
        <v>3</v>
      </c>
      <c r="D67" s="35">
        <v>2</v>
      </c>
      <c r="E67" s="36"/>
      <c r="F67" s="28" t="s">
        <v>260</v>
      </c>
      <c r="G67" s="55" t="s">
        <v>315</v>
      </c>
      <c r="H67" s="29">
        <v>4231510.75</v>
      </c>
      <c r="I67" s="29">
        <v>0</v>
      </c>
      <c r="J67" s="29">
        <v>4231510.75</v>
      </c>
      <c r="K67" s="29">
        <v>0</v>
      </c>
      <c r="L67" s="30">
        <v>0</v>
      </c>
      <c r="M67" s="30">
        <v>100</v>
      </c>
      <c r="N67" s="30">
        <v>0</v>
      </c>
    </row>
    <row r="68" spans="1:14" ht="12.75">
      <c r="A68" s="34">
        <v>6</v>
      </c>
      <c r="B68" s="34">
        <v>1</v>
      </c>
      <c r="C68" s="34">
        <v>5</v>
      </c>
      <c r="D68" s="35">
        <v>2</v>
      </c>
      <c r="E68" s="36"/>
      <c r="F68" s="28" t="s">
        <v>260</v>
      </c>
      <c r="G68" s="55" t="s">
        <v>316</v>
      </c>
      <c r="H68" s="29">
        <v>246100.61</v>
      </c>
      <c r="I68" s="29">
        <v>0</v>
      </c>
      <c r="J68" s="29">
        <v>246100.61</v>
      </c>
      <c r="K68" s="29">
        <v>0</v>
      </c>
      <c r="L68" s="30">
        <v>0</v>
      </c>
      <c r="M68" s="30">
        <v>100</v>
      </c>
      <c r="N68" s="30">
        <v>0</v>
      </c>
    </row>
    <row r="69" spans="1:14" ht="12.75">
      <c r="A69" s="34">
        <v>6</v>
      </c>
      <c r="B69" s="34">
        <v>18</v>
      </c>
      <c r="C69" s="34">
        <v>3</v>
      </c>
      <c r="D69" s="35">
        <v>2</v>
      </c>
      <c r="E69" s="36"/>
      <c r="F69" s="28" t="s">
        <v>260</v>
      </c>
      <c r="G69" s="55" t="s">
        <v>317</v>
      </c>
      <c r="H69" s="29">
        <v>688820</v>
      </c>
      <c r="I69" s="29">
        <v>0</v>
      </c>
      <c r="J69" s="29">
        <v>688820</v>
      </c>
      <c r="K69" s="29">
        <v>0</v>
      </c>
      <c r="L69" s="30">
        <v>0</v>
      </c>
      <c r="M69" s="30">
        <v>100</v>
      </c>
      <c r="N69" s="30">
        <v>0</v>
      </c>
    </row>
    <row r="70" spans="1:14" ht="12.75">
      <c r="A70" s="34">
        <v>6</v>
      </c>
      <c r="B70" s="34">
        <v>9</v>
      </c>
      <c r="C70" s="34">
        <v>7</v>
      </c>
      <c r="D70" s="35">
        <v>2</v>
      </c>
      <c r="E70" s="36"/>
      <c r="F70" s="28" t="s">
        <v>260</v>
      </c>
      <c r="G70" s="55" t="s">
        <v>318</v>
      </c>
      <c r="H70" s="29">
        <v>18566377.91</v>
      </c>
      <c r="I70" s="29">
        <v>0</v>
      </c>
      <c r="J70" s="29">
        <v>18565719.04</v>
      </c>
      <c r="K70" s="29">
        <v>658.87</v>
      </c>
      <c r="L70" s="30">
        <v>0</v>
      </c>
      <c r="M70" s="30">
        <v>99.99</v>
      </c>
      <c r="N70" s="30">
        <v>0</v>
      </c>
    </row>
    <row r="71" spans="1:14" ht="12.75">
      <c r="A71" s="34">
        <v>6</v>
      </c>
      <c r="B71" s="34">
        <v>8</v>
      </c>
      <c r="C71" s="34">
        <v>4</v>
      </c>
      <c r="D71" s="35">
        <v>2</v>
      </c>
      <c r="E71" s="36"/>
      <c r="F71" s="28" t="s">
        <v>260</v>
      </c>
      <c r="G71" s="55" t="s">
        <v>319</v>
      </c>
      <c r="H71" s="29">
        <v>150000</v>
      </c>
      <c r="I71" s="29">
        <v>0</v>
      </c>
      <c r="J71" s="29">
        <v>150000</v>
      </c>
      <c r="K71" s="29">
        <v>0</v>
      </c>
      <c r="L71" s="30">
        <v>0</v>
      </c>
      <c r="M71" s="30">
        <v>100</v>
      </c>
      <c r="N71" s="30">
        <v>0</v>
      </c>
    </row>
    <row r="72" spans="1:14" ht="12.75">
      <c r="A72" s="34">
        <v>6</v>
      </c>
      <c r="B72" s="34">
        <v>3</v>
      </c>
      <c r="C72" s="34">
        <v>6</v>
      </c>
      <c r="D72" s="35">
        <v>2</v>
      </c>
      <c r="E72" s="36"/>
      <c r="F72" s="28" t="s">
        <v>260</v>
      </c>
      <c r="G72" s="55" t="s">
        <v>320</v>
      </c>
      <c r="H72" s="29">
        <v>1753437</v>
      </c>
      <c r="I72" s="29">
        <v>0</v>
      </c>
      <c r="J72" s="29">
        <v>1753437</v>
      </c>
      <c r="K72" s="29">
        <v>0</v>
      </c>
      <c r="L72" s="30">
        <v>0</v>
      </c>
      <c r="M72" s="30">
        <v>100</v>
      </c>
      <c r="N72" s="30">
        <v>0</v>
      </c>
    </row>
    <row r="73" spans="1:14" ht="12.75">
      <c r="A73" s="34">
        <v>6</v>
      </c>
      <c r="B73" s="34">
        <v>8</v>
      </c>
      <c r="C73" s="34">
        <v>5</v>
      </c>
      <c r="D73" s="35">
        <v>2</v>
      </c>
      <c r="E73" s="36"/>
      <c r="F73" s="28" t="s">
        <v>260</v>
      </c>
      <c r="G73" s="55" t="s">
        <v>321</v>
      </c>
      <c r="H73" s="29">
        <v>4275580</v>
      </c>
      <c r="I73" s="29">
        <v>0</v>
      </c>
      <c r="J73" s="29">
        <v>4275580</v>
      </c>
      <c r="K73" s="29">
        <v>0</v>
      </c>
      <c r="L73" s="30">
        <v>0</v>
      </c>
      <c r="M73" s="30">
        <v>100</v>
      </c>
      <c r="N73" s="30">
        <v>0</v>
      </c>
    </row>
    <row r="74" spans="1:14" ht="12.75">
      <c r="A74" s="34">
        <v>6</v>
      </c>
      <c r="B74" s="34">
        <v>12</v>
      </c>
      <c r="C74" s="34">
        <v>3</v>
      </c>
      <c r="D74" s="35">
        <v>2</v>
      </c>
      <c r="E74" s="36"/>
      <c r="F74" s="28" t="s">
        <v>260</v>
      </c>
      <c r="G74" s="55" t="s">
        <v>322</v>
      </c>
      <c r="H74" s="29">
        <v>8043993.87</v>
      </c>
      <c r="I74" s="29">
        <v>0</v>
      </c>
      <c r="J74" s="29">
        <v>8043993.87</v>
      </c>
      <c r="K74" s="29">
        <v>0</v>
      </c>
      <c r="L74" s="30">
        <v>0</v>
      </c>
      <c r="M74" s="30">
        <v>100</v>
      </c>
      <c r="N74" s="30">
        <v>0</v>
      </c>
    </row>
    <row r="75" spans="1:14" ht="12.75">
      <c r="A75" s="34">
        <v>6</v>
      </c>
      <c r="B75" s="34">
        <v>15</v>
      </c>
      <c r="C75" s="34">
        <v>4</v>
      </c>
      <c r="D75" s="35">
        <v>2</v>
      </c>
      <c r="E75" s="36"/>
      <c r="F75" s="28" t="s">
        <v>260</v>
      </c>
      <c r="G75" s="55" t="s">
        <v>323</v>
      </c>
      <c r="H75" s="29">
        <v>5604673.13</v>
      </c>
      <c r="I75" s="29">
        <v>0</v>
      </c>
      <c r="J75" s="29">
        <v>5604673.13</v>
      </c>
      <c r="K75" s="29">
        <v>0</v>
      </c>
      <c r="L75" s="30">
        <v>0</v>
      </c>
      <c r="M75" s="30">
        <v>100</v>
      </c>
      <c r="N75" s="30">
        <v>0</v>
      </c>
    </row>
    <row r="76" spans="1:14" ht="12.75">
      <c r="A76" s="34">
        <v>6</v>
      </c>
      <c r="B76" s="34">
        <v>16</v>
      </c>
      <c r="C76" s="34">
        <v>2</v>
      </c>
      <c r="D76" s="35">
        <v>2</v>
      </c>
      <c r="E76" s="36"/>
      <c r="F76" s="28" t="s">
        <v>260</v>
      </c>
      <c r="G76" s="55" t="s">
        <v>324</v>
      </c>
      <c r="H76" s="29">
        <v>0</v>
      </c>
      <c r="I76" s="29">
        <v>0</v>
      </c>
      <c r="J76" s="29">
        <v>0</v>
      </c>
      <c r="K76" s="29">
        <v>0</v>
      </c>
      <c r="L76" s="30"/>
      <c r="M76" s="30"/>
      <c r="N76" s="30"/>
    </row>
    <row r="77" spans="1:14" ht="12.75">
      <c r="A77" s="34">
        <v>6</v>
      </c>
      <c r="B77" s="34">
        <v>1</v>
      </c>
      <c r="C77" s="34">
        <v>6</v>
      </c>
      <c r="D77" s="35">
        <v>2</v>
      </c>
      <c r="E77" s="36"/>
      <c r="F77" s="28" t="s">
        <v>260</v>
      </c>
      <c r="G77" s="55" t="s">
        <v>325</v>
      </c>
      <c r="H77" s="29">
        <v>3650000</v>
      </c>
      <c r="I77" s="29">
        <v>0</v>
      </c>
      <c r="J77" s="29">
        <v>3650000</v>
      </c>
      <c r="K77" s="29">
        <v>0</v>
      </c>
      <c r="L77" s="30">
        <v>0</v>
      </c>
      <c r="M77" s="30">
        <v>100</v>
      </c>
      <c r="N77" s="30">
        <v>0</v>
      </c>
    </row>
    <row r="78" spans="1:14" ht="12.75">
      <c r="A78" s="34">
        <v>6</v>
      </c>
      <c r="B78" s="34">
        <v>15</v>
      </c>
      <c r="C78" s="34">
        <v>5</v>
      </c>
      <c r="D78" s="35">
        <v>2</v>
      </c>
      <c r="E78" s="36"/>
      <c r="F78" s="28" t="s">
        <v>260</v>
      </c>
      <c r="G78" s="55" t="s">
        <v>326</v>
      </c>
      <c r="H78" s="29">
        <v>5982118.9</v>
      </c>
      <c r="I78" s="29">
        <v>0</v>
      </c>
      <c r="J78" s="29">
        <v>5982118.9</v>
      </c>
      <c r="K78" s="29">
        <v>0</v>
      </c>
      <c r="L78" s="30">
        <v>0</v>
      </c>
      <c r="M78" s="30">
        <v>100</v>
      </c>
      <c r="N78" s="30">
        <v>0</v>
      </c>
    </row>
    <row r="79" spans="1:14" ht="12.75">
      <c r="A79" s="34">
        <v>6</v>
      </c>
      <c r="B79" s="34">
        <v>20</v>
      </c>
      <c r="C79" s="34">
        <v>3</v>
      </c>
      <c r="D79" s="35">
        <v>2</v>
      </c>
      <c r="E79" s="36"/>
      <c r="F79" s="28" t="s">
        <v>260</v>
      </c>
      <c r="G79" s="55" t="s">
        <v>327</v>
      </c>
      <c r="H79" s="29">
        <v>5520400</v>
      </c>
      <c r="I79" s="29">
        <v>0</v>
      </c>
      <c r="J79" s="29">
        <v>5520400</v>
      </c>
      <c r="K79" s="29">
        <v>0</v>
      </c>
      <c r="L79" s="30">
        <v>0</v>
      </c>
      <c r="M79" s="30">
        <v>100</v>
      </c>
      <c r="N79" s="30">
        <v>0</v>
      </c>
    </row>
    <row r="80" spans="1:14" ht="12.75">
      <c r="A80" s="34">
        <v>6</v>
      </c>
      <c r="B80" s="34">
        <v>9</v>
      </c>
      <c r="C80" s="34">
        <v>8</v>
      </c>
      <c r="D80" s="35">
        <v>2</v>
      </c>
      <c r="E80" s="36"/>
      <c r="F80" s="28" t="s">
        <v>260</v>
      </c>
      <c r="G80" s="55" t="s">
        <v>328</v>
      </c>
      <c r="H80" s="29">
        <v>4035949</v>
      </c>
      <c r="I80" s="29">
        <v>0</v>
      </c>
      <c r="J80" s="29">
        <v>4035949</v>
      </c>
      <c r="K80" s="29">
        <v>0</v>
      </c>
      <c r="L80" s="30">
        <v>0</v>
      </c>
      <c r="M80" s="30">
        <v>100</v>
      </c>
      <c r="N80" s="30">
        <v>0</v>
      </c>
    </row>
    <row r="81" spans="1:14" ht="12.75">
      <c r="A81" s="34">
        <v>6</v>
      </c>
      <c r="B81" s="34">
        <v>1</v>
      </c>
      <c r="C81" s="34">
        <v>7</v>
      </c>
      <c r="D81" s="35">
        <v>2</v>
      </c>
      <c r="E81" s="36"/>
      <c r="F81" s="28" t="s">
        <v>260</v>
      </c>
      <c r="G81" s="55" t="s">
        <v>329</v>
      </c>
      <c r="H81" s="29">
        <v>2045000</v>
      </c>
      <c r="I81" s="29">
        <v>0</v>
      </c>
      <c r="J81" s="29">
        <v>2045000</v>
      </c>
      <c r="K81" s="29">
        <v>0</v>
      </c>
      <c r="L81" s="30">
        <v>0</v>
      </c>
      <c r="M81" s="30">
        <v>100</v>
      </c>
      <c r="N81" s="30">
        <v>0</v>
      </c>
    </row>
    <row r="82" spans="1:14" ht="12.75">
      <c r="A82" s="34">
        <v>6</v>
      </c>
      <c r="B82" s="34">
        <v>14</v>
      </c>
      <c r="C82" s="34">
        <v>5</v>
      </c>
      <c r="D82" s="35">
        <v>2</v>
      </c>
      <c r="E82" s="36"/>
      <c r="F82" s="28" t="s">
        <v>260</v>
      </c>
      <c r="G82" s="55" t="s">
        <v>330</v>
      </c>
      <c r="H82" s="29">
        <v>2747168.34</v>
      </c>
      <c r="I82" s="29">
        <v>0</v>
      </c>
      <c r="J82" s="29">
        <v>2747168.34</v>
      </c>
      <c r="K82" s="29">
        <v>0</v>
      </c>
      <c r="L82" s="30">
        <v>0</v>
      </c>
      <c r="M82" s="30">
        <v>100</v>
      </c>
      <c r="N82" s="30">
        <v>0</v>
      </c>
    </row>
    <row r="83" spans="1:14" ht="12.75">
      <c r="A83" s="34">
        <v>6</v>
      </c>
      <c r="B83" s="34">
        <v>6</v>
      </c>
      <c r="C83" s="34">
        <v>5</v>
      </c>
      <c r="D83" s="35">
        <v>2</v>
      </c>
      <c r="E83" s="36"/>
      <c r="F83" s="28" t="s">
        <v>260</v>
      </c>
      <c r="G83" s="55" t="s">
        <v>264</v>
      </c>
      <c r="H83" s="29">
        <v>12299000</v>
      </c>
      <c r="I83" s="29">
        <v>0</v>
      </c>
      <c r="J83" s="29">
        <v>12299000</v>
      </c>
      <c r="K83" s="29">
        <v>0</v>
      </c>
      <c r="L83" s="30">
        <v>0</v>
      </c>
      <c r="M83" s="30">
        <v>100</v>
      </c>
      <c r="N83" s="30">
        <v>0</v>
      </c>
    </row>
    <row r="84" spans="1:14" ht="12.75">
      <c r="A84" s="34">
        <v>6</v>
      </c>
      <c r="B84" s="34">
        <v>6</v>
      </c>
      <c r="C84" s="34">
        <v>6</v>
      </c>
      <c r="D84" s="35">
        <v>2</v>
      </c>
      <c r="E84" s="36"/>
      <c r="F84" s="28" t="s">
        <v>260</v>
      </c>
      <c r="G84" s="55" t="s">
        <v>331</v>
      </c>
      <c r="H84" s="29">
        <v>4711550</v>
      </c>
      <c r="I84" s="29">
        <v>0</v>
      </c>
      <c r="J84" s="29">
        <v>4711550</v>
      </c>
      <c r="K84" s="29">
        <v>0</v>
      </c>
      <c r="L84" s="30">
        <v>0</v>
      </c>
      <c r="M84" s="30">
        <v>100</v>
      </c>
      <c r="N84" s="30">
        <v>0</v>
      </c>
    </row>
    <row r="85" spans="1:14" ht="12.75">
      <c r="A85" s="34">
        <v>6</v>
      </c>
      <c r="B85" s="34">
        <v>7</v>
      </c>
      <c r="C85" s="34">
        <v>5</v>
      </c>
      <c r="D85" s="35">
        <v>2</v>
      </c>
      <c r="E85" s="36"/>
      <c r="F85" s="28" t="s">
        <v>260</v>
      </c>
      <c r="G85" s="55" t="s">
        <v>265</v>
      </c>
      <c r="H85" s="29">
        <v>2973464.69</v>
      </c>
      <c r="I85" s="29">
        <v>0</v>
      </c>
      <c r="J85" s="29">
        <v>2973464.69</v>
      </c>
      <c r="K85" s="29">
        <v>0</v>
      </c>
      <c r="L85" s="30">
        <v>0</v>
      </c>
      <c r="M85" s="30">
        <v>100</v>
      </c>
      <c r="N85" s="30">
        <v>0</v>
      </c>
    </row>
    <row r="86" spans="1:14" ht="12.75">
      <c r="A86" s="34">
        <v>6</v>
      </c>
      <c r="B86" s="34">
        <v>18</v>
      </c>
      <c r="C86" s="34">
        <v>4</v>
      </c>
      <c r="D86" s="35">
        <v>2</v>
      </c>
      <c r="E86" s="36"/>
      <c r="F86" s="28" t="s">
        <v>260</v>
      </c>
      <c r="G86" s="55" t="s">
        <v>332</v>
      </c>
      <c r="H86" s="29">
        <v>89625</v>
      </c>
      <c r="I86" s="29">
        <v>0</v>
      </c>
      <c r="J86" s="29">
        <v>89625</v>
      </c>
      <c r="K86" s="29">
        <v>0</v>
      </c>
      <c r="L86" s="30">
        <v>0</v>
      </c>
      <c r="M86" s="30">
        <v>100</v>
      </c>
      <c r="N86" s="30">
        <v>0</v>
      </c>
    </row>
    <row r="87" spans="1:14" ht="12.75">
      <c r="A87" s="34">
        <v>6</v>
      </c>
      <c r="B87" s="34">
        <v>9</v>
      </c>
      <c r="C87" s="34">
        <v>9</v>
      </c>
      <c r="D87" s="35">
        <v>2</v>
      </c>
      <c r="E87" s="36"/>
      <c r="F87" s="28" t="s">
        <v>260</v>
      </c>
      <c r="G87" s="55" t="s">
        <v>333</v>
      </c>
      <c r="H87" s="29">
        <v>1820000</v>
      </c>
      <c r="I87" s="29">
        <v>0</v>
      </c>
      <c r="J87" s="29">
        <v>1820000</v>
      </c>
      <c r="K87" s="29">
        <v>0</v>
      </c>
      <c r="L87" s="30">
        <v>0</v>
      </c>
      <c r="M87" s="30">
        <v>100</v>
      </c>
      <c r="N87" s="30">
        <v>0</v>
      </c>
    </row>
    <row r="88" spans="1:14" ht="12.75">
      <c r="A88" s="34">
        <v>6</v>
      </c>
      <c r="B88" s="34">
        <v>11</v>
      </c>
      <c r="C88" s="34">
        <v>4</v>
      </c>
      <c r="D88" s="35">
        <v>2</v>
      </c>
      <c r="E88" s="36"/>
      <c r="F88" s="28" t="s">
        <v>260</v>
      </c>
      <c r="G88" s="55" t="s">
        <v>334</v>
      </c>
      <c r="H88" s="29">
        <v>8144650</v>
      </c>
      <c r="I88" s="29">
        <v>0</v>
      </c>
      <c r="J88" s="29">
        <v>8144650</v>
      </c>
      <c r="K88" s="29">
        <v>0</v>
      </c>
      <c r="L88" s="30">
        <v>0</v>
      </c>
      <c r="M88" s="30">
        <v>100</v>
      </c>
      <c r="N88" s="30">
        <v>0</v>
      </c>
    </row>
    <row r="89" spans="1:14" ht="12.75">
      <c r="A89" s="34">
        <v>6</v>
      </c>
      <c r="B89" s="34">
        <v>2</v>
      </c>
      <c r="C89" s="34">
        <v>8</v>
      </c>
      <c r="D89" s="35">
        <v>2</v>
      </c>
      <c r="E89" s="36"/>
      <c r="F89" s="28" t="s">
        <v>260</v>
      </c>
      <c r="G89" s="55" t="s">
        <v>335</v>
      </c>
      <c r="H89" s="29">
        <v>0</v>
      </c>
      <c r="I89" s="29">
        <v>0</v>
      </c>
      <c r="J89" s="29">
        <v>0</v>
      </c>
      <c r="K89" s="29">
        <v>0</v>
      </c>
      <c r="L89" s="30"/>
      <c r="M89" s="30"/>
      <c r="N89" s="30"/>
    </row>
    <row r="90" spans="1:14" ht="12.75">
      <c r="A90" s="34">
        <v>6</v>
      </c>
      <c r="B90" s="34">
        <v>14</v>
      </c>
      <c r="C90" s="34">
        <v>6</v>
      </c>
      <c r="D90" s="35">
        <v>2</v>
      </c>
      <c r="E90" s="36"/>
      <c r="F90" s="28" t="s">
        <v>260</v>
      </c>
      <c r="G90" s="55" t="s">
        <v>336</v>
      </c>
      <c r="H90" s="29">
        <v>3254400</v>
      </c>
      <c r="I90" s="29">
        <v>0</v>
      </c>
      <c r="J90" s="29">
        <v>3254400</v>
      </c>
      <c r="K90" s="29">
        <v>0</v>
      </c>
      <c r="L90" s="30">
        <v>0</v>
      </c>
      <c r="M90" s="30">
        <v>100</v>
      </c>
      <c r="N90" s="30">
        <v>0</v>
      </c>
    </row>
    <row r="91" spans="1:14" ht="12.75">
      <c r="A91" s="34">
        <v>6</v>
      </c>
      <c r="B91" s="34">
        <v>1</v>
      </c>
      <c r="C91" s="34">
        <v>8</v>
      </c>
      <c r="D91" s="35">
        <v>2</v>
      </c>
      <c r="E91" s="36"/>
      <c r="F91" s="28" t="s">
        <v>260</v>
      </c>
      <c r="G91" s="55" t="s">
        <v>337</v>
      </c>
      <c r="H91" s="29">
        <v>2681034</v>
      </c>
      <c r="I91" s="29">
        <v>0</v>
      </c>
      <c r="J91" s="29">
        <v>2681034</v>
      </c>
      <c r="K91" s="29">
        <v>0</v>
      </c>
      <c r="L91" s="30">
        <v>0</v>
      </c>
      <c r="M91" s="30">
        <v>100</v>
      </c>
      <c r="N91" s="30">
        <v>0</v>
      </c>
    </row>
    <row r="92" spans="1:14" ht="12.75">
      <c r="A92" s="34">
        <v>6</v>
      </c>
      <c r="B92" s="34">
        <v>3</v>
      </c>
      <c r="C92" s="34">
        <v>7</v>
      </c>
      <c r="D92" s="35">
        <v>2</v>
      </c>
      <c r="E92" s="36"/>
      <c r="F92" s="28" t="s">
        <v>260</v>
      </c>
      <c r="G92" s="55" t="s">
        <v>338</v>
      </c>
      <c r="H92" s="29">
        <v>1612112</v>
      </c>
      <c r="I92" s="29">
        <v>0</v>
      </c>
      <c r="J92" s="29">
        <v>1612112</v>
      </c>
      <c r="K92" s="29">
        <v>0</v>
      </c>
      <c r="L92" s="30">
        <v>0</v>
      </c>
      <c r="M92" s="30">
        <v>100</v>
      </c>
      <c r="N92" s="30">
        <v>0</v>
      </c>
    </row>
    <row r="93" spans="1:14" ht="12.75">
      <c r="A93" s="34">
        <v>6</v>
      </c>
      <c r="B93" s="34">
        <v>8</v>
      </c>
      <c r="C93" s="34">
        <v>7</v>
      </c>
      <c r="D93" s="35">
        <v>2</v>
      </c>
      <c r="E93" s="36"/>
      <c r="F93" s="28" t="s">
        <v>260</v>
      </c>
      <c r="G93" s="55" t="s">
        <v>266</v>
      </c>
      <c r="H93" s="29">
        <v>17475638.26</v>
      </c>
      <c r="I93" s="29">
        <v>0</v>
      </c>
      <c r="J93" s="29">
        <v>17475638.26</v>
      </c>
      <c r="K93" s="29">
        <v>0</v>
      </c>
      <c r="L93" s="30">
        <v>0</v>
      </c>
      <c r="M93" s="30">
        <v>100</v>
      </c>
      <c r="N93" s="30">
        <v>0</v>
      </c>
    </row>
    <row r="94" spans="1:14" ht="12.75">
      <c r="A94" s="34">
        <v>6</v>
      </c>
      <c r="B94" s="34">
        <v>10</v>
      </c>
      <c r="C94" s="34">
        <v>2</v>
      </c>
      <c r="D94" s="35">
        <v>2</v>
      </c>
      <c r="E94" s="36"/>
      <c r="F94" s="28" t="s">
        <v>260</v>
      </c>
      <c r="G94" s="55" t="s">
        <v>339</v>
      </c>
      <c r="H94" s="29">
        <v>6478055</v>
      </c>
      <c r="I94" s="29">
        <v>0</v>
      </c>
      <c r="J94" s="29">
        <v>6478055</v>
      </c>
      <c r="K94" s="29">
        <v>0</v>
      </c>
      <c r="L94" s="30">
        <v>0</v>
      </c>
      <c r="M94" s="30">
        <v>100</v>
      </c>
      <c r="N94" s="30">
        <v>0</v>
      </c>
    </row>
    <row r="95" spans="1:14" ht="12.75">
      <c r="A95" s="34">
        <v>6</v>
      </c>
      <c r="B95" s="34">
        <v>20</v>
      </c>
      <c r="C95" s="34">
        <v>5</v>
      </c>
      <c r="D95" s="35">
        <v>2</v>
      </c>
      <c r="E95" s="36"/>
      <c r="F95" s="28" t="s">
        <v>260</v>
      </c>
      <c r="G95" s="55" t="s">
        <v>340</v>
      </c>
      <c r="H95" s="29">
        <v>3222952</v>
      </c>
      <c r="I95" s="29">
        <v>0</v>
      </c>
      <c r="J95" s="29">
        <v>3222952</v>
      </c>
      <c r="K95" s="29">
        <v>0</v>
      </c>
      <c r="L95" s="30">
        <v>0</v>
      </c>
      <c r="M95" s="30">
        <v>100</v>
      </c>
      <c r="N95" s="30">
        <v>0</v>
      </c>
    </row>
    <row r="96" spans="1:14" ht="12.75">
      <c r="A96" s="34">
        <v>6</v>
      </c>
      <c r="B96" s="34">
        <v>12</v>
      </c>
      <c r="C96" s="34">
        <v>4</v>
      </c>
      <c r="D96" s="35">
        <v>2</v>
      </c>
      <c r="E96" s="36"/>
      <c r="F96" s="28" t="s">
        <v>260</v>
      </c>
      <c r="G96" s="55" t="s">
        <v>341</v>
      </c>
      <c r="H96" s="29">
        <v>520000</v>
      </c>
      <c r="I96" s="29">
        <v>0</v>
      </c>
      <c r="J96" s="29">
        <v>520000</v>
      </c>
      <c r="K96" s="29">
        <v>0</v>
      </c>
      <c r="L96" s="30">
        <v>0</v>
      </c>
      <c r="M96" s="30">
        <v>100</v>
      </c>
      <c r="N96" s="30">
        <v>0</v>
      </c>
    </row>
    <row r="97" spans="1:14" ht="12.75">
      <c r="A97" s="34">
        <v>6</v>
      </c>
      <c r="B97" s="34">
        <v>1</v>
      </c>
      <c r="C97" s="34">
        <v>9</v>
      </c>
      <c r="D97" s="35">
        <v>2</v>
      </c>
      <c r="E97" s="36"/>
      <c r="F97" s="28" t="s">
        <v>260</v>
      </c>
      <c r="G97" s="55" t="s">
        <v>342</v>
      </c>
      <c r="H97" s="29">
        <v>4209536.17</v>
      </c>
      <c r="I97" s="29">
        <v>0</v>
      </c>
      <c r="J97" s="29">
        <v>4209536.17</v>
      </c>
      <c r="K97" s="29">
        <v>0</v>
      </c>
      <c r="L97" s="30">
        <v>0</v>
      </c>
      <c r="M97" s="30">
        <v>100</v>
      </c>
      <c r="N97" s="30">
        <v>0</v>
      </c>
    </row>
    <row r="98" spans="1:14" ht="12.75">
      <c r="A98" s="34">
        <v>6</v>
      </c>
      <c r="B98" s="34">
        <v>6</v>
      </c>
      <c r="C98" s="34">
        <v>7</v>
      </c>
      <c r="D98" s="35">
        <v>2</v>
      </c>
      <c r="E98" s="36"/>
      <c r="F98" s="28" t="s">
        <v>260</v>
      </c>
      <c r="G98" s="55" t="s">
        <v>343</v>
      </c>
      <c r="H98" s="29">
        <v>2479091.2</v>
      </c>
      <c r="I98" s="29">
        <v>0</v>
      </c>
      <c r="J98" s="29">
        <v>2456470.42</v>
      </c>
      <c r="K98" s="29">
        <v>22620.78</v>
      </c>
      <c r="L98" s="30">
        <v>0</v>
      </c>
      <c r="M98" s="30">
        <v>99.08</v>
      </c>
      <c r="N98" s="30">
        <v>0.91</v>
      </c>
    </row>
    <row r="99" spans="1:14" ht="12.75">
      <c r="A99" s="34">
        <v>6</v>
      </c>
      <c r="B99" s="34">
        <v>2</v>
      </c>
      <c r="C99" s="34">
        <v>9</v>
      </c>
      <c r="D99" s="35">
        <v>2</v>
      </c>
      <c r="E99" s="36"/>
      <c r="F99" s="28" t="s">
        <v>260</v>
      </c>
      <c r="G99" s="55" t="s">
        <v>344</v>
      </c>
      <c r="H99" s="29">
        <v>1040254.37</v>
      </c>
      <c r="I99" s="29">
        <v>0</v>
      </c>
      <c r="J99" s="29">
        <v>1040254.37</v>
      </c>
      <c r="K99" s="29">
        <v>0</v>
      </c>
      <c r="L99" s="30">
        <v>0</v>
      </c>
      <c r="M99" s="30">
        <v>100</v>
      </c>
      <c r="N99" s="30">
        <v>0</v>
      </c>
    </row>
    <row r="100" spans="1:14" ht="12.75">
      <c r="A100" s="34">
        <v>6</v>
      </c>
      <c r="B100" s="34">
        <v>11</v>
      </c>
      <c r="C100" s="34">
        <v>5</v>
      </c>
      <c r="D100" s="35">
        <v>2</v>
      </c>
      <c r="E100" s="36"/>
      <c r="F100" s="28" t="s">
        <v>260</v>
      </c>
      <c r="G100" s="55" t="s">
        <v>267</v>
      </c>
      <c r="H100" s="29">
        <v>1555902</v>
      </c>
      <c r="I100" s="29">
        <v>0</v>
      </c>
      <c r="J100" s="29">
        <v>1555902</v>
      </c>
      <c r="K100" s="29">
        <v>0</v>
      </c>
      <c r="L100" s="30">
        <v>0</v>
      </c>
      <c r="M100" s="30">
        <v>100</v>
      </c>
      <c r="N100" s="30">
        <v>0</v>
      </c>
    </row>
    <row r="101" spans="1:14" ht="12.75">
      <c r="A101" s="34">
        <v>6</v>
      </c>
      <c r="B101" s="34">
        <v>14</v>
      </c>
      <c r="C101" s="34">
        <v>7</v>
      </c>
      <c r="D101" s="35">
        <v>2</v>
      </c>
      <c r="E101" s="36"/>
      <c r="F101" s="28" t="s">
        <v>260</v>
      </c>
      <c r="G101" s="55" t="s">
        <v>345</v>
      </c>
      <c r="H101" s="29">
        <v>2619208.54</v>
      </c>
      <c r="I101" s="29">
        <v>0</v>
      </c>
      <c r="J101" s="29">
        <v>2619208.54</v>
      </c>
      <c r="K101" s="29">
        <v>0</v>
      </c>
      <c r="L101" s="30">
        <v>0</v>
      </c>
      <c r="M101" s="30">
        <v>100</v>
      </c>
      <c r="N101" s="30">
        <v>0</v>
      </c>
    </row>
    <row r="102" spans="1:14" ht="12.75">
      <c r="A102" s="34">
        <v>6</v>
      </c>
      <c r="B102" s="34">
        <v>17</v>
      </c>
      <c r="C102" s="34">
        <v>2</v>
      </c>
      <c r="D102" s="35">
        <v>2</v>
      </c>
      <c r="E102" s="36"/>
      <c r="F102" s="28" t="s">
        <v>260</v>
      </c>
      <c r="G102" s="55" t="s">
        <v>346</v>
      </c>
      <c r="H102" s="29">
        <v>1096951.43</v>
      </c>
      <c r="I102" s="29">
        <v>0</v>
      </c>
      <c r="J102" s="29">
        <v>1096951.43</v>
      </c>
      <c r="K102" s="29">
        <v>0</v>
      </c>
      <c r="L102" s="30">
        <v>0</v>
      </c>
      <c r="M102" s="30">
        <v>100</v>
      </c>
      <c r="N102" s="30">
        <v>0</v>
      </c>
    </row>
    <row r="103" spans="1:14" ht="12.75">
      <c r="A103" s="34">
        <v>6</v>
      </c>
      <c r="B103" s="34">
        <v>20</v>
      </c>
      <c r="C103" s="34">
        <v>6</v>
      </c>
      <c r="D103" s="35">
        <v>2</v>
      </c>
      <c r="E103" s="36"/>
      <c r="F103" s="28" t="s">
        <v>260</v>
      </c>
      <c r="G103" s="55" t="s">
        <v>347</v>
      </c>
      <c r="H103" s="29">
        <v>2927273.04</v>
      </c>
      <c r="I103" s="29">
        <v>0</v>
      </c>
      <c r="J103" s="29">
        <v>2927273.04</v>
      </c>
      <c r="K103" s="29">
        <v>0</v>
      </c>
      <c r="L103" s="30">
        <v>0</v>
      </c>
      <c r="M103" s="30">
        <v>100</v>
      </c>
      <c r="N103" s="30">
        <v>0</v>
      </c>
    </row>
    <row r="104" spans="1:14" ht="12.75">
      <c r="A104" s="34">
        <v>6</v>
      </c>
      <c r="B104" s="34">
        <v>8</v>
      </c>
      <c r="C104" s="34">
        <v>8</v>
      </c>
      <c r="D104" s="35">
        <v>2</v>
      </c>
      <c r="E104" s="36"/>
      <c r="F104" s="28" t="s">
        <v>260</v>
      </c>
      <c r="G104" s="55" t="s">
        <v>348</v>
      </c>
      <c r="H104" s="29">
        <v>6313460.25</v>
      </c>
      <c r="I104" s="29">
        <v>0</v>
      </c>
      <c r="J104" s="29">
        <v>6313460.25</v>
      </c>
      <c r="K104" s="29">
        <v>0</v>
      </c>
      <c r="L104" s="30">
        <v>0</v>
      </c>
      <c r="M104" s="30">
        <v>100</v>
      </c>
      <c r="N104" s="30">
        <v>0</v>
      </c>
    </row>
    <row r="105" spans="1:14" ht="12.75">
      <c r="A105" s="34">
        <v>6</v>
      </c>
      <c r="B105" s="34">
        <v>1</v>
      </c>
      <c r="C105" s="34">
        <v>10</v>
      </c>
      <c r="D105" s="35">
        <v>2</v>
      </c>
      <c r="E105" s="36"/>
      <c r="F105" s="28" t="s">
        <v>260</v>
      </c>
      <c r="G105" s="55" t="s">
        <v>268</v>
      </c>
      <c r="H105" s="29">
        <v>0</v>
      </c>
      <c r="I105" s="29">
        <v>0</v>
      </c>
      <c r="J105" s="29">
        <v>0</v>
      </c>
      <c r="K105" s="29">
        <v>0</v>
      </c>
      <c r="L105" s="30"/>
      <c r="M105" s="30"/>
      <c r="N105" s="30"/>
    </row>
    <row r="106" spans="1:14" ht="12.75">
      <c r="A106" s="34">
        <v>6</v>
      </c>
      <c r="B106" s="34">
        <v>13</v>
      </c>
      <c r="C106" s="34">
        <v>3</v>
      </c>
      <c r="D106" s="35">
        <v>2</v>
      </c>
      <c r="E106" s="36"/>
      <c r="F106" s="28" t="s">
        <v>260</v>
      </c>
      <c r="G106" s="55" t="s">
        <v>349</v>
      </c>
      <c r="H106" s="29">
        <v>5173164.97</v>
      </c>
      <c r="I106" s="29">
        <v>0</v>
      </c>
      <c r="J106" s="29">
        <v>5173000.97</v>
      </c>
      <c r="K106" s="29">
        <v>164</v>
      </c>
      <c r="L106" s="30">
        <v>0</v>
      </c>
      <c r="M106" s="30">
        <v>99.99</v>
      </c>
      <c r="N106" s="30">
        <v>0</v>
      </c>
    </row>
    <row r="107" spans="1:14" ht="12.75">
      <c r="A107" s="34">
        <v>6</v>
      </c>
      <c r="B107" s="34">
        <v>10</v>
      </c>
      <c r="C107" s="34">
        <v>4</v>
      </c>
      <c r="D107" s="35">
        <v>2</v>
      </c>
      <c r="E107" s="36"/>
      <c r="F107" s="28" t="s">
        <v>260</v>
      </c>
      <c r="G107" s="55" t="s">
        <v>350</v>
      </c>
      <c r="H107" s="29">
        <v>12786720</v>
      </c>
      <c r="I107" s="29">
        <v>0</v>
      </c>
      <c r="J107" s="29">
        <v>11400000</v>
      </c>
      <c r="K107" s="29">
        <v>1386720</v>
      </c>
      <c r="L107" s="30">
        <v>0</v>
      </c>
      <c r="M107" s="30">
        <v>89.15</v>
      </c>
      <c r="N107" s="30">
        <v>10.84</v>
      </c>
    </row>
    <row r="108" spans="1:14" ht="12.75">
      <c r="A108" s="34">
        <v>6</v>
      </c>
      <c r="B108" s="34">
        <v>4</v>
      </c>
      <c r="C108" s="34">
        <v>5</v>
      </c>
      <c r="D108" s="35">
        <v>2</v>
      </c>
      <c r="E108" s="36"/>
      <c r="F108" s="28" t="s">
        <v>260</v>
      </c>
      <c r="G108" s="55" t="s">
        <v>351</v>
      </c>
      <c r="H108" s="29">
        <v>6493260</v>
      </c>
      <c r="I108" s="29">
        <v>0</v>
      </c>
      <c r="J108" s="29">
        <v>6493260</v>
      </c>
      <c r="K108" s="29">
        <v>0</v>
      </c>
      <c r="L108" s="30">
        <v>0</v>
      </c>
      <c r="M108" s="30">
        <v>100</v>
      </c>
      <c r="N108" s="30">
        <v>0</v>
      </c>
    </row>
    <row r="109" spans="1:14" ht="12.75">
      <c r="A109" s="34">
        <v>6</v>
      </c>
      <c r="B109" s="34">
        <v>9</v>
      </c>
      <c r="C109" s="34">
        <v>10</v>
      </c>
      <c r="D109" s="35">
        <v>2</v>
      </c>
      <c r="E109" s="36"/>
      <c r="F109" s="28" t="s">
        <v>260</v>
      </c>
      <c r="G109" s="55" t="s">
        <v>352</v>
      </c>
      <c r="H109" s="29">
        <v>4510164.05</v>
      </c>
      <c r="I109" s="29">
        <v>0</v>
      </c>
      <c r="J109" s="29">
        <v>4510164.05</v>
      </c>
      <c r="K109" s="29">
        <v>0</v>
      </c>
      <c r="L109" s="30">
        <v>0</v>
      </c>
      <c r="M109" s="30">
        <v>100</v>
      </c>
      <c r="N109" s="30">
        <v>0</v>
      </c>
    </row>
    <row r="110" spans="1:14" ht="12.75">
      <c r="A110" s="34">
        <v>6</v>
      </c>
      <c r="B110" s="34">
        <v>8</v>
      </c>
      <c r="C110" s="34">
        <v>9</v>
      </c>
      <c r="D110" s="35">
        <v>2</v>
      </c>
      <c r="E110" s="36"/>
      <c r="F110" s="28" t="s">
        <v>260</v>
      </c>
      <c r="G110" s="55" t="s">
        <v>353</v>
      </c>
      <c r="H110" s="29">
        <v>6524105.56</v>
      </c>
      <c r="I110" s="29">
        <v>0</v>
      </c>
      <c r="J110" s="29">
        <v>6524105.56</v>
      </c>
      <c r="K110" s="29">
        <v>0</v>
      </c>
      <c r="L110" s="30">
        <v>0</v>
      </c>
      <c r="M110" s="30">
        <v>100</v>
      </c>
      <c r="N110" s="30">
        <v>0</v>
      </c>
    </row>
    <row r="111" spans="1:14" ht="12.75">
      <c r="A111" s="34">
        <v>6</v>
      </c>
      <c r="B111" s="34">
        <v>20</v>
      </c>
      <c r="C111" s="34">
        <v>7</v>
      </c>
      <c r="D111" s="35">
        <v>2</v>
      </c>
      <c r="E111" s="36"/>
      <c r="F111" s="28" t="s">
        <v>260</v>
      </c>
      <c r="G111" s="55" t="s">
        <v>354</v>
      </c>
      <c r="H111" s="29">
        <v>11257941.32</v>
      </c>
      <c r="I111" s="29">
        <v>0</v>
      </c>
      <c r="J111" s="29">
        <v>11257941.32</v>
      </c>
      <c r="K111" s="29">
        <v>0</v>
      </c>
      <c r="L111" s="30">
        <v>0</v>
      </c>
      <c r="M111" s="30">
        <v>100</v>
      </c>
      <c r="N111" s="30">
        <v>0</v>
      </c>
    </row>
    <row r="112" spans="1:14" ht="12.75">
      <c r="A112" s="34">
        <v>6</v>
      </c>
      <c r="B112" s="34">
        <v>9</v>
      </c>
      <c r="C112" s="34">
        <v>11</v>
      </c>
      <c r="D112" s="35">
        <v>2</v>
      </c>
      <c r="E112" s="36"/>
      <c r="F112" s="28" t="s">
        <v>260</v>
      </c>
      <c r="G112" s="55" t="s">
        <v>355</v>
      </c>
      <c r="H112" s="29">
        <v>27744745.95</v>
      </c>
      <c r="I112" s="29">
        <v>0</v>
      </c>
      <c r="J112" s="29">
        <v>27744745.95</v>
      </c>
      <c r="K112" s="29">
        <v>0</v>
      </c>
      <c r="L112" s="30">
        <v>0</v>
      </c>
      <c r="M112" s="30">
        <v>100</v>
      </c>
      <c r="N112" s="30">
        <v>0</v>
      </c>
    </row>
    <row r="113" spans="1:14" ht="12.75">
      <c r="A113" s="34">
        <v>6</v>
      </c>
      <c r="B113" s="34">
        <v>16</v>
      </c>
      <c r="C113" s="34">
        <v>3</v>
      </c>
      <c r="D113" s="35">
        <v>2</v>
      </c>
      <c r="E113" s="36"/>
      <c r="F113" s="28" t="s">
        <v>260</v>
      </c>
      <c r="G113" s="55" t="s">
        <v>356</v>
      </c>
      <c r="H113" s="29">
        <v>1807172</v>
      </c>
      <c r="I113" s="29">
        <v>0</v>
      </c>
      <c r="J113" s="29">
        <v>1807172</v>
      </c>
      <c r="K113" s="29">
        <v>0</v>
      </c>
      <c r="L113" s="30">
        <v>0</v>
      </c>
      <c r="M113" s="30">
        <v>100</v>
      </c>
      <c r="N113" s="30">
        <v>0</v>
      </c>
    </row>
    <row r="114" spans="1:14" ht="12.75">
      <c r="A114" s="34">
        <v>6</v>
      </c>
      <c r="B114" s="34">
        <v>2</v>
      </c>
      <c r="C114" s="34">
        <v>10</v>
      </c>
      <c r="D114" s="35">
        <v>2</v>
      </c>
      <c r="E114" s="36"/>
      <c r="F114" s="28" t="s">
        <v>260</v>
      </c>
      <c r="G114" s="55" t="s">
        <v>357</v>
      </c>
      <c r="H114" s="29">
        <v>3931482.28</v>
      </c>
      <c r="I114" s="29">
        <v>0</v>
      </c>
      <c r="J114" s="29">
        <v>3931482.28</v>
      </c>
      <c r="K114" s="29">
        <v>0</v>
      </c>
      <c r="L114" s="30">
        <v>0</v>
      </c>
      <c r="M114" s="30">
        <v>100</v>
      </c>
      <c r="N114" s="30">
        <v>0</v>
      </c>
    </row>
    <row r="115" spans="1:14" ht="12.75">
      <c r="A115" s="34">
        <v>6</v>
      </c>
      <c r="B115" s="34">
        <v>8</v>
      </c>
      <c r="C115" s="34">
        <v>11</v>
      </c>
      <c r="D115" s="35">
        <v>2</v>
      </c>
      <c r="E115" s="36"/>
      <c r="F115" s="28" t="s">
        <v>260</v>
      </c>
      <c r="G115" s="55" t="s">
        <v>358</v>
      </c>
      <c r="H115" s="29">
        <v>2944500</v>
      </c>
      <c r="I115" s="29">
        <v>0</v>
      </c>
      <c r="J115" s="29">
        <v>2944500</v>
      </c>
      <c r="K115" s="29">
        <v>0</v>
      </c>
      <c r="L115" s="30">
        <v>0</v>
      </c>
      <c r="M115" s="30">
        <v>100</v>
      </c>
      <c r="N115" s="30">
        <v>0</v>
      </c>
    </row>
    <row r="116" spans="1:14" ht="12.75">
      <c r="A116" s="34">
        <v>6</v>
      </c>
      <c r="B116" s="34">
        <v>1</v>
      </c>
      <c r="C116" s="34">
        <v>11</v>
      </c>
      <c r="D116" s="35">
        <v>2</v>
      </c>
      <c r="E116" s="36"/>
      <c r="F116" s="28" t="s">
        <v>260</v>
      </c>
      <c r="G116" s="55" t="s">
        <v>359</v>
      </c>
      <c r="H116" s="29">
        <v>6864753</v>
      </c>
      <c r="I116" s="29">
        <v>0</v>
      </c>
      <c r="J116" s="29">
        <v>6864753</v>
      </c>
      <c r="K116" s="29">
        <v>0</v>
      </c>
      <c r="L116" s="30">
        <v>0</v>
      </c>
      <c r="M116" s="30">
        <v>100</v>
      </c>
      <c r="N116" s="30">
        <v>0</v>
      </c>
    </row>
    <row r="117" spans="1:14" ht="12.75">
      <c r="A117" s="34">
        <v>6</v>
      </c>
      <c r="B117" s="34">
        <v>13</v>
      </c>
      <c r="C117" s="34">
        <v>5</v>
      </c>
      <c r="D117" s="35">
        <v>2</v>
      </c>
      <c r="E117" s="36"/>
      <c r="F117" s="28" t="s">
        <v>260</v>
      </c>
      <c r="G117" s="55" t="s">
        <v>360</v>
      </c>
      <c r="H117" s="29">
        <v>3690721.23</v>
      </c>
      <c r="I117" s="29">
        <v>0</v>
      </c>
      <c r="J117" s="29">
        <v>3689721.23</v>
      </c>
      <c r="K117" s="29">
        <v>1000</v>
      </c>
      <c r="L117" s="30">
        <v>0</v>
      </c>
      <c r="M117" s="30">
        <v>99.97</v>
      </c>
      <c r="N117" s="30">
        <v>0.02</v>
      </c>
    </row>
    <row r="118" spans="1:14" ht="12.75">
      <c r="A118" s="34">
        <v>6</v>
      </c>
      <c r="B118" s="34">
        <v>2</v>
      </c>
      <c r="C118" s="34">
        <v>11</v>
      </c>
      <c r="D118" s="35">
        <v>2</v>
      </c>
      <c r="E118" s="36"/>
      <c r="F118" s="28" t="s">
        <v>260</v>
      </c>
      <c r="G118" s="55" t="s">
        <v>361</v>
      </c>
      <c r="H118" s="29">
        <v>2900000</v>
      </c>
      <c r="I118" s="29">
        <v>0</v>
      </c>
      <c r="J118" s="29">
        <v>2900000</v>
      </c>
      <c r="K118" s="29">
        <v>0</v>
      </c>
      <c r="L118" s="30">
        <v>0</v>
      </c>
      <c r="M118" s="30">
        <v>100</v>
      </c>
      <c r="N118" s="30">
        <v>0</v>
      </c>
    </row>
    <row r="119" spans="1:14" ht="12.75">
      <c r="A119" s="34">
        <v>6</v>
      </c>
      <c r="B119" s="34">
        <v>5</v>
      </c>
      <c r="C119" s="34">
        <v>7</v>
      </c>
      <c r="D119" s="35">
        <v>2</v>
      </c>
      <c r="E119" s="36"/>
      <c r="F119" s="28" t="s">
        <v>260</v>
      </c>
      <c r="G119" s="55" t="s">
        <v>362</v>
      </c>
      <c r="H119" s="29">
        <v>4278604</v>
      </c>
      <c r="I119" s="29">
        <v>0</v>
      </c>
      <c r="J119" s="29">
        <v>4278604</v>
      </c>
      <c r="K119" s="29">
        <v>0</v>
      </c>
      <c r="L119" s="30">
        <v>0</v>
      </c>
      <c r="M119" s="30">
        <v>100</v>
      </c>
      <c r="N119" s="30">
        <v>0</v>
      </c>
    </row>
    <row r="120" spans="1:14" ht="12.75">
      <c r="A120" s="34">
        <v>6</v>
      </c>
      <c r="B120" s="34">
        <v>10</v>
      </c>
      <c r="C120" s="34">
        <v>5</v>
      </c>
      <c r="D120" s="35">
        <v>2</v>
      </c>
      <c r="E120" s="36"/>
      <c r="F120" s="28" t="s">
        <v>260</v>
      </c>
      <c r="G120" s="55" t="s">
        <v>363</v>
      </c>
      <c r="H120" s="29">
        <v>7626523.81</v>
      </c>
      <c r="I120" s="29">
        <v>0</v>
      </c>
      <c r="J120" s="29">
        <v>7626523.81</v>
      </c>
      <c r="K120" s="29">
        <v>0</v>
      </c>
      <c r="L120" s="30">
        <v>0</v>
      </c>
      <c r="M120" s="30">
        <v>100</v>
      </c>
      <c r="N120" s="30">
        <v>0</v>
      </c>
    </row>
    <row r="121" spans="1:14" ht="12.75">
      <c r="A121" s="34">
        <v>6</v>
      </c>
      <c r="B121" s="34">
        <v>14</v>
      </c>
      <c r="C121" s="34">
        <v>9</v>
      </c>
      <c r="D121" s="35">
        <v>2</v>
      </c>
      <c r="E121" s="36"/>
      <c r="F121" s="28" t="s">
        <v>260</v>
      </c>
      <c r="G121" s="55" t="s">
        <v>269</v>
      </c>
      <c r="H121" s="29">
        <v>0</v>
      </c>
      <c r="I121" s="29">
        <v>0</v>
      </c>
      <c r="J121" s="29">
        <v>0</v>
      </c>
      <c r="K121" s="29">
        <v>0</v>
      </c>
      <c r="L121" s="30"/>
      <c r="M121" s="30"/>
      <c r="N121" s="30"/>
    </row>
    <row r="122" spans="1:14" ht="12.75">
      <c r="A122" s="34">
        <v>6</v>
      </c>
      <c r="B122" s="34">
        <v>18</v>
      </c>
      <c r="C122" s="34">
        <v>7</v>
      </c>
      <c r="D122" s="35">
        <v>2</v>
      </c>
      <c r="E122" s="36"/>
      <c r="F122" s="28" t="s">
        <v>260</v>
      </c>
      <c r="G122" s="55" t="s">
        <v>364</v>
      </c>
      <c r="H122" s="29">
        <v>3665670</v>
      </c>
      <c r="I122" s="29">
        <v>0</v>
      </c>
      <c r="J122" s="29">
        <v>3665670</v>
      </c>
      <c r="K122" s="29">
        <v>0</v>
      </c>
      <c r="L122" s="30">
        <v>0</v>
      </c>
      <c r="M122" s="30">
        <v>100</v>
      </c>
      <c r="N122" s="30">
        <v>0</v>
      </c>
    </row>
    <row r="123" spans="1:14" ht="12.75">
      <c r="A123" s="34">
        <v>6</v>
      </c>
      <c r="B123" s="34">
        <v>20</v>
      </c>
      <c r="C123" s="34">
        <v>8</v>
      </c>
      <c r="D123" s="35">
        <v>2</v>
      </c>
      <c r="E123" s="36"/>
      <c r="F123" s="28" t="s">
        <v>260</v>
      </c>
      <c r="G123" s="55" t="s">
        <v>365</v>
      </c>
      <c r="H123" s="29">
        <v>258490</v>
      </c>
      <c r="I123" s="29">
        <v>0</v>
      </c>
      <c r="J123" s="29">
        <v>258490</v>
      </c>
      <c r="K123" s="29">
        <v>0</v>
      </c>
      <c r="L123" s="30">
        <v>0</v>
      </c>
      <c r="M123" s="30">
        <v>100</v>
      </c>
      <c r="N123" s="30">
        <v>0</v>
      </c>
    </row>
    <row r="124" spans="1:14" ht="12.75">
      <c r="A124" s="34">
        <v>6</v>
      </c>
      <c r="B124" s="34">
        <v>15</v>
      </c>
      <c r="C124" s="34">
        <v>6</v>
      </c>
      <c r="D124" s="35">
        <v>2</v>
      </c>
      <c r="E124" s="36"/>
      <c r="F124" s="28" t="s">
        <v>260</v>
      </c>
      <c r="G124" s="55" t="s">
        <v>270</v>
      </c>
      <c r="H124" s="29">
        <v>4196300</v>
      </c>
      <c r="I124" s="29">
        <v>0</v>
      </c>
      <c r="J124" s="29">
        <v>4196300</v>
      </c>
      <c r="K124" s="29">
        <v>0</v>
      </c>
      <c r="L124" s="30">
        <v>0</v>
      </c>
      <c r="M124" s="30">
        <v>100</v>
      </c>
      <c r="N124" s="30">
        <v>0</v>
      </c>
    </row>
    <row r="125" spans="1:14" ht="12.75">
      <c r="A125" s="34">
        <v>6</v>
      </c>
      <c r="B125" s="34">
        <v>3</v>
      </c>
      <c r="C125" s="34">
        <v>8</v>
      </c>
      <c r="D125" s="35">
        <v>2</v>
      </c>
      <c r="E125" s="36"/>
      <c r="F125" s="28" t="s">
        <v>260</v>
      </c>
      <c r="G125" s="55" t="s">
        <v>271</v>
      </c>
      <c r="H125" s="29">
        <v>6830710.35</v>
      </c>
      <c r="I125" s="29">
        <v>0</v>
      </c>
      <c r="J125" s="29">
        <v>6830710.35</v>
      </c>
      <c r="K125" s="29">
        <v>0</v>
      </c>
      <c r="L125" s="30">
        <v>0</v>
      </c>
      <c r="M125" s="30">
        <v>100</v>
      </c>
      <c r="N125" s="30">
        <v>0</v>
      </c>
    </row>
    <row r="126" spans="1:14" ht="12.75">
      <c r="A126" s="34">
        <v>6</v>
      </c>
      <c r="B126" s="34">
        <v>1</v>
      </c>
      <c r="C126" s="34">
        <v>12</v>
      </c>
      <c r="D126" s="35">
        <v>2</v>
      </c>
      <c r="E126" s="36"/>
      <c r="F126" s="28" t="s">
        <v>260</v>
      </c>
      <c r="G126" s="55" t="s">
        <v>366</v>
      </c>
      <c r="H126" s="29">
        <v>1298000</v>
      </c>
      <c r="I126" s="29">
        <v>0</v>
      </c>
      <c r="J126" s="29">
        <v>1298000</v>
      </c>
      <c r="K126" s="29">
        <v>0</v>
      </c>
      <c r="L126" s="30">
        <v>0</v>
      </c>
      <c r="M126" s="30">
        <v>100</v>
      </c>
      <c r="N126" s="30">
        <v>0</v>
      </c>
    </row>
    <row r="127" spans="1:14" ht="12.75">
      <c r="A127" s="34">
        <v>6</v>
      </c>
      <c r="B127" s="34">
        <v>1</v>
      </c>
      <c r="C127" s="34">
        <v>13</v>
      </c>
      <c r="D127" s="35">
        <v>2</v>
      </c>
      <c r="E127" s="36"/>
      <c r="F127" s="28" t="s">
        <v>260</v>
      </c>
      <c r="G127" s="55" t="s">
        <v>367</v>
      </c>
      <c r="H127" s="29">
        <v>277000</v>
      </c>
      <c r="I127" s="29">
        <v>0</v>
      </c>
      <c r="J127" s="29">
        <v>277000</v>
      </c>
      <c r="K127" s="29">
        <v>0</v>
      </c>
      <c r="L127" s="30">
        <v>0</v>
      </c>
      <c r="M127" s="30">
        <v>100</v>
      </c>
      <c r="N127" s="30">
        <v>0</v>
      </c>
    </row>
    <row r="128" spans="1:14" ht="12.75">
      <c r="A128" s="34">
        <v>6</v>
      </c>
      <c r="B128" s="34">
        <v>3</v>
      </c>
      <c r="C128" s="34">
        <v>9</v>
      </c>
      <c r="D128" s="35">
        <v>2</v>
      </c>
      <c r="E128" s="36"/>
      <c r="F128" s="28" t="s">
        <v>260</v>
      </c>
      <c r="G128" s="55" t="s">
        <v>368</v>
      </c>
      <c r="H128" s="29">
        <v>312000</v>
      </c>
      <c r="I128" s="29">
        <v>0</v>
      </c>
      <c r="J128" s="29">
        <v>312000</v>
      </c>
      <c r="K128" s="29">
        <v>0</v>
      </c>
      <c r="L128" s="30">
        <v>0</v>
      </c>
      <c r="M128" s="30">
        <v>100</v>
      </c>
      <c r="N128" s="30">
        <v>0</v>
      </c>
    </row>
    <row r="129" spans="1:14" ht="12.75">
      <c r="A129" s="34">
        <v>6</v>
      </c>
      <c r="B129" s="34">
        <v>6</v>
      </c>
      <c r="C129" s="34">
        <v>9</v>
      </c>
      <c r="D129" s="35">
        <v>2</v>
      </c>
      <c r="E129" s="36"/>
      <c r="F129" s="28" t="s">
        <v>260</v>
      </c>
      <c r="G129" s="55" t="s">
        <v>369</v>
      </c>
      <c r="H129" s="29">
        <v>470000</v>
      </c>
      <c r="I129" s="29">
        <v>0</v>
      </c>
      <c r="J129" s="29">
        <v>470000</v>
      </c>
      <c r="K129" s="29">
        <v>0</v>
      </c>
      <c r="L129" s="30">
        <v>0</v>
      </c>
      <c r="M129" s="30">
        <v>100</v>
      </c>
      <c r="N129" s="30">
        <v>0</v>
      </c>
    </row>
    <row r="130" spans="1:14" ht="12.75">
      <c r="A130" s="34">
        <v>6</v>
      </c>
      <c r="B130" s="34">
        <v>17</v>
      </c>
      <c r="C130" s="34">
        <v>4</v>
      </c>
      <c r="D130" s="35">
        <v>2</v>
      </c>
      <c r="E130" s="36"/>
      <c r="F130" s="28" t="s">
        <v>260</v>
      </c>
      <c r="G130" s="55" t="s">
        <v>370</v>
      </c>
      <c r="H130" s="29">
        <v>1694000</v>
      </c>
      <c r="I130" s="29">
        <v>0</v>
      </c>
      <c r="J130" s="29">
        <v>1694000</v>
      </c>
      <c r="K130" s="29">
        <v>0</v>
      </c>
      <c r="L130" s="30">
        <v>0</v>
      </c>
      <c r="M130" s="30">
        <v>100</v>
      </c>
      <c r="N130" s="30">
        <v>0</v>
      </c>
    </row>
    <row r="131" spans="1:14" ht="12.75">
      <c r="A131" s="34">
        <v>6</v>
      </c>
      <c r="B131" s="34">
        <v>3</v>
      </c>
      <c r="C131" s="34">
        <v>10</v>
      </c>
      <c r="D131" s="35">
        <v>2</v>
      </c>
      <c r="E131" s="36"/>
      <c r="F131" s="28" t="s">
        <v>260</v>
      </c>
      <c r="G131" s="55" t="s">
        <v>371</v>
      </c>
      <c r="H131" s="29">
        <v>10852511.54</v>
      </c>
      <c r="I131" s="29">
        <v>0</v>
      </c>
      <c r="J131" s="29">
        <v>10852511.54</v>
      </c>
      <c r="K131" s="29">
        <v>0</v>
      </c>
      <c r="L131" s="30">
        <v>0</v>
      </c>
      <c r="M131" s="30">
        <v>100</v>
      </c>
      <c r="N131" s="30">
        <v>0</v>
      </c>
    </row>
    <row r="132" spans="1:14" ht="12.75">
      <c r="A132" s="34">
        <v>6</v>
      </c>
      <c r="B132" s="34">
        <v>8</v>
      </c>
      <c r="C132" s="34">
        <v>12</v>
      </c>
      <c r="D132" s="35">
        <v>2</v>
      </c>
      <c r="E132" s="36"/>
      <c r="F132" s="28" t="s">
        <v>260</v>
      </c>
      <c r="G132" s="55" t="s">
        <v>372</v>
      </c>
      <c r="H132" s="29">
        <v>265000</v>
      </c>
      <c r="I132" s="29">
        <v>0</v>
      </c>
      <c r="J132" s="29">
        <v>265000</v>
      </c>
      <c r="K132" s="29">
        <v>0</v>
      </c>
      <c r="L132" s="30">
        <v>0</v>
      </c>
      <c r="M132" s="30">
        <v>100</v>
      </c>
      <c r="N132" s="30">
        <v>0</v>
      </c>
    </row>
    <row r="133" spans="1:14" ht="12.75">
      <c r="A133" s="34">
        <v>6</v>
      </c>
      <c r="B133" s="34">
        <v>11</v>
      </c>
      <c r="C133" s="34">
        <v>6</v>
      </c>
      <c r="D133" s="35">
        <v>2</v>
      </c>
      <c r="E133" s="36"/>
      <c r="F133" s="28" t="s">
        <v>260</v>
      </c>
      <c r="G133" s="55" t="s">
        <v>373</v>
      </c>
      <c r="H133" s="29">
        <v>2337000</v>
      </c>
      <c r="I133" s="29">
        <v>0</v>
      </c>
      <c r="J133" s="29">
        <v>2337000</v>
      </c>
      <c r="K133" s="29">
        <v>0</v>
      </c>
      <c r="L133" s="30">
        <v>0</v>
      </c>
      <c r="M133" s="30">
        <v>100</v>
      </c>
      <c r="N133" s="30">
        <v>0</v>
      </c>
    </row>
    <row r="134" spans="1:14" ht="12.75">
      <c r="A134" s="34">
        <v>6</v>
      </c>
      <c r="B134" s="34">
        <v>13</v>
      </c>
      <c r="C134" s="34">
        <v>6</v>
      </c>
      <c r="D134" s="35">
        <v>2</v>
      </c>
      <c r="E134" s="36"/>
      <c r="F134" s="28" t="s">
        <v>260</v>
      </c>
      <c r="G134" s="55" t="s">
        <v>374</v>
      </c>
      <c r="H134" s="29">
        <v>0</v>
      </c>
      <c r="I134" s="29">
        <v>0</v>
      </c>
      <c r="J134" s="29">
        <v>0</v>
      </c>
      <c r="K134" s="29">
        <v>0</v>
      </c>
      <c r="L134" s="30"/>
      <c r="M134" s="30"/>
      <c r="N134" s="30"/>
    </row>
    <row r="135" spans="1:14" ht="12.75">
      <c r="A135" s="34">
        <v>6</v>
      </c>
      <c r="B135" s="34">
        <v>6</v>
      </c>
      <c r="C135" s="34">
        <v>10</v>
      </c>
      <c r="D135" s="35">
        <v>2</v>
      </c>
      <c r="E135" s="36"/>
      <c r="F135" s="28" t="s">
        <v>260</v>
      </c>
      <c r="G135" s="55" t="s">
        <v>375</v>
      </c>
      <c r="H135" s="29">
        <v>2152000</v>
      </c>
      <c r="I135" s="29">
        <v>0</v>
      </c>
      <c r="J135" s="29">
        <v>2152000</v>
      </c>
      <c r="K135" s="29">
        <v>0</v>
      </c>
      <c r="L135" s="30">
        <v>0</v>
      </c>
      <c r="M135" s="30">
        <v>100</v>
      </c>
      <c r="N135" s="30">
        <v>0</v>
      </c>
    </row>
    <row r="136" spans="1:14" ht="12.75">
      <c r="A136" s="34">
        <v>6</v>
      </c>
      <c r="B136" s="34">
        <v>20</v>
      </c>
      <c r="C136" s="34">
        <v>9</v>
      </c>
      <c r="D136" s="35">
        <v>2</v>
      </c>
      <c r="E136" s="36"/>
      <c r="F136" s="28" t="s">
        <v>260</v>
      </c>
      <c r="G136" s="55" t="s">
        <v>376</v>
      </c>
      <c r="H136" s="29">
        <v>5954991</v>
      </c>
      <c r="I136" s="29">
        <v>0</v>
      </c>
      <c r="J136" s="29">
        <v>5954991</v>
      </c>
      <c r="K136" s="29">
        <v>0</v>
      </c>
      <c r="L136" s="30">
        <v>0</v>
      </c>
      <c r="M136" s="30">
        <v>100</v>
      </c>
      <c r="N136" s="30">
        <v>0</v>
      </c>
    </row>
    <row r="137" spans="1:14" ht="12.75">
      <c r="A137" s="34">
        <v>6</v>
      </c>
      <c r="B137" s="34">
        <v>20</v>
      </c>
      <c r="C137" s="34">
        <v>10</v>
      </c>
      <c r="D137" s="35">
        <v>2</v>
      </c>
      <c r="E137" s="36"/>
      <c r="F137" s="28" t="s">
        <v>260</v>
      </c>
      <c r="G137" s="55" t="s">
        <v>377</v>
      </c>
      <c r="H137" s="29">
        <v>4080000</v>
      </c>
      <c r="I137" s="29">
        <v>0</v>
      </c>
      <c r="J137" s="29">
        <v>4080000</v>
      </c>
      <c r="K137" s="29">
        <v>0</v>
      </c>
      <c r="L137" s="30">
        <v>0</v>
      </c>
      <c r="M137" s="30">
        <v>100</v>
      </c>
      <c r="N137" s="30">
        <v>0</v>
      </c>
    </row>
    <row r="138" spans="1:14" ht="12.75">
      <c r="A138" s="34">
        <v>6</v>
      </c>
      <c r="B138" s="34">
        <v>1</v>
      </c>
      <c r="C138" s="34">
        <v>14</v>
      </c>
      <c r="D138" s="35">
        <v>2</v>
      </c>
      <c r="E138" s="36"/>
      <c r="F138" s="28" t="s">
        <v>260</v>
      </c>
      <c r="G138" s="55" t="s">
        <v>378</v>
      </c>
      <c r="H138" s="29">
        <v>311741.24</v>
      </c>
      <c r="I138" s="29">
        <v>0</v>
      </c>
      <c r="J138" s="29">
        <v>311741.24</v>
      </c>
      <c r="K138" s="29">
        <v>0</v>
      </c>
      <c r="L138" s="30">
        <v>0</v>
      </c>
      <c r="M138" s="30">
        <v>100</v>
      </c>
      <c r="N138" s="30">
        <v>0</v>
      </c>
    </row>
    <row r="139" spans="1:14" ht="12.75">
      <c r="A139" s="34">
        <v>6</v>
      </c>
      <c r="B139" s="34">
        <v>13</v>
      </c>
      <c r="C139" s="34">
        <v>7</v>
      </c>
      <c r="D139" s="35">
        <v>2</v>
      </c>
      <c r="E139" s="36"/>
      <c r="F139" s="28" t="s">
        <v>260</v>
      </c>
      <c r="G139" s="55" t="s">
        <v>379</v>
      </c>
      <c r="H139" s="29">
        <v>1145170.61</v>
      </c>
      <c r="I139" s="29">
        <v>0</v>
      </c>
      <c r="J139" s="29">
        <v>1145170.61</v>
      </c>
      <c r="K139" s="29">
        <v>0</v>
      </c>
      <c r="L139" s="30">
        <v>0</v>
      </c>
      <c r="M139" s="30">
        <v>100</v>
      </c>
      <c r="N139" s="30">
        <v>0</v>
      </c>
    </row>
    <row r="140" spans="1:14" ht="12.75">
      <c r="A140" s="34">
        <v>6</v>
      </c>
      <c r="B140" s="34">
        <v>1</v>
      </c>
      <c r="C140" s="34">
        <v>15</v>
      </c>
      <c r="D140" s="35">
        <v>2</v>
      </c>
      <c r="E140" s="36"/>
      <c r="F140" s="28" t="s">
        <v>260</v>
      </c>
      <c r="G140" s="55" t="s">
        <v>380</v>
      </c>
      <c r="H140" s="29">
        <v>1615797</v>
      </c>
      <c r="I140" s="29">
        <v>0</v>
      </c>
      <c r="J140" s="29">
        <v>1615797</v>
      </c>
      <c r="K140" s="29">
        <v>0</v>
      </c>
      <c r="L140" s="30">
        <v>0</v>
      </c>
      <c r="M140" s="30">
        <v>100</v>
      </c>
      <c r="N140" s="30">
        <v>0</v>
      </c>
    </row>
    <row r="141" spans="1:14" ht="12.75">
      <c r="A141" s="34">
        <v>6</v>
      </c>
      <c r="B141" s="34">
        <v>10</v>
      </c>
      <c r="C141" s="34">
        <v>6</v>
      </c>
      <c r="D141" s="35">
        <v>2</v>
      </c>
      <c r="E141" s="36"/>
      <c r="F141" s="28" t="s">
        <v>260</v>
      </c>
      <c r="G141" s="55" t="s">
        <v>381</v>
      </c>
      <c r="H141" s="29">
        <v>4993160.92</v>
      </c>
      <c r="I141" s="29">
        <v>0</v>
      </c>
      <c r="J141" s="29">
        <v>4993160.92</v>
      </c>
      <c r="K141" s="29">
        <v>0</v>
      </c>
      <c r="L141" s="30">
        <v>0</v>
      </c>
      <c r="M141" s="30">
        <v>100</v>
      </c>
      <c r="N141" s="30">
        <v>0</v>
      </c>
    </row>
    <row r="142" spans="1:14" ht="12.75">
      <c r="A142" s="34">
        <v>6</v>
      </c>
      <c r="B142" s="34">
        <v>11</v>
      </c>
      <c r="C142" s="34">
        <v>7</v>
      </c>
      <c r="D142" s="35">
        <v>2</v>
      </c>
      <c r="E142" s="36"/>
      <c r="F142" s="28" t="s">
        <v>260</v>
      </c>
      <c r="G142" s="55" t="s">
        <v>382</v>
      </c>
      <c r="H142" s="29">
        <v>11289330</v>
      </c>
      <c r="I142" s="29">
        <v>0</v>
      </c>
      <c r="J142" s="29">
        <v>11289330</v>
      </c>
      <c r="K142" s="29">
        <v>0</v>
      </c>
      <c r="L142" s="30">
        <v>0</v>
      </c>
      <c r="M142" s="30">
        <v>100</v>
      </c>
      <c r="N142" s="30">
        <v>0</v>
      </c>
    </row>
    <row r="143" spans="1:14" ht="12.75">
      <c r="A143" s="34">
        <v>6</v>
      </c>
      <c r="B143" s="34">
        <v>19</v>
      </c>
      <c r="C143" s="34">
        <v>4</v>
      </c>
      <c r="D143" s="35">
        <v>2</v>
      </c>
      <c r="E143" s="36"/>
      <c r="F143" s="28" t="s">
        <v>260</v>
      </c>
      <c r="G143" s="55" t="s">
        <v>383</v>
      </c>
      <c r="H143" s="29">
        <v>183980</v>
      </c>
      <c r="I143" s="29">
        <v>0</v>
      </c>
      <c r="J143" s="29">
        <v>183980</v>
      </c>
      <c r="K143" s="29">
        <v>0</v>
      </c>
      <c r="L143" s="30">
        <v>0</v>
      </c>
      <c r="M143" s="30">
        <v>100</v>
      </c>
      <c r="N143" s="30">
        <v>0</v>
      </c>
    </row>
    <row r="144" spans="1:14" ht="12.75">
      <c r="A144" s="34">
        <v>6</v>
      </c>
      <c r="B144" s="34">
        <v>20</v>
      </c>
      <c r="C144" s="34">
        <v>11</v>
      </c>
      <c r="D144" s="35">
        <v>2</v>
      </c>
      <c r="E144" s="36"/>
      <c r="F144" s="28" t="s">
        <v>260</v>
      </c>
      <c r="G144" s="55" t="s">
        <v>384</v>
      </c>
      <c r="H144" s="29">
        <v>4809800.28</v>
      </c>
      <c r="I144" s="29">
        <v>0</v>
      </c>
      <c r="J144" s="29">
        <v>4809800.28</v>
      </c>
      <c r="K144" s="29">
        <v>0</v>
      </c>
      <c r="L144" s="30">
        <v>0</v>
      </c>
      <c r="M144" s="30">
        <v>100</v>
      </c>
      <c r="N144" s="30">
        <v>0</v>
      </c>
    </row>
    <row r="145" spans="1:14" ht="12.75">
      <c r="A145" s="34">
        <v>6</v>
      </c>
      <c r="B145" s="34">
        <v>16</v>
      </c>
      <c r="C145" s="34">
        <v>5</v>
      </c>
      <c r="D145" s="35">
        <v>2</v>
      </c>
      <c r="E145" s="36"/>
      <c r="F145" s="28" t="s">
        <v>260</v>
      </c>
      <c r="G145" s="55" t="s">
        <v>385</v>
      </c>
      <c r="H145" s="29">
        <v>9417359</v>
      </c>
      <c r="I145" s="29">
        <v>0</v>
      </c>
      <c r="J145" s="29">
        <v>9417359</v>
      </c>
      <c r="K145" s="29">
        <v>0</v>
      </c>
      <c r="L145" s="30">
        <v>0</v>
      </c>
      <c r="M145" s="30">
        <v>100</v>
      </c>
      <c r="N145" s="30">
        <v>0</v>
      </c>
    </row>
    <row r="146" spans="1:14" ht="12.75">
      <c r="A146" s="34">
        <v>6</v>
      </c>
      <c r="B146" s="34">
        <v>11</v>
      </c>
      <c r="C146" s="34">
        <v>8</v>
      </c>
      <c r="D146" s="35">
        <v>2</v>
      </c>
      <c r="E146" s="36"/>
      <c r="F146" s="28" t="s">
        <v>260</v>
      </c>
      <c r="G146" s="55" t="s">
        <v>272</v>
      </c>
      <c r="H146" s="29">
        <v>4039999.1</v>
      </c>
      <c r="I146" s="29">
        <v>0</v>
      </c>
      <c r="J146" s="29">
        <v>4039999.1</v>
      </c>
      <c r="K146" s="29">
        <v>0</v>
      </c>
      <c r="L146" s="30">
        <v>0</v>
      </c>
      <c r="M146" s="30">
        <v>100</v>
      </c>
      <c r="N146" s="30">
        <v>0</v>
      </c>
    </row>
    <row r="147" spans="1:14" ht="12.75">
      <c r="A147" s="34">
        <v>6</v>
      </c>
      <c r="B147" s="34">
        <v>9</v>
      </c>
      <c r="C147" s="34">
        <v>12</v>
      </c>
      <c r="D147" s="35">
        <v>2</v>
      </c>
      <c r="E147" s="36"/>
      <c r="F147" s="28" t="s">
        <v>260</v>
      </c>
      <c r="G147" s="55" t="s">
        <v>386</v>
      </c>
      <c r="H147" s="29">
        <v>6251332.58</v>
      </c>
      <c r="I147" s="29">
        <v>0</v>
      </c>
      <c r="J147" s="29">
        <v>6251332.58</v>
      </c>
      <c r="K147" s="29">
        <v>0</v>
      </c>
      <c r="L147" s="30">
        <v>0</v>
      </c>
      <c r="M147" s="30">
        <v>100</v>
      </c>
      <c r="N147" s="30">
        <v>0</v>
      </c>
    </row>
    <row r="148" spans="1:14" ht="12.75">
      <c r="A148" s="34">
        <v>6</v>
      </c>
      <c r="B148" s="34">
        <v>20</v>
      </c>
      <c r="C148" s="34">
        <v>12</v>
      </c>
      <c r="D148" s="35">
        <v>2</v>
      </c>
      <c r="E148" s="36"/>
      <c r="F148" s="28" t="s">
        <v>260</v>
      </c>
      <c r="G148" s="55" t="s">
        <v>387</v>
      </c>
      <c r="H148" s="29">
        <v>2566159.05</v>
      </c>
      <c r="I148" s="29">
        <v>0</v>
      </c>
      <c r="J148" s="29">
        <v>2566159.05</v>
      </c>
      <c r="K148" s="29">
        <v>0</v>
      </c>
      <c r="L148" s="30">
        <v>0</v>
      </c>
      <c r="M148" s="30">
        <v>100</v>
      </c>
      <c r="N148" s="30">
        <v>0</v>
      </c>
    </row>
    <row r="149" spans="1:14" ht="12.75">
      <c r="A149" s="34">
        <v>6</v>
      </c>
      <c r="B149" s="34">
        <v>18</v>
      </c>
      <c r="C149" s="34">
        <v>8</v>
      </c>
      <c r="D149" s="35">
        <v>2</v>
      </c>
      <c r="E149" s="36"/>
      <c r="F149" s="28" t="s">
        <v>260</v>
      </c>
      <c r="G149" s="55" t="s">
        <v>388</v>
      </c>
      <c r="H149" s="29">
        <v>4178570</v>
      </c>
      <c r="I149" s="29">
        <v>0</v>
      </c>
      <c r="J149" s="29">
        <v>4178570</v>
      </c>
      <c r="K149" s="29">
        <v>0</v>
      </c>
      <c r="L149" s="30">
        <v>0</v>
      </c>
      <c r="M149" s="30">
        <v>100</v>
      </c>
      <c r="N149" s="30">
        <v>0</v>
      </c>
    </row>
    <row r="150" spans="1:14" ht="12.75">
      <c r="A150" s="34">
        <v>6</v>
      </c>
      <c r="B150" s="34">
        <v>7</v>
      </c>
      <c r="C150" s="34">
        <v>6</v>
      </c>
      <c r="D150" s="35">
        <v>2</v>
      </c>
      <c r="E150" s="36"/>
      <c r="F150" s="28" t="s">
        <v>260</v>
      </c>
      <c r="G150" s="55" t="s">
        <v>389</v>
      </c>
      <c r="H150" s="29">
        <v>5250317.34</v>
      </c>
      <c r="I150" s="29">
        <v>0</v>
      </c>
      <c r="J150" s="29">
        <v>5250317.34</v>
      </c>
      <c r="K150" s="29">
        <v>0</v>
      </c>
      <c r="L150" s="30">
        <v>0</v>
      </c>
      <c r="M150" s="30">
        <v>100</v>
      </c>
      <c r="N150" s="30">
        <v>0</v>
      </c>
    </row>
    <row r="151" spans="1:14" ht="12.75">
      <c r="A151" s="34">
        <v>6</v>
      </c>
      <c r="B151" s="34">
        <v>18</v>
      </c>
      <c r="C151" s="34">
        <v>9</v>
      </c>
      <c r="D151" s="35">
        <v>2</v>
      </c>
      <c r="E151" s="36"/>
      <c r="F151" s="28" t="s">
        <v>260</v>
      </c>
      <c r="G151" s="55" t="s">
        <v>390</v>
      </c>
      <c r="H151" s="29">
        <v>2832500</v>
      </c>
      <c r="I151" s="29">
        <v>0</v>
      </c>
      <c r="J151" s="29">
        <v>2832500</v>
      </c>
      <c r="K151" s="29">
        <v>0</v>
      </c>
      <c r="L151" s="30">
        <v>0</v>
      </c>
      <c r="M151" s="30">
        <v>100</v>
      </c>
      <c r="N151" s="30">
        <v>0</v>
      </c>
    </row>
    <row r="152" spans="1:14" ht="12.75">
      <c r="A152" s="34">
        <v>6</v>
      </c>
      <c r="B152" s="34">
        <v>18</v>
      </c>
      <c r="C152" s="34">
        <v>10</v>
      </c>
      <c r="D152" s="35">
        <v>2</v>
      </c>
      <c r="E152" s="36"/>
      <c r="F152" s="28" t="s">
        <v>260</v>
      </c>
      <c r="G152" s="55" t="s">
        <v>391</v>
      </c>
      <c r="H152" s="29">
        <v>0</v>
      </c>
      <c r="I152" s="29">
        <v>0</v>
      </c>
      <c r="J152" s="29">
        <v>0</v>
      </c>
      <c r="K152" s="29">
        <v>0</v>
      </c>
      <c r="L152" s="30"/>
      <c r="M152" s="30"/>
      <c r="N152" s="30"/>
    </row>
    <row r="153" spans="1:14" ht="12.75">
      <c r="A153" s="34">
        <v>6</v>
      </c>
      <c r="B153" s="34">
        <v>1</v>
      </c>
      <c r="C153" s="34">
        <v>16</v>
      </c>
      <c r="D153" s="35">
        <v>2</v>
      </c>
      <c r="E153" s="36"/>
      <c r="F153" s="28" t="s">
        <v>260</v>
      </c>
      <c r="G153" s="55" t="s">
        <v>274</v>
      </c>
      <c r="H153" s="29">
        <v>3146576.06</v>
      </c>
      <c r="I153" s="29">
        <v>0</v>
      </c>
      <c r="J153" s="29">
        <v>3146576.06</v>
      </c>
      <c r="K153" s="29">
        <v>0</v>
      </c>
      <c r="L153" s="30">
        <v>0</v>
      </c>
      <c r="M153" s="30">
        <v>100</v>
      </c>
      <c r="N153" s="30">
        <v>0</v>
      </c>
    </row>
    <row r="154" spans="1:14" ht="12.75">
      <c r="A154" s="34">
        <v>6</v>
      </c>
      <c r="B154" s="34">
        <v>2</v>
      </c>
      <c r="C154" s="34">
        <v>13</v>
      </c>
      <c r="D154" s="35">
        <v>2</v>
      </c>
      <c r="E154" s="36"/>
      <c r="F154" s="28" t="s">
        <v>260</v>
      </c>
      <c r="G154" s="55" t="s">
        <v>392</v>
      </c>
      <c r="H154" s="29">
        <v>2171800</v>
      </c>
      <c r="I154" s="29">
        <v>0</v>
      </c>
      <c r="J154" s="29">
        <v>2171800</v>
      </c>
      <c r="K154" s="29">
        <v>0</v>
      </c>
      <c r="L154" s="30">
        <v>0</v>
      </c>
      <c r="M154" s="30">
        <v>100</v>
      </c>
      <c r="N154" s="30">
        <v>0</v>
      </c>
    </row>
    <row r="155" spans="1:14" ht="12.75">
      <c r="A155" s="34">
        <v>6</v>
      </c>
      <c r="B155" s="34">
        <v>18</v>
      </c>
      <c r="C155" s="34">
        <v>11</v>
      </c>
      <c r="D155" s="35">
        <v>2</v>
      </c>
      <c r="E155" s="36"/>
      <c r="F155" s="28" t="s">
        <v>260</v>
      </c>
      <c r="G155" s="55" t="s">
        <v>275</v>
      </c>
      <c r="H155" s="29">
        <v>6600000</v>
      </c>
      <c r="I155" s="29">
        <v>0</v>
      </c>
      <c r="J155" s="29">
        <v>6600000</v>
      </c>
      <c r="K155" s="29">
        <v>0</v>
      </c>
      <c r="L155" s="30">
        <v>0</v>
      </c>
      <c r="M155" s="30">
        <v>100</v>
      </c>
      <c r="N155" s="30">
        <v>0</v>
      </c>
    </row>
    <row r="156" spans="1:14" ht="12.75">
      <c r="A156" s="34">
        <v>6</v>
      </c>
      <c r="B156" s="34">
        <v>17</v>
      </c>
      <c r="C156" s="34">
        <v>5</v>
      </c>
      <c r="D156" s="35">
        <v>2</v>
      </c>
      <c r="E156" s="36"/>
      <c r="F156" s="28" t="s">
        <v>260</v>
      </c>
      <c r="G156" s="55" t="s">
        <v>393</v>
      </c>
      <c r="H156" s="29">
        <v>6000000</v>
      </c>
      <c r="I156" s="29">
        <v>0</v>
      </c>
      <c r="J156" s="29">
        <v>6000000</v>
      </c>
      <c r="K156" s="29">
        <v>0</v>
      </c>
      <c r="L156" s="30">
        <v>0</v>
      </c>
      <c r="M156" s="30">
        <v>100</v>
      </c>
      <c r="N156" s="30">
        <v>0</v>
      </c>
    </row>
    <row r="157" spans="1:14" ht="12.75">
      <c r="A157" s="34">
        <v>6</v>
      </c>
      <c r="B157" s="34">
        <v>11</v>
      </c>
      <c r="C157" s="34">
        <v>9</v>
      </c>
      <c r="D157" s="35">
        <v>2</v>
      </c>
      <c r="E157" s="36"/>
      <c r="F157" s="28" t="s">
        <v>260</v>
      </c>
      <c r="G157" s="55" t="s">
        <v>394</v>
      </c>
      <c r="H157" s="29">
        <v>6906035.87</v>
      </c>
      <c r="I157" s="29">
        <v>0</v>
      </c>
      <c r="J157" s="29">
        <v>6906035.87</v>
      </c>
      <c r="K157" s="29">
        <v>0</v>
      </c>
      <c r="L157" s="30">
        <v>0</v>
      </c>
      <c r="M157" s="30">
        <v>100</v>
      </c>
      <c r="N157" s="30">
        <v>0</v>
      </c>
    </row>
    <row r="158" spans="1:14" ht="12.75">
      <c r="A158" s="34">
        <v>6</v>
      </c>
      <c r="B158" s="34">
        <v>4</v>
      </c>
      <c r="C158" s="34">
        <v>6</v>
      </c>
      <c r="D158" s="35">
        <v>2</v>
      </c>
      <c r="E158" s="36"/>
      <c r="F158" s="28" t="s">
        <v>260</v>
      </c>
      <c r="G158" s="55" t="s">
        <v>395</v>
      </c>
      <c r="H158" s="29">
        <v>2517715.2</v>
      </c>
      <c r="I158" s="29">
        <v>0</v>
      </c>
      <c r="J158" s="29">
        <v>2457708</v>
      </c>
      <c r="K158" s="29">
        <v>60007.2</v>
      </c>
      <c r="L158" s="30">
        <v>0</v>
      </c>
      <c r="M158" s="30">
        <v>97.61</v>
      </c>
      <c r="N158" s="30">
        <v>2.38</v>
      </c>
    </row>
    <row r="159" spans="1:14" ht="12.75">
      <c r="A159" s="34">
        <v>6</v>
      </c>
      <c r="B159" s="34">
        <v>7</v>
      </c>
      <c r="C159" s="34">
        <v>7</v>
      </c>
      <c r="D159" s="35">
        <v>2</v>
      </c>
      <c r="E159" s="36"/>
      <c r="F159" s="28" t="s">
        <v>260</v>
      </c>
      <c r="G159" s="55" t="s">
        <v>396</v>
      </c>
      <c r="H159" s="29">
        <v>4400000</v>
      </c>
      <c r="I159" s="29">
        <v>0</v>
      </c>
      <c r="J159" s="29">
        <v>4400000</v>
      </c>
      <c r="K159" s="29">
        <v>0</v>
      </c>
      <c r="L159" s="30">
        <v>0</v>
      </c>
      <c r="M159" s="30">
        <v>100</v>
      </c>
      <c r="N159" s="30">
        <v>0</v>
      </c>
    </row>
    <row r="160" spans="1:14" ht="12.75">
      <c r="A160" s="34">
        <v>6</v>
      </c>
      <c r="B160" s="34">
        <v>1</v>
      </c>
      <c r="C160" s="34">
        <v>17</v>
      </c>
      <c r="D160" s="35">
        <v>2</v>
      </c>
      <c r="E160" s="36"/>
      <c r="F160" s="28" t="s">
        <v>260</v>
      </c>
      <c r="G160" s="55" t="s">
        <v>397</v>
      </c>
      <c r="H160" s="29">
        <v>3532470.58</v>
      </c>
      <c r="I160" s="29">
        <v>0</v>
      </c>
      <c r="J160" s="29">
        <v>3532470.58</v>
      </c>
      <c r="K160" s="29">
        <v>0</v>
      </c>
      <c r="L160" s="30">
        <v>0</v>
      </c>
      <c r="M160" s="30">
        <v>100</v>
      </c>
      <c r="N160" s="30">
        <v>0</v>
      </c>
    </row>
    <row r="161" spans="1:14" ht="12.75">
      <c r="A161" s="34">
        <v>6</v>
      </c>
      <c r="B161" s="34">
        <v>2</v>
      </c>
      <c r="C161" s="34">
        <v>14</v>
      </c>
      <c r="D161" s="35">
        <v>2</v>
      </c>
      <c r="E161" s="36"/>
      <c r="F161" s="28" t="s">
        <v>260</v>
      </c>
      <c r="G161" s="55" t="s">
        <v>398</v>
      </c>
      <c r="H161" s="29">
        <v>3478688</v>
      </c>
      <c r="I161" s="29">
        <v>0</v>
      </c>
      <c r="J161" s="29">
        <v>3478688</v>
      </c>
      <c r="K161" s="29">
        <v>0</v>
      </c>
      <c r="L161" s="30">
        <v>0</v>
      </c>
      <c r="M161" s="30">
        <v>100</v>
      </c>
      <c r="N161" s="30">
        <v>0</v>
      </c>
    </row>
    <row r="162" spans="1:14" ht="12.75">
      <c r="A162" s="34">
        <v>6</v>
      </c>
      <c r="B162" s="34">
        <v>4</v>
      </c>
      <c r="C162" s="34">
        <v>7</v>
      </c>
      <c r="D162" s="35">
        <v>2</v>
      </c>
      <c r="E162" s="36"/>
      <c r="F162" s="28" t="s">
        <v>260</v>
      </c>
      <c r="G162" s="55" t="s">
        <v>399</v>
      </c>
      <c r="H162" s="29">
        <v>2031000</v>
      </c>
      <c r="I162" s="29">
        <v>0</v>
      </c>
      <c r="J162" s="29">
        <v>2031000</v>
      </c>
      <c r="K162" s="29">
        <v>0</v>
      </c>
      <c r="L162" s="30">
        <v>0</v>
      </c>
      <c r="M162" s="30">
        <v>100</v>
      </c>
      <c r="N162" s="30">
        <v>0</v>
      </c>
    </row>
    <row r="163" spans="1:14" ht="12.75">
      <c r="A163" s="34">
        <v>6</v>
      </c>
      <c r="B163" s="34">
        <v>15</v>
      </c>
      <c r="C163" s="34">
        <v>7</v>
      </c>
      <c r="D163" s="35">
        <v>2</v>
      </c>
      <c r="E163" s="36"/>
      <c r="F163" s="28" t="s">
        <v>260</v>
      </c>
      <c r="G163" s="55" t="s">
        <v>400</v>
      </c>
      <c r="H163" s="29">
        <v>1500000</v>
      </c>
      <c r="I163" s="29">
        <v>0</v>
      </c>
      <c r="J163" s="29">
        <v>1500000</v>
      </c>
      <c r="K163" s="29">
        <v>0</v>
      </c>
      <c r="L163" s="30">
        <v>0</v>
      </c>
      <c r="M163" s="30">
        <v>100</v>
      </c>
      <c r="N163" s="30">
        <v>0</v>
      </c>
    </row>
    <row r="164" spans="1:14" ht="12.75">
      <c r="A164" s="34">
        <v>6</v>
      </c>
      <c r="B164" s="34">
        <v>18</v>
      </c>
      <c r="C164" s="34">
        <v>13</v>
      </c>
      <c r="D164" s="35">
        <v>2</v>
      </c>
      <c r="E164" s="36"/>
      <c r="F164" s="28" t="s">
        <v>260</v>
      </c>
      <c r="G164" s="55" t="s">
        <v>401</v>
      </c>
      <c r="H164" s="29">
        <v>7860956.95</v>
      </c>
      <c r="I164" s="29">
        <v>0</v>
      </c>
      <c r="J164" s="29">
        <v>7814027.83</v>
      </c>
      <c r="K164" s="29">
        <v>46929.12</v>
      </c>
      <c r="L164" s="30">
        <v>0</v>
      </c>
      <c r="M164" s="30">
        <v>99.4</v>
      </c>
      <c r="N164" s="30">
        <v>0.59</v>
      </c>
    </row>
    <row r="165" spans="1:14" ht="12.75">
      <c r="A165" s="34">
        <v>6</v>
      </c>
      <c r="B165" s="34">
        <v>16</v>
      </c>
      <c r="C165" s="34">
        <v>6</v>
      </c>
      <c r="D165" s="35">
        <v>2</v>
      </c>
      <c r="E165" s="36"/>
      <c r="F165" s="28" t="s">
        <v>260</v>
      </c>
      <c r="G165" s="55" t="s">
        <v>402</v>
      </c>
      <c r="H165" s="29">
        <v>12193</v>
      </c>
      <c r="I165" s="29">
        <v>0</v>
      </c>
      <c r="J165" s="29">
        <v>0</v>
      </c>
      <c r="K165" s="29">
        <v>12193</v>
      </c>
      <c r="L165" s="30">
        <v>0</v>
      </c>
      <c r="M165" s="30">
        <v>0</v>
      </c>
      <c r="N165" s="30">
        <v>100</v>
      </c>
    </row>
    <row r="166" spans="1:14" ht="12.75">
      <c r="A166" s="34">
        <v>6</v>
      </c>
      <c r="B166" s="34">
        <v>19</v>
      </c>
      <c r="C166" s="34">
        <v>5</v>
      </c>
      <c r="D166" s="35">
        <v>2</v>
      </c>
      <c r="E166" s="36"/>
      <c r="F166" s="28" t="s">
        <v>260</v>
      </c>
      <c r="G166" s="55" t="s">
        <v>403</v>
      </c>
      <c r="H166" s="29">
        <v>5797400.37</v>
      </c>
      <c r="I166" s="29">
        <v>0</v>
      </c>
      <c r="J166" s="29">
        <v>5797400.37</v>
      </c>
      <c r="K166" s="29">
        <v>0</v>
      </c>
      <c r="L166" s="30">
        <v>0</v>
      </c>
      <c r="M166" s="30">
        <v>100</v>
      </c>
      <c r="N166" s="30">
        <v>0</v>
      </c>
    </row>
    <row r="167" spans="1:14" ht="12.75">
      <c r="A167" s="34">
        <v>6</v>
      </c>
      <c r="B167" s="34">
        <v>8</v>
      </c>
      <c r="C167" s="34">
        <v>13</v>
      </c>
      <c r="D167" s="35">
        <v>2</v>
      </c>
      <c r="E167" s="36"/>
      <c r="F167" s="28" t="s">
        <v>260</v>
      </c>
      <c r="G167" s="55" t="s">
        <v>404</v>
      </c>
      <c r="H167" s="29">
        <v>2818048.27</v>
      </c>
      <c r="I167" s="29">
        <v>0</v>
      </c>
      <c r="J167" s="29">
        <v>2818048.27</v>
      </c>
      <c r="K167" s="29">
        <v>0</v>
      </c>
      <c r="L167" s="30">
        <v>0</v>
      </c>
      <c r="M167" s="30">
        <v>100</v>
      </c>
      <c r="N167" s="30">
        <v>0</v>
      </c>
    </row>
    <row r="168" spans="1:14" ht="12.75">
      <c r="A168" s="34">
        <v>6</v>
      </c>
      <c r="B168" s="34">
        <v>14</v>
      </c>
      <c r="C168" s="34">
        <v>10</v>
      </c>
      <c r="D168" s="35">
        <v>2</v>
      </c>
      <c r="E168" s="36"/>
      <c r="F168" s="28" t="s">
        <v>260</v>
      </c>
      <c r="G168" s="55" t="s">
        <v>405</v>
      </c>
      <c r="H168" s="29">
        <v>3384826.92</v>
      </c>
      <c r="I168" s="29">
        <v>0</v>
      </c>
      <c r="J168" s="29">
        <v>3384826.92</v>
      </c>
      <c r="K168" s="29">
        <v>0</v>
      </c>
      <c r="L168" s="30">
        <v>0</v>
      </c>
      <c r="M168" s="30">
        <v>100</v>
      </c>
      <c r="N168" s="30">
        <v>0</v>
      </c>
    </row>
    <row r="169" spans="1:14" ht="12.75">
      <c r="A169" s="34">
        <v>6</v>
      </c>
      <c r="B169" s="34">
        <v>4</v>
      </c>
      <c r="C169" s="34">
        <v>8</v>
      </c>
      <c r="D169" s="35">
        <v>2</v>
      </c>
      <c r="E169" s="36"/>
      <c r="F169" s="28" t="s">
        <v>260</v>
      </c>
      <c r="G169" s="55" t="s">
        <v>406</v>
      </c>
      <c r="H169" s="29">
        <v>14060806.48</v>
      </c>
      <c r="I169" s="29">
        <v>0</v>
      </c>
      <c r="J169" s="29">
        <v>14060806.48</v>
      </c>
      <c r="K169" s="29">
        <v>0</v>
      </c>
      <c r="L169" s="30">
        <v>0</v>
      </c>
      <c r="M169" s="30">
        <v>100</v>
      </c>
      <c r="N169" s="30">
        <v>0</v>
      </c>
    </row>
    <row r="170" spans="1:14" ht="12.75">
      <c r="A170" s="34">
        <v>6</v>
      </c>
      <c r="B170" s="34">
        <v>3</v>
      </c>
      <c r="C170" s="34">
        <v>12</v>
      </c>
      <c r="D170" s="35">
        <v>2</v>
      </c>
      <c r="E170" s="36"/>
      <c r="F170" s="28" t="s">
        <v>260</v>
      </c>
      <c r="G170" s="55" t="s">
        <v>407</v>
      </c>
      <c r="H170" s="29">
        <v>5044546</v>
      </c>
      <c r="I170" s="29">
        <v>0</v>
      </c>
      <c r="J170" s="29">
        <v>5044546</v>
      </c>
      <c r="K170" s="29">
        <v>0</v>
      </c>
      <c r="L170" s="30">
        <v>0</v>
      </c>
      <c r="M170" s="30">
        <v>100</v>
      </c>
      <c r="N170" s="30">
        <v>0</v>
      </c>
    </row>
    <row r="171" spans="1:14" ht="12.75">
      <c r="A171" s="34">
        <v>6</v>
      </c>
      <c r="B171" s="34">
        <v>7</v>
      </c>
      <c r="C171" s="34">
        <v>9</v>
      </c>
      <c r="D171" s="35">
        <v>2</v>
      </c>
      <c r="E171" s="36"/>
      <c r="F171" s="28" t="s">
        <v>260</v>
      </c>
      <c r="G171" s="55" t="s">
        <v>408</v>
      </c>
      <c r="H171" s="29">
        <v>500000</v>
      </c>
      <c r="I171" s="29">
        <v>0</v>
      </c>
      <c r="J171" s="29">
        <v>500000</v>
      </c>
      <c r="K171" s="29">
        <v>0</v>
      </c>
      <c r="L171" s="30">
        <v>0</v>
      </c>
      <c r="M171" s="30">
        <v>100</v>
      </c>
      <c r="N171" s="30">
        <v>0</v>
      </c>
    </row>
    <row r="172" spans="1:14" ht="12.75">
      <c r="A172" s="34">
        <v>6</v>
      </c>
      <c r="B172" s="34">
        <v>12</v>
      </c>
      <c r="C172" s="34">
        <v>7</v>
      </c>
      <c r="D172" s="35">
        <v>2</v>
      </c>
      <c r="E172" s="36"/>
      <c r="F172" s="28" t="s">
        <v>260</v>
      </c>
      <c r="G172" s="55" t="s">
        <v>409</v>
      </c>
      <c r="H172" s="29">
        <v>1601600</v>
      </c>
      <c r="I172" s="29">
        <v>0</v>
      </c>
      <c r="J172" s="29">
        <v>1601600</v>
      </c>
      <c r="K172" s="29">
        <v>0</v>
      </c>
      <c r="L172" s="30">
        <v>0</v>
      </c>
      <c r="M172" s="30">
        <v>100</v>
      </c>
      <c r="N172" s="30">
        <v>0</v>
      </c>
    </row>
    <row r="173" spans="1:14" ht="12.75">
      <c r="A173" s="34">
        <v>6</v>
      </c>
      <c r="B173" s="34">
        <v>1</v>
      </c>
      <c r="C173" s="34">
        <v>18</v>
      </c>
      <c r="D173" s="35">
        <v>2</v>
      </c>
      <c r="E173" s="36"/>
      <c r="F173" s="28" t="s">
        <v>260</v>
      </c>
      <c r="G173" s="55" t="s">
        <v>410</v>
      </c>
      <c r="H173" s="29">
        <v>6752114</v>
      </c>
      <c r="I173" s="29">
        <v>0</v>
      </c>
      <c r="J173" s="29">
        <v>6752114</v>
      </c>
      <c r="K173" s="29">
        <v>0</v>
      </c>
      <c r="L173" s="30">
        <v>0</v>
      </c>
      <c r="M173" s="30">
        <v>100</v>
      </c>
      <c r="N173" s="30">
        <v>0</v>
      </c>
    </row>
    <row r="174" spans="1:14" ht="12.75">
      <c r="A174" s="34">
        <v>6</v>
      </c>
      <c r="B174" s="34">
        <v>19</v>
      </c>
      <c r="C174" s="34">
        <v>6</v>
      </c>
      <c r="D174" s="35">
        <v>2</v>
      </c>
      <c r="E174" s="36"/>
      <c r="F174" s="28" t="s">
        <v>260</v>
      </c>
      <c r="G174" s="55" t="s">
        <v>276</v>
      </c>
      <c r="H174" s="29">
        <v>7917232.41</v>
      </c>
      <c r="I174" s="29">
        <v>0</v>
      </c>
      <c r="J174" s="29">
        <v>7917232.41</v>
      </c>
      <c r="K174" s="29">
        <v>0</v>
      </c>
      <c r="L174" s="30">
        <v>0</v>
      </c>
      <c r="M174" s="30">
        <v>100</v>
      </c>
      <c r="N174" s="30">
        <v>0</v>
      </c>
    </row>
    <row r="175" spans="1:14" ht="12.75">
      <c r="A175" s="34">
        <v>6</v>
      </c>
      <c r="B175" s="34">
        <v>15</v>
      </c>
      <c r="C175" s="34">
        <v>8</v>
      </c>
      <c r="D175" s="35">
        <v>2</v>
      </c>
      <c r="E175" s="36"/>
      <c r="F175" s="28" t="s">
        <v>260</v>
      </c>
      <c r="G175" s="55" t="s">
        <v>411</v>
      </c>
      <c r="H175" s="29">
        <v>0</v>
      </c>
      <c r="I175" s="29">
        <v>0</v>
      </c>
      <c r="J175" s="29">
        <v>0</v>
      </c>
      <c r="K175" s="29">
        <v>0</v>
      </c>
      <c r="L175" s="30"/>
      <c r="M175" s="30"/>
      <c r="N175" s="30"/>
    </row>
    <row r="176" spans="1:14" ht="12.75">
      <c r="A176" s="34">
        <v>6</v>
      </c>
      <c r="B176" s="34">
        <v>9</v>
      </c>
      <c r="C176" s="34">
        <v>13</v>
      </c>
      <c r="D176" s="35">
        <v>2</v>
      </c>
      <c r="E176" s="36"/>
      <c r="F176" s="28" t="s">
        <v>260</v>
      </c>
      <c r="G176" s="55" t="s">
        <v>412</v>
      </c>
      <c r="H176" s="29">
        <v>2038900</v>
      </c>
      <c r="I176" s="29">
        <v>0</v>
      </c>
      <c r="J176" s="29">
        <v>2038900</v>
      </c>
      <c r="K176" s="29">
        <v>0</v>
      </c>
      <c r="L176" s="30">
        <v>0</v>
      </c>
      <c r="M176" s="30">
        <v>100</v>
      </c>
      <c r="N176" s="30">
        <v>0</v>
      </c>
    </row>
    <row r="177" spans="1:14" ht="12.75">
      <c r="A177" s="34">
        <v>6</v>
      </c>
      <c r="B177" s="34">
        <v>11</v>
      </c>
      <c r="C177" s="34">
        <v>10</v>
      </c>
      <c r="D177" s="35">
        <v>2</v>
      </c>
      <c r="E177" s="36"/>
      <c r="F177" s="28" t="s">
        <v>260</v>
      </c>
      <c r="G177" s="55" t="s">
        <v>413</v>
      </c>
      <c r="H177" s="29">
        <v>4491782</v>
      </c>
      <c r="I177" s="29">
        <v>0</v>
      </c>
      <c r="J177" s="29">
        <v>4491782</v>
      </c>
      <c r="K177" s="29">
        <v>0</v>
      </c>
      <c r="L177" s="30">
        <v>0</v>
      </c>
      <c r="M177" s="30">
        <v>100</v>
      </c>
      <c r="N177" s="30">
        <v>0</v>
      </c>
    </row>
    <row r="178" spans="1:14" ht="12.75">
      <c r="A178" s="34">
        <v>6</v>
      </c>
      <c r="B178" s="34">
        <v>3</v>
      </c>
      <c r="C178" s="34">
        <v>13</v>
      </c>
      <c r="D178" s="35">
        <v>2</v>
      </c>
      <c r="E178" s="36"/>
      <c r="F178" s="28" t="s">
        <v>260</v>
      </c>
      <c r="G178" s="55" t="s">
        <v>414</v>
      </c>
      <c r="H178" s="29">
        <v>3720000</v>
      </c>
      <c r="I178" s="29">
        <v>0</v>
      </c>
      <c r="J178" s="29">
        <v>3720000</v>
      </c>
      <c r="K178" s="29">
        <v>0</v>
      </c>
      <c r="L178" s="30">
        <v>0</v>
      </c>
      <c r="M178" s="30">
        <v>100</v>
      </c>
      <c r="N178" s="30">
        <v>0</v>
      </c>
    </row>
    <row r="179" spans="1:14" ht="12.75">
      <c r="A179" s="34">
        <v>6</v>
      </c>
      <c r="B179" s="34">
        <v>11</v>
      </c>
      <c r="C179" s="34">
        <v>11</v>
      </c>
      <c r="D179" s="35">
        <v>2</v>
      </c>
      <c r="E179" s="36"/>
      <c r="F179" s="28" t="s">
        <v>260</v>
      </c>
      <c r="G179" s="55" t="s">
        <v>415</v>
      </c>
      <c r="H179" s="29">
        <v>1542500</v>
      </c>
      <c r="I179" s="29">
        <v>0</v>
      </c>
      <c r="J179" s="29">
        <v>1542500</v>
      </c>
      <c r="K179" s="29">
        <v>0</v>
      </c>
      <c r="L179" s="30">
        <v>0</v>
      </c>
      <c r="M179" s="30">
        <v>100</v>
      </c>
      <c r="N179" s="30">
        <v>0</v>
      </c>
    </row>
    <row r="180" spans="1:14" ht="12.75">
      <c r="A180" s="34">
        <v>6</v>
      </c>
      <c r="B180" s="34">
        <v>19</v>
      </c>
      <c r="C180" s="34">
        <v>7</v>
      </c>
      <c r="D180" s="35">
        <v>2</v>
      </c>
      <c r="E180" s="36"/>
      <c r="F180" s="28" t="s">
        <v>260</v>
      </c>
      <c r="G180" s="55" t="s">
        <v>416</v>
      </c>
      <c r="H180" s="29">
        <v>4666240</v>
      </c>
      <c r="I180" s="29">
        <v>0</v>
      </c>
      <c r="J180" s="29">
        <v>4666240</v>
      </c>
      <c r="K180" s="29">
        <v>0</v>
      </c>
      <c r="L180" s="30">
        <v>0</v>
      </c>
      <c r="M180" s="30">
        <v>100</v>
      </c>
      <c r="N180" s="30">
        <v>0</v>
      </c>
    </row>
    <row r="181" spans="1:14" ht="12.75">
      <c r="A181" s="34">
        <v>6</v>
      </c>
      <c r="B181" s="34">
        <v>9</v>
      </c>
      <c r="C181" s="34">
        <v>14</v>
      </c>
      <c r="D181" s="35">
        <v>2</v>
      </c>
      <c r="E181" s="36"/>
      <c r="F181" s="28" t="s">
        <v>260</v>
      </c>
      <c r="G181" s="55" t="s">
        <v>417</v>
      </c>
      <c r="H181" s="29">
        <v>14167870</v>
      </c>
      <c r="I181" s="29">
        <v>0</v>
      </c>
      <c r="J181" s="29">
        <v>14167870</v>
      </c>
      <c r="K181" s="29">
        <v>0</v>
      </c>
      <c r="L181" s="30">
        <v>0</v>
      </c>
      <c r="M181" s="30">
        <v>100</v>
      </c>
      <c r="N181" s="30">
        <v>0</v>
      </c>
    </row>
    <row r="182" spans="1:14" ht="12.75">
      <c r="A182" s="34">
        <v>6</v>
      </c>
      <c r="B182" s="34">
        <v>19</v>
      </c>
      <c r="C182" s="34">
        <v>8</v>
      </c>
      <c r="D182" s="35">
        <v>2</v>
      </c>
      <c r="E182" s="36"/>
      <c r="F182" s="28" t="s">
        <v>260</v>
      </c>
      <c r="G182" s="55" t="s">
        <v>418</v>
      </c>
      <c r="H182" s="29">
        <v>1429444.72</v>
      </c>
      <c r="I182" s="29">
        <v>0</v>
      </c>
      <c r="J182" s="29">
        <v>1428944.72</v>
      </c>
      <c r="K182" s="29">
        <v>500</v>
      </c>
      <c r="L182" s="30">
        <v>0</v>
      </c>
      <c r="M182" s="30">
        <v>99.96</v>
      </c>
      <c r="N182" s="30">
        <v>0.03</v>
      </c>
    </row>
    <row r="183" spans="1:14" ht="12.75">
      <c r="A183" s="34">
        <v>6</v>
      </c>
      <c r="B183" s="34">
        <v>9</v>
      </c>
      <c r="C183" s="34">
        <v>15</v>
      </c>
      <c r="D183" s="35">
        <v>2</v>
      </c>
      <c r="E183" s="36"/>
      <c r="F183" s="28" t="s">
        <v>260</v>
      </c>
      <c r="G183" s="55" t="s">
        <v>419</v>
      </c>
      <c r="H183" s="29">
        <v>3432450</v>
      </c>
      <c r="I183" s="29">
        <v>0</v>
      </c>
      <c r="J183" s="29">
        <v>3432450</v>
      </c>
      <c r="K183" s="29">
        <v>0</v>
      </c>
      <c r="L183" s="30">
        <v>0</v>
      </c>
      <c r="M183" s="30">
        <v>100</v>
      </c>
      <c r="N183" s="30">
        <v>0</v>
      </c>
    </row>
    <row r="184" spans="1:14" ht="12.75">
      <c r="A184" s="34">
        <v>6</v>
      </c>
      <c r="B184" s="34">
        <v>9</v>
      </c>
      <c r="C184" s="34">
        <v>16</v>
      </c>
      <c r="D184" s="35">
        <v>2</v>
      </c>
      <c r="E184" s="36"/>
      <c r="F184" s="28" t="s">
        <v>260</v>
      </c>
      <c r="G184" s="55" t="s">
        <v>420</v>
      </c>
      <c r="H184" s="29">
        <v>2538017.69</v>
      </c>
      <c r="I184" s="29">
        <v>0</v>
      </c>
      <c r="J184" s="29">
        <v>2538017.69</v>
      </c>
      <c r="K184" s="29">
        <v>0</v>
      </c>
      <c r="L184" s="30">
        <v>0</v>
      </c>
      <c r="M184" s="30">
        <v>100</v>
      </c>
      <c r="N184" s="30">
        <v>0</v>
      </c>
    </row>
    <row r="185" spans="1:14" ht="12.75">
      <c r="A185" s="34">
        <v>6</v>
      </c>
      <c r="B185" s="34">
        <v>7</v>
      </c>
      <c r="C185" s="34">
        <v>10</v>
      </c>
      <c r="D185" s="35">
        <v>2</v>
      </c>
      <c r="E185" s="36"/>
      <c r="F185" s="28" t="s">
        <v>260</v>
      </c>
      <c r="G185" s="55" t="s">
        <v>421</v>
      </c>
      <c r="H185" s="29">
        <v>11160100</v>
      </c>
      <c r="I185" s="29">
        <v>0</v>
      </c>
      <c r="J185" s="29">
        <v>11160100</v>
      </c>
      <c r="K185" s="29">
        <v>0</v>
      </c>
      <c r="L185" s="30">
        <v>0</v>
      </c>
      <c r="M185" s="30">
        <v>100</v>
      </c>
      <c r="N185" s="30">
        <v>0</v>
      </c>
    </row>
    <row r="186" spans="1:14" ht="12.75">
      <c r="A186" s="34">
        <v>6</v>
      </c>
      <c r="B186" s="34">
        <v>1</v>
      </c>
      <c r="C186" s="34">
        <v>19</v>
      </c>
      <c r="D186" s="35">
        <v>2</v>
      </c>
      <c r="E186" s="36"/>
      <c r="F186" s="28" t="s">
        <v>260</v>
      </c>
      <c r="G186" s="55" t="s">
        <v>422</v>
      </c>
      <c r="H186" s="29">
        <v>2219000</v>
      </c>
      <c r="I186" s="29">
        <v>0</v>
      </c>
      <c r="J186" s="29">
        <v>2219000</v>
      </c>
      <c r="K186" s="29">
        <v>0</v>
      </c>
      <c r="L186" s="30">
        <v>0</v>
      </c>
      <c r="M186" s="30">
        <v>100</v>
      </c>
      <c r="N186" s="30">
        <v>0</v>
      </c>
    </row>
    <row r="187" spans="1:14" ht="12.75">
      <c r="A187" s="34">
        <v>6</v>
      </c>
      <c r="B187" s="34">
        <v>20</v>
      </c>
      <c r="C187" s="34">
        <v>14</v>
      </c>
      <c r="D187" s="35">
        <v>2</v>
      </c>
      <c r="E187" s="36"/>
      <c r="F187" s="28" t="s">
        <v>260</v>
      </c>
      <c r="G187" s="55" t="s">
        <v>423</v>
      </c>
      <c r="H187" s="29">
        <v>19809199</v>
      </c>
      <c r="I187" s="29">
        <v>0</v>
      </c>
      <c r="J187" s="29">
        <v>19809199</v>
      </c>
      <c r="K187" s="29">
        <v>0</v>
      </c>
      <c r="L187" s="30">
        <v>0</v>
      </c>
      <c r="M187" s="30">
        <v>100</v>
      </c>
      <c r="N187" s="30">
        <v>0</v>
      </c>
    </row>
    <row r="188" spans="1:14" ht="12.75">
      <c r="A188" s="34">
        <v>6</v>
      </c>
      <c r="B188" s="34">
        <v>3</v>
      </c>
      <c r="C188" s="34">
        <v>14</v>
      </c>
      <c r="D188" s="35">
        <v>2</v>
      </c>
      <c r="E188" s="36"/>
      <c r="F188" s="28" t="s">
        <v>260</v>
      </c>
      <c r="G188" s="55" t="s">
        <v>424</v>
      </c>
      <c r="H188" s="29">
        <v>2022647.82</v>
      </c>
      <c r="I188" s="29">
        <v>0</v>
      </c>
      <c r="J188" s="29">
        <v>2022647.82</v>
      </c>
      <c r="K188" s="29">
        <v>0</v>
      </c>
      <c r="L188" s="30">
        <v>0</v>
      </c>
      <c r="M188" s="30">
        <v>100</v>
      </c>
      <c r="N188" s="30">
        <v>0</v>
      </c>
    </row>
    <row r="189" spans="1:14" ht="12.75">
      <c r="A189" s="34">
        <v>6</v>
      </c>
      <c r="B189" s="34">
        <v>6</v>
      </c>
      <c r="C189" s="34">
        <v>11</v>
      </c>
      <c r="D189" s="35">
        <v>2</v>
      </c>
      <c r="E189" s="36"/>
      <c r="F189" s="28" t="s">
        <v>260</v>
      </c>
      <c r="G189" s="55" t="s">
        <v>425</v>
      </c>
      <c r="H189" s="29">
        <v>5432180.17</v>
      </c>
      <c r="I189" s="29">
        <v>0</v>
      </c>
      <c r="J189" s="29">
        <v>5432180.17</v>
      </c>
      <c r="K189" s="29">
        <v>0</v>
      </c>
      <c r="L189" s="30">
        <v>0</v>
      </c>
      <c r="M189" s="30">
        <v>100</v>
      </c>
      <c r="N189" s="30">
        <v>0</v>
      </c>
    </row>
    <row r="190" spans="1:14" ht="12.75">
      <c r="A190" s="34">
        <v>6</v>
      </c>
      <c r="B190" s="34">
        <v>14</v>
      </c>
      <c r="C190" s="34">
        <v>11</v>
      </c>
      <c r="D190" s="35">
        <v>2</v>
      </c>
      <c r="E190" s="36"/>
      <c r="F190" s="28" t="s">
        <v>260</v>
      </c>
      <c r="G190" s="55" t="s">
        <v>426</v>
      </c>
      <c r="H190" s="29">
        <v>4304664</v>
      </c>
      <c r="I190" s="29">
        <v>0</v>
      </c>
      <c r="J190" s="29">
        <v>4304664</v>
      </c>
      <c r="K190" s="29">
        <v>0</v>
      </c>
      <c r="L190" s="30">
        <v>0</v>
      </c>
      <c r="M190" s="30">
        <v>100</v>
      </c>
      <c r="N190" s="30">
        <v>0</v>
      </c>
    </row>
    <row r="191" spans="1:14" ht="12.75">
      <c r="A191" s="34">
        <v>6</v>
      </c>
      <c r="B191" s="34">
        <v>7</v>
      </c>
      <c r="C191" s="34">
        <v>2</v>
      </c>
      <c r="D191" s="35">
        <v>3</v>
      </c>
      <c r="E191" s="36"/>
      <c r="F191" s="28" t="s">
        <v>260</v>
      </c>
      <c r="G191" s="55" t="s">
        <v>427</v>
      </c>
      <c r="H191" s="29">
        <v>5475000</v>
      </c>
      <c r="I191" s="29">
        <v>0</v>
      </c>
      <c r="J191" s="29">
        <v>5475000</v>
      </c>
      <c r="K191" s="29">
        <v>0</v>
      </c>
      <c r="L191" s="30">
        <v>0</v>
      </c>
      <c r="M191" s="30">
        <v>100</v>
      </c>
      <c r="N191" s="30">
        <v>0</v>
      </c>
    </row>
    <row r="192" spans="1:14" ht="12.75">
      <c r="A192" s="34">
        <v>6</v>
      </c>
      <c r="B192" s="34">
        <v>9</v>
      </c>
      <c r="C192" s="34">
        <v>1</v>
      </c>
      <c r="D192" s="35">
        <v>3</v>
      </c>
      <c r="E192" s="36"/>
      <c r="F192" s="28" t="s">
        <v>260</v>
      </c>
      <c r="G192" s="55" t="s">
        <v>428</v>
      </c>
      <c r="H192" s="29">
        <v>18700350</v>
      </c>
      <c r="I192" s="29">
        <v>0</v>
      </c>
      <c r="J192" s="29">
        <v>18700000</v>
      </c>
      <c r="K192" s="29">
        <v>350</v>
      </c>
      <c r="L192" s="30">
        <v>0</v>
      </c>
      <c r="M192" s="30">
        <v>99.99</v>
      </c>
      <c r="N192" s="30">
        <v>0</v>
      </c>
    </row>
    <row r="193" spans="1:14" ht="12.75">
      <c r="A193" s="34">
        <v>6</v>
      </c>
      <c r="B193" s="34">
        <v>9</v>
      </c>
      <c r="C193" s="34">
        <v>3</v>
      </c>
      <c r="D193" s="35">
        <v>3</v>
      </c>
      <c r="E193" s="36"/>
      <c r="F193" s="28" t="s">
        <v>260</v>
      </c>
      <c r="G193" s="55" t="s">
        <v>429</v>
      </c>
      <c r="H193" s="29">
        <v>11441000</v>
      </c>
      <c r="I193" s="29">
        <v>0</v>
      </c>
      <c r="J193" s="29">
        <v>11441000</v>
      </c>
      <c r="K193" s="29">
        <v>0</v>
      </c>
      <c r="L193" s="30">
        <v>0</v>
      </c>
      <c r="M193" s="30">
        <v>100</v>
      </c>
      <c r="N193" s="30">
        <v>0</v>
      </c>
    </row>
    <row r="194" spans="1:14" ht="12.75">
      <c r="A194" s="34">
        <v>6</v>
      </c>
      <c r="B194" s="34">
        <v>2</v>
      </c>
      <c r="C194" s="34">
        <v>5</v>
      </c>
      <c r="D194" s="35">
        <v>3</v>
      </c>
      <c r="E194" s="36"/>
      <c r="F194" s="28" t="s">
        <v>260</v>
      </c>
      <c r="G194" s="55" t="s">
        <v>430</v>
      </c>
      <c r="H194" s="29">
        <v>3496000</v>
      </c>
      <c r="I194" s="29">
        <v>0</v>
      </c>
      <c r="J194" s="29">
        <v>3496000</v>
      </c>
      <c r="K194" s="29">
        <v>0</v>
      </c>
      <c r="L194" s="30">
        <v>0</v>
      </c>
      <c r="M194" s="30">
        <v>100</v>
      </c>
      <c r="N194" s="30">
        <v>0</v>
      </c>
    </row>
    <row r="195" spans="1:14" ht="12.75">
      <c r="A195" s="34">
        <v>6</v>
      </c>
      <c r="B195" s="34">
        <v>5</v>
      </c>
      <c r="C195" s="34">
        <v>5</v>
      </c>
      <c r="D195" s="35">
        <v>3</v>
      </c>
      <c r="E195" s="36"/>
      <c r="F195" s="28" t="s">
        <v>260</v>
      </c>
      <c r="G195" s="55" t="s">
        <v>431</v>
      </c>
      <c r="H195" s="29">
        <v>12168955.72</v>
      </c>
      <c r="I195" s="29">
        <v>0</v>
      </c>
      <c r="J195" s="29">
        <v>12168955.72</v>
      </c>
      <c r="K195" s="29">
        <v>0</v>
      </c>
      <c r="L195" s="30">
        <v>0</v>
      </c>
      <c r="M195" s="30">
        <v>100</v>
      </c>
      <c r="N195" s="30">
        <v>0</v>
      </c>
    </row>
    <row r="196" spans="1:14" ht="12.75">
      <c r="A196" s="34">
        <v>6</v>
      </c>
      <c r="B196" s="34">
        <v>2</v>
      </c>
      <c r="C196" s="34">
        <v>7</v>
      </c>
      <c r="D196" s="35">
        <v>3</v>
      </c>
      <c r="E196" s="36"/>
      <c r="F196" s="28" t="s">
        <v>260</v>
      </c>
      <c r="G196" s="55" t="s">
        <v>432</v>
      </c>
      <c r="H196" s="29">
        <v>15538727.63</v>
      </c>
      <c r="I196" s="29">
        <v>0</v>
      </c>
      <c r="J196" s="29">
        <v>15500000</v>
      </c>
      <c r="K196" s="29">
        <v>38727.63</v>
      </c>
      <c r="L196" s="30">
        <v>0</v>
      </c>
      <c r="M196" s="30">
        <v>99.75</v>
      </c>
      <c r="N196" s="30">
        <v>0.24</v>
      </c>
    </row>
    <row r="197" spans="1:14" ht="12.75">
      <c r="A197" s="34">
        <v>6</v>
      </c>
      <c r="B197" s="34">
        <v>12</v>
      </c>
      <c r="C197" s="34">
        <v>2</v>
      </c>
      <c r="D197" s="35">
        <v>3</v>
      </c>
      <c r="E197" s="36"/>
      <c r="F197" s="28" t="s">
        <v>260</v>
      </c>
      <c r="G197" s="55" t="s">
        <v>433</v>
      </c>
      <c r="H197" s="29">
        <v>50000</v>
      </c>
      <c r="I197" s="29">
        <v>0</v>
      </c>
      <c r="J197" s="29">
        <v>50000</v>
      </c>
      <c r="K197" s="29">
        <v>0</v>
      </c>
      <c r="L197" s="30">
        <v>0</v>
      </c>
      <c r="M197" s="30">
        <v>100</v>
      </c>
      <c r="N197" s="30">
        <v>0</v>
      </c>
    </row>
    <row r="198" spans="1:14" ht="12.75">
      <c r="A198" s="34">
        <v>6</v>
      </c>
      <c r="B198" s="34">
        <v>14</v>
      </c>
      <c r="C198" s="34">
        <v>4</v>
      </c>
      <c r="D198" s="35">
        <v>3</v>
      </c>
      <c r="E198" s="36"/>
      <c r="F198" s="28" t="s">
        <v>260</v>
      </c>
      <c r="G198" s="55" t="s">
        <v>434</v>
      </c>
      <c r="H198" s="29">
        <v>12479746.6</v>
      </c>
      <c r="I198" s="29">
        <v>0</v>
      </c>
      <c r="J198" s="29">
        <v>12479746.6</v>
      </c>
      <c r="K198" s="29">
        <v>0</v>
      </c>
      <c r="L198" s="30">
        <v>0</v>
      </c>
      <c r="M198" s="30">
        <v>100</v>
      </c>
      <c r="N198" s="30">
        <v>0</v>
      </c>
    </row>
    <row r="199" spans="1:14" ht="12.75">
      <c r="A199" s="34">
        <v>6</v>
      </c>
      <c r="B199" s="34">
        <v>8</v>
      </c>
      <c r="C199" s="34">
        <v>6</v>
      </c>
      <c r="D199" s="35">
        <v>3</v>
      </c>
      <c r="E199" s="36"/>
      <c r="F199" s="28" t="s">
        <v>260</v>
      </c>
      <c r="G199" s="55" t="s">
        <v>435</v>
      </c>
      <c r="H199" s="29">
        <v>4365400</v>
      </c>
      <c r="I199" s="29">
        <v>0</v>
      </c>
      <c r="J199" s="29">
        <v>4365400</v>
      </c>
      <c r="K199" s="29">
        <v>0</v>
      </c>
      <c r="L199" s="30">
        <v>0</v>
      </c>
      <c r="M199" s="30">
        <v>100</v>
      </c>
      <c r="N199" s="30">
        <v>0</v>
      </c>
    </row>
    <row r="200" spans="1:14" ht="12.75">
      <c r="A200" s="34">
        <v>6</v>
      </c>
      <c r="B200" s="34">
        <v>20</v>
      </c>
      <c r="C200" s="34">
        <v>4</v>
      </c>
      <c r="D200" s="35">
        <v>3</v>
      </c>
      <c r="E200" s="36"/>
      <c r="F200" s="28" t="s">
        <v>260</v>
      </c>
      <c r="G200" s="55" t="s">
        <v>436</v>
      </c>
      <c r="H200" s="29">
        <v>10318605</v>
      </c>
      <c r="I200" s="29">
        <v>0</v>
      </c>
      <c r="J200" s="29">
        <v>10300000</v>
      </c>
      <c r="K200" s="29">
        <v>18605</v>
      </c>
      <c r="L200" s="30">
        <v>0</v>
      </c>
      <c r="M200" s="30">
        <v>99.81</v>
      </c>
      <c r="N200" s="30">
        <v>0.18</v>
      </c>
    </row>
    <row r="201" spans="1:14" ht="12.75">
      <c r="A201" s="34">
        <v>6</v>
      </c>
      <c r="B201" s="34">
        <v>18</v>
      </c>
      <c r="C201" s="34">
        <v>5</v>
      </c>
      <c r="D201" s="35">
        <v>3</v>
      </c>
      <c r="E201" s="36"/>
      <c r="F201" s="28" t="s">
        <v>260</v>
      </c>
      <c r="G201" s="55" t="s">
        <v>437</v>
      </c>
      <c r="H201" s="29">
        <v>17773441.56</v>
      </c>
      <c r="I201" s="29">
        <v>0</v>
      </c>
      <c r="J201" s="29">
        <v>16670977.18</v>
      </c>
      <c r="K201" s="29">
        <v>1102464.38</v>
      </c>
      <c r="L201" s="30">
        <v>0</v>
      </c>
      <c r="M201" s="30">
        <v>93.79</v>
      </c>
      <c r="N201" s="30">
        <v>6.2</v>
      </c>
    </row>
    <row r="202" spans="1:14" ht="12.75">
      <c r="A202" s="34">
        <v>6</v>
      </c>
      <c r="B202" s="34">
        <v>18</v>
      </c>
      <c r="C202" s="34">
        <v>6</v>
      </c>
      <c r="D202" s="35">
        <v>3</v>
      </c>
      <c r="E202" s="36"/>
      <c r="F202" s="28" t="s">
        <v>260</v>
      </c>
      <c r="G202" s="55" t="s">
        <v>438</v>
      </c>
      <c r="H202" s="29">
        <v>13366746.09</v>
      </c>
      <c r="I202" s="29">
        <v>0</v>
      </c>
      <c r="J202" s="29">
        <v>13366746.09</v>
      </c>
      <c r="K202" s="29">
        <v>0</v>
      </c>
      <c r="L202" s="30">
        <v>0</v>
      </c>
      <c r="M202" s="30">
        <v>100</v>
      </c>
      <c r="N202" s="30">
        <v>0</v>
      </c>
    </row>
    <row r="203" spans="1:14" ht="12.75">
      <c r="A203" s="34">
        <v>6</v>
      </c>
      <c r="B203" s="34">
        <v>10</v>
      </c>
      <c r="C203" s="34">
        <v>3</v>
      </c>
      <c r="D203" s="35">
        <v>3</v>
      </c>
      <c r="E203" s="36"/>
      <c r="F203" s="28" t="s">
        <v>260</v>
      </c>
      <c r="G203" s="55" t="s">
        <v>439</v>
      </c>
      <c r="H203" s="29">
        <v>15539740.22</v>
      </c>
      <c r="I203" s="29">
        <v>0</v>
      </c>
      <c r="J203" s="29">
        <v>15539740.22</v>
      </c>
      <c r="K203" s="29">
        <v>0</v>
      </c>
      <c r="L203" s="30">
        <v>0</v>
      </c>
      <c r="M203" s="30">
        <v>100</v>
      </c>
      <c r="N203" s="30">
        <v>0</v>
      </c>
    </row>
    <row r="204" spans="1:14" ht="12.75">
      <c r="A204" s="34">
        <v>6</v>
      </c>
      <c r="B204" s="34">
        <v>5</v>
      </c>
      <c r="C204" s="34">
        <v>6</v>
      </c>
      <c r="D204" s="35">
        <v>3</v>
      </c>
      <c r="E204" s="36"/>
      <c r="F204" s="28" t="s">
        <v>260</v>
      </c>
      <c r="G204" s="55" t="s">
        <v>440</v>
      </c>
      <c r="H204" s="29">
        <v>9158368.28</v>
      </c>
      <c r="I204" s="29">
        <v>0</v>
      </c>
      <c r="J204" s="29">
        <v>9158014</v>
      </c>
      <c r="K204" s="29">
        <v>354.28</v>
      </c>
      <c r="L204" s="30">
        <v>0</v>
      </c>
      <c r="M204" s="30">
        <v>99.99</v>
      </c>
      <c r="N204" s="30">
        <v>0</v>
      </c>
    </row>
    <row r="205" spans="1:14" ht="12.75">
      <c r="A205" s="34">
        <v>6</v>
      </c>
      <c r="B205" s="34">
        <v>14</v>
      </c>
      <c r="C205" s="34">
        <v>8</v>
      </c>
      <c r="D205" s="35">
        <v>3</v>
      </c>
      <c r="E205" s="36"/>
      <c r="F205" s="28" t="s">
        <v>260</v>
      </c>
      <c r="G205" s="55" t="s">
        <v>441</v>
      </c>
      <c r="H205" s="29">
        <v>820150.43</v>
      </c>
      <c r="I205" s="29">
        <v>0</v>
      </c>
      <c r="J205" s="29">
        <v>820150.43</v>
      </c>
      <c r="K205" s="29">
        <v>0</v>
      </c>
      <c r="L205" s="30">
        <v>0</v>
      </c>
      <c r="M205" s="30">
        <v>100</v>
      </c>
      <c r="N205" s="30">
        <v>0</v>
      </c>
    </row>
    <row r="206" spans="1:14" ht="12.75">
      <c r="A206" s="34">
        <v>6</v>
      </c>
      <c r="B206" s="34">
        <v>12</v>
      </c>
      <c r="C206" s="34">
        <v>5</v>
      </c>
      <c r="D206" s="35">
        <v>3</v>
      </c>
      <c r="E206" s="36"/>
      <c r="F206" s="28" t="s">
        <v>260</v>
      </c>
      <c r="G206" s="55" t="s">
        <v>442</v>
      </c>
      <c r="H206" s="29">
        <v>7100637.78</v>
      </c>
      <c r="I206" s="29">
        <v>0</v>
      </c>
      <c r="J206" s="29">
        <v>7100637.78</v>
      </c>
      <c r="K206" s="29">
        <v>0</v>
      </c>
      <c r="L206" s="30">
        <v>0</v>
      </c>
      <c r="M206" s="30">
        <v>100</v>
      </c>
      <c r="N206" s="30">
        <v>0</v>
      </c>
    </row>
    <row r="207" spans="1:14" ht="12.75">
      <c r="A207" s="34">
        <v>6</v>
      </c>
      <c r="B207" s="34">
        <v>8</v>
      </c>
      <c r="C207" s="34">
        <v>10</v>
      </c>
      <c r="D207" s="35">
        <v>3</v>
      </c>
      <c r="E207" s="36"/>
      <c r="F207" s="28" t="s">
        <v>260</v>
      </c>
      <c r="G207" s="55" t="s">
        <v>443</v>
      </c>
      <c r="H207" s="29">
        <v>3467930.37</v>
      </c>
      <c r="I207" s="29">
        <v>0</v>
      </c>
      <c r="J207" s="29">
        <v>3445718</v>
      </c>
      <c r="K207" s="29">
        <v>22212.37</v>
      </c>
      <c r="L207" s="30">
        <v>0</v>
      </c>
      <c r="M207" s="30">
        <v>99.35</v>
      </c>
      <c r="N207" s="30">
        <v>0.64</v>
      </c>
    </row>
    <row r="208" spans="1:14" ht="12.75">
      <c r="A208" s="34">
        <v>6</v>
      </c>
      <c r="B208" s="34">
        <v>13</v>
      </c>
      <c r="C208" s="34">
        <v>4</v>
      </c>
      <c r="D208" s="35">
        <v>3</v>
      </c>
      <c r="E208" s="36"/>
      <c r="F208" s="28" t="s">
        <v>260</v>
      </c>
      <c r="G208" s="55" t="s">
        <v>444</v>
      </c>
      <c r="H208" s="29">
        <v>10409600</v>
      </c>
      <c r="I208" s="29">
        <v>0</v>
      </c>
      <c r="J208" s="29">
        <v>10409600</v>
      </c>
      <c r="K208" s="29">
        <v>0</v>
      </c>
      <c r="L208" s="30">
        <v>0</v>
      </c>
      <c r="M208" s="30">
        <v>100</v>
      </c>
      <c r="N208" s="30">
        <v>0</v>
      </c>
    </row>
    <row r="209" spans="1:14" ht="12.75">
      <c r="A209" s="34">
        <v>6</v>
      </c>
      <c r="B209" s="34">
        <v>17</v>
      </c>
      <c r="C209" s="34">
        <v>3</v>
      </c>
      <c r="D209" s="35">
        <v>3</v>
      </c>
      <c r="E209" s="36"/>
      <c r="F209" s="28" t="s">
        <v>260</v>
      </c>
      <c r="G209" s="55" t="s">
        <v>445</v>
      </c>
      <c r="H209" s="29">
        <v>5392460</v>
      </c>
      <c r="I209" s="29">
        <v>0</v>
      </c>
      <c r="J209" s="29">
        <v>5392460</v>
      </c>
      <c r="K209" s="29">
        <v>0</v>
      </c>
      <c r="L209" s="30">
        <v>0</v>
      </c>
      <c r="M209" s="30">
        <v>100</v>
      </c>
      <c r="N209" s="30">
        <v>0</v>
      </c>
    </row>
    <row r="210" spans="1:14" ht="12.75">
      <c r="A210" s="34">
        <v>6</v>
      </c>
      <c r="B210" s="34">
        <v>12</v>
      </c>
      <c r="C210" s="34">
        <v>6</v>
      </c>
      <c r="D210" s="35">
        <v>3</v>
      </c>
      <c r="E210" s="36"/>
      <c r="F210" s="28" t="s">
        <v>260</v>
      </c>
      <c r="G210" s="55" t="s">
        <v>446</v>
      </c>
      <c r="H210" s="29">
        <v>6865000</v>
      </c>
      <c r="I210" s="29">
        <v>0</v>
      </c>
      <c r="J210" s="29">
        <v>6865000</v>
      </c>
      <c r="K210" s="29">
        <v>0</v>
      </c>
      <c r="L210" s="30">
        <v>0</v>
      </c>
      <c r="M210" s="30">
        <v>100</v>
      </c>
      <c r="N210" s="30">
        <v>0</v>
      </c>
    </row>
    <row r="211" spans="1:14" ht="12.75">
      <c r="A211" s="34">
        <v>6</v>
      </c>
      <c r="B211" s="34">
        <v>3</v>
      </c>
      <c r="C211" s="34">
        <v>15</v>
      </c>
      <c r="D211" s="35">
        <v>3</v>
      </c>
      <c r="E211" s="36"/>
      <c r="F211" s="28" t="s">
        <v>260</v>
      </c>
      <c r="G211" s="55" t="s">
        <v>447</v>
      </c>
      <c r="H211" s="29">
        <v>3599280</v>
      </c>
      <c r="I211" s="29">
        <v>0</v>
      </c>
      <c r="J211" s="29">
        <v>3599280</v>
      </c>
      <c r="K211" s="29">
        <v>0</v>
      </c>
      <c r="L211" s="30">
        <v>0</v>
      </c>
      <c r="M211" s="30">
        <v>100</v>
      </c>
      <c r="N211" s="30">
        <v>0</v>
      </c>
    </row>
    <row r="212" spans="1:14" ht="12.75">
      <c r="A212" s="34">
        <v>6</v>
      </c>
      <c r="B212" s="34">
        <v>16</v>
      </c>
      <c r="C212" s="34">
        <v>4</v>
      </c>
      <c r="D212" s="35">
        <v>3</v>
      </c>
      <c r="E212" s="36"/>
      <c r="F212" s="28" t="s">
        <v>260</v>
      </c>
      <c r="G212" s="55" t="s">
        <v>448</v>
      </c>
      <c r="H212" s="29">
        <v>7228750</v>
      </c>
      <c r="I212" s="29">
        <v>0</v>
      </c>
      <c r="J212" s="29">
        <v>7228750</v>
      </c>
      <c r="K212" s="29">
        <v>0</v>
      </c>
      <c r="L212" s="30">
        <v>0</v>
      </c>
      <c r="M212" s="30">
        <v>100</v>
      </c>
      <c r="N212" s="30">
        <v>0</v>
      </c>
    </row>
    <row r="213" spans="1:14" ht="12.75">
      <c r="A213" s="34">
        <v>6</v>
      </c>
      <c r="B213" s="34">
        <v>3</v>
      </c>
      <c r="C213" s="34">
        <v>11</v>
      </c>
      <c r="D213" s="35">
        <v>3</v>
      </c>
      <c r="E213" s="36"/>
      <c r="F213" s="28" t="s">
        <v>260</v>
      </c>
      <c r="G213" s="55" t="s">
        <v>449</v>
      </c>
      <c r="H213" s="29">
        <v>4187373.82</v>
      </c>
      <c r="I213" s="29">
        <v>0</v>
      </c>
      <c r="J213" s="29">
        <v>4187373.82</v>
      </c>
      <c r="K213" s="29">
        <v>0</v>
      </c>
      <c r="L213" s="30">
        <v>0</v>
      </c>
      <c r="M213" s="30">
        <v>100</v>
      </c>
      <c r="N213" s="30">
        <v>0</v>
      </c>
    </row>
    <row r="214" spans="1:14" ht="12.75">
      <c r="A214" s="34">
        <v>6</v>
      </c>
      <c r="B214" s="34">
        <v>20</v>
      </c>
      <c r="C214" s="34">
        <v>13</v>
      </c>
      <c r="D214" s="35">
        <v>3</v>
      </c>
      <c r="E214" s="36"/>
      <c r="F214" s="28" t="s">
        <v>260</v>
      </c>
      <c r="G214" s="55" t="s">
        <v>450</v>
      </c>
      <c r="H214" s="29">
        <v>4171490.41</v>
      </c>
      <c r="I214" s="29">
        <v>0</v>
      </c>
      <c r="J214" s="29">
        <v>4164000</v>
      </c>
      <c r="K214" s="29">
        <v>7490.41</v>
      </c>
      <c r="L214" s="30">
        <v>0</v>
      </c>
      <c r="M214" s="30">
        <v>99.82</v>
      </c>
      <c r="N214" s="30">
        <v>0.17</v>
      </c>
    </row>
    <row r="215" spans="1:14" ht="12.75">
      <c r="A215" s="34">
        <v>6</v>
      </c>
      <c r="B215" s="34">
        <v>2</v>
      </c>
      <c r="C215" s="34">
        <v>12</v>
      </c>
      <c r="D215" s="35">
        <v>3</v>
      </c>
      <c r="E215" s="36"/>
      <c r="F215" s="28" t="s">
        <v>260</v>
      </c>
      <c r="G215" s="55" t="s">
        <v>451</v>
      </c>
      <c r="H215" s="29">
        <v>2839520.85</v>
      </c>
      <c r="I215" s="29">
        <v>0</v>
      </c>
      <c r="J215" s="29">
        <v>2839505.08</v>
      </c>
      <c r="K215" s="29">
        <v>15.77</v>
      </c>
      <c r="L215" s="30">
        <v>0</v>
      </c>
      <c r="M215" s="30">
        <v>99.99</v>
      </c>
      <c r="N215" s="30">
        <v>0</v>
      </c>
    </row>
    <row r="216" spans="1:14" ht="12.75">
      <c r="A216" s="34">
        <v>6</v>
      </c>
      <c r="B216" s="34">
        <v>18</v>
      </c>
      <c r="C216" s="34">
        <v>12</v>
      </c>
      <c r="D216" s="35">
        <v>3</v>
      </c>
      <c r="E216" s="36"/>
      <c r="F216" s="28" t="s">
        <v>260</v>
      </c>
      <c r="G216" s="55" t="s">
        <v>452</v>
      </c>
      <c r="H216" s="29">
        <v>7382532.07</v>
      </c>
      <c r="I216" s="29">
        <v>0</v>
      </c>
      <c r="J216" s="29">
        <v>7382532.07</v>
      </c>
      <c r="K216" s="29">
        <v>0</v>
      </c>
      <c r="L216" s="30">
        <v>0</v>
      </c>
      <c r="M216" s="30">
        <v>100</v>
      </c>
      <c r="N216" s="30">
        <v>0</v>
      </c>
    </row>
    <row r="217" spans="1:14" ht="12.75">
      <c r="A217" s="34">
        <v>6</v>
      </c>
      <c r="B217" s="34">
        <v>7</v>
      </c>
      <c r="C217" s="34">
        <v>8</v>
      </c>
      <c r="D217" s="35">
        <v>3</v>
      </c>
      <c r="E217" s="36"/>
      <c r="F217" s="28" t="s">
        <v>260</v>
      </c>
      <c r="G217" s="55" t="s">
        <v>453</v>
      </c>
      <c r="H217" s="29">
        <v>7229684.57</v>
      </c>
      <c r="I217" s="29">
        <v>0</v>
      </c>
      <c r="J217" s="29">
        <v>7223884.57</v>
      </c>
      <c r="K217" s="29">
        <v>5800</v>
      </c>
      <c r="L217" s="30">
        <v>0</v>
      </c>
      <c r="M217" s="30">
        <v>99.91</v>
      </c>
      <c r="N217" s="30">
        <v>0.08</v>
      </c>
    </row>
    <row r="218" spans="1:14" ht="12.75">
      <c r="A218" s="34">
        <v>6</v>
      </c>
      <c r="B218" s="34">
        <v>20</v>
      </c>
      <c r="C218" s="34">
        <v>15</v>
      </c>
      <c r="D218" s="35">
        <v>3</v>
      </c>
      <c r="E218" s="36"/>
      <c r="F218" s="28" t="s">
        <v>260</v>
      </c>
      <c r="G218" s="55" t="s">
        <v>454</v>
      </c>
      <c r="H218" s="29">
        <v>11061612.02</v>
      </c>
      <c r="I218" s="29">
        <v>0</v>
      </c>
      <c r="J218" s="29">
        <v>11061612.02</v>
      </c>
      <c r="K218" s="29">
        <v>0</v>
      </c>
      <c r="L218" s="30">
        <v>0</v>
      </c>
      <c r="M218" s="30">
        <v>100</v>
      </c>
      <c r="N218" s="30">
        <v>0</v>
      </c>
    </row>
    <row r="219" spans="1:14" ht="12.75">
      <c r="A219" s="34">
        <v>6</v>
      </c>
      <c r="B219" s="34">
        <v>61</v>
      </c>
      <c r="C219" s="34">
        <v>0</v>
      </c>
      <c r="D219" s="35">
        <v>0</v>
      </c>
      <c r="E219" s="36"/>
      <c r="F219" s="28" t="s">
        <v>455</v>
      </c>
      <c r="G219" s="55" t="s">
        <v>456</v>
      </c>
      <c r="H219" s="29">
        <v>69494909</v>
      </c>
      <c r="I219" s="29">
        <v>0</v>
      </c>
      <c r="J219" s="29">
        <v>69494909</v>
      </c>
      <c r="K219" s="29">
        <v>0</v>
      </c>
      <c r="L219" s="30">
        <v>0</v>
      </c>
      <c r="M219" s="30">
        <v>100</v>
      </c>
      <c r="N219" s="30">
        <v>0</v>
      </c>
    </row>
    <row r="220" spans="1:14" ht="12.75">
      <c r="A220" s="34">
        <v>6</v>
      </c>
      <c r="B220" s="34">
        <v>62</v>
      </c>
      <c r="C220" s="34">
        <v>0</v>
      </c>
      <c r="D220" s="35">
        <v>0</v>
      </c>
      <c r="E220" s="36"/>
      <c r="F220" s="28" t="s">
        <v>455</v>
      </c>
      <c r="G220" s="55" t="s">
        <v>457</v>
      </c>
      <c r="H220" s="29">
        <v>157032950.12</v>
      </c>
      <c r="I220" s="29">
        <v>0</v>
      </c>
      <c r="J220" s="29">
        <v>157032950.12</v>
      </c>
      <c r="K220" s="29">
        <v>0</v>
      </c>
      <c r="L220" s="30">
        <v>0</v>
      </c>
      <c r="M220" s="30">
        <v>100</v>
      </c>
      <c r="N220" s="30">
        <v>0</v>
      </c>
    </row>
    <row r="221" spans="1:14" ht="12.75">
      <c r="A221" s="34">
        <v>6</v>
      </c>
      <c r="B221" s="34">
        <v>63</v>
      </c>
      <c r="C221" s="34">
        <v>0</v>
      </c>
      <c r="D221" s="35">
        <v>0</v>
      </c>
      <c r="E221" s="36"/>
      <c r="F221" s="28" t="s">
        <v>455</v>
      </c>
      <c r="G221" s="55" t="s">
        <v>458</v>
      </c>
      <c r="H221" s="29">
        <v>1448579489.47</v>
      </c>
      <c r="I221" s="29">
        <v>0</v>
      </c>
      <c r="J221" s="29">
        <v>1448579489.47</v>
      </c>
      <c r="K221" s="29">
        <v>0</v>
      </c>
      <c r="L221" s="30">
        <v>0</v>
      </c>
      <c r="M221" s="30">
        <v>100</v>
      </c>
      <c r="N221" s="30">
        <v>0</v>
      </c>
    </row>
    <row r="222" spans="1:14" ht="12.75">
      <c r="A222" s="34">
        <v>6</v>
      </c>
      <c r="B222" s="34">
        <v>64</v>
      </c>
      <c r="C222" s="34">
        <v>0</v>
      </c>
      <c r="D222" s="35">
        <v>0</v>
      </c>
      <c r="E222" s="36"/>
      <c r="F222" s="28" t="s">
        <v>455</v>
      </c>
      <c r="G222" s="55" t="s">
        <v>459</v>
      </c>
      <c r="H222" s="29">
        <v>73485016.61</v>
      </c>
      <c r="I222" s="29">
        <v>0</v>
      </c>
      <c r="J222" s="29">
        <v>73476502.61</v>
      </c>
      <c r="K222" s="29">
        <v>8514</v>
      </c>
      <c r="L222" s="30">
        <v>0</v>
      </c>
      <c r="M222" s="30">
        <v>99.98</v>
      </c>
      <c r="N222" s="30">
        <v>0.01</v>
      </c>
    </row>
    <row r="223" spans="1:14" ht="12.75">
      <c r="A223" s="34">
        <v>6</v>
      </c>
      <c r="B223" s="34">
        <v>1</v>
      </c>
      <c r="C223" s="34">
        <v>0</v>
      </c>
      <c r="D223" s="35">
        <v>0</v>
      </c>
      <c r="E223" s="36"/>
      <c r="F223" s="28" t="s">
        <v>460</v>
      </c>
      <c r="G223" s="55" t="s">
        <v>461</v>
      </c>
      <c r="H223" s="29">
        <v>14281409.04</v>
      </c>
      <c r="I223" s="29">
        <v>0</v>
      </c>
      <c r="J223" s="29">
        <v>14281409.04</v>
      </c>
      <c r="K223" s="29">
        <v>0</v>
      </c>
      <c r="L223" s="30">
        <v>0</v>
      </c>
      <c r="M223" s="30">
        <v>100</v>
      </c>
      <c r="N223" s="30">
        <v>0</v>
      </c>
    </row>
    <row r="224" spans="1:14" ht="12.75">
      <c r="A224" s="34">
        <v>6</v>
      </c>
      <c r="B224" s="34">
        <v>2</v>
      </c>
      <c r="C224" s="34">
        <v>0</v>
      </c>
      <c r="D224" s="35">
        <v>0</v>
      </c>
      <c r="E224" s="36"/>
      <c r="F224" s="28" t="s">
        <v>460</v>
      </c>
      <c r="G224" s="55" t="s">
        <v>462</v>
      </c>
      <c r="H224" s="29">
        <v>13005971.28</v>
      </c>
      <c r="I224" s="29">
        <v>0</v>
      </c>
      <c r="J224" s="29">
        <v>13005971.28</v>
      </c>
      <c r="K224" s="29">
        <v>0</v>
      </c>
      <c r="L224" s="30">
        <v>0</v>
      </c>
      <c r="M224" s="30">
        <v>100</v>
      </c>
      <c r="N224" s="30">
        <v>0</v>
      </c>
    </row>
    <row r="225" spans="1:14" ht="12.75">
      <c r="A225" s="34">
        <v>6</v>
      </c>
      <c r="B225" s="34">
        <v>3</v>
      </c>
      <c r="C225" s="34">
        <v>0</v>
      </c>
      <c r="D225" s="35">
        <v>0</v>
      </c>
      <c r="E225" s="36"/>
      <c r="F225" s="28" t="s">
        <v>460</v>
      </c>
      <c r="G225" s="55" t="s">
        <v>463</v>
      </c>
      <c r="H225" s="29">
        <v>16679608</v>
      </c>
      <c r="I225" s="29">
        <v>0</v>
      </c>
      <c r="J225" s="29">
        <v>16679608</v>
      </c>
      <c r="K225" s="29">
        <v>0</v>
      </c>
      <c r="L225" s="30">
        <v>0</v>
      </c>
      <c r="M225" s="30">
        <v>100</v>
      </c>
      <c r="N225" s="30">
        <v>0</v>
      </c>
    </row>
    <row r="226" spans="1:14" ht="12.75">
      <c r="A226" s="34">
        <v>6</v>
      </c>
      <c r="B226" s="34">
        <v>4</v>
      </c>
      <c r="C226" s="34">
        <v>0</v>
      </c>
      <c r="D226" s="35">
        <v>0</v>
      </c>
      <c r="E226" s="36"/>
      <c r="F226" s="28" t="s">
        <v>460</v>
      </c>
      <c r="G226" s="55" t="s">
        <v>464</v>
      </c>
      <c r="H226" s="29">
        <v>1802500</v>
      </c>
      <c r="I226" s="29">
        <v>0</v>
      </c>
      <c r="J226" s="29">
        <v>1802500</v>
      </c>
      <c r="K226" s="29">
        <v>0</v>
      </c>
      <c r="L226" s="30">
        <v>0</v>
      </c>
      <c r="M226" s="30">
        <v>100</v>
      </c>
      <c r="N226" s="30">
        <v>0</v>
      </c>
    </row>
    <row r="227" spans="1:14" ht="12.75">
      <c r="A227" s="34">
        <v>6</v>
      </c>
      <c r="B227" s="34">
        <v>5</v>
      </c>
      <c r="C227" s="34">
        <v>0</v>
      </c>
      <c r="D227" s="35">
        <v>0</v>
      </c>
      <c r="E227" s="36"/>
      <c r="F227" s="28" t="s">
        <v>460</v>
      </c>
      <c r="G227" s="55" t="s">
        <v>465</v>
      </c>
      <c r="H227" s="29">
        <v>10415651.48</v>
      </c>
      <c r="I227" s="29">
        <v>0</v>
      </c>
      <c r="J227" s="29">
        <v>10415651.48</v>
      </c>
      <c r="K227" s="29">
        <v>0</v>
      </c>
      <c r="L227" s="30">
        <v>0</v>
      </c>
      <c r="M227" s="30">
        <v>100</v>
      </c>
      <c r="N227" s="30">
        <v>0</v>
      </c>
    </row>
    <row r="228" spans="1:14" ht="12.75">
      <c r="A228" s="34">
        <v>6</v>
      </c>
      <c r="B228" s="34">
        <v>6</v>
      </c>
      <c r="C228" s="34">
        <v>0</v>
      </c>
      <c r="D228" s="35">
        <v>0</v>
      </c>
      <c r="E228" s="36"/>
      <c r="F228" s="28" t="s">
        <v>460</v>
      </c>
      <c r="G228" s="55" t="s">
        <v>466</v>
      </c>
      <c r="H228" s="29">
        <v>13700470</v>
      </c>
      <c r="I228" s="29">
        <v>0</v>
      </c>
      <c r="J228" s="29">
        <v>13700470</v>
      </c>
      <c r="K228" s="29">
        <v>0</v>
      </c>
      <c r="L228" s="30">
        <v>0</v>
      </c>
      <c r="M228" s="30">
        <v>100</v>
      </c>
      <c r="N228" s="30">
        <v>0</v>
      </c>
    </row>
    <row r="229" spans="1:14" ht="12.75">
      <c r="A229" s="34">
        <v>6</v>
      </c>
      <c r="B229" s="34">
        <v>7</v>
      </c>
      <c r="C229" s="34">
        <v>0</v>
      </c>
      <c r="D229" s="35">
        <v>0</v>
      </c>
      <c r="E229" s="36"/>
      <c r="F229" s="28" t="s">
        <v>460</v>
      </c>
      <c r="G229" s="55" t="s">
        <v>467</v>
      </c>
      <c r="H229" s="29">
        <v>13080760.2</v>
      </c>
      <c r="I229" s="29">
        <v>0</v>
      </c>
      <c r="J229" s="29">
        <v>13080760.2</v>
      </c>
      <c r="K229" s="29">
        <v>0</v>
      </c>
      <c r="L229" s="30">
        <v>0</v>
      </c>
      <c r="M229" s="30">
        <v>100</v>
      </c>
      <c r="N229" s="30">
        <v>0</v>
      </c>
    </row>
    <row r="230" spans="1:14" ht="12.75">
      <c r="A230" s="34">
        <v>6</v>
      </c>
      <c r="B230" s="34">
        <v>8</v>
      </c>
      <c r="C230" s="34">
        <v>0</v>
      </c>
      <c r="D230" s="35">
        <v>0</v>
      </c>
      <c r="E230" s="36"/>
      <c r="F230" s="28" t="s">
        <v>460</v>
      </c>
      <c r="G230" s="55" t="s">
        <v>468</v>
      </c>
      <c r="H230" s="29">
        <v>32043073.81</v>
      </c>
      <c r="I230" s="29">
        <v>0</v>
      </c>
      <c r="J230" s="29">
        <v>32043073.81</v>
      </c>
      <c r="K230" s="29">
        <v>0</v>
      </c>
      <c r="L230" s="30">
        <v>0</v>
      </c>
      <c r="M230" s="30">
        <v>100</v>
      </c>
      <c r="N230" s="30">
        <v>0</v>
      </c>
    </row>
    <row r="231" spans="1:14" ht="12.75">
      <c r="A231" s="34">
        <v>6</v>
      </c>
      <c r="B231" s="34">
        <v>9</v>
      </c>
      <c r="C231" s="34">
        <v>0</v>
      </c>
      <c r="D231" s="35">
        <v>0</v>
      </c>
      <c r="E231" s="36"/>
      <c r="F231" s="28" t="s">
        <v>460</v>
      </c>
      <c r="G231" s="55" t="s">
        <v>469</v>
      </c>
      <c r="H231" s="29">
        <v>49939196.56</v>
      </c>
      <c r="I231" s="29">
        <v>0</v>
      </c>
      <c r="J231" s="29">
        <v>49939196.56</v>
      </c>
      <c r="K231" s="29">
        <v>0</v>
      </c>
      <c r="L231" s="30">
        <v>0</v>
      </c>
      <c r="M231" s="30">
        <v>100</v>
      </c>
      <c r="N231" s="30">
        <v>0</v>
      </c>
    </row>
    <row r="232" spans="1:14" ht="12.75">
      <c r="A232" s="34">
        <v>6</v>
      </c>
      <c r="B232" s="34">
        <v>10</v>
      </c>
      <c r="C232" s="34">
        <v>0</v>
      </c>
      <c r="D232" s="35">
        <v>0</v>
      </c>
      <c r="E232" s="36"/>
      <c r="F232" s="28" t="s">
        <v>460</v>
      </c>
      <c r="G232" s="55" t="s">
        <v>470</v>
      </c>
      <c r="H232" s="29">
        <v>14554355</v>
      </c>
      <c r="I232" s="29">
        <v>0</v>
      </c>
      <c r="J232" s="29">
        <v>14554355</v>
      </c>
      <c r="K232" s="29">
        <v>0</v>
      </c>
      <c r="L232" s="30">
        <v>0</v>
      </c>
      <c r="M232" s="30">
        <v>100</v>
      </c>
      <c r="N232" s="30">
        <v>0</v>
      </c>
    </row>
    <row r="233" spans="1:14" ht="12.75">
      <c r="A233" s="34">
        <v>6</v>
      </c>
      <c r="B233" s="34">
        <v>11</v>
      </c>
      <c r="C233" s="34">
        <v>0</v>
      </c>
      <c r="D233" s="35">
        <v>0</v>
      </c>
      <c r="E233" s="36"/>
      <c r="F233" s="28" t="s">
        <v>460</v>
      </c>
      <c r="G233" s="55" t="s">
        <v>471</v>
      </c>
      <c r="H233" s="29">
        <v>41082208.73</v>
      </c>
      <c r="I233" s="29">
        <v>0</v>
      </c>
      <c r="J233" s="29">
        <v>41073597.6</v>
      </c>
      <c r="K233" s="29">
        <v>8611.13</v>
      </c>
      <c r="L233" s="30">
        <v>0</v>
      </c>
      <c r="M233" s="30">
        <v>99.97</v>
      </c>
      <c r="N233" s="30">
        <v>0.02</v>
      </c>
    </row>
    <row r="234" spans="1:14" ht="12.75">
      <c r="A234" s="34">
        <v>6</v>
      </c>
      <c r="B234" s="34">
        <v>12</v>
      </c>
      <c r="C234" s="34">
        <v>0</v>
      </c>
      <c r="D234" s="35">
        <v>0</v>
      </c>
      <c r="E234" s="36"/>
      <c r="F234" s="28" t="s">
        <v>460</v>
      </c>
      <c r="G234" s="55" t="s">
        <v>472</v>
      </c>
      <c r="H234" s="29">
        <v>14098898.32</v>
      </c>
      <c r="I234" s="29">
        <v>0</v>
      </c>
      <c r="J234" s="29">
        <v>14098898.32</v>
      </c>
      <c r="K234" s="29">
        <v>0</v>
      </c>
      <c r="L234" s="30">
        <v>0</v>
      </c>
      <c r="M234" s="30">
        <v>100</v>
      </c>
      <c r="N234" s="30">
        <v>0</v>
      </c>
    </row>
    <row r="235" spans="1:14" ht="12.75">
      <c r="A235" s="34">
        <v>6</v>
      </c>
      <c r="B235" s="34">
        <v>13</v>
      </c>
      <c r="C235" s="34">
        <v>0</v>
      </c>
      <c r="D235" s="35">
        <v>0</v>
      </c>
      <c r="E235" s="36"/>
      <c r="F235" s="28" t="s">
        <v>460</v>
      </c>
      <c r="G235" s="55" t="s">
        <v>473</v>
      </c>
      <c r="H235" s="29">
        <v>9245173.42</v>
      </c>
      <c r="I235" s="29">
        <v>0</v>
      </c>
      <c r="J235" s="29">
        <v>9245173.42</v>
      </c>
      <c r="K235" s="29">
        <v>0</v>
      </c>
      <c r="L235" s="30">
        <v>0</v>
      </c>
      <c r="M235" s="30">
        <v>100</v>
      </c>
      <c r="N235" s="30">
        <v>0</v>
      </c>
    </row>
    <row r="236" spans="1:14" ht="12.75">
      <c r="A236" s="34">
        <v>6</v>
      </c>
      <c r="B236" s="34">
        <v>14</v>
      </c>
      <c r="C236" s="34">
        <v>0</v>
      </c>
      <c r="D236" s="35">
        <v>0</v>
      </c>
      <c r="E236" s="36"/>
      <c r="F236" s="28" t="s">
        <v>460</v>
      </c>
      <c r="G236" s="55" t="s">
        <v>474</v>
      </c>
      <c r="H236" s="29">
        <v>2107550.2</v>
      </c>
      <c r="I236" s="29">
        <v>0</v>
      </c>
      <c r="J236" s="29">
        <v>2107550.2</v>
      </c>
      <c r="K236" s="29">
        <v>0</v>
      </c>
      <c r="L236" s="30">
        <v>0</v>
      </c>
      <c r="M236" s="30">
        <v>100</v>
      </c>
      <c r="N236" s="30">
        <v>0</v>
      </c>
    </row>
    <row r="237" spans="1:14" ht="12.75">
      <c r="A237" s="34">
        <v>6</v>
      </c>
      <c r="B237" s="34">
        <v>15</v>
      </c>
      <c r="C237" s="34">
        <v>0</v>
      </c>
      <c r="D237" s="35">
        <v>0</v>
      </c>
      <c r="E237" s="36"/>
      <c r="F237" s="28" t="s">
        <v>460</v>
      </c>
      <c r="G237" s="55" t="s">
        <v>475</v>
      </c>
      <c r="H237" s="29">
        <v>5387002.88</v>
      </c>
      <c r="I237" s="29">
        <v>0</v>
      </c>
      <c r="J237" s="29">
        <v>5387002.88</v>
      </c>
      <c r="K237" s="29">
        <v>0</v>
      </c>
      <c r="L237" s="30">
        <v>0</v>
      </c>
      <c r="M237" s="30">
        <v>100</v>
      </c>
      <c r="N237" s="30">
        <v>0</v>
      </c>
    </row>
    <row r="238" spans="1:14" ht="12.75">
      <c r="A238" s="34">
        <v>6</v>
      </c>
      <c r="B238" s="34">
        <v>16</v>
      </c>
      <c r="C238" s="34">
        <v>0</v>
      </c>
      <c r="D238" s="35">
        <v>0</v>
      </c>
      <c r="E238" s="36"/>
      <c r="F238" s="28" t="s">
        <v>460</v>
      </c>
      <c r="G238" s="55" t="s">
        <v>476</v>
      </c>
      <c r="H238" s="29">
        <v>9544649.94</v>
      </c>
      <c r="I238" s="29">
        <v>0</v>
      </c>
      <c r="J238" s="29">
        <v>9544649.94</v>
      </c>
      <c r="K238" s="29">
        <v>0</v>
      </c>
      <c r="L238" s="30">
        <v>0</v>
      </c>
      <c r="M238" s="30">
        <v>100</v>
      </c>
      <c r="N238" s="30">
        <v>0</v>
      </c>
    </row>
    <row r="239" spans="1:14" ht="12.75">
      <c r="A239" s="34">
        <v>6</v>
      </c>
      <c r="B239" s="34">
        <v>17</v>
      </c>
      <c r="C239" s="34">
        <v>0</v>
      </c>
      <c r="D239" s="35">
        <v>0</v>
      </c>
      <c r="E239" s="36"/>
      <c r="F239" s="28" t="s">
        <v>460</v>
      </c>
      <c r="G239" s="55" t="s">
        <v>477</v>
      </c>
      <c r="H239" s="29">
        <v>1318050.36</v>
      </c>
      <c r="I239" s="29">
        <v>0</v>
      </c>
      <c r="J239" s="29">
        <v>1318050.36</v>
      </c>
      <c r="K239" s="29">
        <v>0</v>
      </c>
      <c r="L239" s="30">
        <v>0</v>
      </c>
      <c r="M239" s="30">
        <v>100</v>
      </c>
      <c r="N239" s="30">
        <v>0</v>
      </c>
    </row>
    <row r="240" spans="1:14" ht="12.75">
      <c r="A240" s="34">
        <v>6</v>
      </c>
      <c r="B240" s="34">
        <v>18</v>
      </c>
      <c r="C240" s="34">
        <v>0</v>
      </c>
      <c r="D240" s="35">
        <v>0</v>
      </c>
      <c r="E240" s="36"/>
      <c r="F240" s="28" t="s">
        <v>460</v>
      </c>
      <c r="G240" s="55" t="s">
        <v>478</v>
      </c>
      <c r="H240" s="29">
        <v>24585719.22</v>
      </c>
      <c r="I240" s="29">
        <v>0</v>
      </c>
      <c r="J240" s="29">
        <v>24585719.22</v>
      </c>
      <c r="K240" s="29">
        <v>0</v>
      </c>
      <c r="L240" s="30">
        <v>0</v>
      </c>
      <c r="M240" s="30">
        <v>100</v>
      </c>
      <c r="N240" s="30">
        <v>0</v>
      </c>
    </row>
    <row r="241" spans="1:14" ht="12.75">
      <c r="A241" s="34">
        <v>6</v>
      </c>
      <c r="B241" s="34">
        <v>19</v>
      </c>
      <c r="C241" s="34">
        <v>0</v>
      </c>
      <c r="D241" s="35">
        <v>0</v>
      </c>
      <c r="E241" s="36"/>
      <c r="F241" s="28" t="s">
        <v>460</v>
      </c>
      <c r="G241" s="55" t="s">
        <v>479</v>
      </c>
      <c r="H241" s="29">
        <v>11180709.27</v>
      </c>
      <c r="I241" s="29">
        <v>0</v>
      </c>
      <c r="J241" s="29">
        <v>11180709.27</v>
      </c>
      <c r="K241" s="29">
        <v>0</v>
      </c>
      <c r="L241" s="30">
        <v>0</v>
      </c>
      <c r="M241" s="30">
        <v>100</v>
      </c>
      <c r="N241" s="30">
        <v>0</v>
      </c>
    </row>
    <row r="242" spans="1:14" ht="12.75">
      <c r="A242" s="34">
        <v>6</v>
      </c>
      <c r="B242" s="34">
        <v>20</v>
      </c>
      <c r="C242" s="34">
        <v>0</v>
      </c>
      <c r="D242" s="35">
        <v>0</v>
      </c>
      <c r="E242" s="36"/>
      <c r="F242" s="28" t="s">
        <v>460</v>
      </c>
      <c r="G242" s="55" t="s">
        <v>480</v>
      </c>
      <c r="H242" s="29">
        <v>5400000</v>
      </c>
      <c r="I242" s="29">
        <v>0</v>
      </c>
      <c r="J242" s="29">
        <v>5400000</v>
      </c>
      <c r="K242" s="29">
        <v>0</v>
      </c>
      <c r="L242" s="30">
        <v>0</v>
      </c>
      <c r="M242" s="30">
        <v>100</v>
      </c>
      <c r="N242" s="30">
        <v>0</v>
      </c>
    </row>
    <row r="243" spans="1:14" ht="12.75">
      <c r="A243" s="34">
        <v>6</v>
      </c>
      <c r="B243" s="34">
        <v>0</v>
      </c>
      <c r="C243" s="34">
        <v>0</v>
      </c>
      <c r="D243" s="35">
        <v>0</v>
      </c>
      <c r="E243" s="36"/>
      <c r="F243" s="28" t="s">
        <v>481</v>
      </c>
      <c r="G243" s="55" t="s">
        <v>482</v>
      </c>
      <c r="H243" s="29">
        <v>615076872.89</v>
      </c>
      <c r="I243" s="29">
        <v>0</v>
      </c>
      <c r="J243" s="29">
        <v>615076872.89</v>
      </c>
      <c r="K243" s="29">
        <v>0</v>
      </c>
      <c r="L243" s="30">
        <v>0</v>
      </c>
      <c r="M243" s="30">
        <v>100</v>
      </c>
      <c r="N243" s="30">
        <v>0</v>
      </c>
    </row>
    <row r="244" spans="1:14" ht="12.75">
      <c r="A244" s="34">
        <v>6</v>
      </c>
      <c r="B244" s="34">
        <v>8</v>
      </c>
      <c r="C244" s="34">
        <v>1</v>
      </c>
      <c r="D244" s="35" t="s">
        <v>483</v>
      </c>
      <c r="E244" s="36">
        <v>271</v>
      </c>
      <c r="F244" s="28" t="s">
        <v>483</v>
      </c>
      <c r="G244" s="55" t="s">
        <v>484</v>
      </c>
      <c r="H244" s="29">
        <v>1427500</v>
      </c>
      <c r="I244" s="29">
        <v>0</v>
      </c>
      <c r="J244" s="29">
        <v>1427500</v>
      </c>
      <c r="K244" s="29">
        <v>0</v>
      </c>
      <c r="L244" s="30">
        <v>0</v>
      </c>
      <c r="M244" s="30">
        <v>100</v>
      </c>
      <c r="N244" s="30">
        <v>0</v>
      </c>
    </row>
    <row r="245" spans="1:14" ht="24">
      <c r="A245" s="34">
        <v>6</v>
      </c>
      <c r="B245" s="34">
        <v>19</v>
      </c>
      <c r="C245" s="34">
        <v>1</v>
      </c>
      <c r="D245" s="35" t="s">
        <v>483</v>
      </c>
      <c r="E245" s="36">
        <v>270</v>
      </c>
      <c r="F245" s="28" t="s">
        <v>483</v>
      </c>
      <c r="G245" s="55" t="s">
        <v>485</v>
      </c>
      <c r="H245" s="29">
        <v>2328745</v>
      </c>
      <c r="I245" s="29">
        <v>0</v>
      </c>
      <c r="J245" s="29">
        <v>2328745</v>
      </c>
      <c r="K245" s="29">
        <v>0</v>
      </c>
      <c r="L245" s="30">
        <v>0</v>
      </c>
      <c r="M245" s="30">
        <v>100</v>
      </c>
      <c r="N245" s="30">
        <v>0</v>
      </c>
    </row>
    <row r="246" spans="1:14" ht="12.75">
      <c r="A246" s="34">
        <v>6</v>
      </c>
      <c r="B246" s="34">
        <v>7</v>
      </c>
      <c r="C246" s="34">
        <v>1</v>
      </c>
      <c r="D246" s="35" t="s">
        <v>483</v>
      </c>
      <c r="E246" s="36">
        <v>187</v>
      </c>
      <c r="F246" s="28" t="s">
        <v>483</v>
      </c>
      <c r="G246" s="55" t="s">
        <v>486</v>
      </c>
      <c r="H246" s="29">
        <v>0</v>
      </c>
      <c r="I246" s="29">
        <v>0</v>
      </c>
      <c r="J246" s="29">
        <v>0</v>
      </c>
      <c r="K246" s="29">
        <v>0</v>
      </c>
      <c r="L246" s="30"/>
      <c r="M246" s="30"/>
      <c r="N246" s="30"/>
    </row>
    <row r="247" spans="1:14" ht="12.75">
      <c r="A247" s="34">
        <v>6</v>
      </c>
      <c r="B247" s="34">
        <v>1</v>
      </c>
      <c r="C247" s="34">
        <v>1</v>
      </c>
      <c r="D247" s="35" t="s">
        <v>483</v>
      </c>
      <c r="E247" s="36">
        <v>188</v>
      </c>
      <c r="F247" s="28" t="s">
        <v>483</v>
      </c>
      <c r="G247" s="55" t="s">
        <v>486</v>
      </c>
      <c r="H247" s="29">
        <v>0</v>
      </c>
      <c r="I247" s="29">
        <v>0</v>
      </c>
      <c r="J247" s="29">
        <v>0</v>
      </c>
      <c r="K247" s="29">
        <v>0</v>
      </c>
      <c r="L247" s="30"/>
      <c r="M247" s="30"/>
      <c r="N247" s="30"/>
    </row>
    <row r="248" spans="1:14" ht="24">
      <c r="A248" s="34">
        <v>6</v>
      </c>
      <c r="B248" s="34">
        <v>2</v>
      </c>
      <c r="C248" s="34">
        <v>1</v>
      </c>
      <c r="D248" s="35" t="s">
        <v>483</v>
      </c>
      <c r="E248" s="36">
        <v>221</v>
      </c>
      <c r="F248" s="28" t="s">
        <v>483</v>
      </c>
      <c r="G248" s="55" t="s">
        <v>487</v>
      </c>
      <c r="H248" s="29">
        <v>0</v>
      </c>
      <c r="I248" s="29">
        <v>0</v>
      </c>
      <c r="J248" s="29">
        <v>0</v>
      </c>
      <c r="K248" s="29">
        <v>0</v>
      </c>
      <c r="L248" s="30"/>
      <c r="M248" s="30"/>
      <c r="N248" s="30"/>
    </row>
    <row r="249" spans="1:14" ht="12.75">
      <c r="A249" s="34">
        <v>6</v>
      </c>
      <c r="B249" s="34">
        <v>13</v>
      </c>
      <c r="C249" s="34">
        <v>4</v>
      </c>
      <c r="D249" s="35" t="s">
        <v>483</v>
      </c>
      <c r="E249" s="36">
        <v>186</v>
      </c>
      <c r="F249" s="28" t="s">
        <v>483</v>
      </c>
      <c r="G249" s="55" t="s">
        <v>488</v>
      </c>
      <c r="H249" s="29">
        <v>0</v>
      </c>
      <c r="I249" s="29">
        <v>0</v>
      </c>
      <c r="J249" s="29">
        <v>0</v>
      </c>
      <c r="K249" s="29">
        <v>0</v>
      </c>
      <c r="L249" s="30"/>
      <c r="M249" s="30"/>
      <c r="N249" s="30"/>
    </row>
    <row r="250" spans="1:14" ht="24">
      <c r="A250" s="34">
        <v>6</v>
      </c>
      <c r="B250" s="34">
        <v>4</v>
      </c>
      <c r="C250" s="34">
        <v>3</v>
      </c>
      <c r="D250" s="35" t="s">
        <v>483</v>
      </c>
      <c r="E250" s="36">
        <v>218</v>
      </c>
      <c r="F250" s="28" t="s">
        <v>483</v>
      </c>
      <c r="G250" s="55" t="s">
        <v>489</v>
      </c>
      <c r="H250" s="29">
        <v>0</v>
      </c>
      <c r="I250" s="29">
        <v>0</v>
      </c>
      <c r="J250" s="29">
        <v>0</v>
      </c>
      <c r="K250" s="29">
        <v>0</v>
      </c>
      <c r="L250" s="30"/>
      <c r="M250" s="30"/>
      <c r="N250" s="30"/>
    </row>
    <row r="251" spans="1:14" ht="12.75">
      <c r="A251" s="34">
        <v>6</v>
      </c>
      <c r="B251" s="34">
        <v>3</v>
      </c>
      <c r="C251" s="34">
        <v>3</v>
      </c>
      <c r="D251" s="35" t="s">
        <v>483</v>
      </c>
      <c r="E251" s="36">
        <v>122</v>
      </c>
      <c r="F251" s="28" t="s">
        <v>483</v>
      </c>
      <c r="G251" s="55" t="s">
        <v>490</v>
      </c>
      <c r="H251" s="29">
        <v>0</v>
      </c>
      <c r="I251" s="29">
        <v>0</v>
      </c>
      <c r="J251" s="29">
        <v>0</v>
      </c>
      <c r="K251" s="29">
        <v>0</v>
      </c>
      <c r="L251" s="30"/>
      <c r="M251" s="30"/>
      <c r="N251" s="30"/>
    </row>
    <row r="252" spans="1:14" ht="24">
      <c r="A252" s="34">
        <v>6</v>
      </c>
      <c r="B252" s="34">
        <v>15</v>
      </c>
      <c r="C252" s="34">
        <v>0</v>
      </c>
      <c r="D252" s="35" t="s">
        <v>483</v>
      </c>
      <c r="E252" s="36">
        <v>220</v>
      </c>
      <c r="F252" s="28" t="s">
        <v>483</v>
      </c>
      <c r="G252" s="55" t="s">
        <v>491</v>
      </c>
      <c r="H252" s="29">
        <v>0</v>
      </c>
      <c r="I252" s="29">
        <v>0</v>
      </c>
      <c r="J252" s="29">
        <v>0</v>
      </c>
      <c r="K252" s="29">
        <v>0</v>
      </c>
      <c r="L252" s="30"/>
      <c r="M252" s="30"/>
      <c r="N252" s="30"/>
    </row>
    <row r="253" spans="1:14" ht="12.75">
      <c r="A253" s="34">
        <v>6</v>
      </c>
      <c r="B253" s="34">
        <v>9</v>
      </c>
      <c r="C253" s="34">
        <v>1</v>
      </c>
      <c r="D253" s="35" t="s">
        <v>483</v>
      </c>
      <c r="E253" s="36">
        <v>140</v>
      </c>
      <c r="F253" s="28" t="s">
        <v>483</v>
      </c>
      <c r="G253" s="55" t="s">
        <v>492</v>
      </c>
      <c r="H253" s="29">
        <v>0</v>
      </c>
      <c r="I253" s="29">
        <v>0</v>
      </c>
      <c r="J253" s="29">
        <v>0</v>
      </c>
      <c r="K253" s="29">
        <v>0</v>
      </c>
      <c r="L253" s="30"/>
      <c r="M253" s="30"/>
      <c r="N253" s="30"/>
    </row>
    <row r="254" spans="1:14" ht="12.75">
      <c r="A254" s="34">
        <v>6</v>
      </c>
      <c r="B254" s="34">
        <v>62</v>
      </c>
      <c r="C254" s="34">
        <v>1</v>
      </c>
      <c r="D254" s="35" t="s">
        <v>483</v>
      </c>
      <c r="E254" s="36">
        <v>198</v>
      </c>
      <c r="F254" s="28" t="s">
        <v>483</v>
      </c>
      <c r="G254" s="55" t="s">
        <v>493</v>
      </c>
      <c r="H254" s="29">
        <v>0</v>
      </c>
      <c r="I254" s="29">
        <v>0</v>
      </c>
      <c r="J254" s="29">
        <v>0</v>
      </c>
      <c r="K254" s="29">
        <v>0</v>
      </c>
      <c r="L254" s="30"/>
      <c r="M254" s="30"/>
      <c r="N254" s="30"/>
    </row>
    <row r="255" spans="1:14" ht="12.75">
      <c r="A255" s="34">
        <v>6</v>
      </c>
      <c r="B255" s="34">
        <v>8</v>
      </c>
      <c r="C255" s="34">
        <v>1</v>
      </c>
      <c r="D255" s="35" t="s">
        <v>483</v>
      </c>
      <c r="E255" s="36">
        <v>265</v>
      </c>
      <c r="F255" s="28" t="s">
        <v>483</v>
      </c>
      <c r="G255" s="55" t="s">
        <v>494</v>
      </c>
      <c r="H255" s="29">
        <v>4641000</v>
      </c>
      <c r="I255" s="29">
        <v>0</v>
      </c>
      <c r="J255" s="29">
        <v>4641000</v>
      </c>
      <c r="K255" s="29">
        <v>0</v>
      </c>
      <c r="L255" s="30">
        <v>0</v>
      </c>
      <c r="M255" s="30">
        <v>100</v>
      </c>
      <c r="N255" s="30">
        <v>0</v>
      </c>
    </row>
    <row r="256" spans="1:14" ht="12.75">
      <c r="A256" s="34">
        <v>6</v>
      </c>
      <c r="B256" s="34">
        <v>8</v>
      </c>
      <c r="C256" s="34">
        <v>7</v>
      </c>
      <c r="D256" s="35" t="s">
        <v>483</v>
      </c>
      <c r="E256" s="36">
        <v>244</v>
      </c>
      <c r="F256" s="28" t="s">
        <v>483</v>
      </c>
      <c r="G256" s="55" t="s">
        <v>495</v>
      </c>
      <c r="H256" s="29">
        <v>0</v>
      </c>
      <c r="I256" s="29">
        <v>0</v>
      </c>
      <c r="J256" s="29">
        <v>0</v>
      </c>
      <c r="K256" s="29">
        <v>0</v>
      </c>
      <c r="L256" s="30"/>
      <c r="M256" s="30"/>
      <c r="N256" s="30"/>
    </row>
  </sheetData>
  <sheetProtection/>
  <mergeCells count="20">
    <mergeCell ref="A8:G8"/>
    <mergeCell ref="H8:K8"/>
    <mergeCell ref="L8:N8"/>
    <mergeCell ref="A4:A7"/>
    <mergeCell ref="F4:G7"/>
    <mergeCell ref="E4:E7"/>
    <mergeCell ref="D4:D7"/>
    <mergeCell ref="L5:L7"/>
    <mergeCell ref="M5:M7"/>
    <mergeCell ref="N5:N7"/>
    <mergeCell ref="C4:C7"/>
    <mergeCell ref="B4:B7"/>
    <mergeCell ref="L4:N4"/>
    <mergeCell ref="F9:G9"/>
    <mergeCell ref="I5:K5"/>
    <mergeCell ref="H4:K4"/>
    <mergeCell ref="H5:H7"/>
    <mergeCell ref="I6:I7"/>
    <mergeCell ref="J6:J7"/>
    <mergeCell ref="K6:K7"/>
  </mergeCells>
  <printOptions horizontalCentered="1"/>
  <pageMargins left="0.5905511811023623" right="0.5905511811023623" top="0.7874015748031497" bottom="0.7874015748031497" header="0.31496062992125984" footer="0.31496062992125984"/>
  <pageSetup cellComments="atEnd" fitToHeight="5" fitToWidth="1" horizontalDpi="300" verticalDpi="300" orientation="landscape" paperSize="9" scale="48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2:Z255"/>
  <sheetViews>
    <sheetView zoomScale="75" zoomScaleNormal="75" zoomScalePageLayoutView="0" workbookViewId="0" topLeftCell="A1">
      <pane xSplit="7" ySplit="8" topLeftCell="U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Z9" sqref="Z9:Z255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5" width="14.7109375" style="17" customWidth="1"/>
    <col min="16" max="19" width="8.7109375" style="17" customWidth="1"/>
    <col min="20" max="22" width="8.8515625" style="17" customWidth="1"/>
    <col min="23" max="26" width="8.7109375" style="17" customWidth="1"/>
    <col min="27" max="16384" width="9.140625" style="17" customWidth="1"/>
  </cols>
  <sheetData>
    <row r="2" spans="1:26" s="19" customFormat="1" ht="18">
      <c r="A2" s="18" t="str">
        <f>'Spis tabel'!B8</f>
        <v>Tabela 6. Dochody ogółem budżetów jst wg stanu na koniec 2 kwartału 2018 roku.</v>
      </c>
      <c r="Y2" s="22"/>
      <c r="Z2" s="23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35.25" customHeight="1">
      <c r="A4" s="146" t="s">
        <v>0</v>
      </c>
      <c r="B4" s="146" t="s">
        <v>1</v>
      </c>
      <c r="C4" s="146" t="s">
        <v>2</v>
      </c>
      <c r="D4" s="146" t="s">
        <v>3</v>
      </c>
      <c r="E4" s="146" t="s">
        <v>53</v>
      </c>
      <c r="F4" s="146" t="s">
        <v>56</v>
      </c>
      <c r="G4" s="146"/>
      <c r="H4" s="147" t="s">
        <v>29</v>
      </c>
      <c r="I4" s="147"/>
      <c r="J4" s="147"/>
      <c r="K4" s="147"/>
      <c r="L4" s="147" t="s">
        <v>30</v>
      </c>
      <c r="M4" s="147"/>
      <c r="N4" s="147"/>
      <c r="O4" s="147"/>
      <c r="P4" s="147" t="s">
        <v>31</v>
      </c>
      <c r="Q4" s="147"/>
      <c r="R4" s="147"/>
      <c r="S4" s="147"/>
      <c r="T4" s="160" t="s">
        <v>64</v>
      </c>
      <c r="U4" s="160"/>
      <c r="V4" s="160"/>
      <c r="W4" s="160" t="s">
        <v>50</v>
      </c>
      <c r="X4" s="147"/>
      <c r="Y4" s="147"/>
      <c r="Z4" s="147"/>
    </row>
    <row r="5" spans="1:26" ht="16.5" customHeight="1">
      <c r="A5" s="146"/>
      <c r="B5" s="146"/>
      <c r="C5" s="146"/>
      <c r="D5" s="146"/>
      <c r="E5" s="146"/>
      <c r="F5" s="146"/>
      <c r="G5" s="146"/>
      <c r="H5" s="148" t="s">
        <v>32</v>
      </c>
      <c r="I5" s="148" t="s">
        <v>15</v>
      </c>
      <c r="J5" s="148"/>
      <c r="K5" s="148"/>
      <c r="L5" s="148" t="s">
        <v>32</v>
      </c>
      <c r="M5" s="148" t="s">
        <v>15</v>
      </c>
      <c r="N5" s="148"/>
      <c r="O5" s="148"/>
      <c r="P5" s="164" t="s">
        <v>17</v>
      </c>
      <c r="Q5" s="148" t="s">
        <v>15</v>
      </c>
      <c r="R5" s="148"/>
      <c r="S5" s="148"/>
      <c r="T5" s="160"/>
      <c r="U5" s="160"/>
      <c r="V5" s="160"/>
      <c r="W5" s="159" t="s">
        <v>17</v>
      </c>
      <c r="X5" s="161" t="s">
        <v>33</v>
      </c>
      <c r="Y5" s="161" t="s">
        <v>79</v>
      </c>
      <c r="Z5" s="161" t="s">
        <v>34</v>
      </c>
    </row>
    <row r="6" spans="1:26" ht="99" customHeight="1">
      <c r="A6" s="146"/>
      <c r="B6" s="146"/>
      <c r="C6" s="146"/>
      <c r="D6" s="146"/>
      <c r="E6" s="146"/>
      <c r="F6" s="146"/>
      <c r="G6" s="146"/>
      <c r="H6" s="148"/>
      <c r="I6" s="40" t="s">
        <v>33</v>
      </c>
      <c r="J6" s="40" t="s">
        <v>34</v>
      </c>
      <c r="K6" s="40" t="s">
        <v>79</v>
      </c>
      <c r="L6" s="148"/>
      <c r="M6" s="40" t="s">
        <v>33</v>
      </c>
      <c r="N6" s="40" t="s">
        <v>34</v>
      </c>
      <c r="O6" s="40" t="s">
        <v>79</v>
      </c>
      <c r="P6" s="164"/>
      <c r="Q6" s="57" t="s">
        <v>33</v>
      </c>
      <c r="R6" s="57" t="s">
        <v>34</v>
      </c>
      <c r="S6" s="57" t="s">
        <v>79</v>
      </c>
      <c r="T6" s="57" t="s">
        <v>33</v>
      </c>
      <c r="U6" s="57" t="s">
        <v>34</v>
      </c>
      <c r="V6" s="57" t="s">
        <v>79</v>
      </c>
      <c r="W6" s="159"/>
      <c r="X6" s="161"/>
      <c r="Y6" s="161"/>
      <c r="Z6" s="161"/>
    </row>
    <row r="7" spans="1:26" ht="15.75">
      <c r="A7" s="146"/>
      <c r="B7" s="146"/>
      <c r="C7" s="146"/>
      <c r="D7" s="146"/>
      <c r="E7" s="146"/>
      <c r="F7" s="146"/>
      <c r="G7" s="146"/>
      <c r="H7" s="163" t="s">
        <v>35</v>
      </c>
      <c r="I7" s="163"/>
      <c r="J7" s="163"/>
      <c r="K7" s="163"/>
      <c r="L7" s="163"/>
      <c r="M7" s="163"/>
      <c r="N7" s="163"/>
      <c r="O7" s="163"/>
      <c r="P7" s="162" t="s">
        <v>11</v>
      </c>
      <c r="Q7" s="162"/>
      <c r="R7" s="162"/>
      <c r="S7" s="162"/>
      <c r="T7" s="162"/>
      <c r="U7" s="162"/>
      <c r="V7" s="162"/>
      <c r="W7" s="162"/>
      <c r="X7" s="162"/>
      <c r="Y7" s="162"/>
      <c r="Z7" s="162"/>
    </row>
    <row r="8" spans="1:26" ht="15" customHeight="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53">
        <v>6</v>
      </c>
      <c r="G8" s="153"/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3">
        <v>12</v>
      </c>
      <c r="N8" s="43">
        <v>13</v>
      </c>
      <c r="O8" s="43">
        <v>14</v>
      </c>
      <c r="P8" s="43">
        <v>15</v>
      </c>
      <c r="Q8" s="43">
        <v>16</v>
      </c>
      <c r="R8" s="43">
        <v>17</v>
      </c>
      <c r="S8" s="43">
        <v>18</v>
      </c>
      <c r="T8" s="43">
        <v>19</v>
      </c>
      <c r="U8" s="43">
        <v>20</v>
      </c>
      <c r="V8" s="43">
        <v>21</v>
      </c>
      <c r="W8" s="43">
        <v>22</v>
      </c>
      <c r="X8" s="43">
        <v>23</v>
      </c>
      <c r="Y8" s="43">
        <v>24</v>
      </c>
      <c r="Z8" s="43">
        <v>25</v>
      </c>
    </row>
    <row r="9" spans="1:26" ht="12.75">
      <c r="A9" s="34">
        <v>6</v>
      </c>
      <c r="B9" s="34">
        <v>2</v>
      </c>
      <c r="C9" s="34">
        <v>1</v>
      </c>
      <c r="D9" s="35">
        <v>1</v>
      </c>
      <c r="E9" s="36"/>
      <c r="F9" s="31" t="s">
        <v>260</v>
      </c>
      <c r="G9" s="56" t="s">
        <v>261</v>
      </c>
      <c r="H9" s="33">
        <v>108859416.91</v>
      </c>
      <c r="I9" s="33">
        <v>45651196</v>
      </c>
      <c r="J9" s="33">
        <v>39399700.91</v>
      </c>
      <c r="K9" s="33">
        <v>23808520</v>
      </c>
      <c r="L9" s="33">
        <v>54537278.64</v>
      </c>
      <c r="M9" s="33">
        <v>23338470.48</v>
      </c>
      <c r="N9" s="33">
        <v>16763332.16</v>
      </c>
      <c r="O9" s="33">
        <v>14435476</v>
      </c>
      <c r="P9" s="9">
        <v>50.09</v>
      </c>
      <c r="Q9" s="9">
        <v>51.12</v>
      </c>
      <c r="R9" s="9">
        <v>42.54</v>
      </c>
      <c r="S9" s="9">
        <v>60.63</v>
      </c>
      <c r="T9" s="32">
        <v>42.79</v>
      </c>
      <c r="U9" s="32">
        <v>30.73</v>
      </c>
      <c r="V9" s="32">
        <v>26.46</v>
      </c>
      <c r="W9" s="32">
        <v>109.06</v>
      </c>
      <c r="X9" s="32">
        <v>110.02</v>
      </c>
      <c r="Y9" s="32">
        <v>110.98</v>
      </c>
      <c r="Z9" s="32">
        <v>105.47</v>
      </c>
    </row>
    <row r="10" spans="1:26" ht="12.75">
      <c r="A10" s="34">
        <v>6</v>
      </c>
      <c r="B10" s="34">
        <v>16</v>
      </c>
      <c r="C10" s="34">
        <v>1</v>
      </c>
      <c r="D10" s="35">
        <v>1</v>
      </c>
      <c r="E10" s="36"/>
      <c r="F10" s="31" t="s">
        <v>260</v>
      </c>
      <c r="G10" s="56" t="s">
        <v>262</v>
      </c>
      <c r="H10" s="33">
        <v>64861634</v>
      </c>
      <c r="I10" s="33">
        <v>30499707.04</v>
      </c>
      <c r="J10" s="33">
        <v>21769023.96</v>
      </c>
      <c r="K10" s="33">
        <v>12592903</v>
      </c>
      <c r="L10" s="33">
        <v>31082136.92</v>
      </c>
      <c r="M10" s="33">
        <v>15696538.69</v>
      </c>
      <c r="N10" s="33">
        <v>7636118.23</v>
      </c>
      <c r="O10" s="33">
        <v>7749480</v>
      </c>
      <c r="P10" s="9">
        <v>47.92</v>
      </c>
      <c r="Q10" s="9">
        <v>51.46</v>
      </c>
      <c r="R10" s="9">
        <v>35.07</v>
      </c>
      <c r="S10" s="9">
        <v>61.53</v>
      </c>
      <c r="T10" s="32">
        <v>50.5</v>
      </c>
      <c r="U10" s="32">
        <v>24.56</v>
      </c>
      <c r="V10" s="32">
        <v>24.93</v>
      </c>
      <c r="W10" s="32">
        <v>100.86</v>
      </c>
      <c r="X10" s="32">
        <v>105.94</v>
      </c>
      <c r="Y10" s="32">
        <v>92.8</v>
      </c>
      <c r="Z10" s="32">
        <v>99.71</v>
      </c>
    </row>
    <row r="11" spans="1:26" ht="12.75">
      <c r="A11" s="34">
        <v>6</v>
      </c>
      <c r="B11" s="34">
        <v>4</v>
      </c>
      <c r="C11" s="34">
        <v>1</v>
      </c>
      <c r="D11" s="35">
        <v>1</v>
      </c>
      <c r="E11" s="36"/>
      <c r="F11" s="31" t="s">
        <v>260</v>
      </c>
      <c r="G11" s="56" t="s">
        <v>263</v>
      </c>
      <c r="H11" s="33">
        <v>70692263.52</v>
      </c>
      <c r="I11" s="33">
        <v>30657324</v>
      </c>
      <c r="J11" s="33">
        <v>25312884.52</v>
      </c>
      <c r="K11" s="33">
        <v>14722055</v>
      </c>
      <c r="L11" s="33">
        <v>33419019.82</v>
      </c>
      <c r="M11" s="33">
        <v>14435252.85</v>
      </c>
      <c r="N11" s="33">
        <v>10271354.97</v>
      </c>
      <c r="O11" s="33">
        <v>8712412</v>
      </c>
      <c r="P11" s="9">
        <v>47.27</v>
      </c>
      <c r="Q11" s="9">
        <v>47.08</v>
      </c>
      <c r="R11" s="9">
        <v>40.57</v>
      </c>
      <c r="S11" s="9">
        <v>59.17</v>
      </c>
      <c r="T11" s="32">
        <v>43.19</v>
      </c>
      <c r="U11" s="32">
        <v>30.73</v>
      </c>
      <c r="V11" s="32">
        <v>26.07</v>
      </c>
      <c r="W11" s="32">
        <v>101.3</v>
      </c>
      <c r="X11" s="32">
        <v>102.65</v>
      </c>
      <c r="Y11" s="32">
        <v>97.68</v>
      </c>
      <c r="Z11" s="32">
        <v>103.55</v>
      </c>
    </row>
    <row r="12" spans="1:26" ht="12.75">
      <c r="A12" s="34">
        <v>6</v>
      </c>
      <c r="B12" s="34">
        <v>6</v>
      </c>
      <c r="C12" s="34">
        <v>1</v>
      </c>
      <c r="D12" s="35">
        <v>1</v>
      </c>
      <c r="E12" s="36"/>
      <c r="F12" s="31" t="s">
        <v>260</v>
      </c>
      <c r="G12" s="56" t="s">
        <v>264</v>
      </c>
      <c r="H12" s="33">
        <v>68738717.24</v>
      </c>
      <c r="I12" s="33">
        <v>32226241</v>
      </c>
      <c r="J12" s="33">
        <v>23159195.24</v>
      </c>
      <c r="K12" s="33">
        <v>13353281</v>
      </c>
      <c r="L12" s="33">
        <v>33757809</v>
      </c>
      <c r="M12" s="33">
        <v>15777470.11</v>
      </c>
      <c r="N12" s="33">
        <v>9878442.89</v>
      </c>
      <c r="O12" s="33">
        <v>8101896</v>
      </c>
      <c r="P12" s="9">
        <v>49.11</v>
      </c>
      <c r="Q12" s="9">
        <v>48.95</v>
      </c>
      <c r="R12" s="9">
        <v>42.65</v>
      </c>
      <c r="S12" s="9">
        <v>60.67</v>
      </c>
      <c r="T12" s="32">
        <v>46.73</v>
      </c>
      <c r="U12" s="32">
        <v>29.26</v>
      </c>
      <c r="V12" s="32">
        <v>24</v>
      </c>
      <c r="W12" s="32">
        <v>102.3</v>
      </c>
      <c r="X12" s="32">
        <v>101.41</v>
      </c>
      <c r="Y12" s="32">
        <v>100.25</v>
      </c>
      <c r="Z12" s="32">
        <v>106.78</v>
      </c>
    </row>
    <row r="13" spans="1:26" ht="12.75">
      <c r="A13" s="34">
        <v>6</v>
      </c>
      <c r="B13" s="34">
        <v>7</v>
      </c>
      <c r="C13" s="34">
        <v>1</v>
      </c>
      <c r="D13" s="35">
        <v>1</v>
      </c>
      <c r="E13" s="36"/>
      <c r="F13" s="31" t="s">
        <v>260</v>
      </c>
      <c r="G13" s="56" t="s">
        <v>265</v>
      </c>
      <c r="H13" s="33">
        <v>144594695.74</v>
      </c>
      <c r="I13" s="33">
        <v>62756171</v>
      </c>
      <c r="J13" s="33">
        <v>52432170.74</v>
      </c>
      <c r="K13" s="33">
        <v>29406354</v>
      </c>
      <c r="L13" s="33">
        <v>67240882.59</v>
      </c>
      <c r="M13" s="33">
        <v>32040817.11</v>
      </c>
      <c r="N13" s="33">
        <v>17932027.48</v>
      </c>
      <c r="O13" s="33">
        <v>17268038</v>
      </c>
      <c r="P13" s="9">
        <v>46.5</v>
      </c>
      <c r="Q13" s="9">
        <v>51.05</v>
      </c>
      <c r="R13" s="9">
        <v>34.2</v>
      </c>
      <c r="S13" s="9">
        <v>58.72</v>
      </c>
      <c r="T13" s="32">
        <v>47.65</v>
      </c>
      <c r="U13" s="32">
        <v>26.66</v>
      </c>
      <c r="V13" s="32">
        <v>25.68</v>
      </c>
      <c r="W13" s="32">
        <v>110.55</v>
      </c>
      <c r="X13" s="32">
        <v>123.39</v>
      </c>
      <c r="Y13" s="32">
        <v>101</v>
      </c>
      <c r="Z13" s="32">
        <v>100.97</v>
      </c>
    </row>
    <row r="14" spans="1:26" ht="12.75">
      <c r="A14" s="34">
        <v>6</v>
      </c>
      <c r="B14" s="34">
        <v>8</v>
      </c>
      <c r="C14" s="34">
        <v>1</v>
      </c>
      <c r="D14" s="35">
        <v>1</v>
      </c>
      <c r="E14" s="36"/>
      <c r="F14" s="31" t="s">
        <v>260</v>
      </c>
      <c r="G14" s="56" t="s">
        <v>266</v>
      </c>
      <c r="H14" s="33">
        <v>107066923.69</v>
      </c>
      <c r="I14" s="33">
        <v>44673891.88</v>
      </c>
      <c r="J14" s="33">
        <v>43729254.81</v>
      </c>
      <c r="K14" s="33">
        <v>18663777</v>
      </c>
      <c r="L14" s="33">
        <v>44034776.11</v>
      </c>
      <c r="M14" s="33">
        <v>20066363.17</v>
      </c>
      <c r="N14" s="33">
        <v>12483012.94</v>
      </c>
      <c r="O14" s="33">
        <v>11485400</v>
      </c>
      <c r="P14" s="9">
        <v>41.12</v>
      </c>
      <c r="Q14" s="9">
        <v>44.91</v>
      </c>
      <c r="R14" s="9">
        <v>28.54</v>
      </c>
      <c r="S14" s="9">
        <v>61.53</v>
      </c>
      <c r="T14" s="32">
        <v>45.56</v>
      </c>
      <c r="U14" s="32">
        <v>28.34</v>
      </c>
      <c r="V14" s="32">
        <v>26.08</v>
      </c>
      <c r="W14" s="32">
        <v>103.76</v>
      </c>
      <c r="X14" s="32">
        <v>106.24</v>
      </c>
      <c r="Y14" s="32">
        <v>99.26</v>
      </c>
      <c r="Z14" s="32">
        <v>104.66</v>
      </c>
    </row>
    <row r="15" spans="1:26" ht="12.75">
      <c r="A15" s="34">
        <v>6</v>
      </c>
      <c r="B15" s="34">
        <v>11</v>
      </c>
      <c r="C15" s="34">
        <v>1</v>
      </c>
      <c r="D15" s="35">
        <v>1</v>
      </c>
      <c r="E15" s="36"/>
      <c r="F15" s="31" t="s">
        <v>260</v>
      </c>
      <c r="G15" s="56" t="s">
        <v>267</v>
      </c>
      <c r="H15" s="33">
        <v>125040646</v>
      </c>
      <c r="I15" s="33">
        <v>55408507.05</v>
      </c>
      <c r="J15" s="33">
        <v>44461155.95</v>
      </c>
      <c r="K15" s="33">
        <v>25170983</v>
      </c>
      <c r="L15" s="33">
        <v>62249410.41</v>
      </c>
      <c r="M15" s="33">
        <v>28747876.86</v>
      </c>
      <c r="N15" s="33">
        <v>18113473.55</v>
      </c>
      <c r="O15" s="33">
        <v>15388060</v>
      </c>
      <c r="P15" s="9">
        <v>49.78</v>
      </c>
      <c r="Q15" s="9">
        <v>51.88</v>
      </c>
      <c r="R15" s="9">
        <v>40.73</v>
      </c>
      <c r="S15" s="9">
        <v>61.13</v>
      </c>
      <c r="T15" s="32">
        <v>46.18</v>
      </c>
      <c r="U15" s="32">
        <v>29.09</v>
      </c>
      <c r="V15" s="32">
        <v>24.72</v>
      </c>
      <c r="W15" s="32">
        <v>106.09</v>
      </c>
      <c r="X15" s="32">
        <v>111.05</v>
      </c>
      <c r="Y15" s="32">
        <v>99.24</v>
      </c>
      <c r="Z15" s="32">
        <v>105.88</v>
      </c>
    </row>
    <row r="16" spans="1:26" ht="12.75">
      <c r="A16" s="34">
        <v>6</v>
      </c>
      <c r="B16" s="34">
        <v>1</v>
      </c>
      <c r="C16" s="34">
        <v>1</v>
      </c>
      <c r="D16" s="35">
        <v>1</v>
      </c>
      <c r="E16" s="36"/>
      <c r="F16" s="31" t="s">
        <v>260</v>
      </c>
      <c r="G16" s="56" t="s">
        <v>268</v>
      </c>
      <c r="H16" s="33">
        <v>80865180.38</v>
      </c>
      <c r="I16" s="33">
        <v>27906958.99</v>
      </c>
      <c r="J16" s="33">
        <v>34298260.39</v>
      </c>
      <c r="K16" s="33">
        <v>18659961</v>
      </c>
      <c r="L16" s="33">
        <v>38190872.71</v>
      </c>
      <c r="M16" s="33">
        <v>13579587.29</v>
      </c>
      <c r="N16" s="33">
        <v>13579479.42</v>
      </c>
      <c r="O16" s="33">
        <v>11031806</v>
      </c>
      <c r="P16" s="9">
        <v>47.22</v>
      </c>
      <c r="Q16" s="9">
        <v>48.66</v>
      </c>
      <c r="R16" s="9">
        <v>39.59</v>
      </c>
      <c r="S16" s="9">
        <v>59.12</v>
      </c>
      <c r="T16" s="32">
        <v>35.55</v>
      </c>
      <c r="U16" s="32">
        <v>35.55</v>
      </c>
      <c r="V16" s="32">
        <v>28.88</v>
      </c>
      <c r="W16" s="32">
        <v>110.16</v>
      </c>
      <c r="X16" s="32">
        <v>111.07</v>
      </c>
      <c r="Y16" s="32">
        <v>114.17</v>
      </c>
      <c r="Z16" s="32">
        <v>104.6</v>
      </c>
    </row>
    <row r="17" spans="1:26" ht="12.75">
      <c r="A17" s="34">
        <v>6</v>
      </c>
      <c r="B17" s="34">
        <v>14</v>
      </c>
      <c r="C17" s="34">
        <v>1</v>
      </c>
      <c r="D17" s="35">
        <v>1</v>
      </c>
      <c r="E17" s="36"/>
      <c r="F17" s="31" t="s">
        <v>260</v>
      </c>
      <c r="G17" s="56" t="s">
        <v>269</v>
      </c>
      <c r="H17" s="33">
        <v>276008717.71</v>
      </c>
      <c r="I17" s="33">
        <v>165491113</v>
      </c>
      <c r="J17" s="33">
        <v>73213095.71</v>
      </c>
      <c r="K17" s="33">
        <v>37304509</v>
      </c>
      <c r="L17" s="33">
        <v>127613246.3</v>
      </c>
      <c r="M17" s="33">
        <v>77834131.56</v>
      </c>
      <c r="N17" s="33">
        <v>26828134.74</v>
      </c>
      <c r="O17" s="33">
        <v>22950980</v>
      </c>
      <c r="P17" s="9">
        <v>46.23</v>
      </c>
      <c r="Q17" s="9">
        <v>47.03</v>
      </c>
      <c r="R17" s="9">
        <v>36.64</v>
      </c>
      <c r="S17" s="9">
        <v>61.52</v>
      </c>
      <c r="T17" s="32">
        <v>60.99</v>
      </c>
      <c r="U17" s="32">
        <v>21.02</v>
      </c>
      <c r="V17" s="32">
        <v>17.98</v>
      </c>
      <c r="W17" s="32">
        <v>109.11</v>
      </c>
      <c r="X17" s="32">
        <v>114.56</v>
      </c>
      <c r="Y17" s="32">
        <v>100.51</v>
      </c>
      <c r="Z17" s="32">
        <v>102.81</v>
      </c>
    </row>
    <row r="18" spans="1:26" ht="12.75">
      <c r="A18" s="34">
        <v>6</v>
      </c>
      <c r="B18" s="34">
        <v>15</v>
      </c>
      <c r="C18" s="34">
        <v>1</v>
      </c>
      <c r="D18" s="35">
        <v>1</v>
      </c>
      <c r="E18" s="36"/>
      <c r="F18" s="31" t="s">
        <v>260</v>
      </c>
      <c r="G18" s="56" t="s">
        <v>270</v>
      </c>
      <c r="H18" s="33">
        <v>71361650.65</v>
      </c>
      <c r="I18" s="33">
        <v>32260401.18</v>
      </c>
      <c r="J18" s="33">
        <v>27651934.47</v>
      </c>
      <c r="K18" s="33">
        <v>11449315</v>
      </c>
      <c r="L18" s="33">
        <v>34284515.62</v>
      </c>
      <c r="M18" s="33">
        <v>15121218.13</v>
      </c>
      <c r="N18" s="33">
        <v>12246879.49</v>
      </c>
      <c r="O18" s="33">
        <v>6916418</v>
      </c>
      <c r="P18" s="9">
        <v>48.04</v>
      </c>
      <c r="Q18" s="9">
        <v>46.87</v>
      </c>
      <c r="R18" s="9">
        <v>44.28</v>
      </c>
      <c r="S18" s="9">
        <v>60.4</v>
      </c>
      <c r="T18" s="32">
        <v>44.1</v>
      </c>
      <c r="U18" s="32">
        <v>35.72</v>
      </c>
      <c r="V18" s="32">
        <v>20.17</v>
      </c>
      <c r="W18" s="32">
        <v>109.23</v>
      </c>
      <c r="X18" s="32">
        <v>102.87</v>
      </c>
      <c r="Y18" s="32">
        <v>123.52</v>
      </c>
      <c r="Z18" s="32">
        <v>102.11</v>
      </c>
    </row>
    <row r="19" spans="1:26" ht="12.75">
      <c r="A19" s="34">
        <v>6</v>
      </c>
      <c r="B19" s="34">
        <v>3</v>
      </c>
      <c r="C19" s="34">
        <v>1</v>
      </c>
      <c r="D19" s="35">
        <v>1</v>
      </c>
      <c r="E19" s="36"/>
      <c r="F19" s="31" t="s">
        <v>260</v>
      </c>
      <c r="G19" s="56" t="s">
        <v>271</v>
      </c>
      <c r="H19" s="33">
        <v>24592970.05</v>
      </c>
      <c r="I19" s="33">
        <v>9245407.99</v>
      </c>
      <c r="J19" s="33">
        <v>11211346.06</v>
      </c>
      <c r="K19" s="33">
        <v>4136216</v>
      </c>
      <c r="L19" s="33">
        <v>8871714.25</v>
      </c>
      <c r="M19" s="33">
        <v>3397592.02</v>
      </c>
      <c r="N19" s="33">
        <v>3057954.23</v>
      </c>
      <c r="O19" s="33">
        <v>2416168</v>
      </c>
      <c r="P19" s="9">
        <v>36.07</v>
      </c>
      <c r="Q19" s="9">
        <v>36.74</v>
      </c>
      <c r="R19" s="9">
        <v>27.27</v>
      </c>
      <c r="S19" s="9">
        <v>58.41</v>
      </c>
      <c r="T19" s="32">
        <v>38.29</v>
      </c>
      <c r="U19" s="32">
        <v>34.46</v>
      </c>
      <c r="V19" s="32">
        <v>27.23</v>
      </c>
      <c r="W19" s="32">
        <v>103.34</v>
      </c>
      <c r="X19" s="32">
        <v>107.8</v>
      </c>
      <c r="Y19" s="32">
        <v>91.84</v>
      </c>
      <c r="Z19" s="32">
        <v>114.88</v>
      </c>
    </row>
    <row r="20" spans="1:26" ht="12.75">
      <c r="A20" s="34">
        <v>6</v>
      </c>
      <c r="B20" s="34">
        <v>11</v>
      </c>
      <c r="C20" s="34">
        <v>2</v>
      </c>
      <c r="D20" s="35">
        <v>1</v>
      </c>
      <c r="E20" s="36"/>
      <c r="F20" s="31" t="s">
        <v>260</v>
      </c>
      <c r="G20" s="56" t="s">
        <v>272</v>
      </c>
      <c r="H20" s="33">
        <v>10671852.14</v>
      </c>
      <c r="I20" s="33">
        <v>4412751</v>
      </c>
      <c r="J20" s="33">
        <v>3584328.14</v>
      </c>
      <c r="K20" s="33">
        <v>2674773</v>
      </c>
      <c r="L20" s="33">
        <v>5679955.35</v>
      </c>
      <c r="M20" s="33">
        <v>2320840.05</v>
      </c>
      <c r="N20" s="33">
        <v>1736513.3</v>
      </c>
      <c r="O20" s="33">
        <v>1622602</v>
      </c>
      <c r="P20" s="9">
        <v>53.22</v>
      </c>
      <c r="Q20" s="9">
        <v>52.59</v>
      </c>
      <c r="R20" s="9">
        <v>48.44</v>
      </c>
      <c r="S20" s="9">
        <v>60.66</v>
      </c>
      <c r="T20" s="32">
        <v>40.86</v>
      </c>
      <c r="U20" s="32">
        <v>30.57</v>
      </c>
      <c r="V20" s="32">
        <v>28.56</v>
      </c>
      <c r="W20" s="32">
        <v>106.44</v>
      </c>
      <c r="X20" s="32">
        <v>116.21</v>
      </c>
      <c r="Y20" s="32">
        <v>98.71</v>
      </c>
      <c r="Z20" s="32">
        <v>102.71</v>
      </c>
    </row>
    <row r="21" spans="1:26" ht="12.75">
      <c r="A21" s="34">
        <v>6</v>
      </c>
      <c r="B21" s="34">
        <v>17</v>
      </c>
      <c r="C21" s="34">
        <v>1</v>
      </c>
      <c r="D21" s="35">
        <v>1</v>
      </c>
      <c r="E21" s="36"/>
      <c r="F21" s="31" t="s">
        <v>260</v>
      </c>
      <c r="G21" s="56" t="s">
        <v>273</v>
      </c>
      <c r="H21" s="33">
        <v>149495876.84</v>
      </c>
      <c r="I21" s="33">
        <v>78068725.38</v>
      </c>
      <c r="J21" s="33">
        <v>43868242.46</v>
      </c>
      <c r="K21" s="33">
        <v>27558909</v>
      </c>
      <c r="L21" s="33">
        <v>74720857.79</v>
      </c>
      <c r="M21" s="33">
        <v>36975693.35</v>
      </c>
      <c r="N21" s="33">
        <v>21059834.44</v>
      </c>
      <c r="O21" s="33">
        <v>16685330</v>
      </c>
      <c r="P21" s="9">
        <v>49.98</v>
      </c>
      <c r="Q21" s="9">
        <v>47.36</v>
      </c>
      <c r="R21" s="9">
        <v>48</v>
      </c>
      <c r="S21" s="9">
        <v>60.54</v>
      </c>
      <c r="T21" s="32">
        <v>49.48</v>
      </c>
      <c r="U21" s="32">
        <v>28.18</v>
      </c>
      <c r="V21" s="32">
        <v>22.33</v>
      </c>
      <c r="W21" s="32">
        <v>107.86</v>
      </c>
      <c r="X21" s="32">
        <v>107.84</v>
      </c>
      <c r="Y21" s="32">
        <v>117.64</v>
      </c>
      <c r="Z21" s="32">
        <v>97.65</v>
      </c>
    </row>
    <row r="22" spans="1:26" ht="12.75">
      <c r="A22" s="34">
        <v>6</v>
      </c>
      <c r="B22" s="34">
        <v>1</v>
      </c>
      <c r="C22" s="34">
        <v>2</v>
      </c>
      <c r="D22" s="35">
        <v>1</v>
      </c>
      <c r="E22" s="36"/>
      <c r="F22" s="31" t="s">
        <v>260</v>
      </c>
      <c r="G22" s="56" t="s">
        <v>274</v>
      </c>
      <c r="H22" s="33">
        <v>22411044.13</v>
      </c>
      <c r="I22" s="33">
        <v>9239860.63</v>
      </c>
      <c r="J22" s="33">
        <v>8669857.5</v>
      </c>
      <c r="K22" s="33">
        <v>4501326</v>
      </c>
      <c r="L22" s="33">
        <v>10008625.72</v>
      </c>
      <c r="M22" s="33">
        <v>4450506.28</v>
      </c>
      <c r="N22" s="33">
        <v>2923155.44</v>
      </c>
      <c r="O22" s="33">
        <v>2634964</v>
      </c>
      <c r="P22" s="9">
        <v>44.65</v>
      </c>
      <c r="Q22" s="9">
        <v>48.16</v>
      </c>
      <c r="R22" s="9">
        <v>33.71</v>
      </c>
      <c r="S22" s="9">
        <v>58.53</v>
      </c>
      <c r="T22" s="32">
        <v>44.46</v>
      </c>
      <c r="U22" s="32">
        <v>29.2</v>
      </c>
      <c r="V22" s="32">
        <v>26.32</v>
      </c>
      <c r="W22" s="32">
        <v>104.61</v>
      </c>
      <c r="X22" s="32">
        <v>112.46</v>
      </c>
      <c r="Y22" s="32">
        <v>95.58</v>
      </c>
      <c r="Z22" s="32">
        <v>103.27</v>
      </c>
    </row>
    <row r="23" spans="1:26" ht="12.75">
      <c r="A23" s="34">
        <v>6</v>
      </c>
      <c r="B23" s="34">
        <v>18</v>
      </c>
      <c r="C23" s="34">
        <v>1</v>
      </c>
      <c r="D23" s="35">
        <v>1</v>
      </c>
      <c r="E23" s="36"/>
      <c r="F23" s="31" t="s">
        <v>260</v>
      </c>
      <c r="G23" s="56" t="s">
        <v>275</v>
      </c>
      <c r="H23" s="33">
        <v>82069801.01</v>
      </c>
      <c r="I23" s="33">
        <v>36575299</v>
      </c>
      <c r="J23" s="33">
        <v>28440614.01</v>
      </c>
      <c r="K23" s="33">
        <v>17053888</v>
      </c>
      <c r="L23" s="33">
        <v>38771953.92</v>
      </c>
      <c r="M23" s="33">
        <v>18478700.57</v>
      </c>
      <c r="N23" s="33">
        <v>9976599.35</v>
      </c>
      <c r="O23" s="33">
        <v>10316654</v>
      </c>
      <c r="P23" s="9">
        <v>47.24</v>
      </c>
      <c r="Q23" s="9">
        <v>50.52</v>
      </c>
      <c r="R23" s="9">
        <v>35.07</v>
      </c>
      <c r="S23" s="9">
        <v>60.49</v>
      </c>
      <c r="T23" s="32">
        <v>47.65</v>
      </c>
      <c r="U23" s="32">
        <v>25.73</v>
      </c>
      <c r="V23" s="32">
        <v>26.6</v>
      </c>
      <c r="W23" s="32">
        <v>104.34</v>
      </c>
      <c r="X23" s="32">
        <v>108.67</v>
      </c>
      <c r="Y23" s="32">
        <v>97.93</v>
      </c>
      <c r="Z23" s="32">
        <v>103.51</v>
      </c>
    </row>
    <row r="24" spans="1:26" ht="12.75">
      <c r="A24" s="34">
        <v>6</v>
      </c>
      <c r="B24" s="34">
        <v>19</v>
      </c>
      <c r="C24" s="34">
        <v>1</v>
      </c>
      <c r="D24" s="35">
        <v>1</v>
      </c>
      <c r="E24" s="36"/>
      <c r="F24" s="31" t="s">
        <v>260</v>
      </c>
      <c r="G24" s="56" t="s">
        <v>276</v>
      </c>
      <c r="H24" s="33">
        <v>54828133.72</v>
      </c>
      <c r="I24" s="33">
        <v>21929030</v>
      </c>
      <c r="J24" s="33">
        <v>19558405.72</v>
      </c>
      <c r="K24" s="33">
        <v>13340698</v>
      </c>
      <c r="L24" s="33">
        <v>26465467.03</v>
      </c>
      <c r="M24" s="33">
        <v>10886634</v>
      </c>
      <c r="N24" s="33">
        <v>7871271.03</v>
      </c>
      <c r="O24" s="33">
        <v>7707562</v>
      </c>
      <c r="P24" s="9">
        <v>48.26</v>
      </c>
      <c r="Q24" s="9">
        <v>49.64</v>
      </c>
      <c r="R24" s="9">
        <v>40.24</v>
      </c>
      <c r="S24" s="9">
        <v>57.77</v>
      </c>
      <c r="T24" s="32">
        <v>41.13</v>
      </c>
      <c r="U24" s="32">
        <v>29.74</v>
      </c>
      <c r="V24" s="32">
        <v>29.12</v>
      </c>
      <c r="W24" s="32">
        <v>105.15</v>
      </c>
      <c r="X24" s="32">
        <v>106.25</v>
      </c>
      <c r="Y24" s="32">
        <v>97.52</v>
      </c>
      <c r="Z24" s="32">
        <v>112.5</v>
      </c>
    </row>
    <row r="25" spans="1:26" ht="12.75">
      <c r="A25" s="34">
        <v>6</v>
      </c>
      <c r="B25" s="34">
        <v>8</v>
      </c>
      <c r="C25" s="34">
        <v>2</v>
      </c>
      <c r="D25" s="35">
        <v>2</v>
      </c>
      <c r="E25" s="36"/>
      <c r="F25" s="31" t="s">
        <v>260</v>
      </c>
      <c r="G25" s="56" t="s">
        <v>277</v>
      </c>
      <c r="H25" s="33">
        <v>18364621.04</v>
      </c>
      <c r="I25" s="33">
        <v>4345940.78</v>
      </c>
      <c r="J25" s="33">
        <v>7170280.26</v>
      </c>
      <c r="K25" s="33">
        <v>6848400</v>
      </c>
      <c r="L25" s="33">
        <v>8877327.34</v>
      </c>
      <c r="M25" s="33">
        <v>2240951.37</v>
      </c>
      <c r="N25" s="33">
        <v>2828269.97</v>
      </c>
      <c r="O25" s="33">
        <v>3808106</v>
      </c>
      <c r="P25" s="9">
        <v>48.33</v>
      </c>
      <c r="Q25" s="9">
        <v>51.56</v>
      </c>
      <c r="R25" s="9">
        <v>39.44</v>
      </c>
      <c r="S25" s="9">
        <v>55.6</v>
      </c>
      <c r="T25" s="32">
        <v>25.24</v>
      </c>
      <c r="U25" s="32">
        <v>31.85</v>
      </c>
      <c r="V25" s="32">
        <v>42.89</v>
      </c>
      <c r="W25" s="32">
        <v>99.08</v>
      </c>
      <c r="X25" s="32">
        <v>108.61</v>
      </c>
      <c r="Y25" s="32">
        <v>87.44</v>
      </c>
      <c r="Z25" s="32">
        <v>103.99</v>
      </c>
    </row>
    <row r="26" spans="1:26" ht="12.75">
      <c r="A26" s="34">
        <v>6</v>
      </c>
      <c r="B26" s="34">
        <v>11</v>
      </c>
      <c r="C26" s="34">
        <v>3</v>
      </c>
      <c r="D26" s="35">
        <v>2</v>
      </c>
      <c r="E26" s="36"/>
      <c r="F26" s="31" t="s">
        <v>260</v>
      </c>
      <c r="G26" s="56" t="s">
        <v>278</v>
      </c>
      <c r="H26" s="33">
        <v>27315203.33</v>
      </c>
      <c r="I26" s="33">
        <v>5049422.78</v>
      </c>
      <c r="J26" s="33">
        <v>12273042.55</v>
      </c>
      <c r="K26" s="33">
        <v>9992738</v>
      </c>
      <c r="L26" s="33">
        <v>14132813.54</v>
      </c>
      <c r="M26" s="33">
        <v>2550709.52</v>
      </c>
      <c r="N26" s="33">
        <v>6006306.02</v>
      </c>
      <c r="O26" s="33">
        <v>5575798</v>
      </c>
      <c r="P26" s="9">
        <v>51.73</v>
      </c>
      <c r="Q26" s="9">
        <v>50.51</v>
      </c>
      <c r="R26" s="9">
        <v>48.93</v>
      </c>
      <c r="S26" s="9">
        <v>55.79</v>
      </c>
      <c r="T26" s="32">
        <v>18.04</v>
      </c>
      <c r="U26" s="32">
        <v>42.49</v>
      </c>
      <c r="V26" s="32">
        <v>39.45</v>
      </c>
      <c r="W26" s="32">
        <v>103.48</v>
      </c>
      <c r="X26" s="32">
        <v>113.2</v>
      </c>
      <c r="Y26" s="32">
        <v>101.3</v>
      </c>
      <c r="Z26" s="32">
        <v>101.84</v>
      </c>
    </row>
    <row r="27" spans="1:26" ht="12.75">
      <c r="A27" s="34">
        <v>6</v>
      </c>
      <c r="B27" s="34">
        <v>20</v>
      </c>
      <c r="C27" s="34">
        <v>1</v>
      </c>
      <c r="D27" s="35">
        <v>2</v>
      </c>
      <c r="E27" s="36"/>
      <c r="F27" s="31" t="s">
        <v>260</v>
      </c>
      <c r="G27" s="56" t="s">
        <v>278</v>
      </c>
      <c r="H27" s="33">
        <v>23175332.25</v>
      </c>
      <c r="I27" s="33">
        <v>4692759</v>
      </c>
      <c r="J27" s="33">
        <v>10741888.25</v>
      </c>
      <c r="K27" s="33">
        <v>7740685</v>
      </c>
      <c r="L27" s="33">
        <v>9938261.66</v>
      </c>
      <c r="M27" s="33">
        <v>2602300.56</v>
      </c>
      <c r="N27" s="33">
        <v>3043817.1</v>
      </c>
      <c r="O27" s="33">
        <v>4292144</v>
      </c>
      <c r="P27" s="9">
        <v>42.88</v>
      </c>
      <c r="Q27" s="9">
        <v>55.45</v>
      </c>
      <c r="R27" s="9">
        <v>28.33</v>
      </c>
      <c r="S27" s="9">
        <v>55.44</v>
      </c>
      <c r="T27" s="32">
        <v>26.18</v>
      </c>
      <c r="U27" s="32">
        <v>30.62</v>
      </c>
      <c r="V27" s="32">
        <v>43.18</v>
      </c>
      <c r="W27" s="32">
        <v>108.98</v>
      </c>
      <c r="X27" s="32">
        <v>127.05</v>
      </c>
      <c r="Y27" s="32">
        <v>96.62</v>
      </c>
      <c r="Z27" s="32">
        <v>109.46</v>
      </c>
    </row>
    <row r="28" spans="1:26" ht="12.75">
      <c r="A28" s="34">
        <v>6</v>
      </c>
      <c r="B28" s="34">
        <v>2</v>
      </c>
      <c r="C28" s="34">
        <v>2</v>
      </c>
      <c r="D28" s="35">
        <v>2</v>
      </c>
      <c r="E28" s="36"/>
      <c r="F28" s="31" t="s">
        <v>260</v>
      </c>
      <c r="G28" s="56" t="s">
        <v>279</v>
      </c>
      <c r="H28" s="33">
        <v>17987868.72</v>
      </c>
      <c r="I28" s="33">
        <v>2359340</v>
      </c>
      <c r="J28" s="33">
        <v>8946176.72</v>
      </c>
      <c r="K28" s="33">
        <v>6682352</v>
      </c>
      <c r="L28" s="33">
        <v>10386594.64</v>
      </c>
      <c r="M28" s="33">
        <v>1373775.58</v>
      </c>
      <c r="N28" s="33">
        <v>5322169.06</v>
      </c>
      <c r="O28" s="33">
        <v>3690650</v>
      </c>
      <c r="P28" s="9">
        <v>57.74</v>
      </c>
      <c r="Q28" s="9">
        <v>58.22</v>
      </c>
      <c r="R28" s="9">
        <v>59.49</v>
      </c>
      <c r="S28" s="9">
        <v>55.22</v>
      </c>
      <c r="T28" s="32">
        <v>13.22</v>
      </c>
      <c r="U28" s="32">
        <v>51.24</v>
      </c>
      <c r="V28" s="32">
        <v>35.53</v>
      </c>
      <c r="W28" s="32">
        <v>140.81</v>
      </c>
      <c r="X28" s="32">
        <v>136.38</v>
      </c>
      <c r="Y28" s="32">
        <v>184.9</v>
      </c>
      <c r="Z28" s="32">
        <v>105.74</v>
      </c>
    </row>
    <row r="29" spans="1:26" ht="12.75">
      <c r="A29" s="34">
        <v>6</v>
      </c>
      <c r="B29" s="34">
        <v>14</v>
      </c>
      <c r="C29" s="34">
        <v>2</v>
      </c>
      <c r="D29" s="35">
        <v>2</v>
      </c>
      <c r="E29" s="36"/>
      <c r="F29" s="31" t="s">
        <v>260</v>
      </c>
      <c r="G29" s="56" t="s">
        <v>280</v>
      </c>
      <c r="H29" s="33">
        <v>19269036.21</v>
      </c>
      <c r="I29" s="33">
        <v>5480904.05</v>
      </c>
      <c r="J29" s="33">
        <v>8245411.16</v>
      </c>
      <c r="K29" s="33">
        <v>5542721</v>
      </c>
      <c r="L29" s="33">
        <v>8727362.5</v>
      </c>
      <c r="M29" s="33">
        <v>3223058.42</v>
      </c>
      <c r="N29" s="33">
        <v>2386434.08</v>
      </c>
      <c r="O29" s="33">
        <v>3117870</v>
      </c>
      <c r="P29" s="9">
        <v>45.29</v>
      </c>
      <c r="Q29" s="9">
        <v>58.8</v>
      </c>
      <c r="R29" s="9">
        <v>28.94</v>
      </c>
      <c r="S29" s="9">
        <v>56.25</v>
      </c>
      <c r="T29" s="32">
        <v>36.93</v>
      </c>
      <c r="U29" s="32">
        <v>27.34</v>
      </c>
      <c r="V29" s="32">
        <v>35.72</v>
      </c>
      <c r="W29" s="32">
        <v>107.72</v>
      </c>
      <c r="X29" s="32">
        <v>118.95</v>
      </c>
      <c r="Y29" s="32">
        <v>96.21</v>
      </c>
      <c r="Z29" s="32">
        <v>107.08</v>
      </c>
    </row>
    <row r="30" spans="1:26" ht="12.75">
      <c r="A30" s="34">
        <v>6</v>
      </c>
      <c r="B30" s="34">
        <v>5</v>
      </c>
      <c r="C30" s="34">
        <v>1</v>
      </c>
      <c r="D30" s="35">
        <v>2</v>
      </c>
      <c r="E30" s="36"/>
      <c r="F30" s="31" t="s">
        <v>260</v>
      </c>
      <c r="G30" s="56" t="s">
        <v>281</v>
      </c>
      <c r="H30" s="33">
        <v>16290386.13</v>
      </c>
      <c r="I30" s="33">
        <v>3719139.56</v>
      </c>
      <c r="J30" s="33">
        <v>7346352.57</v>
      </c>
      <c r="K30" s="33">
        <v>5224894</v>
      </c>
      <c r="L30" s="33">
        <v>8046535.66</v>
      </c>
      <c r="M30" s="33">
        <v>1587853.24</v>
      </c>
      <c r="N30" s="33">
        <v>3544024.42</v>
      </c>
      <c r="O30" s="33">
        <v>2914658</v>
      </c>
      <c r="P30" s="9">
        <v>49.39</v>
      </c>
      <c r="Q30" s="9">
        <v>42.69</v>
      </c>
      <c r="R30" s="9">
        <v>48.24</v>
      </c>
      <c r="S30" s="9">
        <v>55.78</v>
      </c>
      <c r="T30" s="32">
        <v>19.73</v>
      </c>
      <c r="U30" s="32">
        <v>44.04</v>
      </c>
      <c r="V30" s="32">
        <v>36.22</v>
      </c>
      <c r="W30" s="32">
        <v>112.67</v>
      </c>
      <c r="X30" s="32">
        <v>91.32</v>
      </c>
      <c r="Y30" s="32">
        <v>133.3</v>
      </c>
      <c r="Z30" s="32">
        <v>106.21</v>
      </c>
    </row>
    <row r="31" spans="1:26" ht="12.75">
      <c r="A31" s="34">
        <v>6</v>
      </c>
      <c r="B31" s="34">
        <v>18</v>
      </c>
      <c r="C31" s="34">
        <v>2</v>
      </c>
      <c r="D31" s="35">
        <v>2</v>
      </c>
      <c r="E31" s="36"/>
      <c r="F31" s="31" t="s">
        <v>260</v>
      </c>
      <c r="G31" s="56" t="s">
        <v>282</v>
      </c>
      <c r="H31" s="33">
        <v>14229379.08</v>
      </c>
      <c r="I31" s="33">
        <v>3870310.4</v>
      </c>
      <c r="J31" s="33">
        <v>5369778.68</v>
      </c>
      <c r="K31" s="33">
        <v>4989290</v>
      </c>
      <c r="L31" s="33">
        <v>6655531.41</v>
      </c>
      <c r="M31" s="33">
        <v>1798831.43</v>
      </c>
      <c r="N31" s="33">
        <v>2043129.98</v>
      </c>
      <c r="O31" s="33">
        <v>2813570</v>
      </c>
      <c r="P31" s="9">
        <v>46.77</v>
      </c>
      <c r="Q31" s="9">
        <v>46.47</v>
      </c>
      <c r="R31" s="9">
        <v>38.04</v>
      </c>
      <c r="S31" s="9">
        <v>56.39</v>
      </c>
      <c r="T31" s="32">
        <v>27.02</v>
      </c>
      <c r="U31" s="32">
        <v>30.69</v>
      </c>
      <c r="V31" s="32">
        <v>42.27</v>
      </c>
      <c r="W31" s="32">
        <v>99.75</v>
      </c>
      <c r="X31" s="32">
        <v>105.66</v>
      </c>
      <c r="Y31" s="32">
        <v>90.25</v>
      </c>
      <c r="Z31" s="32">
        <v>103.99</v>
      </c>
    </row>
    <row r="32" spans="1:26" ht="12.75">
      <c r="A32" s="34">
        <v>6</v>
      </c>
      <c r="B32" s="34">
        <v>1</v>
      </c>
      <c r="C32" s="34">
        <v>3</v>
      </c>
      <c r="D32" s="35">
        <v>2</v>
      </c>
      <c r="E32" s="36"/>
      <c r="F32" s="31" t="s">
        <v>260</v>
      </c>
      <c r="G32" s="56" t="s">
        <v>283</v>
      </c>
      <c r="H32" s="33">
        <v>65533556.02</v>
      </c>
      <c r="I32" s="33">
        <v>16218026</v>
      </c>
      <c r="J32" s="33">
        <v>29905631.02</v>
      </c>
      <c r="K32" s="33">
        <v>19409899</v>
      </c>
      <c r="L32" s="33">
        <v>34439290.09</v>
      </c>
      <c r="M32" s="33">
        <v>9735654.9</v>
      </c>
      <c r="N32" s="33">
        <v>13827549.19</v>
      </c>
      <c r="O32" s="33">
        <v>10876086</v>
      </c>
      <c r="P32" s="9">
        <v>52.55</v>
      </c>
      <c r="Q32" s="9">
        <v>60.02</v>
      </c>
      <c r="R32" s="9">
        <v>46.23</v>
      </c>
      <c r="S32" s="9">
        <v>56.03</v>
      </c>
      <c r="T32" s="32">
        <v>28.26</v>
      </c>
      <c r="U32" s="32">
        <v>40.15</v>
      </c>
      <c r="V32" s="32">
        <v>31.58</v>
      </c>
      <c r="W32" s="32">
        <v>120.62</v>
      </c>
      <c r="X32" s="32">
        <v>138.73</v>
      </c>
      <c r="Y32" s="32">
        <v>122.48</v>
      </c>
      <c r="Z32" s="32">
        <v>106.17</v>
      </c>
    </row>
    <row r="33" spans="1:26" ht="12.75">
      <c r="A33" s="34">
        <v>6</v>
      </c>
      <c r="B33" s="34">
        <v>3</v>
      </c>
      <c r="C33" s="34">
        <v>2</v>
      </c>
      <c r="D33" s="35">
        <v>2</v>
      </c>
      <c r="E33" s="36"/>
      <c r="F33" s="31" t="s">
        <v>260</v>
      </c>
      <c r="G33" s="56" t="s">
        <v>284</v>
      </c>
      <c r="H33" s="33">
        <v>12465947.52</v>
      </c>
      <c r="I33" s="33">
        <v>2887828.47</v>
      </c>
      <c r="J33" s="33">
        <v>4933867.05</v>
      </c>
      <c r="K33" s="33">
        <v>4644252</v>
      </c>
      <c r="L33" s="33">
        <v>6404343.16</v>
      </c>
      <c r="M33" s="33">
        <v>1395521.79</v>
      </c>
      <c r="N33" s="33">
        <v>2425971.37</v>
      </c>
      <c r="O33" s="33">
        <v>2582850</v>
      </c>
      <c r="P33" s="9">
        <v>51.37</v>
      </c>
      <c r="Q33" s="9">
        <v>48.32</v>
      </c>
      <c r="R33" s="9">
        <v>49.16</v>
      </c>
      <c r="S33" s="9">
        <v>55.61</v>
      </c>
      <c r="T33" s="32">
        <v>21.79</v>
      </c>
      <c r="U33" s="32">
        <v>37.88</v>
      </c>
      <c r="V33" s="32">
        <v>40.32</v>
      </c>
      <c r="W33" s="32">
        <v>105.3</v>
      </c>
      <c r="X33" s="32">
        <v>104.14</v>
      </c>
      <c r="Y33" s="32">
        <v>111.5</v>
      </c>
      <c r="Z33" s="32">
        <v>100.65</v>
      </c>
    </row>
    <row r="34" spans="1:26" ht="12.75">
      <c r="A34" s="34">
        <v>6</v>
      </c>
      <c r="B34" s="34">
        <v>2</v>
      </c>
      <c r="C34" s="34">
        <v>3</v>
      </c>
      <c r="D34" s="35">
        <v>2</v>
      </c>
      <c r="E34" s="36"/>
      <c r="F34" s="31" t="s">
        <v>260</v>
      </c>
      <c r="G34" s="56" t="s">
        <v>261</v>
      </c>
      <c r="H34" s="33">
        <v>59637250.96</v>
      </c>
      <c r="I34" s="33">
        <v>13780331.27</v>
      </c>
      <c r="J34" s="33">
        <v>23976301.69</v>
      </c>
      <c r="K34" s="33">
        <v>21880618</v>
      </c>
      <c r="L34" s="33">
        <v>30412197.22</v>
      </c>
      <c r="M34" s="33">
        <v>8235206.85</v>
      </c>
      <c r="N34" s="33">
        <v>9973128.37</v>
      </c>
      <c r="O34" s="33">
        <v>12203862</v>
      </c>
      <c r="P34" s="9">
        <v>50.99</v>
      </c>
      <c r="Q34" s="9">
        <v>59.76</v>
      </c>
      <c r="R34" s="9">
        <v>41.59</v>
      </c>
      <c r="S34" s="9">
        <v>55.77</v>
      </c>
      <c r="T34" s="32">
        <v>27.07</v>
      </c>
      <c r="U34" s="32">
        <v>32.79</v>
      </c>
      <c r="V34" s="32">
        <v>40.12</v>
      </c>
      <c r="W34" s="32">
        <v>106.45</v>
      </c>
      <c r="X34" s="32">
        <v>121.41</v>
      </c>
      <c r="Y34" s="32">
        <v>94.15</v>
      </c>
      <c r="Z34" s="32">
        <v>109.02</v>
      </c>
    </row>
    <row r="35" spans="1:26" ht="12.75">
      <c r="A35" s="34">
        <v>6</v>
      </c>
      <c r="B35" s="34">
        <v>2</v>
      </c>
      <c r="C35" s="34">
        <v>4</v>
      </c>
      <c r="D35" s="35">
        <v>2</v>
      </c>
      <c r="E35" s="36"/>
      <c r="F35" s="31" t="s">
        <v>260</v>
      </c>
      <c r="G35" s="56" t="s">
        <v>285</v>
      </c>
      <c r="H35" s="33">
        <v>39281013.08</v>
      </c>
      <c r="I35" s="33">
        <v>6623359</v>
      </c>
      <c r="J35" s="33">
        <v>26567809.08</v>
      </c>
      <c r="K35" s="33">
        <v>6089845</v>
      </c>
      <c r="L35" s="33">
        <v>12733313.73</v>
      </c>
      <c r="M35" s="33">
        <v>3139459.25</v>
      </c>
      <c r="N35" s="33">
        <v>6257998.48</v>
      </c>
      <c r="O35" s="33">
        <v>3335856</v>
      </c>
      <c r="P35" s="9">
        <v>32.41</v>
      </c>
      <c r="Q35" s="9">
        <v>47.39</v>
      </c>
      <c r="R35" s="9">
        <v>23.55</v>
      </c>
      <c r="S35" s="9">
        <v>54.77</v>
      </c>
      <c r="T35" s="32">
        <v>24.65</v>
      </c>
      <c r="U35" s="32">
        <v>49.14</v>
      </c>
      <c r="V35" s="32">
        <v>26.19</v>
      </c>
      <c r="W35" s="32">
        <v>136.56</v>
      </c>
      <c r="X35" s="32">
        <v>157.42</v>
      </c>
      <c r="Y35" s="32">
        <v>142.29</v>
      </c>
      <c r="Z35" s="32">
        <v>113.77</v>
      </c>
    </row>
    <row r="36" spans="1:26" ht="12.75">
      <c r="A36" s="34">
        <v>6</v>
      </c>
      <c r="B36" s="34">
        <v>15</v>
      </c>
      <c r="C36" s="34">
        <v>2</v>
      </c>
      <c r="D36" s="35">
        <v>2</v>
      </c>
      <c r="E36" s="36"/>
      <c r="F36" s="31" t="s">
        <v>260</v>
      </c>
      <c r="G36" s="56" t="s">
        <v>286</v>
      </c>
      <c r="H36" s="33">
        <v>28851726.88</v>
      </c>
      <c r="I36" s="33">
        <v>4802204</v>
      </c>
      <c r="J36" s="33">
        <v>13009649.88</v>
      </c>
      <c r="K36" s="33">
        <v>11039873</v>
      </c>
      <c r="L36" s="33">
        <v>14803753.54</v>
      </c>
      <c r="M36" s="33">
        <v>2971073.17</v>
      </c>
      <c r="N36" s="33">
        <v>5681620.37</v>
      </c>
      <c r="O36" s="33">
        <v>6151060</v>
      </c>
      <c r="P36" s="9">
        <v>51.3</v>
      </c>
      <c r="Q36" s="9">
        <v>61.86</v>
      </c>
      <c r="R36" s="9">
        <v>43.67</v>
      </c>
      <c r="S36" s="9">
        <v>55.71</v>
      </c>
      <c r="T36" s="32">
        <v>20.06</v>
      </c>
      <c r="U36" s="32">
        <v>38.37</v>
      </c>
      <c r="V36" s="32">
        <v>41.55</v>
      </c>
      <c r="W36" s="32">
        <v>112.33</v>
      </c>
      <c r="X36" s="32">
        <v>149.74</v>
      </c>
      <c r="Y36" s="32">
        <v>105.15</v>
      </c>
      <c r="Z36" s="32">
        <v>106.22</v>
      </c>
    </row>
    <row r="37" spans="1:26" ht="12.75">
      <c r="A37" s="34">
        <v>6</v>
      </c>
      <c r="B37" s="34">
        <v>9</v>
      </c>
      <c r="C37" s="34">
        <v>2</v>
      </c>
      <c r="D37" s="35">
        <v>2</v>
      </c>
      <c r="E37" s="36"/>
      <c r="F37" s="31" t="s">
        <v>260</v>
      </c>
      <c r="G37" s="56" t="s">
        <v>287</v>
      </c>
      <c r="H37" s="33">
        <v>15710139.03</v>
      </c>
      <c r="I37" s="33">
        <v>3009804.05</v>
      </c>
      <c r="J37" s="33">
        <v>6503447.98</v>
      </c>
      <c r="K37" s="33">
        <v>6196887</v>
      </c>
      <c r="L37" s="33">
        <v>7425024.44</v>
      </c>
      <c r="M37" s="33">
        <v>1293746.27</v>
      </c>
      <c r="N37" s="33">
        <v>2721490.17</v>
      </c>
      <c r="O37" s="33">
        <v>3409788</v>
      </c>
      <c r="P37" s="9">
        <v>47.26</v>
      </c>
      <c r="Q37" s="9">
        <v>42.98</v>
      </c>
      <c r="R37" s="9">
        <v>41.84</v>
      </c>
      <c r="S37" s="9">
        <v>55.02</v>
      </c>
      <c r="T37" s="32">
        <v>17.42</v>
      </c>
      <c r="U37" s="32">
        <v>36.65</v>
      </c>
      <c r="V37" s="32">
        <v>45.92</v>
      </c>
      <c r="W37" s="32">
        <v>84.86</v>
      </c>
      <c r="X37" s="32">
        <v>100.37</v>
      </c>
      <c r="Y37" s="32">
        <v>66.35</v>
      </c>
      <c r="Z37" s="32">
        <v>101.5</v>
      </c>
    </row>
    <row r="38" spans="1:26" ht="12.75">
      <c r="A38" s="34">
        <v>6</v>
      </c>
      <c r="B38" s="34">
        <v>3</v>
      </c>
      <c r="C38" s="34">
        <v>3</v>
      </c>
      <c r="D38" s="35">
        <v>2</v>
      </c>
      <c r="E38" s="36"/>
      <c r="F38" s="31" t="s">
        <v>260</v>
      </c>
      <c r="G38" s="56" t="s">
        <v>288</v>
      </c>
      <c r="H38" s="33">
        <v>68842553.78</v>
      </c>
      <c r="I38" s="33">
        <v>20515544.87</v>
      </c>
      <c r="J38" s="33">
        <v>32615339.91</v>
      </c>
      <c r="K38" s="33">
        <v>15711669</v>
      </c>
      <c r="L38" s="33">
        <v>30525203.92</v>
      </c>
      <c r="M38" s="33">
        <v>10569295.7</v>
      </c>
      <c r="N38" s="33">
        <v>10829360.22</v>
      </c>
      <c r="O38" s="33">
        <v>9126548</v>
      </c>
      <c r="P38" s="9">
        <v>44.34</v>
      </c>
      <c r="Q38" s="9">
        <v>51.51</v>
      </c>
      <c r="R38" s="9">
        <v>33.2</v>
      </c>
      <c r="S38" s="9">
        <v>58.08</v>
      </c>
      <c r="T38" s="32">
        <v>34.62</v>
      </c>
      <c r="U38" s="32">
        <v>35.47</v>
      </c>
      <c r="V38" s="32">
        <v>29.89</v>
      </c>
      <c r="W38" s="32">
        <v>106.49</v>
      </c>
      <c r="X38" s="32">
        <v>107.33</v>
      </c>
      <c r="Y38" s="32">
        <v>120.5</v>
      </c>
      <c r="Z38" s="32">
        <v>92.86</v>
      </c>
    </row>
    <row r="39" spans="1:26" ht="12.75">
      <c r="A39" s="34">
        <v>6</v>
      </c>
      <c r="B39" s="34">
        <v>12</v>
      </c>
      <c r="C39" s="34">
        <v>1</v>
      </c>
      <c r="D39" s="35">
        <v>2</v>
      </c>
      <c r="E39" s="36"/>
      <c r="F39" s="31" t="s">
        <v>260</v>
      </c>
      <c r="G39" s="56" t="s">
        <v>289</v>
      </c>
      <c r="H39" s="33">
        <v>30045930.06</v>
      </c>
      <c r="I39" s="33">
        <v>5712546.06</v>
      </c>
      <c r="J39" s="33">
        <v>13248782</v>
      </c>
      <c r="K39" s="33">
        <v>11084602</v>
      </c>
      <c r="L39" s="33">
        <v>14611370.21</v>
      </c>
      <c r="M39" s="33">
        <v>2624156.24</v>
      </c>
      <c r="N39" s="33">
        <v>5728337.97</v>
      </c>
      <c r="O39" s="33">
        <v>6258876</v>
      </c>
      <c r="P39" s="9">
        <v>48.63</v>
      </c>
      <c r="Q39" s="9">
        <v>45.93</v>
      </c>
      <c r="R39" s="9">
        <v>43.23</v>
      </c>
      <c r="S39" s="9">
        <v>56.46</v>
      </c>
      <c r="T39" s="32">
        <v>17.95</v>
      </c>
      <c r="U39" s="32">
        <v>39.2</v>
      </c>
      <c r="V39" s="32">
        <v>42.83</v>
      </c>
      <c r="W39" s="32">
        <v>101.78</v>
      </c>
      <c r="X39" s="32">
        <v>110.08</v>
      </c>
      <c r="Y39" s="32">
        <v>98.29</v>
      </c>
      <c r="Z39" s="32">
        <v>101.87</v>
      </c>
    </row>
    <row r="40" spans="1:26" ht="12.75">
      <c r="A40" s="34">
        <v>6</v>
      </c>
      <c r="B40" s="34">
        <v>5</v>
      </c>
      <c r="C40" s="34">
        <v>2</v>
      </c>
      <c r="D40" s="35">
        <v>2</v>
      </c>
      <c r="E40" s="36"/>
      <c r="F40" s="31" t="s">
        <v>260</v>
      </c>
      <c r="G40" s="56" t="s">
        <v>290</v>
      </c>
      <c r="H40" s="33">
        <v>11985854.93</v>
      </c>
      <c r="I40" s="33">
        <v>2174113.16</v>
      </c>
      <c r="J40" s="33">
        <v>4447303.77</v>
      </c>
      <c r="K40" s="33">
        <v>5364438</v>
      </c>
      <c r="L40" s="33">
        <v>6193194.28</v>
      </c>
      <c r="M40" s="33">
        <v>1014903.62</v>
      </c>
      <c r="N40" s="33">
        <v>2197332.66</v>
      </c>
      <c r="O40" s="33">
        <v>2980958</v>
      </c>
      <c r="P40" s="9">
        <v>51.67</v>
      </c>
      <c r="Q40" s="9">
        <v>46.68</v>
      </c>
      <c r="R40" s="9">
        <v>49.4</v>
      </c>
      <c r="S40" s="9">
        <v>55.56</v>
      </c>
      <c r="T40" s="32">
        <v>16.38</v>
      </c>
      <c r="U40" s="32">
        <v>35.47</v>
      </c>
      <c r="V40" s="32">
        <v>48.13</v>
      </c>
      <c r="W40" s="32">
        <v>102.9</v>
      </c>
      <c r="X40" s="32">
        <v>115.74</v>
      </c>
      <c r="Y40" s="32">
        <v>93.51</v>
      </c>
      <c r="Z40" s="32">
        <v>106.76</v>
      </c>
    </row>
    <row r="41" spans="1:26" ht="12.75">
      <c r="A41" s="34">
        <v>6</v>
      </c>
      <c r="B41" s="34">
        <v>10</v>
      </c>
      <c r="C41" s="34">
        <v>1</v>
      </c>
      <c r="D41" s="35">
        <v>2</v>
      </c>
      <c r="E41" s="36"/>
      <c r="F41" s="31" t="s">
        <v>260</v>
      </c>
      <c r="G41" s="56" t="s">
        <v>291</v>
      </c>
      <c r="H41" s="33">
        <v>43045734.23</v>
      </c>
      <c r="I41" s="33">
        <v>19950949.59</v>
      </c>
      <c r="J41" s="33">
        <v>14903286.64</v>
      </c>
      <c r="K41" s="33">
        <v>8191498</v>
      </c>
      <c r="L41" s="33">
        <v>19657831.67</v>
      </c>
      <c r="M41" s="33">
        <v>8249431.35</v>
      </c>
      <c r="N41" s="33">
        <v>6514066.32</v>
      </c>
      <c r="O41" s="33">
        <v>4894334</v>
      </c>
      <c r="P41" s="9">
        <v>45.66</v>
      </c>
      <c r="Q41" s="9">
        <v>41.34</v>
      </c>
      <c r="R41" s="9">
        <v>43.7</v>
      </c>
      <c r="S41" s="9">
        <v>59.74</v>
      </c>
      <c r="T41" s="32">
        <v>41.96</v>
      </c>
      <c r="U41" s="32">
        <v>33.13</v>
      </c>
      <c r="V41" s="32">
        <v>24.89</v>
      </c>
      <c r="W41" s="32">
        <v>107.2</v>
      </c>
      <c r="X41" s="32">
        <v>105.77</v>
      </c>
      <c r="Y41" s="32">
        <v>113.61</v>
      </c>
      <c r="Z41" s="32">
        <v>101.87</v>
      </c>
    </row>
    <row r="42" spans="1:26" ht="12.75">
      <c r="A42" s="34">
        <v>6</v>
      </c>
      <c r="B42" s="34">
        <v>15</v>
      </c>
      <c r="C42" s="34">
        <v>3</v>
      </c>
      <c r="D42" s="35">
        <v>2</v>
      </c>
      <c r="E42" s="36"/>
      <c r="F42" s="31" t="s">
        <v>260</v>
      </c>
      <c r="G42" s="56" t="s">
        <v>292</v>
      </c>
      <c r="H42" s="33">
        <v>20689056</v>
      </c>
      <c r="I42" s="33">
        <v>3876794.95</v>
      </c>
      <c r="J42" s="33">
        <v>9396776.05</v>
      </c>
      <c r="K42" s="33">
        <v>7415485</v>
      </c>
      <c r="L42" s="33">
        <v>10856939.84</v>
      </c>
      <c r="M42" s="33">
        <v>2014803.87</v>
      </c>
      <c r="N42" s="33">
        <v>4675257.97</v>
      </c>
      <c r="O42" s="33">
        <v>4166878</v>
      </c>
      <c r="P42" s="9">
        <v>52.47</v>
      </c>
      <c r="Q42" s="9">
        <v>51.97</v>
      </c>
      <c r="R42" s="9">
        <v>49.75</v>
      </c>
      <c r="S42" s="9">
        <v>56.19</v>
      </c>
      <c r="T42" s="32">
        <v>18.55</v>
      </c>
      <c r="U42" s="32">
        <v>43.06</v>
      </c>
      <c r="V42" s="32">
        <v>38.37</v>
      </c>
      <c r="W42" s="32">
        <v>117.69</v>
      </c>
      <c r="X42" s="32">
        <v>112.48</v>
      </c>
      <c r="Y42" s="32">
        <v>136.49</v>
      </c>
      <c r="Z42" s="32">
        <v>103.95</v>
      </c>
    </row>
    <row r="43" spans="1:26" ht="12.75">
      <c r="A43" s="34">
        <v>6</v>
      </c>
      <c r="B43" s="34">
        <v>13</v>
      </c>
      <c r="C43" s="34">
        <v>1</v>
      </c>
      <c r="D43" s="35">
        <v>2</v>
      </c>
      <c r="E43" s="36"/>
      <c r="F43" s="31" t="s">
        <v>260</v>
      </c>
      <c r="G43" s="56" t="s">
        <v>293</v>
      </c>
      <c r="H43" s="33">
        <v>26286762.62</v>
      </c>
      <c r="I43" s="33">
        <v>7171436.59</v>
      </c>
      <c r="J43" s="33">
        <v>14003082.03</v>
      </c>
      <c r="K43" s="33">
        <v>5112244</v>
      </c>
      <c r="L43" s="33">
        <v>10047701.51</v>
      </c>
      <c r="M43" s="33">
        <v>3510386.18</v>
      </c>
      <c r="N43" s="33">
        <v>3669801.33</v>
      </c>
      <c r="O43" s="33">
        <v>2867514</v>
      </c>
      <c r="P43" s="9">
        <v>38.22</v>
      </c>
      <c r="Q43" s="9">
        <v>48.94</v>
      </c>
      <c r="R43" s="9">
        <v>26.2</v>
      </c>
      <c r="S43" s="9">
        <v>56.09</v>
      </c>
      <c r="T43" s="32">
        <v>34.93</v>
      </c>
      <c r="U43" s="32">
        <v>36.52</v>
      </c>
      <c r="V43" s="32">
        <v>28.53</v>
      </c>
      <c r="W43" s="32">
        <v>113.48</v>
      </c>
      <c r="X43" s="32">
        <v>146.51</v>
      </c>
      <c r="Y43" s="32">
        <v>91.55</v>
      </c>
      <c r="Z43" s="32">
        <v>117.06</v>
      </c>
    </row>
    <row r="44" spans="1:26" ht="12.75">
      <c r="A44" s="34">
        <v>6</v>
      </c>
      <c r="B44" s="34">
        <v>4</v>
      </c>
      <c r="C44" s="34">
        <v>2</v>
      </c>
      <c r="D44" s="35">
        <v>2</v>
      </c>
      <c r="E44" s="36"/>
      <c r="F44" s="31" t="s">
        <v>260</v>
      </c>
      <c r="G44" s="56" t="s">
        <v>294</v>
      </c>
      <c r="H44" s="33">
        <v>29172850.37</v>
      </c>
      <c r="I44" s="33">
        <v>6487113</v>
      </c>
      <c r="J44" s="33">
        <v>15924957.37</v>
      </c>
      <c r="K44" s="33">
        <v>6760780</v>
      </c>
      <c r="L44" s="33">
        <v>11986699.85</v>
      </c>
      <c r="M44" s="33">
        <v>3188496.27</v>
      </c>
      <c r="N44" s="33">
        <v>5002643.58</v>
      </c>
      <c r="O44" s="33">
        <v>3795560</v>
      </c>
      <c r="P44" s="9">
        <v>41.08</v>
      </c>
      <c r="Q44" s="9">
        <v>49.15</v>
      </c>
      <c r="R44" s="9">
        <v>31.41</v>
      </c>
      <c r="S44" s="9">
        <v>56.14</v>
      </c>
      <c r="T44" s="32">
        <v>26.6</v>
      </c>
      <c r="U44" s="32">
        <v>41.73</v>
      </c>
      <c r="V44" s="32">
        <v>31.66</v>
      </c>
      <c r="W44" s="32">
        <v>120.19</v>
      </c>
      <c r="X44" s="32">
        <v>117.31</v>
      </c>
      <c r="Y44" s="32">
        <v>127.5</v>
      </c>
      <c r="Z44" s="32">
        <v>113.92</v>
      </c>
    </row>
    <row r="45" spans="1:26" ht="12.75">
      <c r="A45" s="34">
        <v>6</v>
      </c>
      <c r="B45" s="34">
        <v>3</v>
      </c>
      <c r="C45" s="34">
        <v>4</v>
      </c>
      <c r="D45" s="35">
        <v>2</v>
      </c>
      <c r="E45" s="36"/>
      <c r="F45" s="31" t="s">
        <v>260</v>
      </c>
      <c r="G45" s="56" t="s">
        <v>295</v>
      </c>
      <c r="H45" s="33">
        <v>31004249.91</v>
      </c>
      <c r="I45" s="33">
        <v>9106603</v>
      </c>
      <c r="J45" s="33">
        <v>13030354.91</v>
      </c>
      <c r="K45" s="33">
        <v>8867292</v>
      </c>
      <c r="L45" s="33">
        <v>14120009.49</v>
      </c>
      <c r="M45" s="33">
        <v>4134185.46</v>
      </c>
      <c r="N45" s="33">
        <v>4991634.03</v>
      </c>
      <c r="O45" s="33">
        <v>4994190</v>
      </c>
      <c r="P45" s="9">
        <v>45.54</v>
      </c>
      <c r="Q45" s="9">
        <v>45.39</v>
      </c>
      <c r="R45" s="9">
        <v>38.3</v>
      </c>
      <c r="S45" s="9">
        <v>56.32</v>
      </c>
      <c r="T45" s="32">
        <v>29.27</v>
      </c>
      <c r="U45" s="32">
        <v>35.35</v>
      </c>
      <c r="V45" s="32">
        <v>35.36</v>
      </c>
      <c r="W45" s="32">
        <v>104.43</v>
      </c>
      <c r="X45" s="32">
        <v>104.82</v>
      </c>
      <c r="Y45" s="32">
        <v>98.96</v>
      </c>
      <c r="Z45" s="32">
        <v>110.19</v>
      </c>
    </row>
    <row r="46" spans="1:26" ht="12.75">
      <c r="A46" s="34">
        <v>6</v>
      </c>
      <c r="B46" s="34">
        <v>1</v>
      </c>
      <c r="C46" s="34">
        <v>4</v>
      </c>
      <c r="D46" s="35">
        <v>2</v>
      </c>
      <c r="E46" s="36"/>
      <c r="F46" s="31" t="s">
        <v>260</v>
      </c>
      <c r="G46" s="56" t="s">
        <v>296</v>
      </c>
      <c r="H46" s="33">
        <v>39246202.28</v>
      </c>
      <c r="I46" s="33">
        <v>7152258.56</v>
      </c>
      <c r="J46" s="33">
        <v>22528748.72</v>
      </c>
      <c r="K46" s="33">
        <v>9565195</v>
      </c>
      <c r="L46" s="33">
        <v>14452237.13</v>
      </c>
      <c r="M46" s="33">
        <v>2988047.36</v>
      </c>
      <c r="N46" s="33">
        <v>6106563.77</v>
      </c>
      <c r="O46" s="33">
        <v>5357626</v>
      </c>
      <c r="P46" s="9">
        <v>36.82</v>
      </c>
      <c r="Q46" s="9">
        <v>41.77</v>
      </c>
      <c r="R46" s="9">
        <v>27.1</v>
      </c>
      <c r="S46" s="9">
        <v>56.01</v>
      </c>
      <c r="T46" s="32">
        <v>20.67</v>
      </c>
      <c r="U46" s="32">
        <v>42.25</v>
      </c>
      <c r="V46" s="32">
        <v>37.07</v>
      </c>
      <c r="W46" s="32">
        <v>118.14</v>
      </c>
      <c r="X46" s="32">
        <v>132.6</v>
      </c>
      <c r="Y46" s="32">
        <v>126.36</v>
      </c>
      <c r="Z46" s="32">
        <v>104.09</v>
      </c>
    </row>
    <row r="47" spans="1:26" ht="12.75">
      <c r="A47" s="34">
        <v>6</v>
      </c>
      <c r="B47" s="34">
        <v>3</v>
      </c>
      <c r="C47" s="34">
        <v>5</v>
      </c>
      <c r="D47" s="35">
        <v>2</v>
      </c>
      <c r="E47" s="36"/>
      <c r="F47" s="31" t="s">
        <v>260</v>
      </c>
      <c r="G47" s="56" t="s">
        <v>297</v>
      </c>
      <c r="H47" s="33">
        <v>9435956</v>
      </c>
      <c r="I47" s="33">
        <v>2474228</v>
      </c>
      <c r="J47" s="33">
        <v>3348755</v>
      </c>
      <c r="K47" s="33">
        <v>3612973</v>
      </c>
      <c r="L47" s="33">
        <v>4920930.47</v>
      </c>
      <c r="M47" s="33">
        <v>1172176.34</v>
      </c>
      <c r="N47" s="33">
        <v>1774124.13</v>
      </c>
      <c r="O47" s="33">
        <v>1974630</v>
      </c>
      <c r="P47" s="9">
        <v>52.15</v>
      </c>
      <c r="Q47" s="9">
        <v>47.37</v>
      </c>
      <c r="R47" s="9">
        <v>52.97</v>
      </c>
      <c r="S47" s="9">
        <v>54.65</v>
      </c>
      <c r="T47" s="32">
        <v>23.82</v>
      </c>
      <c r="U47" s="32">
        <v>36.05</v>
      </c>
      <c r="V47" s="32">
        <v>40.12</v>
      </c>
      <c r="W47" s="32">
        <v>107.49</v>
      </c>
      <c r="X47" s="32">
        <v>104.5</v>
      </c>
      <c r="Y47" s="32">
        <v>94.24</v>
      </c>
      <c r="Z47" s="32">
        <v>125.49</v>
      </c>
    </row>
    <row r="48" spans="1:26" ht="12.75">
      <c r="A48" s="34">
        <v>6</v>
      </c>
      <c r="B48" s="34">
        <v>7</v>
      </c>
      <c r="C48" s="34">
        <v>3</v>
      </c>
      <c r="D48" s="35">
        <v>2</v>
      </c>
      <c r="E48" s="36"/>
      <c r="F48" s="31" t="s">
        <v>260</v>
      </c>
      <c r="G48" s="56" t="s">
        <v>298</v>
      </c>
      <c r="H48" s="33">
        <v>27856644.34</v>
      </c>
      <c r="I48" s="33">
        <v>4328210</v>
      </c>
      <c r="J48" s="33">
        <v>15314612.34</v>
      </c>
      <c r="K48" s="33">
        <v>8213822</v>
      </c>
      <c r="L48" s="33">
        <v>14639785.08</v>
      </c>
      <c r="M48" s="33">
        <v>2240153.12</v>
      </c>
      <c r="N48" s="33">
        <v>7830121.96</v>
      </c>
      <c r="O48" s="33">
        <v>4569510</v>
      </c>
      <c r="P48" s="9">
        <v>52.55</v>
      </c>
      <c r="Q48" s="9">
        <v>51.75</v>
      </c>
      <c r="R48" s="9">
        <v>51.12</v>
      </c>
      <c r="S48" s="9">
        <v>55.63</v>
      </c>
      <c r="T48" s="32">
        <v>15.3</v>
      </c>
      <c r="U48" s="32">
        <v>53.48</v>
      </c>
      <c r="V48" s="32">
        <v>31.21</v>
      </c>
      <c r="W48" s="32">
        <v>150.49</v>
      </c>
      <c r="X48" s="32">
        <v>114.72</v>
      </c>
      <c r="Y48" s="32">
        <v>225.52</v>
      </c>
      <c r="Z48" s="32">
        <v>106.19</v>
      </c>
    </row>
    <row r="49" spans="1:26" ht="12.75">
      <c r="A49" s="34">
        <v>6</v>
      </c>
      <c r="B49" s="34">
        <v>5</v>
      </c>
      <c r="C49" s="34">
        <v>3</v>
      </c>
      <c r="D49" s="35">
        <v>2</v>
      </c>
      <c r="E49" s="36"/>
      <c r="F49" s="31" t="s">
        <v>260</v>
      </c>
      <c r="G49" s="56" t="s">
        <v>299</v>
      </c>
      <c r="H49" s="33">
        <v>29586564.86</v>
      </c>
      <c r="I49" s="33">
        <v>5671077.67</v>
      </c>
      <c r="J49" s="33">
        <v>12951702.19</v>
      </c>
      <c r="K49" s="33">
        <v>10963785</v>
      </c>
      <c r="L49" s="33">
        <v>17024693.52</v>
      </c>
      <c r="M49" s="33">
        <v>3235848.27</v>
      </c>
      <c r="N49" s="33">
        <v>7712049.25</v>
      </c>
      <c r="O49" s="33">
        <v>6076796</v>
      </c>
      <c r="P49" s="9">
        <v>57.54</v>
      </c>
      <c r="Q49" s="9">
        <v>57.05</v>
      </c>
      <c r="R49" s="9">
        <v>59.54</v>
      </c>
      <c r="S49" s="9">
        <v>55.42</v>
      </c>
      <c r="T49" s="32">
        <v>19</v>
      </c>
      <c r="U49" s="32">
        <v>45.29</v>
      </c>
      <c r="V49" s="32">
        <v>35.69</v>
      </c>
      <c r="W49" s="32">
        <v>124.66</v>
      </c>
      <c r="X49" s="32">
        <v>106.57</v>
      </c>
      <c r="Y49" s="32">
        <v>164.04</v>
      </c>
      <c r="Z49" s="32">
        <v>102.65</v>
      </c>
    </row>
    <row r="50" spans="1:26" ht="12.75">
      <c r="A50" s="34">
        <v>6</v>
      </c>
      <c r="B50" s="34">
        <v>6</v>
      </c>
      <c r="C50" s="34">
        <v>2</v>
      </c>
      <c r="D50" s="35">
        <v>2</v>
      </c>
      <c r="E50" s="36"/>
      <c r="F50" s="31" t="s">
        <v>260</v>
      </c>
      <c r="G50" s="56" t="s">
        <v>300</v>
      </c>
      <c r="H50" s="33">
        <v>21558694.99</v>
      </c>
      <c r="I50" s="33">
        <v>5375034.86</v>
      </c>
      <c r="J50" s="33">
        <v>9376726.13</v>
      </c>
      <c r="K50" s="33">
        <v>6806934</v>
      </c>
      <c r="L50" s="33">
        <v>11615836.58</v>
      </c>
      <c r="M50" s="33">
        <v>2719267.31</v>
      </c>
      <c r="N50" s="33">
        <v>5070727.27</v>
      </c>
      <c r="O50" s="33">
        <v>3825842</v>
      </c>
      <c r="P50" s="9">
        <v>53.88</v>
      </c>
      <c r="Q50" s="9">
        <v>50.59</v>
      </c>
      <c r="R50" s="9">
        <v>54.07</v>
      </c>
      <c r="S50" s="9">
        <v>56.2</v>
      </c>
      <c r="T50" s="32">
        <v>23.4</v>
      </c>
      <c r="U50" s="32">
        <v>43.65</v>
      </c>
      <c r="V50" s="32">
        <v>32.93</v>
      </c>
      <c r="W50" s="32">
        <v>122.5</v>
      </c>
      <c r="X50" s="32">
        <v>89.64</v>
      </c>
      <c r="Y50" s="32">
        <v>181.17</v>
      </c>
      <c r="Z50" s="32">
        <v>104.81</v>
      </c>
    </row>
    <row r="51" spans="1:26" ht="12.75">
      <c r="A51" s="34">
        <v>6</v>
      </c>
      <c r="B51" s="34">
        <v>8</v>
      </c>
      <c r="C51" s="34">
        <v>3</v>
      </c>
      <c r="D51" s="35">
        <v>2</v>
      </c>
      <c r="E51" s="36"/>
      <c r="F51" s="31" t="s">
        <v>260</v>
      </c>
      <c r="G51" s="56" t="s">
        <v>301</v>
      </c>
      <c r="H51" s="33">
        <v>31784851.61</v>
      </c>
      <c r="I51" s="33">
        <v>6701613</v>
      </c>
      <c r="J51" s="33">
        <v>15219888.61</v>
      </c>
      <c r="K51" s="33">
        <v>9863350</v>
      </c>
      <c r="L51" s="33">
        <v>16424880.18</v>
      </c>
      <c r="M51" s="33">
        <v>3101166.26</v>
      </c>
      <c r="N51" s="33">
        <v>7786863.92</v>
      </c>
      <c r="O51" s="33">
        <v>5536850</v>
      </c>
      <c r="P51" s="9">
        <v>51.67</v>
      </c>
      <c r="Q51" s="9">
        <v>46.27</v>
      </c>
      <c r="R51" s="9">
        <v>51.16</v>
      </c>
      <c r="S51" s="9">
        <v>56.13</v>
      </c>
      <c r="T51" s="32">
        <v>18.88</v>
      </c>
      <c r="U51" s="32">
        <v>47.4</v>
      </c>
      <c r="V51" s="32">
        <v>33.71</v>
      </c>
      <c r="W51" s="32">
        <v>122</v>
      </c>
      <c r="X51" s="32">
        <v>95.55</v>
      </c>
      <c r="Y51" s="32">
        <v>153.11</v>
      </c>
      <c r="Z51" s="32">
        <v>107.9</v>
      </c>
    </row>
    <row r="52" spans="1:26" ht="12.75">
      <c r="A52" s="34">
        <v>6</v>
      </c>
      <c r="B52" s="34">
        <v>9</v>
      </c>
      <c r="C52" s="34">
        <v>4</v>
      </c>
      <c r="D52" s="35">
        <v>2</v>
      </c>
      <c r="E52" s="36"/>
      <c r="F52" s="31" t="s">
        <v>260</v>
      </c>
      <c r="G52" s="56" t="s">
        <v>302</v>
      </c>
      <c r="H52" s="33">
        <v>43209625.29</v>
      </c>
      <c r="I52" s="33">
        <v>11821863.02</v>
      </c>
      <c r="J52" s="33">
        <v>17950843.27</v>
      </c>
      <c r="K52" s="33">
        <v>13436919</v>
      </c>
      <c r="L52" s="33">
        <v>19546882.82</v>
      </c>
      <c r="M52" s="33">
        <v>5627369.97</v>
      </c>
      <c r="N52" s="33">
        <v>6250190.85</v>
      </c>
      <c r="O52" s="33">
        <v>7669322</v>
      </c>
      <c r="P52" s="9">
        <v>45.23</v>
      </c>
      <c r="Q52" s="9">
        <v>47.6</v>
      </c>
      <c r="R52" s="9">
        <v>34.81</v>
      </c>
      <c r="S52" s="9">
        <v>57.07</v>
      </c>
      <c r="T52" s="32">
        <v>28.78</v>
      </c>
      <c r="U52" s="32">
        <v>31.97</v>
      </c>
      <c r="V52" s="32">
        <v>39.23</v>
      </c>
      <c r="W52" s="32">
        <v>105.49</v>
      </c>
      <c r="X52" s="32">
        <v>116.02</v>
      </c>
      <c r="Y52" s="32">
        <v>98.31</v>
      </c>
      <c r="Z52" s="32">
        <v>104.73</v>
      </c>
    </row>
    <row r="53" spans="1:26" ht="12.75">
      <c r="A53" s="34">
        <v>6</v>
      </c>
      <c r="B53" s="34">
        <v>9</v>
      </c>
      <c r="C53" s="34">
        <v>5</v>
      </c>
      <c r="D53" s="35">
        <v>2</v>
      </c>
      <c r="E53" s="36"/>
      <c r="F53" s="31" t="s">
        <v>260</v>
      </c>
      <c r="G53" s="56" t="s">
        <v>303</v>
      </c>
      <c r="H53" s="33">
        <v>69615096.24</v>
      </c>
      <c r="I53" s="33">
        <v>20597987.27</v>
      </c>
      <c r="J53" s="33">
        <v>38672120.97</v>
      </c>
      <c r="K53" s="33">
        <v>10344988</v>
      </c>
      <c r="L53" s="33">
        <v>38770297.81</v>
      </c>
      <c r="M53" s="33">
        <v>11770785.87</v>
      </c>
      <c r="N53" s="33">
        <v>20753993.94</v>
      </c>
      <c r="O53" s="33">
        <v>6245518</v>
      </c>
      <c r="P53" s="9">
        <v>55.69</v>
      </c>
      <c r="Q53" s="9">
        <v>57.14</v>
      </c>
      <c r="R53" s="9">
        <v>53.66</v>
      </c>
      <c r="S53" s="9">
        <v>60.37</v>
      </c>
      <c r="T53" s="32">
        <v>30.36</v>
      </c>
      <c r="U53" s="32">
        <v>53.53</v>
      </c>
      <c r="V53" s="32">
        <v>16.1</v>
      </c>
      <c r="W53" s="32">
        <v>163.59</v>
      </c>
      <c r="X53" s="32">
        <v>118.95</v>
      </c>
      <c r="Y53" s="32">
        <v>263.34</v>
      </c>
      <c r="Z53" s="32">
        <v>105.45</v>
      </c>
    </row>
    <row r="54" spans="1:26" ht="12.75">
      <c r="A54" s="34">
        <v>6</v>
      </c>
      <c r="B54" s="34">
        <v>5</v>
      </c>
      <c r="C54" s="34">
        <v>4</v>
      </c>
      <c r="D54" s="35">
        <v>2</v>
      </c>
      <c r="E54" s="36"/>
      <c r="F54" s="31" t="s">
        <v>260</v>
      </c>
      <c r="G54" s="56" t="s">
        <v>304</v>
      </c>
      <c r="H54" s="33">
        <v>30591828.57</v>
      </c>
      <c r="I54" s="33">
        <v>5478205</v>
      </c>
      <c r="J54" s="33">
        <v>15293423.57</v>
      </c>
      <c r="K54" s="33">
        <v>9820200</v>
      </c>
      <c r="L54" s="33">
        <v>15856343.99</v>
      </c>
      <c r="M54" s="33">
        <v>2422574.78</v>
      </c>
      <c r="N54" s="33">
        <v>8024203.21</v>
      </c>
      <c r="O54" s="33">
        <v>5409566</v>
      </c>
      <c r="P54" s="9">
        <v>51.83</v>
      </c>
      <c r="Q54" s="9">
        <v>44.22</v>
      </c>
      <c r="R54" s="9">
        <v>52.46</v>
      </c>
      <c r="S54" s="9">
        <v>55.08</v>
      </c>
      <c r="T54" s="32">
        <v>15.27</v>
      </c>
      <c r="U54" s="32">
        <v>50.6</v>
      </c>
      <c r="V54" s="32">
        <v>34.11</v>
      </c>
      <c r="W54" s="32">
        <v>129.64</v>
      </c>
      <c r="X54" s="32">
        <v>90.34</v>
      </c>
      <c r="Y54" s="32">
        <v>180.22</v>
      </c>
      <c r="Z54" s="32">
        <v>106.13</v>
      </c>
    </row>
    <row r="55" spans="1:26" ht="12.75">
      <c r="A55" s="34">
        <v>6</v>
      </c>
      <c r="B55" s="34">
        <v>2</v>
      </c>
      <c r="C55" s="34">
        <v>6</v>
      </c>
      <c r="D55" s="35">
        <v>2</v>
      </c>
      <c r="E55" s="36"/>
      <c r="F55" s="31" t="s">
        <v>260</v>
      </c>
      <c r="G55" s="56" t="s">
        <v>305</v>
      </c>
      <c r="H55" s="33">
        <v>17370502.04</v>
      </c>
      <c r="I55" s="33">
        <v>3553280</v>
      </c>
      <c r="J55" s="33">
        <v>7298996.04</v>
      </c>
      <c r="K55" s="33">
        <v>6518226</v>
      </c>
      <c r="L55" s="33">
        <v>8310809.57</v>
      </c>
      <c r="M55" s="33">
        <v>1628394.13</v>
      </c>
      <c r="N55" s="33">
        <v>3142727.44</v>
      </c>
      <c r="O55" s="33">
        <v>3539688</v>
      </c>
      <c r="P55" s="9">
        <v>47.84</v>
      </c>
      <c r="Q55" s="9">
        <v>45.82</v>
      </c>
      <c r="R55" s="9">
        <v>43.05</v>
      </c>
      <c r="S55" s="9">
        <v>54.3</v>
      </c>
      <c r="T55" s="32">
        <v>19.59</v>
      </c>
      <c r="U55" s="32">
        <v>37.81</v>
      </c>
      <c r="V55" s="32">
        <v>42.59</v>
      </c>
      <c r="W55" s="32">
        <v>104.82</v>
      </c>
      <c r="X55" s="32">
        <v>121.17</v>
      </c>
      <c r="Y55" s="32">
        <v>91.18</v>
      </c>
      <c r="Z55" s="32">
        <v>112.8</v>
      </c>
    </row>
    <row r="56" spans="1:26" ht="12.75">
      <c r="A56" s="34">
        <v>6</v>
      </c>
      <c r="B56" s="34">
        <v>6</v>
      </c>
      <c r="C56" s="34">
        <v>3</v>
      </c>
      <c r="D56" s="35">
        <v>2</v>
      </c>
      <c r="E56" s="36"/>
      <c r="F56" s="31" t="s">
        <v>260</v>
      </c>
      <c r="G56" s="56" t="s">
        <v>306</v>
      </c>
      <c r="H56" s="33">
        <v>14136009.01</v>
      </c>
      <c r="I56" s="33">
        <v>3776668.07</v>
      </c>
      <c r="J56" s="33">
        <v>5633736.94</v>
      </c>
      <c r="K56" s="33">
        <v>4725604</v>
      </c>
      <c r="L56" s="33">
        <v>7839916.17</v>
      </c>
      <c r="M56" s="33">
        <v>2075598.63</v>
      </c>
      <c r="N56" s="33">
        <v>3168407.54</v>
      </c>
      <c r="O56" s="33">
        <v>2595910</v>
      </c>
      <c r="P56" s="9">
        <v>55.46</v>
      </c>
      <c r="Q56" s="9">
        <v>54.95</v>
      </c>
      <c r="R56" s="9">
        <v>56.23</v>
      </c>
      <c r="S56" s="9">
        <v>54.93</v>
      </c>
      <c r="T56" s="32">
        <v>26.47</v>
      </c>
      <c r="U56" s="32">
        <v>40.41</v>
      </c>
      <c r="V56" s="32">
        <v>33.11</v>
      </c>
      <c r="W56" s="32">
        <v>133.68</v>
      </c>
      <c r="X56" s="32">
        <v>129.84</v>
      </c>
      <c r="Y56" s="32">
        <v>149.56</v>
      </c>
      <c r="Z56" s="32">
        <v>120.87</v>
      </c>
    </row>
    <row r="57" spans="1:26" ht="12.75">
      <c r="A57" s="34">
        <v>6</v>
      </c>
      <c r="B57" s="34">
        <v>7</v>
      </c>
      <c r="C57" s="34">
        <v>4</v>
      </c>
      <c r="D57" s="35">
        <v>2</v>
      </c>
      <c r="E57" s="36"/>
      <c r="F57" s="31" t="s">
        <v>260</v>
      </c>
      <c r="G57" s="56" t="s">
        <v>307</v>
      </c>
      <c r="H57" s="33">
        <v>37727501.26</v>
      </c>
      <c r="I57" s="33">
        <v>9314937.49</v>
      </c>
      <c r="J57" s="33">
        <v>16298113.77</v>
      </c>
      <c r="K57" s="33">
        <v>12114450</v>
      </c>
      <c r="L57" s="33">
        <v>18226414.44</v>
      </c>
      <c r="M57" s="33">
        <v>5133451.18</v>
      </c>
      <c r="N57" s="33">
        <v>6418085.26</v>
      </c>
      <c r="O57" s="33">
        <v>6674878</v>
      </c>
      <c r="P57" s="9">
        <v>48.31</v>
      </c>
      <c r="Q57" s="9">
        <v>55.1</v>
      </c>
      <c r="R57" s="9">
        <v>39.37</v>
      </c>
      <c r="S57" s="9">
        <v>55.09</v>
      </c>
      <c r="T57" s="32">
        <v>28.16</v>
      </c>
      <c r="U57" s="32">
        <v>35.21</v>
      </c>
      <c r="V57" s="32">
        <v>36.62</v>
      </c>
      <c r="W57" s="32">
        <v>119.75</v>
      </c>
      <c r="X57" s="32">
        <v>165.39</v>
      </c>
      <c r="Y57" s="32">
        <v>108.19</v>
      </c>
      <c r="Z57" s="32">
        <v>107.92</v>
      </c>
    </row>
    <row r="58" spans="1:26" ht="12.75">
      <c r="A58" s="34">
        <v>6</v>
      </c>
      <c r="B58" s="34">
        <v>20</v>
      </c>
      <c r="C58" s="34">
        <v>2</v>
      </c>
      <c r="D58" s="35">
        <v>2</v>
      </c>
      <c r="E58" s="36"/>
      <c r="F58" s="31" t="s">
        <v>260</v>
      </c>
      <c r="G58" s="56" t="s">
        <v>308</v>
      </c>
      <c r="H58" s="33">
        <v>16591207.95</v>
      </c>
      <c r="I58" s="33">
        <v>3900939</v>
      </c>
      <c r="J58" s="33">
        <v>6198317.95</v>
      </c>
      <c r="K58" s="33">
        <v>6491951</v>
      </c>
      <c r="L58" s="33">
        <v>8337539.35</v>
      </c>
      <c r="M58" s="33">
        <v>2000259.64</v>
      </c>
      <c r="N58" s="33">
        <v>2700797.71</v>
      </c>
      <c r="O58" s="33">
        <v>3636482</v>
      </c>
      <c r="P58" s="9">
        <v>50.25</v>
      </c>
      <c r="Q58" s="9">
        <v>51.27</v>
      </c>
      <c r="R58" s="9">
        <v>43.57</v>
      </c>
      <c r="S58" s="9">
        <v>56.01</v>
      </c>
      <c r="T58" s="32">
        <v>23.99</v>
      </c>
      <c r="U58" s="32">
        <v>32.39</v>
      </c>
      <c r="V58" s="32">
        <v>43.61</v>
      </c>
      <c r="W58" s="32">
        <v>100.39</v>
      </c>
      <c r="X58" s="32">
        <v>106.39</v>
      </c>
      <c r="Y58" s="32">
        <v>91.36</v>
      </c>
      <c r="Z58" s="32">
        <v>104.83</v>
      </c>
    </row>
    <row r="59" spans="1:26" ht="12.75">
      <c r="A59" s="34">
        <v>6</v>
      </c>
      <c r="B59" s="34">
        <v>19</v>
      </c>
      <c r="C59" s="34">
        <v>2</v>
      </c>
      <c r="D59" s="35">
        <v>2</v>
      </c>
      <c r="E59" s="36"/>
      <c r="F59" s="31" t="s">
        <v>260</v>
      </c>
      <c r="G59" s="56" t="s">
        <v>309</v>
      </c>
      <c r="H59" s="33">
        <v>20676295.18</v>
      </c>
      <c r="I59" s="33">
        <v>4383976.09</v>
      </c>
      <c r="J59" s="33">
        <v>11089658.09</v>
      </c>
      <c r="K59" s="33">
        <v>5202661</v>
      </c>
      <c r="L59" s="33">
        <v>9752747.09</v>
      </c>
      <c r="M59" s="33">
        <v>1728121.06</v>
      </c>
      <c r="N59" s="33">
        <v>5187516.03</v>
      </c>
      <c r="O59" s="33">
        <v>2837110</v>
      </c>
      <c r="P59" s="9">
        <v>47.16</v>
      </c>
      <c r="Q59" s="9">
        <v>39.41</v>
      </c>
      <c r="R59" s="9">
        <v>46.77</v>
      </c>
      <c r="S59" s="9">
        <v>54.53</v>
      </c>
      <c r="T59" s="32">
        <v>17.71</v>
      </c>
      <c r="U59" s="32">
        <v>53.19</v>
      </c>
      <c r="V59" s="32">
        <v>29.09</v>
      </c>
      <c r="W59" s="32">
        <v>150.87</v>
      </c>
      <c r="X59" s="32">
        <v>126.18</v>
      </c>
      <c r="Y59" s="32">
        <v>201.64</v>
      </c>
      <c r="Z59" s="32">
        <v>112.48</v>
      </c>
    </row>
    <row r="60" spans="1:26" ht="12.75">
      <c r="A60" s="34">
        <v>6</v>
      </c>
      <c r="B60" s="34">
        <v>19</v>
      </c>
      <c r="C60" s="34">
        <v>3</v>
      </c>
      <c r="D60" s="35">
        <v>2</v>
      </c>
      <c r="E60" s="36"/>
      <c r="F60" s="31" t="s">
        <v>260</v>
      </c>
      <c r="G60" s="56" t="s">
        <v>310</v>
      </c>
      <c r="H60" s="33">
        <v>19635543.19</v>
      </c>
      <c r="I60" s="33">
        <v>3445836.18</v>
      </c>
      <c r="J60" s="33">
        <v>10555045.01</v>
      </c>
      <c r="K60" s="33">
        <v>5634662</v>
      </c>
      <c r="L60" s="33">
        <v>8150663.44</v>
      </c>
      <c r="M60" s="33">
        <v>1914791.23</v>
      </c>
      <c r="N60" s="33">
        <v>3046822.21</v>
      </c>
      <c r="O60" s="33">
        <v>3189050</v>
      </c>
      <c r="P60" s="9">
        <v>41.5</v>
      </c>
      <c r="Q60" s="9">
        <v>55.56</v>
      </c>
      <c r="R60" s="9">
        <v>28.86</v>
      </c>
      <c r="S60" s="9">
        <v>56.59</v>
      </c>
      <c r="T60" s="32">
        <v>23.49</v>
      </c>
      <c r="U60" s="32">
        <v>37.38</v>
      </c>
      <c r="V60" s="32">
        <v>39.12</v>
      </c>
      <c r="W60" s="32">
        <v>94.28</v>
      </c>
      <c r="X60" s="32">
        <v>108.06</v>
      </c>
      <c r="Y60" s="32">
        <v>82.59</v>
      </c>
      <c r="Z60" s="32">
        <v>100.16</v>
      </c>
    </row>
    <row r="61" spans="1:26" ht="12.75">
      <c r="A61" s="34">
        <v>6</v>
      </c>
      <c r="B61" s="34">
        <v>4</v>
      </c>
      <c r="C61" s="34">
        <v>3</v>
      </c>
      <c r="D61" s="35">
        <v>2</v>
      </c>
      <c r="E61" s="36"/>
      <c r="F61" s="31" t="s">
        <v>260</v>
      </c>
      <c r="G61" s="56" t="s">
        <v>311</v>
      </c>
      <c r="H61" s="33">
        <v>23320961.47</v>
      </c>
      <c r="I61" s="33">
        <v>6344539.98</v>
      </c>
      <c r="J61" s="33">
        <v>10603091.49</v>
      </c>
      <c r="K61" s="33">
        <v>6373330</v>
      </c>
      <c r="L61" s="33">
        <v>11459333.93</v>
      </c>
      <c r="M61" s="33">
        <v>3228445.65</v>
      </c>
      <c r="N61" s="33">
        <v>4618332.28</v>
      </c>
      <c r="O61" s="33">
        <v>3612556</v>
      </c>
      <c r="P61" s="9">
        <v>49.13</v>
      </c>
      <c r="Q61" s="9">
        <v>50.88</v>
      </c>
      <c r="R61" s="9">
        <v>43.55</v>
      </c>
      <c r="S61" s="9">
        <v>56.68</v>
      </c>
      <c r="T61" s="32">
        <v>28.17</v>
      </c>
      <c r="U61" s="32">
        <v>40.3</v>
      </c>
      <c r="V61" s="32">
        <v>31.52</v>
      </c>
      <c r="W61" s="32">
        <v>106.48</v>
      </c>
      <c r="X61" s="32">
        <v>101.28</v>
      </c>
      <c r="Y61" s="32">
        <v>114.73</v>
      </c>
      <c r="Z61" s="32">
        <v>101.78</v>
      </c>
    </row>
    <row r="62" spans="1:26" ht="12.75">
      <c r="A62" s="34">
        <v>6</v>
      </c>
      <c r="B62" s="34">
        <v>4</v>
      </c>
      <c r="C62" s="34">
        <v>4</v>
      </c>
      <c r="D62" s="35">
        <v>2</v>
      </c>
      <c r="E62" s="36"/>
      <c r="F62" s="31" t="s">
        <v>260</v>
      </c>
      <c r="G62" s="56" t="s">
        <v>263</v>
      </c>
      <c r="H62" s="33">
        <v>41474828.95</v>
      </c>
      <c r="I62" s="33">
        <v>11391803</v>
      </c>
      <c r="J62" s="33">
        <v>16429595.95</v>
      </c>
      <c r="K62" s="33">
        <v>13653430</v>
      </c>
      <c r="L62" s="33">
        <v>20673649.25</v>
      </c>
      <c r="M62" s="33">
        <v>5843973.55</v>
      </c>
      <c r="N62" s="33">
        <v>7172635.7</v>
      </c>
      <c r="O62" s="33">
        <v>7657040</v>
      </c>
      <c r="P62" s="9">
        <v>49.84</v>
      </c>
      <c r="Q62" s="9">
        <v>51.29</v>
      </c>
      <c r="R62" s="9">
        <v>43.65</v>
      </c>
      <c r="S62" s="9">
        <v>56.08</v>
      </c>
      <c r="T62" s="32">
        <v>28.26</v>
      </c>
      <c r="U62" s="32">
        <v>34.69</v>
      </c>
      <c r="V62" s="32">
        <v>37.03</v>
      </c>
      <c r="W62" s="32">
        <v>104.23</v>
      </c>
      <c r="X62" s="32">
        <v>112.11</v>
      </c>
      <c r="Y62" s="32">
        <v>95.03</v>
      </c>
      <c r="Z62" s="32">
        <v>108.25</v>
      </c>
    </row>
    <row r="63" spans="1:26" ht="12.75">
      <c r="A63" s="34">
        <v>6</v>
      </c>
      <c r="B63" s="34">
        <v>6</v>
      </c>
      <c r="C63" s="34">
        <v>4</v>
      </c>
      <c r="D63" s="35">
        <v>2</v>
      </c>
      <c r="E63" s="36"/>
      <c r="F63" s="31" t="s">
        <v>260</v>
      </c>
      <c r="G63" s="56" t="s">
        <v>312</v>
      </c>
      <c r="H63" s="33">
        <v>34655586.26</v>
      </c>
      <c r="I63" s="33">
        <v>7303897.56</v>
      </c>
      <c r="J63" s="33">
        <v>14529319.7</v>
      </c>
      <c r="K63" s="33">
        <v>12822369</v>
      </c>
      <c r="L63" s="33">
        <v>16773677.32</v>
      </c>
      <c r="M63" s="33">
        <v>3721606.24</v>
      </c>
      <c r="N63" s="33">
        <v>5953679.08</v>
      </c>
      <c r="O63" s="33">
        <v>7098392</v>
      </c>
      <c r="P63" s="9">
        <v>48.4</v>
      </c>
      <c r="Q63" s="9">
        <v>50.95</v>
      </c>
      <c r="R63" s="9">
        <v>40.97</v>
      </c>
      <c r="S63" s="9">
        <v>55.35</v>
      </c>
      <c r="T63" s="32">
        <v>22.18</v>
      </c>
      <c r="U63" s="32">
        <v>35.49</v>
      </c>
      <c r="V63" s="32">
        <v>42.31</v>
      </c>
      <c r="W63" s="32">
        <v>100.97</v>
      </c>
      <c r="X63" s="32">
        <v>110.65</v>
      </c>
      <c r="Y63" s="32">
        <v>93.26</v>
      </c>
      <c r="Z63" s="32">
        <v>103.41</v>
      </c>
    </row>
    <row r="64" spans="1:26" ht="12.75">
      <c r="A64" s="34">
        <v>6</v>
      </c>
      <c r="B64" s="34">
        <v>9</v>
      </c>
      <c r="C64" s="34">
        <v>6</v>
      </c>
      <c r="D64" s="35">
        <v>2</v>
      </c>
      <c r="E64" s="36"/>
      <c r="F64" s="31" t="s">
        <v>260</v>
      </c>
      <c r="G64" s="56" t="s">
        <v>313</v>
      </c>
      <c r="H64" s="33">
        <v>40445509.01</v>
      </c>
      <c r="I64" s="33">
        <v>9631812.91</v>
      </c>
      <c r="J64" s="33">
        <v>18537900.1</v>
      </c>
      <c r="K64" s="33">
        <v>12275796</v>
      </c>
      <c r="L64" s="33">
        <v>16732939.11</v>
      </c>
      <c r="M64" s="33">
        <v>4717465.46</v>
      </c>
      <c r="N64" s="33">
        <v>5062091.65</v>
      </c>
      <c r="O64" s="33">
        <v>6953382</v>
      </c>
      <c r="P64" s="9">
        <v>41.37</v>
      </c>
      <c r="Q64" s="9">
        <v>48.97</v>
      </c>
      <c r="R64" s="9">
        <v>27.3</v>
      </c>
      <c r="S64" s="9">
        <v>56.64</v>
      </c>
      <c r="T64" s="32">
        <v>28.19</v>
      </c>
      <c r="U64" s="32">
        <v>30.25</v>
      </c>
      <c r="V64" s="32">
        <v>41.55</v>
      </c>
      <c r="W64" s="32">
        <v>103.72</v>
      </c>
      <c r="X64" s="32">
        <v>103.76</v>
      </c>
      <c r="Y64" s="32">
        <v>99.23</v>
      </c>
      <c r="Z64" s="32">
        <v>107.22</v>
      </c>
    </row>
    <row r="65" spans="1:26" ht="12.75">
      <c r="A65" s="34">
        <v>6</v>
      </c>
      <c r="B65" s="34">
        <v>13</v>
      </c>
      <c r="C65" s="34">
        <v>2</v>
      </c>
      <c r="D65" s="35">
        <v>2</v>
      </c>
      <c r="E65" s="36"/>
      <c r="F65" s="31" t="s">
        <v>260</v>
      </c>
      <c r="G65" s="56" t="s">
        <v>314</v>
      </c>
      <c r="H65" s="33">
        <v>22117547.07</v>
      </c>
      <c r="I65" s="33">
        <v>3684002</v>
      </c>
      <c r="J65" s="33">
        <v>11623706.07</v>
      </c>
      <c r="K65" s="33">
        <v>6809839</v>
      </c>
      <c r="L65" s="33">
        <v>11074270.1</v>
      </c>
      <c r="M65" s="33">
        <v>2020103.92</v>
      </c>
      <c r="N65" s="33">
        <v>5295398.18</v>
      </c>
      <c r="O65" s="33">
        <v>3758768</v>
      </c>
      <c r="P65" s="9">
        <v>50.07</v>
      </c>
      <c r="Q65" s="9">
        <v>54.83</v>
      </c>
      <c r="R65" s="9">
        <v>45.55</v>
      </c>
      <c r="S65" s="9">
        <v>55.19</v>
      </c>
      <c r="T65" s="32">
        <v>18.24</v>
      </c>
      <c r="U65" s="32">
        <v>47.81</v>
      </c>
      <c r="V65" s="32">
        <v>33.94</v>
      </c>
      <c r="W65" s="32">
        <v>141.07</v>
      </c>
      <c r="X65" s="32">
        <v>119.92</v>
      </c>
      <c r="Y65" s="32">
        <v>188.32</v>
      </c>
      <c r="Z65" s="32">
        <v>112.07</v>
      </c>
    </row>
    <row r="66" spans="1:26" ht="12.75">
      <c r="A66" s="34">
        <v>6</v>
      </c>
      <c r="B66" s="34">
        <v>14</v>
      </c>
      <c r="C66" s="34">
        <v>3</v>
      </c>
      <c r="D66" s="35">
        <v>2</v>
      </c>
      <c r="E66" s="36"/>
      <c r="F66" s="31" t="s">
        <v>260</v>
      </c>
      <c r="G66" s="56" t="s">
        <v>315</v>
      </c>
      <c r="H66" s="33">
        <v>14903458.02</v>
      </c>
      <c r="I66" s="33">
        <v>5213655</v>
      </c>
      <c r="J66" s="33">
        <v>5095652.02</v>
      </c>
      <c r="K66" s="33">
        <v>4594151</v>
      </c>
      <c r="L66" s="33">
        <v>7397447.81</v>
      </c>
      <c r="M66" s="33">
        <v>2487003.65</v>
      </c>
      <c r="N66" s="33">
        <v>2298624.16</v>
      </c>
      <c r="O66" s="33">
        <v>2611820</v>
      </c>
      <c r="P66" s="9">
        <v>49.63</v>
      </c>
      <c r="Q66" s="9">
        <v>47.7</v>
      </c>
      <c r="R66" s="9">
        <v>45.1</v>
      </c>
      <c r="S66" s="9">
        <v>56.85</v>
      </c>
      <c r="T66" s="32">
        <v>33.61</v>
      </c>
      <c r="U66" s="32">
        <v>31.07</v>
      </c>
      <c r="V66" s="32">
        <v>35.3</v>
      </c>
      <c r="W66" s="32">
        <v>100</v>
      </c>
      <c r="X66" s="32">
        <v>107.07</v>
      </c>
      <c r="Y66" s="32">
        <v>98.65</v>
      </c>
      <c r="Z66" s="32">
        <v>95.15</v>
      </c>
    </row>
    <row r="67" spans="1:26" ht="12.75">
      <c r="A67" s="34">
        <v>6</v>
      </c>
      <c r="B67" s="34">
        <v>1</v>
      </c>
      <c r="C67" s="34">
        <v>5</v>
      </c>
      <c r="D67" s="35">
        <v>2</v>
      </c>
      <c r="E67" s="36"/>
      <c r="F67" s="31" t="s">
        <v>260</v>
      </c>
      <c r="G67" s="56" t="s">
        <v>316</v>
      </c>
      <c r="H67" s="33">
        <v>27592939.95</v>
      </c>
      <c r="I67" s="33">
        <v>7659869.9</v>
      </c>
      <c r="J67" s="33">
        <v>11897838.05</v>
      </c>
      <c r="K67" s="33">
        <v>8035232</v>
      </c>
      <c r="L67" s="33">
        <v>14913812.76</v>
      </c>
      <c r="M67" s="33">
        <v>4312536.24</v>
      </c>
      <c r="N67" s="33">
        <v>6049772.52</v>
      </c>
      <c r="O67" s="33">
        <v>4551504</v>
      </c>
      <c r="P67" s="9">
        <v>54.04</v>
      </c>
      <c r="Q67" s="9">
        <v>56.3</v>
      </c>
      <c r="R67" s="9">
        <v>50.84</v>
      </c>
      <c r="S67" s="9">
        <v>56.64</v>
      </c>
      <c r="T67" s="32">
        <v>28.91</v>
      </c>
      <c r="U67" s="32">
        <v>40.56</v>
      </c>
      <c r="V67" s="32">
        <v>30.51</v>
      </c>
      <c r="W67" s="32">
        <v>128.95</v>
      </c>
      <c r="X67" s="32">
        <v>126.62</v>
      </c>
      <c r="Y67" s="32">
        <v>154.84</v>
      </c>
      <c r="Z67" s="32">
        <v>107.02</v>
      </c>
    </row>
    <row r="68" spans="1:26" ht="12.75">
      <c r="A68" s="34">
        <v>6</v>
      </c>
      <c r="B68" s="34">
        <v>18</v>
      </c>
      <c r="C68" s="34">
        <v>3</v>
      </c>
      <c r="D68" s="35">
        <v>2</v>
      </c>
      <c r="E68" s="36"/>
      <c r="F68" s="31" t="s">
        <v>260</v>
      </c>
      <c r="G68" s="56" t="s">
        <v>317</v>
      </c>
      <c r="H68" s="33">
        <v>12994522.73</v>
      </c>
      <c r="I68" s="33">
        <v>4636370</v>
      </c>
      <c r="J68" s="33">
        <v>4754634.73</v>
      </c>
      <c r="K68" s="33">
        <v>3603518</v>
      </c>
      <c r="L68" s="33">
        <v>6952300.49</v>
      </c>
      <c r="M68" s="33">
        <v>2260911.77</v>
      </c>
      <c r="N68" s="33">
        <v>2636604.72</v>
      </c>
      <c r="O68" s="33">
        <v>2054784</v>
      </c>
      <c r="P68" s="9">
        <v>53.5</v>
      </c>
      <c r="Q68" s="9">
        <v>48.76</v>
      </c>
      <c r="R68" s="9">
        <v>55.45</v>
      </c>
      <c r="S68" s="9">
        <v>57.02</v>
      </c>
      <c r="T68" s="32">
        <v>32.52</v>
      </c>
      <c r="U68" s="32">
        <v>37.92</v>
      </c>
      <c r="V68" s="32">
        <v>29.55</v>
      </c>
      <c r="W68" s="32">
        <v>93.09</v>
      </c>
      <c r="X68" s="32">
        <v>108.04</v>
      </c>
      <c r="Y68" s="32">
        <v>99.41</v>
      </c>
      <c r="Z68" s="32">
        <v>75.45</v>
      </c>
    </row>
    <row r="69" spans="1:26" ht="12.75">
      <c r="A69" s="34">
        <v>6</v>
      </c>
      <c r="B69" s="34">
        <v>9</v>
      </c>
      <c r="C69" s="34">
        <v>7</v>
      </c>
      <c r="D69" s="35">
        <v>2</v>
      </c>
      <c r="E69" s="36"/>
      <c r="F69" s="31" t="s">
        <v>260</v>
      </c>
      <c r="G69" s="56" t="s">
        <v>318</v>
      </c>
      <c r="H69" s="33">
        <v>71468453.76</v>
      </c>
      <c r="I69" s="33">
        <v>27584348</v>
      </c>
      <c r="J69" s="33">
        <v>32991798.76</v>
      </c>
      <c r="K69" s="33">
        <v>10892307</v>
      </c>
      <c r="L69" s="33">
        <v>31636173.18</v>
      </c>
      <c r="M69" s="33">
        <v>14154084.88</v>
      </c>
      <c r="N69" s="33">
        <v>10968500.3</v>
      </c>
      <c r="O69" s="33">
        <v>6513588</v>
      </c>
      <c r="P69" s="9">
        <v>44.26</v>
      </c>
      <c r="Q69" s="9">
        <v>51.31</v>
      </c>
      <c r="R69" s="9">
        <v>33.24</v>
      </c>
      <c r="S69" s="9">
        <v>59.79</v>
      </c>
      <c r="T69" s="32">
        <v>44.74</v>
      </c>
      <c r="U69" s="32">
        <v>34.67</v>
      </c>
      <c r="V69" s="32">
        <v>20.58</v>
      </c>
      <c r="W69" s="32">
        <v>117.72</v>
      </c>
      <c r="X69" s="32">
        <v>112.46</v>
      </c>
      <c r="Y69" s="32">
        <v>127.08</v>
      </c>
      <c r="Z69" s="32">
        <v>115.17</v>
      </c>
    </row>
    <row r="70" spans="1:26" ht="12.75">
      <c r="A70" s="34">
        <v>6</v>
      </c>
      <c r="B70" s="34">
        <v>8</v>
      </c>
      <c r="C70" s="34">
        <v>4</v>
      </c>
      <c r="D70" s="35">
        <v>2</v>
      </c>
      <c r="E70" s="36"/>
      <c r="F70" s="31" t="s">
        <v>260</v>
      </c>
      <c r="G70" s="56" t="s">
        <v>319</v>
      </c>
      <c r="H70" s="33">
        <v>17588599.12</v>
      </c>
      <c r="I70" s="33">
        <v>3996123.8</v>
      </c>
      <c r="J70" s="33">
        <v>9422500.32</v>
      </c>
      <c r="K70" s="33">
        <v>4169975</v>
      </c>
      <c r="L70" s="33">
        <v>6843285.5</v>
      </c>
      <c r="M70" s="33">
        <v>1459444.18</v>
      </c>
      <c r="N70" s="33">
        <v>3097287.32</v>
      </c>
      <c r="O70" s="33">
        <v>2286554</v>
      </c>
      <c r="P70" s="9">
        <v>38.9</v>
      </c>
      <c r="Q70" s="9">
        <v>36.52</v>
      </c>
      <c r="R70" s="9">
        <v>32.87</v>
      </c>
      <c r="S70" s="9">
        <v>54.83</v>
      </c>
      <c r="T70" s="32">
        <v>21.32</v>
      </c>
      <c r="U70" s="32">
        <v>45.26</v>
      </c>
      <c r="V70" s="32">
        <v>33.41</v>
      </c>
      <c r="W70" s="32">
        <v>120.4</v>
      </c>
      <c r="X70" s="32">
        <v>118.31</v>
      </c>
      <c r="Y70" s="32">
        <v>133.38</v>
      </c>
      <c r="Z70" s="32">
        <v>107.45</v>
      </c>
    </row>
    <row r="71" spans="1:26" ht="12.75">
      <c r="A71" s="34">
        <v>6</v>
      </c>
      <c r="B71" s="34">
        <v>3</v>
      </c>
      <c r="C71" s="34">
        <v>6</v>
      </c>
      <c r="D71" s="35">
        <v>2</v>
      </c>
      <c r="E71" s="36"/>
      <c r="F71" s="31" t="s">
        <v>260</v>
      </c>
      <c r="G71" s="56" t="s">
        <v>320</v>
      </c>
      <c r="H71" s="33">
        <v>19752728.82</v>
      </c>
      <c r="I71" s="33">
        <v>4845166</v>
      </c>
      <c r="J71" s="33">
        <v>8977640.82</v>
      </c>
      <c r="K71" s="33">
        <v>5929922</v>
      </c>
      <c r="L71" s="33">
        <v>9526562.08</v>
      </c>
      <c r="M71" s="33">
        <v>2431994.79</v>
      </c>
      <c r="N71" s="33">
        <v>3762391.29</v>
      </c>
      <c r="O71" s="33">
        <v>3332176</v>
      </c>
      <c r="P71" s="9">
        <v>48.22</v>
      </c>
      <c r="Q71" s="9">
        <v>50.19</v>
      </c>
      <c r="R71" s="9">
        <v>41.9</v>
      </c>
      <c r="S71" s="9">
        <v>56.19</v>
      </c>
      <c r="T71" s="32">
        <v>25.52</v>
      </c>
      <c r="U71" s="32">
        <v>39.49</v>
      </c>
      <c r="V71" s="32">
        <v>34.97</v>
      </c>
      <c r="W71" s="32">
        <v>113.7</v>
      </c>
      <c r="X71" s="32">
        <v>112.16</v>
      </c>
      <c r="Y71" s="32">
        <v>119.93</v>
      </c>
      <c r="Z71" s="32">
        <v>108.42</v>
      </c>
    </row>
    <row r="72" spans="1:26" ht="12.75">
      <c r="A72" s="34">
        <v>6</v>
      </c>
      <c r="B72" s="34">
        <v>8</v>
      </c>
      <c r="C72" s="34">
        <v>5</v>
      </c>
      <c r="D72" s="35">
        <v>2</v>
      </c>
      <c r="E72" s="36"/>
      <c r="F72" s="31" t="s">
        <v>260</v>
      </c>
      <c r="G72" s="56" t="s">
        <v>321</v>
      </c>
      <c r="H72" s="33">
        <v>39649651.09</v>
      </c>
      <c r="I72" s="33">
        <v>9017690.95</v>
      </c>
      <c r="J72" s="33">
        <v>20069947.14</v>
      </c>
      <c r="K72" s="33">
        <v>10562013</v>
      </c>
      <c r="L72" s="33">
        <v>15055705.02</v>
      </c>
      <c r="M72" s="33">
        <v>4210527.26</v>
      </c>
      <c r="N72" s="33">
        <v>4911943.76</v>
      </c>
      <c r="O72" s="33">
        <v>5933234</v>
      </c>
      <c r="P72" s="9">
        <v>37.97</v>
      </c>
      <c r="Q72" s="9">
        <v>46.69</v>
      </c>
      <c r="R72" s="9">
        <v>24.47</v>
      </c>
      <c r="S72" s="9">
        <v>56.17</v>
      </c>
      <c r="T72" s="32">
        <v>27.96</v>
      </c>
      <c r="U72" s="32">
        <v>32.62</v>
      </c>
      <c r="V72" s="32">
        <v>39.4</v>
      </c>
      <c r="W72" s="32">
        <v>112.49</v>
      </c>
      <c r="X72" s="32">
        <v>136.55</v>
      </c>
      <c r="Y72" s="32">
        <v>106.8</v>
      </c>
      <c r="Z72" s="32">
        <v>104.06</v>
      </c>
    </row>
    <row r="73" spans="1:26" ht="12.75">
      <c r="A73" s="34">
        <v>6</v>
      </c>
      <c r="B73" s="34">
        <v>12</v>
      </c>
      <c r="C73" s="34">
        <v>3</v>
      </c>
      <c r="D73" s="35">
        <v>2</v>
      </c>
      <c r="E73" s="36"/>
      <c r="F73" s="31" t="s">
        <v>260</v>
      </c>
      <c r="G73" s="56" t="s">
        <v>322</v>
      </c>
      <c r="H73" s="33">
        <v>29935005.24</v>
      </c>
      <c r="I73" s="33">
        <v>7776034.71</v>
      </c>
      <c r="J73" s="33">
        <v>13125571.53</v>
      </c>
      <c r="K73" s="33">
        <v>9033399</v>
      </c>
      <c r="L73" s="33">
        <v>12358811.83</v>
      </c>
      <c r="M73" s="33">
        <v>3228668.59</v>
      </c>
      <c r="N73" s="33">
        <v>4111589.24</v>
      </c>
      <c r="O73" s="33">
        <v>5018554</v>
      </c>
      <c r="P73" s="9">
        <v>41.28</v>
      </c>
      <c r="Q73" s="9">
        <v>41.52</v>
      </c>
      <c r="R73" s="9">
        <v>31.32</v>
      </c>
      <c r="S73" s="9">
        <v>55.55</v>
      </c>
      <c r="T73" s="32">
        <v>26.12</v>
      </c>
      <c r="U73" s="32">
        <v>33.26</v>
      </c>
      <c r="V73" s="32">
        <v>40.6</v>
      </c>
      <c r="W73" s="32">
        <v>109.74</v>
      </c>
      <c r="X73" s="32">
        <v>119.26</v>
      </c>
      <c r="Y73" s="32">
        <v>103.36</v>
      </c>
      <c r="Z73" s="32">
        <v>109.65</v>
      </c>
    </row>
    <row r="74" spans="1:26" ht="12.75">
      <c r="A74" s="34">
        <v>6</v>
      </c>
      <c r="B74" s="34">
        <v>15</v>
      </c>
      <c r="C74" s="34">
        <v>4</v>
      </c>
      <c r="D74" s="35">
        <v>2</v>
      </c>
      <c r="E74" s="36"/>
      <c r="F74" s="31" t="s">
        <v>260</v>
      </c>
      <c r="G74" s="56" t="s">
        <v>323</v>
      </c>
      <c r="H74" s="33">
        <v>37336929.47</v>
      </c>
      <c r="I74" s="33">
        <v>7984683.17</v>
      </c>
      <c r="J74" s="33">
        <v>15837327.3</v>
      </c>
      <c r="K74" s="33">
        <v>13514919</v>
      </c>
      <c r="L74" s="33">
        <v>18473227.67</v>
      </c>
      <c r="M74" s="33">
        <v>3878297.25</v>
      </c>
      <c r="N74" s="33">
        <v>7005576.42</v>
      </c>
      <c r="O74" s="33">
        <v>7589354</v>
      </c>
      <c r="P74" s="9">
        <v>49.47</v>
      </c>
      <c r="Q74" s="9">
        <v>48.57</v>
      </c>
      <c r="R74" s="9">
        <v>44.23</v>
      </c>
      <c r="S74" s="9">
        <v>56.15</v>
      </c>
      <c r="T74" s="32">
        <v>20.99</v>
      </c>
      <c r="U74" s="32">
        <v>37.92</v>
      </c>
      <c r="V74" s="32">
        <v>41.08</v>
      </c>
      <c r="W74" s="32">
        <v>104.01</v>
      </c>
      <c r="X74" s="32">
        <v>115.59</v>
      </c>
      <c r="Y74" s="32">
        <v>99.7</v>
      </c>
      <c r="Z74" s="32">
        <v>102.85</v>
      </c>
    </row>
    <row r="75" spans="1:26" ht="12.75">
      <c r="A75" s="34">
        <v>6</v>
      </c>
      <c r="B75" s="34">
        <v>16</v>
      </c>
      <c r="C75" s="34">
        <v>2</v>
      </c>
      <c r="D75" s="35">
        <v>2</v>
      </c>
      <c r="E75" s="36"/>
      <c r="F75" s="31" t="s">
        <v>260</v>
      </c>
      <c r="G75" s="56" t="s">
        <v>324</v>
      </c>
      <c r="H75" s="33">
        <v>35225516.29</v>
      </c>
      <c r="I75" s="33">
        <v>7674090</v>
      </c>
      <c r="J75" s="33">
        <v>15504262.29</v>
      </c>
      <c r="K75" s="33">
        <v>12047164</v>
      </c>
      <c r="L75" s="33">
        <v>17906858.81</v>
      </c>
      <c r="M75" s="33">
        <v>3790358.91</v>
      </c>
      <c r="N75" s="33">
        <v>7375391.9</v>
      </c>
      <c r="O75" s="33">
        <v>6741108</v>
      </c>
      <c r="P75" s="9">
        <v>50.83</v>
      </c>
      <c r="Q75" s="9">
        <v>49.39</v>
      </c>
      <c r="R75" s="9">
        <v>47.57</v>
      </c>
      <c r="S75" s="9">
        <v>55.95</v>
      </c>
      <c r="T75" s="32">
        <v>21.16</v>
      </c>
      <c r="U75" s="32">
        <v>41.18</v>
      </c>
      <c r="V75" s="32">
        <v>37.64</v>
      </c>
      <c r="W75" s="32">
        <v>109.8</v>
      </c>
      <c r="X75" s="32">
        <v>113.14</v>
      </c>
      <c r="Y75" s="32">
        <v>110.53</v>
      </c>
      <c r="Z75" s="32">
        <v>107.24</v>
      </c>
    </row>
    <row r="76" spans="1:26" ht="12.75">
      <c r="A76" s="34">
        <v>6</v>
      </c>
      <c r="B76" s="34">
        <v>1</v>
      </c>
      <c r="C76" s="34">
        <v>6</v>
      </c>
      <c r="D76" s="35">
        <v>2</v>
      </c>
      <c r="E76" s="36"/>
      <c r="F76" s="31" t="s">
        <v>260</v>
      </c>
      <c r="G76" s="56" t="s">
        <v>325</v>
      </c>
      <c r="H76" s="33">
        <v>20749063.59</v>
      </c>
      <c r="I76" s="33">
        <v>4017504</v>
      </c>
      <c r="J76" s="33">
        <v>10879166.59</v>
      </c>
      <c r="K76" s="33">
        <v>5852393</v>
      </c>
      <c r="L76" s="33">
        <v>10382570.52</v>
      </c>
      <c r="M76" s="33">
        <v>2064285.21</v>
      </c>
      <c r="N76" s="33">
        <v>5078981.31</v>
      </c>
      <c r="O76" s="33">
        <v>3239304</v>
      </c>
      <c r="P76" s="9">
        <v>50.03</v>
      </c>
      <c r="Q76" s="9">
        <v>51.38</v>
      </c>
      <c r="R76" s="9">
        <v>46.68</v>
      </c>
      <c r="S76" s="9">
        <v>55.35</v>
      </c>
      <c r="T76" s="32">
        <v>19.88</v>
      </c>
      <c r="U76" s="32">
        <v>48.91</v>
      </c>
      <c r="V76" s="32">
        <v>31.19</v>
      </c>
      <c r="W76" s="32">
        <v>127.58</v>
      </c>
      <c r="X76" s="32">
        <v>83.81</v>
      </c>
      <c r="Y76" s="32">
        <v>180.72</v>
      </c>
      <c r="Z76" s="32">
        <v>113.08</v>
      </c>
    </row>
    <row r="77" spans="1:26" ht="12.75">
      <c r="A77" s="34">
        <v>6</v>
      </c>
      <c r="B77" s="34">
        <v>15</v>
      </c>
      <c r="C77" s="34">
        <v>5</v>
      </c>
      <c r="D77" s="35">
        <v>2</v>
      </c>
      <c r="E77" s="36"/>
      <c r="F77" s="31" t="s">
        <v>260</v>
      </c>
      <c r="G77" s="56" t="s">
        <v>326</v>
      </c>
      <c r="H77" s="33">
        <v>21368442.67</v>
      </c>
      <c r="I77" s="33">
        <v>3815849.09</v>
      </c>
      <c r="J77" s="33">
        <v>9146824.58</v>
      </c>
      <c r="K77" s="33">
        <v>8405769</v>
      </c>
      <c r="L77" s="33">
        <v>11820668.57</v>
      </c>
      <c r="M77" s="33">
        <v>2272559.63</v>
      </c>
      <c r="N77" s="33">
        <v>4816334.94</v>
      </c>
      <c r="O77" s="33">
        <v>4731774</v>
      </c>
      <c r="P77" s="9">
        <v>55.31</v>
      </c>
      <c r="Q77" s="9">
        <v>59.55</v>
      </c>
      <c r="R77" s="9">
        <v>52.65</v>
      </c>
      <c r="S77" s="9">
        <v>56.29</v>
      </c>
      <c r="T77" s="32">
        <v>19.22</v>
      </c>
      <c r="U77" s="32">
        <v>40.74</v>
      </c>
      <c r="V77" s="32">
        <v>40.02</v>
      </c>
      <c r="W77" s="32">
        <v>123.43</v>
      </c>
      <c r="X77" s="32">
        <v>124.68</v>
      </c>
      <c r="Y77" s="32">
        <v>138.91</v>
      </c>
      <c r="Z77" s="32">
        <v>110.37</v>
      </c>
    </row>
    <row r="78" spans="1:26" ht="12.75">
      <c r="A78" s="34">
        <v>6</v>
      </c>
      <c r="B78" s="34">
        <v>20</v>
      </c>
      <c r="C78" s="34">
        <v>3</v>
      </c>
      <c r="D78" s="35">
        <v>2</v>
      </c>
      <c r="E78" s="36"/>
      <c r="F78" s="31" t="s">
        <v>260</v>
      </c>
      <c r="G78" s="56" t="s">
        <v>327</v>
      </c>
      <c r="H78" s="33">
        <v>20994651.54</v>
      </c>
      <c r="I78" s="33">
        <v>6103347.97</v>
      </c>
      <c r="J78" s="33">
        <v>7557799.57</v>
      </c>
      <c r="K78" s="33">
        <v>7333504</v>
      </c>
      <c r="L78" s="33">
        <v>10544919.05</v>
      </c>
      <c r="M78" s="33">
        <v>2267585.12</v>
      </c>
      <c r="N78" s="33">
        <v>4219525.93</v>
      </c>
      <c r="O78" s="33">
        <v>4057808</v>
      </c>
      <c r="P78" s="9">
        <v>50.22</v>
      </c>
      <c r="Q78" s="9">
        <v>37.15</v>
      </c>
      <c r="R78" s="9">
        <v>55.83</v>
      </c>
      <c r="S78" s="9">
        <v>55.33</v>
      </c>
      <c r="T78" s="32">
        <v>21.5</v>
      </c>
      <c r="U78" s="32">
        <v>40.01</v>
      </c>
      <c r="V78" s="32">
        <v>38.48</v>
      </c>
      <c r="W78" s="32">
        <v>112.4</v>
      </c>
      <c r="X78" s="32">
        <v>101.51</v>
      </c>
      <c r="Y78" s="32">
        <v>118.39</v>
      </c>
      <c r="Z78" s="32">
        <v>113.24</v>
      </c>
    </row>
    <row r="79" spans="1:26" ht="12.75">
      <c r="A79" s="34">
        <v>6</v>
      </c>
      <c r="B79" s="34">
        <v>9</v>
      </c>
      <c r="C79" s="34">
        <v>8</v>
      </c>
      <c r="D79" s="35">
        <v>2</v>
      </c>
      <c r="E79" s="36"/>
      <c r="F79" s="31" t="s">
        <v>260</v>
      </c>
      <c r="G79" s="56" t="s">
        <v>328</v>
      </c>
      <c r="H79" s="33">
        <v>57864827.45</v>
      </c>
      <c r="I79" s="33">
        <v>27548925.87</v>
      </c>
      <c r="J79" s="33">
        <v>22345474.58</v>
      </c>
      <c r="K79" s="33">
        <v>7970427</v>
      </c>
      <c r="L79" s="33">
        <v>27638748.1</v>
      </c>
      <c r="M79" s="33">
        <v>13773349.37</v>
      </c>
      <c r="N79" s="33">
        <v>8960518.73</v>
      </c>
      <c r="O79" s="33">
        <v>4904880</v>
      </c>
      <c r="P79" s="9">
        <v>47.76</v>
      </c>
      <c r="Q79" s="9">
        <v>49.99</v>
      </c>
      <c r="R79" s="9">
        <v>40.09</v>
      </c>
      <c r="S79" s="9">
        <v>61.53</v>
      </c>
      <c r="T79" s="32">
        <v>49.83</v>
      </c>
      <c r="U79" s="32">
        <v>32.42</v>
      </c>
      <c r="V79" s="32">
        <v>17.74</v>
      </c>
      <c r="W79" s="32">
        <v>110.52</v>
      </c>
      <c r="X79" s="32">
        <v>110.91</v>
      </c>
      <c r="Y79" s="32">
        <v>108.75</v>
      </c>
      <c r="Z79" s="32">
        <v>112.76</v>
      </c>
    </row>
    <row r="80" spans="1:26" ht="12.75">
      <c r="A80" s="34">
        <v>6</v>
      </c>
      <c r="B80" s="34">
        <v>1</v>
      </c>
      <c r="C80" s="34">
        <v>7</v>
      </c>
      <c r="D80" s="35">
        <v>2</v>
      </c>
      <c r="E80" s="36"/>
      <c r="F80" s="31" t="s">
        <v>260</v>
      </c>
      <c r="G80" s="56" t="s">
        <v>329</v>
      </c>
      <c r="H80" s="33">
        <v>23994619.3</v>
      </c>
      <c r="I80" s="33">
        <v>5253594</v>
      </c>
      <c r="J80" s="33">
        <v>11811825.3</v>
      </c>
      <c r="K80" s="33">
        <v>6929200</v>
      </c>
      <c r="L80" s="33">
        <v>11372070.06</v>
      </c>
      <c r="M80" s="33">
        <v>2645352.46</v>
      </c>
      <c r="N80" s="33">
        <v>4841469.6</v>
      </c>
      <c r="O80" s="33">
        <v>3885248</v>
      </c>
      <c r="P80" s="9">
        <v>47.39</v>
      </c>
      <c r="Q80" s="9">
        <v>50.35</v>
      </c>
      <c r="R80" s="9">
        <v>40.98</v>
      </c>
      <c r="S80" s="9">
        <v>56.07</v>
      </c>
      <c r="T80" s="32">
        <v>23.26</v>
      </c>
      <c r="U80" s="32">
        <v>42.57</v>
      </c>
      <c r="V80" s="32">
        <v>34.16</v>
      </c>
      <c r="W80" s="32">
        <v>123.12</v>
      </c>
      <c r="X80" s="32">
        <v>116.39</v>
      </c>
      <c r="Y80" s="32">
        <v>143.95</v>
      </c>
      <c r="Z80" s="32">
        <v>107.91</v>
      </c>
    </row>
    <row r="81" spans="1:26" ht="12.75">
      <c r="A81" s="34">
        <v>6</v>
      </c>
      <c r="B81" s="34">
        <v>14</v>
      </c>
      <c r="C81" s="34">
        <v>5</v>
      </c>
      <c r="D81" s="35">
        <v>2</v>
      </c>
      <c r="E81" s="36"/>
      <c r="F81" s="31" t="s">
        <v>260</v>
      </c>
      <c r="G81" s="56" t="s">
        <v>330</v>
      </c>
      <c r="H81" s="33">
        <v>42353067.91</v>
      </c>
      <c r="I81" s="33">
        <v>13032429</v>
      </c>
      <c r="J81" s="33">
        <v>19910278.91</v>
      </c>
      <c r="K81" s="33">
        <v>9410360</v>
      </c>
      <c r="L81" s="33">
        <v>19590528.9</v>
      </c>
      <c r="M81" s="33">
        <v>7122684</v>
      </c>
      <c r="N81" s="33">
        <v>6985032.9</v>
      </c>
      <c r="O81" s="33">
        <v>5482812</v>
      </c>
      <c r="P81" s="9">
        <v>46.25</v>
      </c>
      <c r="Q81" s="9">
        <v>54.65</v>
      </c>
      <c r="R81" s="9">
        <v>35.08</v>
      </c>
      <c r="S81" s="9">
        <v>58.26</v>
      </c>
      <c r="T81" s="32">
        <v>36.35</v>
      </c>
      <c r="U81" s="32">
        <v>35.65</v>
      </c>
      <c r="V81" s="32">
        <v>27.98</v>
      </c>
      <c r="W81" s="32">
        <v>114.5</v>
      </c>
      <c r="X81" s="32">
        <v>117.13</v>
      </c>
      <c r="Y81" s="32">
        <v>121.42</v>
      </c>
      <c r="Z81" s="32">
        <v>103.93</v>
      </c>
    </row>
    <row r="82" spans="1:26" ht="12.75">
      <c r="A82" s="34">
        <v>6</v>
      </c>
      <c r="B82" s="34">
        <v>6</v>
      </c>
      <c r="C82" s="34">
        <v>5</v>
      </c>
      <c r="D82" s="35">
        <v>2</v>
      </c>
      <c r="E82" s="36"/>
      <c r="F82" s="31" t="s">
        <v>260</v>
      </c>
      <c r="G82" s="56" t="s">
        <v>264</v>
      </c>
      <c r="H82" s="33">
        <v>37412421.1</v>
      </c>
      <c r="I82" s="33">
        <v>14650443</v>
      </c>
      <c r="J82" s="33">
        <v>14191724.1</v>
      </c>
      <c r="K82" s="33">
        <v>8570254</v>
      </c>
      <c r="L82" s="33">
        <v>17930003.96</v>
      </c>
      <c r="M82" s="33">
        <v>7952708.76</v>
      </c>
      <c r="N82" s="33">
        <v>5004881.2</v>
      </c>
      <c r="O82" s="33">
        <v>4972414</v>
      </c>
      <c r="P82" s="9">
        <v>47.92</v>
      </c>
      <c r="Q82" s="9">
        <v>54.28</v>
      </c>
      <c r="R82" s="9">
        <v>35.26</v>
      </c>
      <c r="S82" s="9">
        <v>58.01</v>
      </c>
      <c r="T82" s="32">
        <v>44.35</v>
      </c>
      <c r="U82" s="32">
        <v>27.91</v>
      </c>
      <c r="V82" s="32">
        <v>27.73</v>
      </c>
      <c r="W82" s="32">
        <v>107.99</v>
      </c>
      <c r="X82" s="32">
        <v>115.33</v>
      </c>
      <c r="Y82" s="32">
        <v>98.3</v>
      </c>
      <c r="Z82" s="32">
        <v>107.7</v>
      </c>
    </row>
    <row r="83" spans="1:26" ht="12.75">
      <c r="A83" s="34">
        <v>6</v>
      </c>
      <c r="B83" s="34">
        <v>6</v>
      </c>
      <c r="C83" s="34">
        <v>6</v>
      </c>
      <c r="D83" s="35">
        <v>2</v>
      </c>
      <c r="E83" s="36"/>
      <c r="F83" s="31" t="s">
        <v>260</v>
      </c>
      <c r="G83" s="56" t="s">
        <v>331</v>
      </c>
      <c r="H83" s="33">
        <v>12801901.71</v>
      </c>
      <c r="I83" s="33">
        <v>4373633</v>
      </c>
      <c r="J83" s="33">
        <v>4090729.71</v>
      </c>
      <c r="K83" s="33">
        <v>4337539</v>
      </c>
      <c r="L83" s="33">
        <v>6665587.27</v>
      </c>
      <c r="M83" s="33">
        <v>2099358.02</v>
      </c>
      <c r="N83" s="33">
        <v>2190217.25</v>
      </c>
      <c r="O83" s="33">
        <v>2376012</v>
      </c>
      <c r="P83" s="9">
        <v>52.06</v>
      </c>
      <c r="Q83" s="9">
        <v>48</v>
      </c>
      <c r="R83" s="9">
        <v>53.54</v>
      </c>
      <c r="S83" s="9">
        <v>54.77</v>
      </c>
      <c r="T83" s="32">
        <v>31.49</v>
      </c>
      <c r="U83" s="32">
        <v>32.85</v>
      </c>
      <c r="V83" s="32">
        <v>35.64</v>
      </c>
      <c r="W83" s="32">
        <v>97.41</v>
      </c>
      <c r="X83" s="32">
        <v>105.87</v>
      </c>
      <c r="Y83" s="32">
        <v>81.53</v>
      </c>
      <c r="Z83" s="32">
        <v>109.33</v>
      </c>
    </row>
    <row r="84" spans="1:26" ht="12.75">
      <c r="A84" s="34">
        <v>6</v>
      </c>
      <c r="B84" s="34">
        <v>7</v>
      </c>
      <c r="C84" s="34">
        <v>5</v>
      </c>
      <c r="D84" s="35">
        <v>2</v>
      </c>
      <c r="E84" s="36"/>
      <c r="F84" s="31" t="s">
        <v>260</v>
      </c>
      <c r="G84" s="56" t="s">
        <v>265</v>
      </c>
      <c r="H84" s="33">
        <v>31561260.53</v>
      </c>
      <c r="I84" s="33">
        <v>9800842.17</v>
      </c>
      <c r="J84" s="33">
        <v>12492361.36</v>
      </c>
      <c r="K84" s="33">
        <v>9268057</v>
      </c>
      <c r="L84" s="33">
        <v>14585102.11</v>
      </c>
      <c r="M84" s="33">
        <v>4678384.04</v>
      </c>
      <c r="N84" s="33">
        <v>4742468.07</v>
      </c>
      <c r="O84" s="33">
        <v>5164250</v>
      </c>
      <c r="P84" s="9">
        <v>46.21</v>
      </c>
      <c r="Q84" s="9">
        <v>47.73</v>
      </c>
      <c r="R84" s="9">
        <v>37.96</v>
      </c>
      <c r="S84" s="9">
        <v>55.72</v>
      </c>
      <c r="T84" s="32">
        <v>32.07</v>
      </c>
      <c r="U84" s="32">
        <v>32.51</v>
      </c>
      <c r="V84" s="32">
        <v>35.4</v>
      </c>
      <c r="W84" s="32">
        <v>104.8</v>
      </c>
      <c r="X84" s="32">
        <v>107.6</v>
      </c>
      <c r="Y84" s="32">
        <v>102.4</v>
      </c>
      <c r="Z84" s="32">
        <v>104.58</v>
      </c>
    </row>
    <row r="85" spans="1:26" ht="12.75">
      <c r="A85" s="34">
        <v>6</v>
      </c>
      <c r="B85" s="34">
        <v>18</v>
      </c>
      <c r="C85" s="34">
        <v>4</v>
      </c>
      <c r="D85" s="35">
        <v>2</v>
      </c>
      <c r="E85" s="36"/>
      <c r="F85" s="31" t="s">
        <v>260</v>
      </c>
      <c r="G85" s="56" t="s">
        <v>332</v>
      </c>
      <c r="H85" s="33">
        <v>14216316.99</v>
      </c>
      <c r="I85" s="33">
        <v>3330954.68</v>
      </c>
      <c r="J85" s="33">
        <v>5824256.31</v>
      </c>
      <c r="K85" s="33">
        <v>5061106</v>
      </c>
      <c r="L85" s="33">
        <v>6582344.96</v>
      </c>
      <c r="M85" s="33">
        <v>1508190.23</v>
      </c>
      <c r="N85" s="33">
        <v>2245478.73</v>
      </c>
      <c r="O85" s="33">
        <v>2828676</v>
      </c>
      <c r="P85" s="9">
        <v>46.3</v>
      </c>
      <c r="Q85" s="9">
        <v>45.27</v>
      </c>
      <c r="R85" s="9">
        <v>38.55</v>
      </c>
      <c r="S85" s="9">
        <v>55.89</v>
      </c>
      <c r="T85" s="32">
        <v>22.91</v>
      </c>
      <c r="U85" s="32">
        <v>34.11</v>
      </c>
      <c r="V85" s="32">
        <v>42.97</v>
      </c>
      <c r="W85" s="32">
        <v>99.33</v>
      </c>
      <c r="X85" s="32">
        <v>87.57</v>
      </c>
      <c r="Y85" s="32">
        <v>104.17</v>
      </c>
      <c r="Z85" s="32">
        <v>102.9</v>
      </c>
    </row>
    <row r="86" spans="1:26" ht="12.75">
      <c r="A86" s="34">
        <v>6</v>
      </c>
      <c r="B86" s="34">
        <v>9</v>
      </c>
      <c r="C86" s="34">
        <v>9</v>
      </c>
      <c r="D86" s="35">
        <v>2</v>
      </c>
      <c r="E86" s="36"/>
      <c r="F86" s="31" t="s">
        <v>260</v>
      </c>
      <c r="G86" s="56" t="s">
        <v>333</v>
      </c>
      <c r="H86" s="33">
        <v>24249460.13</v>
      </c>
      <c r="I86" s="33">
        <v>5132145.48</v>
      </c>
      <c r="J86" s="33">
        <v>12728723.65</v>
      </c>
      <c r="K86" s="33">
        <v>6388591</v>
      </c>
      <c r="L86" s="33">
        <v>10396926.87</v>
      </c>
      <c r="M86" s="33">
        <v>2757027.69</v>
      </c>
      <c r="N86" s="33">
        <v>4073561.18</v>
      </c>
      <c r="O86" s="33">
        <v>3566338</v>
      </c>
      <c r="P86" s="9">
        <v>42.87</v>
      </c>
      <c r="Q86" s="9">
        <v>53.72</v>
      </c>
      <c r="R86" s="9">
        <v>32</v>
      </c>
      <c r="S86" s="9">
        <v>55.82</v>
      </c>
      <c r="T86" s="32">
        <v>26.51</v>
      </c>
      <c r="U86" s="32">
        <v>39.18</v>
      </c>
      <c r="V86" s="32">
        <v>34.3</v>
      </c>
      <c r="W86" s="32">
        <v>111.85</v>
      </c>
      <c r="X86" s="32">
        <v>87.76</v>
      </c>
      <c r="Y86" s="32">
        <v>138.57</v>
      </c>
      <c r="Z86" s="32">
        <v>110.96</v>
      </c>
    </row>
    <row r="87" spans="1:26" ht="12.75">
      <c r="A87" s="34">
        <v>6</v>
      </c>
      <c r="B87" s="34">
        <v>11</v>
      </c>
      <c r="C87" s="34">
        <v>4</v>
      </c>
      <c r="D87" s="35">
        <v>2</v>
      </c>
      <c r="E87" s="36"/>
      <c r="F87" s="31" t="s">
        <v>260</v>
      </c>
      <c r="G87" s="56" t="s">
        <v>334</v>
      </c>
      <c r="H87" s="33">
        <v>50998320.3</v>
      </c>
      <c r="I87" s="33">
        <v>9195403</v>
      </c>
      <c r="J87" s="33">
        <v>21408896.3</v>
      </c>
      <c r="K87" s="33">
        <v>20394021</v>
      </c>
      <c r="L87" s="33">
        <v>27620222.75</v>
      </c>
      <c r="M87" s="33">
        <v>5141604.18</v>
      </c>
      <c r="N87" s="33">
        <v>10955934.57</v>
      </c>
      <c r="O87" s="33">
        <v>11522684</v>
      </c>
      <c r="P87" s="9">
        <v>54.15</v>
      </c>
      <c r="Q87" s="9">
        <v>55.91</v>
      </c>
      <c r="R87" s="9">
        <v>51.17</v>
      </c>
      <c r="S87" s="9">
        <v>56.5</v>
      </c>
      <c r="T87" s="32">
        <v>18.61</v>
      </c>
      <c r="U87" s="32">
        <v>39.66</v>
      </c>
      <c r="V87" s="32">
        <v>41.71</v>
      </c>
      <c r="W87" s="32">
        <v>112.05</v>
      </c>
      <c r="X87" s="32">
        <v>121.76</v>
      </c>
      <c r="Y87" s="32">
        <v>111</v>
      </c>
      <c r="Z87" s="32">
        <v>109.15</v>
      </c>
    </row>
    <row r="88" spans="1:26" ht="12.75">
      <c r="A88" s="34">
        <v>6</v>
      </c>
      <c r="B88" s="34">
        <v>2</v>
      </c>
      <c r="C88" s="34">
        <v>8</v>
      </c>
      <c r="D88" s="35">
        <v>2</v>
      </c>
      <c r="E88" s="36"/>
      <c r="F88" s="31" t="s">
        <v>260</v>
      </c>
      <c r="G88" s="56" t="s">
        <v>335</v>
      </c>
      <c r="H88" s="33">
        <v>35185976.47</v>
      </c>
      <c r="I88" s="33">
        <v>6482136.98</v>
      </c>
      <c r="J88" s="33">
        <v>16639851.49</v>
      </c>
      <c r="K88" s="33">
        <v>12063988</v>
      </c>
      <c r="L88" s="33">
        <v>15759775.67</v>
      </c>
      <c r="M88" s="33">
        <v>3334086.52</v>
      </c>
      <c r="N88" s="33">
        <v>5697693.15</v>
      </c>
      <c r="O88" s="33">
        <v>6727996</v>
      </c>
      <c r="P88" s="9">
        <v>44.78</v>
      </c>
      <c r="Q88" s="9">
        <v>51.43</v>
      </c>
      <c r="R88" s="9">
        <v>34.24</v>
      </c>
      <c r="S88" s="9">
        <v>55.76</v>
      </c>
      <c r="T88" s="32">
        <v>21.15</v>
      </c>
      <c r="U88" s="32">
        <v>36.15</v>
      </c>
      <c r="V88" s="32">
        <v>42.69</v>
      </c>
      <c r="W88" s="32">
        <v>107</v>
      </c>
      <c r="X88" s="32">
        <v>107.18</v>
      </c>
      <c r="Y88" s="32">
        <v>99.15</v>
      </c>
      <c r="Z88" s="32">
        <v>114.58</v>
      </c>
    </row>
    <row r="89" spans="1:26" ht="12.75">
      <c r="A89" s="34">
        <v>6</v>
      </c>
      <c r="B89" s="34">
        <v>14</v>
      </c>
      <c r="C89" s="34">
        <v>6</v>
      </c>
      <c r="D89" s="35">
        <v>2</v>
      </c>
      <c r="E89" s="36"/>
      <c r="F89" s="31" t="s">
        <v>260</v>
      </c>
      <c r="G89" s="56" t="s">
        <v>336</v>
      </c>
      <c r="H89" s="33">
        <v>39136948.5</v>
      </c>
      <c r="I89" s="33">
        <v>10471320</v>
      </c>
      <c r="J89" s="33">
        <v>17561553.5</v>
      </c>
      <c r="K89" s="33">
        <v>11104075</v>
      </c>
      <c r="L89" s="33">
        <v>17147263.57</v>
      </c>
      <c r="M89" s="33">
        <v>5980505.84</v>
      </c>
      <c r="N89" s="33">
        <v>4838871.73</v>
      </c>
      <c r="O89" s="33">
        <v>6327886</v>
      </c>
      <c r="P89" s="9">
        <v>43.81</v>
      </c>
      <c r="Q89" s="9">
        <v>57.11</v>
      </c>
      <c r="R89" s="9">
        <v>27.55</v>
      </c>
      <c r="S89" s="9">
        <v>56.98</v>
      </c>
      <c r="T89" s="32">
        <v>34.87</v>
      </c>
      <c r="U89" s="32">
        <v>28.21</v>
      </c>
      <c r="V89" s="32">
        <v>36.9</v>
      </c>
      <c r="W89" s="32">
        <v>111.48</v>
      </c>
      <c r="X89" s="32">
        <v>133.68</v>
      </c>
      <c r="Y89" s="32">
        <v>91.96</v>
      </c>
      <c r="Z89" s="32">
        <v>112.1</v>
      </c>
    </row>
    <row r="90" spans="1:26" ht="12.75">
      <c r="A90" s="34">
        <v>6</v>
      </c>
      <c r="B90" s="34">
        <v>1</v>
      </c>
      <c r="C90" s="34">
        <v>8</v>
      </c>
      <c r="D90" s="35">
        <v>2</v>
      </c>
      <c r="E90" s="36"/>
      <c r="F90" s="31" t="s">
        <v>260</v>
      </c>
      <c r="G90" s="56" t="s">
        <v>337</v>
      </c>
      <c r="H90" s="33">
        <v>23019929.39</v>
      </c>
      <c r="I90" s="33">
        <v>4365135</v>
      </c>
      <c r="J90" s="33">
        <v>11622622.39</v>
      </c>
      <c r="K90" s="33">
        <v>7032172</v>
      </c>
      <c r="L90" s="33">
        <v>9502425.44</v>
      </c>
      <c r="M90" s="33">
        <v>1973679.57</v>
      </c>
      <c r="N90" s="33">
        <v>3638253.87</v>
      </c>
      <c r="O90" s="33">
        <v>3890492</v>
      </c>
      <c r="P90" s="9">
        <v>41.27</v>
      </c>
      <c r="Q90" s="9">
        <v>45.21</v>
      </c>
      <c r="R90" s="9">
        <v>31.3</v>
      </c>
      <c r="S90" s="9">
        <v>55.32</v>
      </c>
      <c r="T90" s="32">
        <v>20.77</v>
      </c>
      <c r="U90" s="32">
        <v>38.28</v>
      </c>
      <c r="V90" s="32">
        <v>40.94</v>
      </c>
      <c r="W90" s="32">
        <v>92.67</v>
      </c>
      <c r="X90" s="32">
        <v>78.32</v>
      </c>
      <c r="Y90" s="32">
        <v>88.08</v>
      </c>
      <c r="Z90" s="32">
        <v>107.96</v>
      </c>
    </row>
    <row r="91" spans="1:26" ht="12.75">
      <c r="A91" s="34">
        <v>6</v>
      </c>
      <c r="B91" s="34">
        <v>3</v>
      </c>
      <c r="C91" s="34">
        <v>7</v>
      </c>
      <c r="D91" s="35">
        <v>2</v>
      </c>
      <c r="E91" s="36"/>
      <c r="F91" s="31" t="s">
        <v>260</v>
      </c>
      <c r="G91" s="56" t="s">
        <v>338</v>
      </c>
      <c r="H91" s="33">
        <v>19130022.5</v>
      </c>
      <c r="I91" s="33">
        <v>3746680</v>
      </c>
      <c r="J91" s="33">
        <v>9597008.5</v>
      </c>
      <c r="K91" s="33">
        <v>5786334</v>
      </c>
      <c r="L91" s="33">
        <v>9257666.17</v>
      </c>
      <c r="M91" s="33">
        <v>2058570.07</v>
      </c>
      <c r="N91" s="33">
        <v>3980024.1</v>
      </c>
      <c r="O91" s="33">
        <v>3219072</v>
      </c>
      <c r="P91" s="9">
        <v>48.39</v>
      </c>
      <c r="Q91" s="9">
        <v>54.94</v>
      </c>
      <c r="R91" s="9">
        <v>41.47</v>
      </c>
      <c r="S91" s="9">
        <v>55.63</v>
      </c>
      <c r="T91" s="32">
        <v>22.23</v>
      </c>
      <c r="U91" s="32">
        <v>42.99</v>
      </c>
      <c r="V91" s="32">
        <v>34.77</v>
      </c>
      <c r="W91" s="32">
        <v>112.5</v>
      </c>
      <c r="X91" s="32">
        <v>114.48</v>
      </c>
      <c r="Y91" s="32">
        <v>105.26</v>
      </c>
      <c r="Z91" s="32">
        <v>121.49</v>
      </c>
    </row>
    <row r="92" spans="1:26" ht="12.75">
      <c r="A92" s="34">
        <v>6</v>
      </c>
      <c r="B92" s="34">
        <v>8</v>
      </c>
      <c r="C92" s="34">
        <v>7</v>
      </c>
      <c r="D92" s="35">
        <v>2</v>
      </c>
      <c r="E92" s="36"/>
      <c r="F92" s="31" t="s">
        <v>260</v>
      </c>
      <c r="G92" s="56" t="s">
        <v>266</v>
      </c>
      <c r="H92" s="33">
        <v>64215613.85</v>
      </c>
      <c r="I92" s="33">
        <v>15899895</v>
      </c>
      <c r="J92" s="33">
        <v>36569782.85</v>
      </c>
      <c r="K92" s="33">
        <v>11745936</v>
      </c>
      <c r="L92" s="33">
        <v>25927752.92</v>
      </c>
      <c r="M92" s="33">
        <v>10296520.32</v>
      </c>
      <c r="N92" s="33">
        <v>8878740.6</v>
      </c>
      <c r="O92" s="33">
        <v>6752492</v>
      </c>
      <c r="P92" s="9">
        <v>40.37</v>
      </c>
      <c r="Q92" s="9">
        <v>64.75</v>
      </c>
      <c r="R92" s="9">
        <v>24.27</v>
      </c>
      <c r="S92" s="9">
        <v>57.48</v>
      </c>
      <c r="T92" s="32">
        <v>39.71</v>
      </c>
      <c r="U92" s="32">
        <v>34.24</v>
      </c>
      <c r="V92" s="32">
        <v>26.04</v>
      </c>
      <c r="W92" s="32">
        <v>111.02</v>
      </c>
      <c r="X92" s="32">
        <v>131.62</v>
      </c>
      <c r="Y92" s="32">
        <v>98.85</v>
      </c>
      <c r="Z92" s="32">
        <v>103.11</v>
      </c>
    </row>
    <row r="93" spans="1:26" ht="12.75">
      <c r="A93" s="34">
        <v>6</v>
      </c>
      <c r="B93" s="34">
        <v>10</v>
      </c>
      <c r="C93" s="34">
        <v>2</v>
      </c>
      <c r="D93" s="35">
        <v>2</v>
      </c>
      <c r="E93" s="36"/>
      <c r="F93" s="31" t="s">
        <v>260</v>
      </c>
      <c r="G93" s="56" t="s">
        <v>339</v>
      </c>
      <c r="H93" s="33">
        <v>24896219.78</v>
      </c>
      <c r="I93" s="33">
        <v>11108459.55</v>
      </c>
      <c r="J93" s="33">
        <v>7830373.23</v>
      </c>
      <c r="K93" s="33">
        <v>5957387</v>
      </c>
      <c r="L93" s="33">
        <v>12287955.11</v>
      </c>
      <c r="M93" s="33">
        <v>4560599.22</v>
      </c>
      <c r="N93" s="33">
        <v>4175365.89</v>
      </c>
      <c r="O93" s="33">
        <v>3551990</v>
      </c>
      <c r="P93" s="9">
        <v>49.35</v>
      </c>
      <c r="Q93" s="9">
        <v>41.05</v>
      </c>
      <c r="R93" s="9">
        <v>53.32</v>
      </c>
      <c r="S93" s="9">
        <v>59.62</v>
      </c>
      <c r="T93" s="32">
        <v>37.11</v>
      </c>
      <c r="U93" s="32">
        <v>33.97</v>
      </c>
      <c r="V93" s="32">
        <v>28.9</v>
      </c>
      <c r="W93" s="32">
        <v>100.07</v>
      </c>
      <c r="X93" s="32">
        <v>114.26</v>
      </c>
      <c r="Y93" s="32">
        <v>95.87</v>
      </c>
      <c r="Z93" s="32">
        <v>90.32</v>
      </c>
    </row>
    <row r="94" spans="1:26" ht="12.75">
      <c r="A94" s="34">
        <v>6</v>
      </c>
      <c r="B94" s="34">
        <v>20</v>
      </c>
      <c r="C94" s="34">
        <v>5</v>
      </c>
      <c r="D94" s="35">
        <v>2</v>
      </c>
      <c r="E94" s="36"/>
      <c r="F94" s="31" t="s">
        <v>260</v>
      </c>
      <c r="G94" s="56" t="s">
        <v>340</v>
      </c>
      <c r="H94" s="33">
        <v>29479851.42</v>
      </c>
      <c r="I94" s="33">
        <v>5796154</v>
      </c>
      <c r="J94" s="33">
        <v>14444440.42</v>
      </c>
      <c r="K94" s="33">
        <v>9239257</v>
      </c>
      <c r="L94" s="33">
        <v>15408059.35</v>
      </c>
      <c r="M94" s="33">
        <v>3066115.21</v>
      </c>
      <c r="N94" s="33">
        <v>7170780.14</v>
      </c>
      <c r="O94" s="33">
        <v>5171164</v>
      </c>
      <c r="P94" s="9">
        <v>52.26</v>
      </c>
      <c r="Q94" s="9">
        <v>52.89</v>
      </c>
      <c r="R94" s="9">
        <v>49.64</v>
      </c>
      <c r="S94" s="9">
        <v>55.96</v>
      </c>
      <c r="T94" s="32">
        <v>19.89</v>
      </c>
      <c r="U94" s="32">
        <v>46.53</v>
      </c>
      <c r="V94" s="32">
        <v>33.56</v>
      </c>
      <c r="W94" s="32">
        <v>128.64</v>
      </c>
      <c r="X94" s="32">
        <v>122.34</v>
      </c>
      <c r="Y94" s="32">
        <v>157.94</v>
      </c>
      <c r="Z94" s="32">
        <v>104.87</v>
      </c>
    </row>
    <row r="95" spans="1:26" ht="12.75">
      <c r="A95" s="34">
        <v>6</v>
      </c>
      <c r="B95" s="34">
        <v>12</v>
      </c>
      <c r="C95" s="34">
        <v>4</v>
      </c>
      <c r="D95" s="35">
        <v>2</v>
      </c>
      <c r="E95" s="36"/>
      <c r="F95" s="31" t="s">
        <v>260</v>
      </c>
      <c r="G95" s="56" t="s">
        <v>341</v>
      </c>
      <c r="H95" s="33">
        <v>21395763.57</v>
      </c>
      <c r="I95" s="33">
        <v>5466976.52</v>
      </c>
      <c r="J95" s="33">
        <v>8368066.05</v>
      </c>
      <c r="K95" s="33">
        <v>7560721</v>
      </c>
      <c r="L95" s="33">
        <v>9999437.35</v>
      </c>
      <c r="M95" s="33">
        <v>2372758.09</v>
      </c>
      <c r="N95" s="33">
        <v>3433131.26</v>
      </c>
      <c r="O95" s="33">
        <v>4193548</v>
      </c>
      <c r="P95" s="9">
        <v>46.73</v>
      </c>
      <c r="Q95" s="9">
        <v>43.4</v>
      </c>
      <c r="R95" s="9">
        <v>41.02</v>
      </c>
      <c r="S95" s="9">
        <v>55.46</v>
      </c>
      <c r="T95" s="32">
        <v>23.72</v>
      </c>
      <c r="U95" s="32">
        <v>34.33</v>
      </c>
      <c r="V95" s="32">
        <v>41.93</v>
      </c>
      <c r="W95" s="32">
        <v>97.6</v>
      </c>
      <c r="X95" s="32">
        <v>105.11</v>
      </c>
      <c r="Y95" s="32">
        <v>86.33</v>
      </c>
      <c r="Z95" s="32">
        <v>104.56</v>
      </c>
    </row>
    <row r="96" spans="1:26" ht="12.75">
      <c r="A96" s="34">
        <v>6</v>
      </c>
      <c r="B96" s="34">
        <v>1</v>
      </c>
      <c r="C96" s="34">
        <v>9</v>
      </c>
      <c r="D96" s="35">
        <v>2</v>
      </c>
      <c r="E96" s="36"/>
      <c r="F96" s="31" t="s">
        <v>260</v>
      </c>
      <c r="G96" s="56" t="s">
        <v>342</v>
      </c>
      <c r="H96" s="33">
        <v>25894690.7</v>
      </c>
      <c r="I96" s="33">
        <v>5853284</v>
      </c>
      <c r="J96" s="33">
        <v>11253834.7</v>
      </c>
      <c r="K96" s="33">
        <v>8787572</v>
      </c>
      <c r="L96" s="33">
        <v>11459254</v>
      </c>
      <c r="M96" s="33">
        <v>2498821.71</v>
      </c>
      <c r="N96" s="33">
        <v>4069034.29</v>
      </c>
      <c r="O96" s="33">
        <v>4891398</v>
      </c>
      <c r="P96" s="9">
        <v>44.25</v>
      </c>
      <c r="Q96" s="9">
        <v>42.69</v>
      </c>
      <c r="R96" s="9">
        <v>36.15</v>
      </c>
      <c r="S96" s="9">
        <v>55.66</v>
      </c>
      <c r="T96" s="32">
        <v>21.8</v>
      </c>
      <c r="U96" s="32">
        <v>35.5</v>
      </c>
      <c r="V96" s="32">
        <v>42.68</v>
      </c>
      <c r="W96" s="32">
        <v>107.23</v>
      </c>
      <c r="X96" s="32">
        <v>104.47</v>
      </c>
      <c r="Y96" s="32">
        <v>107.28</v>
      </c>
      <c r="Z96" s="32">
        <v>108.65</v>
      </c>
    </row>
    <row r="97" spans="1:26" ht="12.75">
      <c r="A97" s="34">
        <v>6</v>
      </c>
      <c r="B97" s="34">
        <v>6</v>
      </c>
      <c r="C97" s="34">
        <v>7</v>
      </c>
      <c r="D97" s="35">
        <v>2</v>
      </c>
      <c r="E97" s="36"/>
      <c r="F97" s="31" t="s">
        <v>260</v>
      </c>
      <c r="G97" s="56" t="s">
        <v>343</v>
      </c>
      <c r="H97" s="33">
        <v>17314901.53</v>
      </c>
      <c r="I97" s="33">
        <v>4904717.23</v>
      </c>
      <c r="J97" s="33">
        <v>6839844.3</v>
      </c>
      <c r="K97" s="33">
        <v>5570340</v>
      </c>
      <c r="L97" s="33">
        <v>7737316.13</v>
      </c>
      <c r="M97" s="33">
        <v>2039977.33</v>
      </c>
      <c r="N97" s="33">
        <v>2602336.8</v>
      </c>
      <c r="O97" s="33">
        <v>3095002</v>
      </c>
      <c r="P97" s="9">
        <v>44.68</v>
      </c>
      <c r="Q97" s="9">
        <v>41.59</v>
      </c>
      <c r="R97" s="9">
        <v>38.04</v>
      </c>
      <c r="S97" s="9">
        <v>55.56</v>
      </c>
      <c r="T97" s="32">
        <v>26.36</v>
      </c>
      <c r="U97" s="32">
        <v>33.63</v>
      </c>
      <c r="V97" s="32">
        <v>40</v>
      </c>
      <c r="W97" s="32">
        <v>100.56</v>
      </c>
      <c r="X97" s="32">
        <v>112.68</v>
      </c>
      <c r="Y97" s="32">
        <v>81.27</v>
      </c>
      <c r="Z97" s="32">
        <v>115.39</v>
      </c>
    </row>
    <row r="98" spans="1:26" ht="12.75">
      <c r="A98" s="34">
        <v>6</v>
      </c>
      <c r="B98" s="34">
        <v>2</v>
      </c>
      <c r="C98" s="34">
        <v>9</v>
      </c>
      <c r="D98" s="35">
        <v>2</v>
      </c>
      <c r="E98" s="36"/>
      <c r="F98" s="31" t="s">
        <v>260</v>
      </c>
      <c r="G98" s="56" t="s">
        <v>344</v>
      </c>
      <c r="H98" s="33">
        <v>21728929.05</v>
      </c>
      <c r="I98" s="33">
        <v>6354316.39</v>
      </c>
      <c r="J98" s="33">
        <v>9367446.66</v>
      </c>
      <c r="K98" s="33">
        <v>6007166</v>
      </c>
      <c r="L98" s="33">
        <v>9830482.85</v>
      </c>
      <c r="M98" s="33">
        <v>3448863.75</v>
      </c>
      <c r="N98" s="33">
        <v>2993825.1</v>
      </c>
      <c r="O98" s="33">
        <v>3387794</v>
      </c>
      <c r="P98" s="9">
        <v>45.24</v>
      </c>
      <c r="Q98" s="9">
        <v>54.27</v>
      </c>
      <c r="R98" s="9">
        <v>31.95</v>
      </c>
      <c r="S98" s="9">
        <v>56.39</v>
      </c>
      <c r="T98" s="32">
        <v>35.08</v>
      </c>
      <c r="U98" s="32">
        <v>30.45</v>
      </c>
      <c r="V98" s="32">
        <v>34.46</v>
      </c>
      <c r="W98" s="32">
        <v>111</v>
      </c>
      <c r="X98" s="32">
        <v>137.33</v>
      </c>
      <c r="Y98" s="32">
        <v>99.92</v>
      </c>
      <c r="Z98" s="32">
        <v>101.17</v>
      </c>
    </row>
    <row r="99" spans="1:26" ht="12.75">
      <c r="A99" s="34">
        <v>6</v>
      </c>
      <c r="B99" s="34">
        <v>11</v>
      </c>
      <c r="C99" s="34">
        <v>5</v>
      </c>
      <c r="D99" s="35">
        <v>2</v>
      </c>
      <c r="E99" s="36"/>
      <c r="F99" s="31" t="s">
        <v>260</v>
      </c>
      <c r="G99" s="56" t="s">
        <v>267</v>
      </c>
      <c r="H99" s="33">
        <v>83067868.76</v>
      </c>
      <c r="I99" s="33">
        <v>18690516.25</v>
      </c>
      <c r="J99" s="33">
        <v>34208179.51</v>
      </c>
      <c r="K99" s="33">
        <v>30169173</v>
      </c>
      <c r="L99" s="33">
        <v>43713761.65</v>
      </c>
      <c r="M99" s="33">
        <v>11314180.26</v>
      </c>
      <c r="N99" s="33">
        <v>15278329.39</v>
      </c>
      <c r="O99" s="33">
        <v>17121252</v>
      </c>
      <c r="P99" s="9">
        <v>52.62</v>
      </c>
      <c r="Q99" s="9">
        <v>60.53</v>
      </c>
      <c r="R99" s="9">
        <v>44.66</v>
      </c>
      <c r="S99" s="9">
        <v>56.75</v>
      </c>
      <c r="T99" s="32">
        <v>25.88</v>
      </c>
      <c r="U99" s="32">
        <v>34.95</v>
      </c>
      <c r="V99" s="32">
        <v>39.16</v>
      </c>
      <c r="W99" s="32">
        <v>107.52</v>
      </c>
      <c r="X99" s="32">
        <v>130.01</v>
      </c>
      <c r="Y99" s="32">
        <v>101.66</v>
      </c>
      <c r="Z99" s="32">
        <v>101.15</v>
      </c>
    </row>
    <row r="100" spans="1:26" ht="12.75">
      <c r="A100" s="34">
        <v>6</v>
      </c>
      <c r="B100" s="34">
        <v>14</v>
      </c>
      <c r="C100" s="34">
        <v>7</v>
      </c>
      <c r="D100" s="35">
        <v>2</v>
      </c>
      <c r="E100" s="36"/>
      <c r="F100" s="31" t="s">
        <v>260</v>
      </c>
      <c r="G100" s="56" t="s">
        <v>345</v>
      </c>
      <c r="H100" s="33">
        <v>16583612.19</v>
      </c>
      <c r="I100" s="33">
        <v>4804015</v>
      </c>
      <c r="J100" s="33">
        <v>7702476.19</v>
      </c>
      <c r="K100" s="33">
        <v>4077121</v>
      </c>
      <c r="L100" s="33">
        <v>7248347.09</v>
      </c>
      <c r="M100" s="33">
        <v>2480833.77</v>
      </c>
      <c r="N100" s="33">
        <v>2439981.32</v>
      </c>
      <c r="O100" s="33">
        <v>2327532</v>
      </c>
      <c r="P100" s="9">
        <v>43.7</v>
      </c>
      <c r="Q100" s="9">
        <v>51.64</v>
      </c>
      <c r="R100" s="9">
        <v>31.67</v>
      </c>
      <c r="S100" s="9">
        <v>57.08</v>
      </c>
      <c r="T100" s="32">
        <v>34.22</v>
      </c>
      <c r="U100" s="32">
        <v>33.66</v>
      </c>
      <c r="V100" s="32">
        <v>32.11</v>
      </c>
      <c r="W100" s="32">
        <v>114.77</v>
      </c>
      <c r="X100" s="32">
        <v>131.73</v>
      </c>
      <c r="Y100" s="32">
        <v>108.53</v>
      </c>
      <c r="Z100" s="32">
        <v>106.58</v>
      </c>
    </row>
    <row r="101" spans="1:26" ht="12.75">
      <c r="A101" s="34">
        <v>6</v>
      </c>
      <c r="B101" s="34">
        <v>17</v>
      </c>
      <c r="C101" s="34">
        <v>2</v>
      </c>
      <c r="D101" s="35">
        <v>2</v>
      </c>
      <c r="E101" s="36"/>
      <c r="F101" s="31" t="s">
        <v>260</v>
      </c>
      <c r="G101" s="56" t="s">
        <v>346</v>
      </c>
      <c r="H101" s="33">
        <v>41259244.88</v>
      </c>
      <c r="I101" s="33">
        <v>14604642.21</v>
      </c>
      <c r="J101" s="33">
        <v>17620473.67</v>
      </c>
      <c r="K101" s="33">
        <v>9034129</v>
      </c>
      <c r="L101" s="33">
        <v>20494275.36</v>
      </c>
      <c r="M101" s="33">
        <v>8127109.29</v>
      </c>
      <c r="N101" s="33">
        <v>7138354.07</v>
      </c>
      <c r="O101" s="33">
        <v>5228812</v>
      </c>
      <c r="P101" s="9">
        <v>49.67</v>
      </c>
      <c r="Q101" s="9">
        <v>55.64</v>
      </c>
      <c r="R101" s="9">
        <v>40.51</v>
      </c>
      <c r="S101" s="9">
        <v>57.87</v>
      </c>
      <c r="T101" s="32">
        <v>39.65</v>
      </c>
      <c r="U101" s="32">
        <v>34.83</v>
      </c>
      <c r="V101" s="32">
        <v>25.51</v>
      </c>
      <c r="W101" s="32">
        <v>115.65</v>
      </c>
      <c r="X101" s="32">
        <v>121.41</v>
      </c>
      <c r="Y101" s="32">
        <v>112.31</v>
      </c>
      <c r="Z101" s="32">
        <v>111.96</v>
      </c>
    </row>
    <row r="102" spans="1:26" ht="12.75">
      <c r="A102" s="34">
        <v>6</v>
      </c>
      <c r="B102" s="34">
        <v>20</v>
      </c>
      <c r="C102" s="34">
        <v>6</v>
      </c>
      <c r="D102" s="35">
        <v>2</v>
      </c>
      <c r="E102" s="36"/>
      <c r="F102" s="31" t="s">
        <v>260</v>
      </c>
      <c r="G102" s="56" t="s">
        <v>347</v>
      </c>
      <c r="H102" s="33">
        <v>24933484.56</v>
      </c>
      <c r="I102" s="33">
        <v>5631081</v>
      </c>
      <c r="J102" s="33">
        <v>10280374.56</v>
      </c>
      <c r="K102" s="33">
        <v>9022029</v>
      </c>
      <c r="L102" s="33">
        <v>12160736.79</v>
      </c>
      <c r="M102" s="33">
        <v>2485536.44</v>
      </c>
      <c r="N102" s="33">
        <v>4606334.35</v>
      </c>
      <c r="O102" s="33">
        <v>5068866</v>
      </c>
      <c r="P102" s="9">
        <v>48.77</v>
      </c>
      <c r="Q102" s="9">
        <v>44.13</v>
      </c>
      <c r="R102" s="9">
        <v>44.8</v>
      </c>
      <c r="S102" s="9">
        <v>56.18</v>
      </c>
      <c r="T102" s="32">
        <v>20.43</v>
      </c>
      <c r="U102" s="32">
        <v>37.87</v>
      </c>
      <c r="V102" s="32">
        <v>41.68</v>
      </c>
      <c r="W102" s="32">
        <v>106.24</v>
      </c>
      <c r="X102" s="32">
        <v>103</v>
      </c>
      <c r="Y102" s="32">
        <v>108.74</v>
      </c>
      <c r="Z102" s="32">
        <v>105.66</v>
      </c>
    </row>
    <row r="103" spans="1:26" ht="12.75">
      <c r="A103" s="34">
        <v>6</v>
      </c>
      <c r="B103" s="34">
        <v>8</v>
      </c>
      <c r="C103" s="34">
        <v>8</v>
      </c>
      <c r="D103" s="35">
        <v>2</v>
      </c>
      <c r="E103" s="36"/>
      <c r="F103" s="31" t="s">
        <v>260</v>
      </c>
      <c r="G103" s="56" t="s">
        <v>348</v>
      </c>
      <c r="H103" s="33">
        <v>31973789.21</v>
      </c>
      <c r="I103" s="33">
        <v>10231655.04</v>
      </c>
      <c r="J103" s="33">
        <v>12814705.17</v>
      </c>
      <c r="K103" s="33">
        <v>8927429</v>
      </c>
      <c r="L103" s="33">
        <v>14142912.43</v>
      </c>
      <c r="M103" s="33">
        <v>4890419</v>
      </c>
      <c r="N103" s="33">
        <v>4223831.43</v>
      </c>
      <c r="O103" s="33">
        <v>5028662</v>
      </c>
      <c r="P103" s="9">
        <v>44.23</v>
      </c>
      <c r="Q103" s="9">
        <v>47.79</v>
      </c>
      <c r="R103" s="9">
        <v>32.96</v>
      </c>
      <c r="S103" s="9">
        <v>56.32</v>
      </c>
      <c r="T103" s="32">
        <v>34.57</v>
      </c>
      <c r="U103" s="32">
        <v>29.86</v>
      </c>
      <c r="V103" s="32">
        <v>35.55</v>
      </c>
      <c r="W103" s="32">
        <v>95.17</v>
      </c>
      <c r="X103" s="32">
        <v>89.78</v>
      </c>
      <c r="Y103" s="32">
        <v>91.72</v>
      </c>
      <c r="Z103" s="32">
        <v>104.6</v>
      </c>
    </row>
    <row r="104" spans="1:26" ht="12.75">
      <c r="A104" s="34">
        <v>6</v>
      </c>
      <c r="B104" s="34">
        <v>1</v>
      </c>
      <c r="C104" s="34">
        <v>10</v>
      </c>
      <c r="D104" s="35">
        <v>2</v>
      </c>
      <c r="E104" s="36"/>
      <c r="F104" s="31" t="s">
        <v>260</v>
      </c>
      <c r="G104" s="56" t="s">
        <v>268</v>
      </c>
      <c r="H104" s="33">
        <v>64200032.22</v>
      </c>
      <c r="I104" s="33">
        <v>11309997.52</v>
      </c>
      <c r="J104" s="33">
        <v>34658098.7</v>
      </c>
      <c r="K104" s="33">
        <v>18231936</v>
      </c>
      <c r="L104" s="33">
        <v>26777548.62</v>
      </c>
      <c r="M104" s="33">
        <v>5693416.43</v>
      </c>
      <c r="N104" s="33">
        <v>10860170.19</v>
      </c>
      <c r="O104" s="33">
        <v>10223962</v>
      </c>
      <c r="P104" s="9">
        <v>41.7</v>
      </c>
      <c r="Q104" s="9">
        <v>50.33</v>
      </c>
      <c r="R104" s="9">
        <v>31.33</v>
      </c>
      <c r="S104" s="9">
        <v>56.07</v>
      </c>
      <c r="T104" s="32">
        <v>21.26</v>
      </c>
      <c r="U104" s="32">
        <v>40.55</v>
      </c>
      <c r="V104" s="32">
        <v>38.18</v>
      </c>
      <c r="W104" s="32">
        <v>113.37</v>
      </c>
      <c r="X104" s="32">
        <v>115.52</v>
      </c>
      <c r="Y104" s="32">
        <v>114.9</v>
      </c>
      <c r="Z104" s="32">
        <v>110.66</v>
      </c>
    </row>
    <row r="105" spans="1:26" ht="12.75">
      <c r="A105" s="34">
        <v>6</v>
      </c>
      <c r="B105" s="34">
        <v>13</v>
      </c>
      <c r="C105" s="34">
        <v>3</v>
      </c>
      <c r="D105" s="35">
        <v>2</v>
      </c>
      <c r="E105" s="36"/>
      <c r="F105" s="31" t="s">
        <v>260</v>
      </c>
      <c r="G105" s="56" t="s">
        <v>349</v>
      </c>
      <c r="H105" s="33">
        <v>22955369.68</v>
      </c>
      <c r="I105" s="33">
        <v>5160962.38</v>
      </c>
      <c r="J105" s="33">
        <v>10863273.3</v>
      </c>
      <c r="K105" s="33">
        <v>6931134</v>
      </c>
      <c r="L105" s="33">
        <v>11424987.71</v>
      </c>
      <c r="M105" s="33">
        <v>3153077.03</v>
      </c>
      <c r="N105" s="33">
        <v>4361368.68</v>
      </c>
      <c r="O105" s="33">
        <v>3910542</v>
      </c>
      <c r="P105" s="9">
        <v>49.77</v>
      </c>
      <c r="Q105" s="9">
        <v>61.09</v>
      </c>
      <c r="R105" s="9">
        <v>40.14</v>
      </c>
      <c r="S105" s="9">
        <v>56.41</v>
      </c>
      <c r="T105" s="32">
        <v>27.59</v>
      </c>
      <c r="U105" s="32">
        <v>38.17</v>
      </c>
      <c r="V105" s="32">
        <v>34.22</v>
      </c>
      <c r="W105" s="32">
        <v>126.27</v>
      </c>
      <c r="X105" s="32">
        <v>157.07</v>
      </c>
      <c r="Y105" s="32">
        <v>125.67</v>
      </c>
      <c r="Z105" s="32">
        <v>109.54</v>
      </c>
    </row>
    <row r="106" spans="1:26" ht="12.75">
      <c r="A106" s="34">
        <v>6</v>
      </c>
      <c r="B106" s="34">
        <v>10</v>
      </c>
      <c r="C106" s="34">
        <v>4</v>
      </c>
      <c r="D106" s="35">
        <v>2</v>
      </c>
      <c r="E106" s="36"/>
      <c r="F106" s="31" t="s">
        <v>260</v>
      </c>
      <c r="G106" s="56" t="s">
        <v>350</v>
      </c>
      <c r="H106" s="33">
        <v>48309212.24</v>
      </c>
      <c r="I106" s="33">
        <v>13744483</v>
      </c>
      <c r="J106" s="33">
        <v>22521803.24</v>
      </c>
      <c r="K106" s="33">
        <v>12042926</v>
      </c>
      <c r="L106" s="33">
        <v>19874737.47</v>
      </c>
      <c r="M106" s="33">
        <v>6357381.22</v>
      </c>
      <c r="N106" s="33">
        <v>6659588.25</v>
      </c>
      <c r="O106" s="33">
        <v>6857768</v>
      </c>
      <c r="P106" s="9">
        <v>41.14</v>
      </c>
      <c r="Q106" s="9">
        <v>46.25</v>
      </c>
      <c r="R106" s="9">
        <v>29.56</v>
      </c>
      <c r="S106" s="9">
        <v>56.94</v>
      </c>
      <c r="T106" s="32">
        <v>31.98</v>
      </c>
      <c r="U106" s="32">
        <v>33.5</v>
      </c>
      <c r="V106" s="32">
        <v>34.5</v>
      </c>
      <c r="W106" s="32">
        <v>105.95</v>
      </c>
      <c r="X106" s="32">
        <v>102.6</v>
      </c>
      <c r="Y106" s="32">
        <v>104.79</v>
      </c>
      <c r="Z106" s="32">
        <v>110.5</v>
      </c>
    </row>
    <row r="107" spans="1:26" ht="12.75">
      <c r="A107" s="34">
        <v>6</v>
      </c>
      <c r="B107" s="34">
        <v>4</v>
      </c>
      <c r="C107" s="34">
        <v>5</v>
      </c>
      <c r="D107" s="35">
        <v>2</v>
      </c>
      <c r="E107" s="36"/>
      <c r="F107" s="31" t="s">
        <v>260</v>
      </c>
      <c r="G107" s="56" t="s">
        <v>351</v>
      </c>
      <c r="H107" s="33">
        <v>26972779.56</v>
      </c>
      <c r="I107" s="33">
        <v>8326515</v>
      </c>
      <c r="J107" s="33">
        <v>9532828.56</v>
      </c>
      <c r="K107" s="33">
        <v>9113436</v>
      </c>
      <c r="L107" s="33">
        <v>14314331.78</v>
      </c>
      <c r="M107" s="33">
        <v>4396622.63</v>
      </c>
      <c r="N107" s="33">
        <v>4835303.15</v>
      </c>
      <c r="O107" s="33">
        <v>5082406</v>
      </c>
      <c r="P107" s="9">
        <v>53.06</v>
      </c>
      <c r="Q107" s="9">
        <v>52.8</v>
      </c>
      <c r="R107" s="9">
        <v>50.72</v>
      </c>
      <c r="S107" s="9">
        <v>55.76</v>
      </c>
      <c r="T107" s="32">
        <v>30.71</v>
      </c>
      <c r="U107" s="32">
        <v>33.77</v>
      </c>
      <c r="V107" s="32">
        <v>35.5</v>
      </c>
      <c r="W107" s="32">
        <v>106.85</v>
      </c>
      <c r="X107" s="32">
        <v>106.22</v>
      </c>
      <c r="Y107" s="32">
        <v>95.64</v>
      </c>
      <c r="Z107" s="32">
        <v>120.98</v>
      </c>
    </row>
    <row r="108" spans="1:26" ht="12.75">
      <c r="A108" s="34">
        <v>6</v>
      </c>
      <c r="B108" s="34">
        <v>9</v>
      </c>
      <c r="C108" s="34">
        <v>10</v>
      </c>
      <c r="D108" s="35">
        <v>2</v>
      </c>
      <c r="E108" s="36"/>
      <c r="F108" s="31" t="s">
        <v>260</v>
      </c>
      <c r="G108" s="56" t="s">
        <v>352</v>
      </c>
      <c r="H108" s="33">
        <v>68194495.35</v>
      </c>
      <c r="I108" s="33">
        <v>15138826.59</v>
      </c>
      <c r="J108" s="33">
        <v>36037284.76</v>
      </c>
      <c r="K108" s="33">
        <v>17018384</v>
      </c>
      <c r="L108" s="33">
        <v>30257939.37</v>
      </c>
      <c r="M108" s="33">
        <v>8008842.43</v>
      </c>
      <c r="N108" s="33">
        <v>12392390.94</v>
      </c>
      <c r="O108" s="33">
        <v>9856706</v>
      </c>
      <c r="P108" s="9">
        <v>44.37</v>
      </c>
      <c r="Q108" s="9">
        <v>52.9</v>
      </c>
      <c r="R108" s="9">
        <v>34.38</v>
      </c>
      <c r="S108" s="9">
        <v>57.91</v>
      </c>
      <c r="T108" s="32">
        <v>26.46</v>
      </c>
      <c r="U108" s="32">
        <v>40.95</v>
      </c>
      <c r="V108" s="32">
        <v>32.57</v>
      </c>
      <c r="W108" s="32">
        <v>124.57</v>
      </c>
      <c r="X108" s="32">
        <v>136.35</v>
      </c>
      <c r="Y108" s="32">
        <v>141.48</v>
      </c>
      <c r="Z108" s="32">
        <v>102.06</v>
      </c>
    </row>
    <row r="109" spans="1:26" ht="12.75">
      <c r="A109" s="34">
        <v>6</v>
      </c>
      <c r="B109" s="34">
        <v>8</v>
      </c>
      <c r="C109" s="34">
        <v>9</v>
      </c>
      <c r="D109" s="35">
        <v>2</v>
      </c>
      <c r="E109" s="36"/>
      <c r="F109" s="31" t="s">
        <v>260</v>
      </c>
      <c r="G109" s="56" t="s">
        <v>353</v>
      </c>
      <c r="H109" s="33">
        <v>27147649.95</v>
      </c>
      <c r="I109" s="33">
        <v>5176151</v>
      </c>
      <c r="J109" s="33">
        <v>10187579.95</v>
      </c>
      <c r="K109" s="33">
        <v>11783919</v>
      </c>
      <c r="L109" s="33">
        <v>14138312.02</v>
      </c>
      <c r="M109" s="33">
        <v>3211196.25</v>
      </c>
      <c r="N109" s="33">
        <v>4395273.77</v>
      </c>
      <c r="O109" s="33">
        <v>6531842</v>
      </c>
      <c r="P109" s="9">
        <v>52.07</v>
      </c>
      <c r="Q109" s="9">
        <v>62.03</v>
      </c>
      <c r="R109" s="9">
        <v>43.14</v>
      </c>
      <c r="S109" s="9">
        <v>55.43</v>
      </c>
      <c r="T109" s="32">
        <v>22.71</v>
      </c>
      <c r="U109" s="32">
        <v>31.08</v>
      </c>
      <c r="V109" s="32">
        <v>46.19</v>
      </c>
      <c r="W109" s="32">
        <v>109.48</v>
      </c>
      <c r="X109" s="32">
        <v>143.66</v>
      </c>
      <c r="Y109" s="32">
        <v>96.11</v>
      </c>
      <c r="Z109" s="32">
        <v>106.99</v>
      </c>
    </row>
    <row r="110" spans="1:26" ht="12.75">
      <c r="A110" s="34">
        <v>6</v>
      </c>
      <c r="B110" s="34">
        <v>20</v>
      </c>
      <c r="C110" s="34">
        <v>7</v>
      </c>
      <c r="D110" s="35">
        <v>2</v>
      </c>
      <c r="E110" s="36"/>
      <c r="F110" s="31" t="s">
        <v>260</v>
      </c>
      <c r="G110" s="56" t="s">
        <v>354</v>
      </c>
      <c r="H110" s="33">
        <v>27869788.32</v>
      </c>
      <c r="I110" s="33">
        <v>5828261.95</v>
      </c>
      <c r="J110" s="33">
        <v>13315395.37</v>
      </c>
      <c r="K110" s="33">
        <v>8726131</v>
      </c>
      <c r="L110" s="33">
        <v>12076672.29</v>
      </c>
      <c r="M110" s="33">
        <v>2176883.6</v>
      </c>
      <c r="N110" s="33">
        <v>5096542.69</v>
      </c>
      <c r="O110" s="33">
        <v>4803246</v>
      </c>
      <c r="P110" s="9">
        <v>43.33</v>
      </c>
      <c r="Q110" s="9">
        <v>37.35</v>
      </c>
      <c r="R110" s="9">
        <v>38.27</v>
      </c>
      <c r="S110" s="9">
        <v>55.04</v>
      </c>
      <c r="T110" s="32">
        <v>18.02</v>
      </c>
      <c r="U110" s="32">
        <v>42.2</v>
      </c>
      <c r="V110" s="32">
        <v>39.77</v>
      </c>
      <c r="W110" s="32">
        <v>110.53</v>
      </c>
      <c r="X110" s="32">
        <v>99.51</v>
      </c>
      <c r="Y110" s="32">
        <v>128.09</v>
      </c>
      <c r="Z110" s="32">
        <v>100.92</v>
      </c>
    </row>
    <row r="111" spans="1:26" ht="12.75">
      <c r="A111" s="34">
        <v>6</v>
      </c>
      <c r="B111" s="34">
        <v>9</v>
      </c>
      <c r="C111" s="34">
        <v>11</v>
      </c>
      <c r="D111" s="35">
        <v>2</v>
      </c>
      <c r="E111" s="36"/>
      <c r="F111" s="31" t="s">
        <v>260</v>
      </c>
      <c r="G111" s="56" t="s">
        <v>355</v>
      </c>
      <c r="H111" s="33">
        <v>85149897.64</v>
      </c>
      <c r="I111" s="33">
        <v>32516093.22</v>
      </c>
      <c r="J111" s="33">
        <v>35928295.42</v>
      </c>
      <c r="K111" s="33">
        <v>16705509</v>
      </c>
      <c r="L111" s="33">
        <v>46521725.48</v>
      </c>
      <c r="M111" s="33">
        <v>18829569.07</v>
      </c>
      <c r="N111" s="33">
        <v>17651730.41</v>
      </c>
      <c r="O111" s="33">
        <v>10040426</v>
      </c>
      <c r="P111" s="9">
        <v>54.63</v>
      </c>
      <c r="Q111" s="9">
        <v>57.9</v>
      </c>
      <c r="R111" s="9">
        <v>49.13</v>
      </c>
      <c r="S111" s="9">
        <v>60.1</v>
      </c>
      <c r="T111" s="32">
        <v>40.47</v>
      </c>
      <c r="U111" s="32">
        <v>37.94</v>
      </c>
      <c r="V111" s="32">
        <v>21.58</v>
      </c>
      <c r="W111" s="32">
        <v>126.19</v>
      </c>
      <c r="X111" s="32">
        <v>131.05</v>
      </c>
      <c r="Y111" s="32">
        <v>136.89</v>
      </c>
      <c r="Z111" s="32">
        <v>104.57</v>
      </c>
    </row>
    <row r="112" spans="1:26" ht="12.75">
      <c r="A112" s="34">
        <v>6</v>
      </c>
      <c r="B112" s="34">
        <v>16</v>
      </c>
      <c r="C112" s="34">
        <v>3</v>
      </c>
      <c r="D112" s="35">
        <v>2</v>
      </c>
      <c r="E112" s="36"/>
      <c r="F112" s="31" t="s">
        <v>260</v>
      </c>
      <c r="G112" s="56" t="s">
        <v>356</v>
      </c>
      <c r="H112" s="33">
        <v>23768280.38</v>
      </c>
      <c r="I112" s="33">
        <v>4259275.87</v>
      </c>
      <c r="J112" s="33">
        <v>11421601.51</v>
      </c>
      <c r="K112" s="33">
        <v>8087403</v>
      </c>
      <c r="L112" s="33">
        <v>10921018.5</v>
      </c>
      <c r="M112" s="33">
        <v>2484149.64</v>
      </c>
      <c r="N112" s="33">
        <v>3929716.86</v>
      </c>
      <c r="O112" s="33">
        <v>4507152</v>
      </c>
      <c r="P112" s="9">
        <v>45.94</v>
      </c>
      <c r="Q112" s="9">
        <v>58.32</v>
      </c>
      <c r="R112" s="9">
        <v>34.4</v>
      </c>
      <c r="S112" s="9">
        <v>55.73</v>
      </c>
      <c r="T112" s="32">
        <v>22.74</v>
      </c>
      <c r="U112" s="32">
        <v>35.98</v>
      </c>
      <c r="V112" s="32">
        <v>41.27</v>
      </c>
      <c r="W112" s="32">
        <v>113.34</v>
      </c>
      <c r="X112" s="32">
        <v>182.26</v>
      </c>
      <c r="Y112" s="32">
        <v>96.94</v>
      </c>
      <c r="Z112" s="32">
        <v>106.83</v>
      </c>
    </row>
    <row r="113" spans="1:26" ht="12.75">
      <c r="A113" s="34">
        <v>6</v>
      </c>
      <c r="B113" s="34">
        <v>2</v>
      </c>
      <c r="C113" s="34">
        <v>10</v>
      </c>
      <c r="D113" s="35">
        <v>2</v>
      </c>
      <c r="E113" s="36"/>
      <c r="F113" s="31" t="s">
        <v>260</v>
      </c>
      <c r="G113" s="56" t="s">
        <v>357</v>
      </c>
      <c r="H113" s="33">
        <v>21407409.9</v>
      </c>
      <c r="I113" s="33">
        <v>3811656.42</v>
      </c>
      <c r="J113" s="33">
        <v>9790523.48</v>
      </c>
      <c r="K113" s="33">
        <v>7805230</v>
      </c>
      <c r="L113" s="33">
        <v>9665475.42</v>
      </c>
      <c r="M113" s="33">
        <v>1870054.89</v>
      </c>
      <c r="N113" s="33">
        <v>3475836.53</v>
      </c>
      <c r="O113" s="33">
        <v>4319584</v>
      </c>
      <c r="P113" s="9">
        <v>45.15</v>
      </c>
      <c r="Q113" s="9">
        <v>49.06</v>
      </c>
      <c r="R113" s="9">
        <v>35.5</v>
      </c>
      <c r="S113" s="9">
        <v>55.34</v>
      </c>
      <c r="T113" s="32">
        <v>19.34</v>
      </c>
      <c r="U113" s="32">
        <v>35.96</v>
      </c>
      <c r="V113" s="32">
        <v>44.69</v>
      </c>
      <c r="W113" s="32">
        <v>104.39</v>
      </c>
      <c r="X113" s="32">
        <v>108.44</v>
      </c>
      <c r="Y113" s="32">
        <v>95.04</v>
      </c>
      <c r="Z113" s="32">
        <v>111.4</v>
      </c>
    </row>
    <row r="114" spans="1:26" ht="12.75">
      <c r="A114" s="34">
        <v>6</v>
      </c>
      <c r="B114" s="34">
        <v>8</v>
      </c>
      <c r="C114" s="34">
        <v>11</v>
      </c>
      <c r="D114" s="35">
        <v>2</v>
      </c>
      <c r="E114" s="36"/>
      <c r="F114" s="31" t="s">
        <v>260</v>
      </c>
      <c r="G114" s="56" t="s">
        <v>358</v>
      </c>
      <c r="H114" s="33">
        <v>19537749.04</v>
      </c>
      <c r="I114" s="33">
        <v>2965696.78</v>
      </c>
      <c r="J114" s="33">
        <v>8385640.26</v>
      </c>
      <c r="K114" s="33">
        <v>8186412</v>
      </c>
      <c r="L114" s="33">
        <v>10365709.86</v>
      </c>
      <c r="M114" s="33">
        <v>1798889.04</v>
      </c>
      <c r="N114" s="33">
        <v>4030710.82</v>
      </c>
      <c r="O114" s="33">
        <v>4536110</v>
      </c>
      <c r="P114" s="9">
        <v>53.05</v>
      </c>
      <c r="Q114" s="9">
        <v>60.65</v>
      </c>
      <c r="R114" s="9">
        <v>48.06</v>
      </c>
      <c r="S114" s="9">
        <v>55.41</v>
      </c>
      <c r="T114" s="32">
        <v>17.35</v>
      </c>
      <c r="U114" s="32">
        <v>38.88</v>
      </c>
      <c r="V114" s="32">
        <v>43.76</v>
      </c>
      <c r="W114" s="32">
        <v>117.21</v>
      </c>
      <c r="X114" s="32">
        <v>146.81</v>
      </c>
      <c r="Y114" s="32">
        <v>111.21</v>
      </c>
      <c r="Z114" s="32">
        <v>113.57</v>
      </c>
    </row>
    <row r="115" spans="1:26" ht="12.75">
      <c r="A115" s="34">
        <v>6</v>
      </c>
      <c r="B115" s="34">
        <v>1</v>
      </c>
      <c r="C115" s="34">
        <v>11</v>
      </c>
      <c r="D115" s="35">
        <v>2</v>
      </c>
      <c r="E115" s="36"/>
      <c r="F115" s="31" t="s">
        <v>260</v>
      </c>
      <c r="G115" s="56" t="s">
        <v>359</v>
      </c>
      <c r="H115" s="33">
        <v>38823031.46</v>
      </c>
      <c r="I115" s="33">
        <v>7271607.19</v>
      </c>
      <c r="J115" s="33">
        <v>18185871.27</v>
      </c>
      <c r="K115" s="33">
        <v>13365553</v>
      </c>
      <c r="L115" s="33">
        <v>18189271.01</v>
      </c>
      <c r="M115" s="33">
        <v>3318624.89</v>
      </c>
      <c r="N115" s="33">
        <v>7252704.12</v>
      </c>
      <c r="O115" s="33">
        <v>7617942</v>
      </c>
      <c r="P115" s="9">
        <v>46.85</v>
      </c>
      <c r="Q115" s="9">
        <v>45.63</v>
      </c>
      <c r="R115" s="9">
        <v>39.88</v>
      </c>
      <c r="S115" s="9">
        <v>56.99</v>
      </c>
      <c r="T115" s="32">
        <v>18.24</v>
      </c>
      <c r="U115" s="32">
        <v>39.87</v>
      </c>
      <c r="V115" s="32">
        <v>41.88</v>
      </c>
      <c r="W115" s="32">
        <v>113.39</v>
      </c>
      <c r="X115" s="32">
        <v>124.19</v>
      </c>
      <c r="Y115" s="32">
        <v>129.43</v>
      </c>
      <c r="Z115" s="32">
        <v>98.1</v>
      </c>
    </row>
    <row r="116" spans="1:26" ht="12.75">
      <c r="A116" s="34">
        <v>6</v>
      </c>
      <c r="B116" s="34">
        <v>13</v>
      </c>
      <c r="C116" s="34">
        <v>5</v>
      </c>
      <c r="D116" s="35">
        <v>2</v>
      </c>
      <c r="E116" s="36"/>
      <c r="F116" s="31" t="s">
        <v>260</v>
      </c>
      <c r="G116" s="56" t="s">
        <v>360</v>
      </c>
      <c r="H116" s="33">
        <v>7630016.78</v>
      </c>
      <c r="I116" s="33">
        <v>1665025</v>
      </c>
      <c r="J116" s="33">
        <v>3300274.78</v>
      </c>
      <c r="K116" s="33">
        <v>2664717</v>
      </c>
      <c r="L116" s="33">
        <v>3630239.11</v>
      </c>
      <c r="M116" s="33">
        <v>815018.5</v>
      </c>
      <c r="N116" s="33">
        <v>1355034.61</v>
      </c>
      <c r="O116" s="33">
        <v>1460186</v>
      </c>
      <c r="P116" s="9">
        <v>47.57</v>
      </c>
      <c r="Q116" s="9">
        <v>48.94</v>
      </c>
      <c r="R116" s="9">
        <v>41.05</v>
      </c>
      <c r="S116" s="9">
        <v>54.79</v>
      </c>
      <c r="T116" s="32">
        <v>22.45</v>
      </c>
      <c r="U116" s="32">
        <v>37.32</v>
      </c>
      <c r="V116" s="32">
        <v>40.22</v>
      </c>
      <c r="W116" s="32">
        <v>104.88</v>
      </c>
      <c r="X116" s="32">
        <v>96.65</v>
      </c>
      <c r="Y116" s="32">
        <v>96.47</v>
      </c>
      <c r="Z116" s="32">
        <v>120.33</v>
      </c>
    </row>
    <row r="117" spans="1:26" ht="12.75">
      <c r="A117" s="34">
        <v>6</v>
      </c>
      <c r="B117" s="34">
        <v>2</v>
      </c>
      <c r="C117" s="34">
        <v>11</v>
      </c>
      <c r="D117" s="35">
        <v>2</v>
      </c>
      <c r="E117" s="36"/>
      <c r="F117" s="31" t="s">
        <v>260</v>
      </c>
      <c r="G117" s="56" t="s">
        <v>361</v>
      </c>
      <c r="H117" s="33">
        <v>26555581.57</v>
      </c>
      <c r="I117" s="33">
        <v>3987756</v>
      </c>
      <c r="J117" s="33">
        <v>12111443.57</v>
      </c>
      <c r="K117" s="33">
        <v>10456382</v>
      </c>
      <c r="L117" s="33">
        <v>11525801.66</v>
      </c>
      <c r="M117" s="33">
        <v>1862574.14</v>
      </c>
      <c r="N117" s="33">
        <v>3992387.52</v>
      </c>
      <c r="O117" s="33">
        <v>5670840</v>
      </c>
      <c r="P117" s="9">
        <v>43.4</v>
      </c>
      <c r="Q117" s="9">
        <v>46.7</v>
      </c>
      <c r="R117" s="9">
        <v>32.96</v>
      </c>
      <c r="S117" s="9">
        <v>54.23</v>
      </c>
      <c r="T117" s="32">
        <v>16.16</v>
      </c>
      <c r="U117" s="32">
        <v>34.63</v>
      </c>
      <c r="V117" s="32">
        <v>49.2</v>
      </c>
      <c r="W117" s="32">
        <v>111.35</v>
      </c>
      <c r="X117" s="32">
        <v>117.81</v>
      </c>
      <c r="Y117" s="32">
        <v>108.41</v>
      </c>
      <c r="Z117" s="32">
        <v>111.46</v>
      </c>
    </row>
    <row r="118" spans="1:26" ht="12.75">
      <c r="A118" s="34">
        <v>6</v>
      </c>
      <c r="B118" s="34">
        <v>5</v>
      </c>
      <c r="C118" s="34">
        <v>7</v>
      </c>
      <c r="D118" s="35">
        <v>2</v>
      </c>
      <c r="E118" s="36"/>
      <c r="F118" s="31" t="s">
        <v>260</v>
      </c>
      <c r="G118" s="56" t="s">
        <v>362</v>
      </c>
      <c r="H118" s="33">
        <v>25376744.84</v>
      </c>
      <c r="I118" s="33">
        <v>6013822</v>
      </c>
      <c r="J118" s="33">
        <v>11187667.84</v>
      </c>
      <c r="K118" s="33">
        <v>8175255</v>
      </c>
      <c r="L118" s="33">
        <v>11932440.59</v>
      </c>
      <c r="M118" s="33">
        <v>2779783.53</v>
      </c>
      <c r="N118" s="33">
        <v>4576251.06</v>
      </c>
      <c r="O118" s="33">
        <v>4576406</v>
      </c>
      <c r="P118" s="9">
        <v>47.02</v>
      </c>
      <c r="Q118" s="9">
        <v>46.22</v>
      </c>
      <c r="R118" s="9">
        <v>40.9</v>
      </c>
      <c r="S118" s="9">
        <v>55.97</v>
      </c>
      <c r="T118" s="32">
        <v>23.29</v>
      </c>
      <c r="U118" s="32">
        <v>38.35</v>
      </c>
      <c r="V118" s="32">
        <v>38.35</v>
      </c>
      <c r="W118" s="32">
        <v>115.42</v>
      </c>
      <c r="X118" s="32">
        <v>141.26</v>
      </c>
      <c r="Y118" s="32">
        <v>115.63</v>
      </c>
      <c r="Z118" s="32">
        <v>103.72</v>
      </c>
    </row>
    <row r="119" spans="1:26" ht="12.75">
      <c r="A119" s="34">
        <v>6</v>
      </c>
      <c r="B119" s="34">
        <v>10</v>
      </c>
      <c r="C119" s="34">
        <v>5</v>
      </c>
      <c r="D119" s="35">
        <v>2</v>
      </c>
      <c r="E119" s="36"/>
      <c r="F119" s="31" t="s">
        <v>260</v>
      </c>
      <c r="G119" s="56" t="s">
        <v>363</v>
      </c>
      <c r="H119" s="33">
        <v>46758463.06</v>
      </c>
      <c r="I119" s="33">
        <v>27063101</v>
      </c>
      <c r="J119" s="33">
        <v>12479678.06</v>
      </c>
      <c r="K119" s="33">
        <v>7215684</v>
      </c>
      <c r="L119" s="33">
        <v>21313021.28</v>
      </c>
      <c r="M119" s="33">
        <v>11541012.36</v>
      </c>
      <c r="N119" s="33">
        <v>5331584.92</v>
      </c>
      <c r="O119" s="33">
        <v>4440424</v>
      </c>
      <c r="P119" s="9">
        <v>45.58</v>
      </c>
      <c r="Q119" s="9">
        <v>42.64</v>
      </c>
      <c r="R119" s="9">
        <v>42.72</v>
      </c>
      <c r="S119" s="9">
        <v>61.53</v>
      </c>
      <c r="T119" s="32">
        <v>54.15</v>
      </c>
      <c r="U119" s="32">
        <v>25.01</v>
      </c>
      <c r="V119" s="32">
        <v>20.83</v>
      </c>
      <c r="W119" s="32">
        <v>100.17</v>
      </c>
      <c r="X119" s="32">
        <v>86.23</v>
      </c>
      <c r="Y119" s="32">
        <v>150.39</v>
      </c>
      <c r="Z119" s="32">
        <v>102.09</v>
      </c>
    </row>
    <row r="120" spans="1:26" ht="12.75">
      <c r="A120" s="34">
        <v>6</v>
      </c>
      <c r="B120" s="34">
        <v>14</v>
      </c>
      <c r="C120" s="34">
        <v>9</v>
      </c>
      <c r="D120" s="35">
        <v>2</v>
      </c>
      <c r="E120" s="36"/>
      <c r="F120" s="31" t="s">
        <v>260</v>
      </c>
      <c r="G120" s="56" t="s">
        <v>269</v>
      </c>
      <c r="H120" s="33">
        <v>46998745.48</v>
      </c>
      <c r="I120" s="33">
        <v>19328557.27</v>
      </c>
      <c r="J120" s="33">
        <v>15269713.21</v>
      </c>
      <c r="K120" s="33">
        <v>12400475</v>
      </c>
      <c r="L120" s="33">
        <v>25556184.1</v>
      </c>
      <c r="M120" s="33">
        <v>11007140.83</v>
      </c>
      <c r="N120" s="33">
        <v>7487037.27</v>
      </c>
      <c r="O120" s="33">
        <v>7062006</v>
      </c>
      <c r="P120" s="9">
        <v>54.37</v>
      </c>
      <c r="Q120" s="9">
        <v>56.94</v>
      </c>
      <c r="R120" s="9">
        <v>49.03</v>
      </c>
      <c r="S120" s="9">
        <v>56.94</v>
      </c>
      <c r="T120" s="32">
        <v>43.07</v>
      </c>
      <c r="U120" s="32">
        <v>29.29</v>
      </c>
      <c r="V120" s="32">
        <v>27.63</v>
      </c>
      <c r="W120" s="32">
        <v>115.03</v>
      </c>
      <c r="X120" s="32">
        <v>122.54</v>
      </c>
      <c r="Y120" s="32">
        <v>107.19</v>
      </c>
      <c r="Z120" s="32">
        <v>113.01</v>
      </c>
    </row>
    <row r="121" spans="1:26" ht="12.75">
      <c r="A121" s="34">
        <v>6</v>
      </c>
      <c r="B121" s="34">
        <v>18</v>
      </c>
      <c r="C121" s="34">
        <v>7</v>
      </c>
      <c r="D121" s="35">
        <v>2</v>
      </c>
      <c r="E121" s="36"/>
      <c r="F121" s="31" t="s">
        <v>260</v>
      </c>
      <c r="G121" s="56" t="s">
        <v>364</v>
      </c>
      <c r="H121" s="33">
        <v>21416466.78</v>
      </c>
      <c r="I121" s="33">
        <v>5280703</v>
      </c>
      <c r="J121" s="33">
        <v>7786226.78</v>
      </c>
      <c r="K121" s="33">
        <v>8349537</v>
      </c>
      <c r="L121" s="33">
        <v>10691698.37</v>
      </c>
      <c r="M121" s="33">
        <v>2399830.06</v>
      </c>
      <c r="N121" s="33">
        <v>3688816.31</v>
      </c>
      <c r="O121" s="33">
        <v>4603052</v>
      </c>
      <c r="P121" s="9">
        <v>49.92</v>
      </c>
      <c r="Q121" s="9">
        <v>45.44</v>
      </c>
      <c r="R121" s="9">
        <v>47.37</v>
      </c>
      <c r="S121" s="9">
        <v>55.12</v>
      </c>
      <c r="T121" s="32">
        <v>22.44</v>
      </c>
      <c r="U121" s="32">
        <v>34.5</v>
      </c>
      <c r="V121" s="32">
        <v>43.05</v>
      </c>
      <c r="W121" s="32">
        <v>104.42</v>
      </c>
      <c r="X121" s="32">
        <v>111.63</v>
      </c>
      <c r="Y121" s="32">
        <v>100.28</v>
      </c>
      <c r="Z121" s="32">
        <v>104.35</v>
      </c>
    </row>
    <row r="122" spans="1:26" ht="12.75">
      <c r="A122" s="34">
        <v>6</v>
      </c>
      <c r="B122" s="34">
        <v>20</v>
      </c>
      <c r="C122" s="34">
        <v>8</v>
      </c>
      <c r="D122" s="35">
        <v>2</v>
      </c>
      <c r="E122" s="36"/>
      <c r="F122" s="31" t="s">
        <v>260</v>
      </c>
      <c r="G122" s="56" t="s">
        <v>365</v>
      </c>
      <c r="H122" s="33">
        <v>28904673.2</v>
      </c>
      <c r="I122" s="33">
        <v>6652917.8</v>
      </c>
      <c r="J122" s="33">
        <v>12803625.4</v>
      </c>
      <c r="K122" s="33">
        <v>9448130</v>
      </c>
      <c r="L122" s="33">
        <v>10887594.16</v>
      </c>
      <c r="M122" s="33">
        <v>2528590.77</v>
      </c>
      <c r="N122" s="33">
        <v>3191143.39</v>
      </c>
      <c r="O122" s="33">
        <v>5167860</v>
      </c>
      <c r="P122" s="9">
        <v>37.66</v>
      </c>
      <c r="Q122" s="9">
        <v>38</v>
      </c>
      <c r="R122" s="9">
        <v>24.92</v>
      </c>
      <c r="S122" s="9">
        <v>54.69</v>
      </c>
      <c r="T122" s="32">
        <v>23.22</v>
      </c>
      <c r="U122" s="32">
        <v>29.3</v>
      </c>
      <c r="V122" s="32">
        <v>47.46</v>
      </c>
      <c r="W122" s="32">
        <v>104.43</v>
      </c>
      <c r="X122" s="32">
        <v>125.34</v>
      </c>
      <c r="Y122" s="32">
        <v>90.5</v>
      </c>
      <c r="Z122" s="32">
        <v>105.84</v>
      </c>
    </row>
    <row r="123" spans="1:26" ht="12.75">
      <c r="A123" s="34">
        <v>6</v>
      </c>
      <c r="B123" s="34">
        <v>15</v>
      </c>
      <c r="C123" s="34">
        <v>6</v>
      </c>
      <c r="D123" s="35">
        <v>2</v>
      </c>
      <c r="E123" s="36"/>
      <c r="F123" s="31" t="s">
        <v>260</v>
      </c>
      <c r="G123" s="56" t="s">
        <v>270</v>
      </c>
      <c r="H123" s="33">
        <v>38502481.36</v>
      </c>
      <c r="I123" s="33">
        <v>10561712.11</v>
      </c>
      <c r="J123" s="33">
        <v>15828127.25</v>
      </c>
      <c r="K123" s="33">
        <v>12112642</v>
      </c>
      <c r="L123" s="33">
        <v>20746456.8</v>
      </c>
      <c r="M123" s="33">
        <v>5771932.22</v>
      </c>
      <c r="N123" s="33">
        <v>8159566.58</v>
      </c>
      <c r="O123" s="33">
        <v>6814958</v>
      </c>
      <c r="P123" s="9">
        <v>53.88</v>
      </c>
      <c r="Q123" s="9">
        <v>54.64</v>
      </c>
      <c r="R123" s="9">
        <v>51.55</v>
      </c>
      <c r="S123" s="9">
        <v>56.26</v>
      </c>
      <c r="T123" s="32">
        <v>27.82</v>
      </c>
      <c r="U123" s="32">
        <v>39.32</v>
      </c>
      <c r="V123" s="32">
        <v>32.84</v>
      </c>
      <c r="W123" s="32">
        <v>116.64</v>
      </c>
      <c r="X123" s="32">
        <v>127.98</v>
      </c>
      <c r="Y123" s="32">
        <v>122.22</v>
      </c>
      <c r="Z123" s="32">
        <v>103.25</v>
      </c>
    </row>
    <row r="124" spans="1:26" ht="12.75">
      <c r="A124" s="34">
        <v>6</v>
      </c>
      <c r="B124" s="34">
        <v>3</v>
      </c>
      <c r="C124" s="34">
        <v>8</v>
      </c>
      <c r="D124" s="35">
        <v>2</v>
      </c>
      <c r="E124" s="36"/>
      <c r="F124" s="31" t="s">
        <v>260</v>
      </c>
      <c r="G124" s="56" t="s">
        <v>271</v>
      </c>
      <c r="H124" s="33">
        <v>23134689.65</v>
      </c>
      <c r="I124" s="33">
        <v>5736976</v>
      </c>
      <c r="J124" s="33">
        <v>11439701.65</v>
      </c>
      <c r="K124" s="33">
        <v>5958012</v>
      </c>
      <c r="L124" s="33">
        <v>9069022.51</v>
      </c>
      <c r="M124" s="33">
        <v>2041564.74</v>
      </c>
      <c r="N124" s="33">
        <v>3688641.77</v>
      </c>
      <c r="O124" s="33">
        <v>3338816</v>
      </c>
      <c r="P124" s="9">
        <v>39.2</v>
      </c>
      <c r="Q124" s="9">
        <v>35.58</v>
      </c>
      <c r="R124" s="9">
        <v>32.24</v>
      </c>
      <c r="S124" s="9">
        <v>56.03</v>
      </c>
      <c r="T124" s="32">
        <v>22.51</v>
      </c>
      <c r="U124" s="32">
        <v>40.67</v>
      </c>
      <c r="V124" s="32">
        <v>36.81</v>
      </c>
      <c r="W124" s="32">
        <v>94.68</v>
      </c>
      <c r="X124" s="32">
        <v>101.07</v>
      </c>
      <c r="Y124" s="32">
        <v>87.2</v>
      </c>
      <c r="Z124" s="32">
        <v>100.31</v>
      </c>
    </row>
    <row r="125" spans="1:26" ht="12.75">
      <c r="A125" s="34">
        <v>6</v>
      </c>
      <c r="B125" s="34">
        <v>1</v>
      </c>
      <c r="C125" s="34">
        <v>12</v>
      </c>
      <c r="D125" s="35">
        <v>2</v>
      </c>
      <c r="E125" s="36"/>
      <c r="F125" s="31" t="s">
        <v>260</v>
      </c>
      <c r="G125" s="56" t="s">
        <v>366</v>
      </c>
      <c r="H125" s="33">
        <v>14660291.93</v>
      </c>
      <c r="I125" s="33">
        <v>3285086.89</v>
      </c>
      <c r="J125" s="33">
        <v>6280348.04</v>
      </c>
      <c r="K125" s="33">
        <v>5094857</v>
      </c>
      <c r="L125" s="33">
        <v>7572868.06</v>
      </c>
      <c r="M125" s="33">
        <v>2188837.27</v>
      </c>
      <c r="N125" s="33">
        <v>2538184.79</v>
      </c>
      <c r="O125" s="33">
        <v>2845846</v>
      </c>
      <c r="P125" s="9">
        <v>51.65</v>
      </c>
      <c r="Q125" s="9">
        <v>66.62</v>
      </c>
      <c r="R125" s="9">
        <v>40.41</v>
      </c>
      <c r="S125" s="9">
        <v>55.85</v>
      </c>
      <c r="T125" s="32">
        <v>28.9</v>
      </c>
      <c r="U125" s="32">
        <v>33.51</v>
      </c>
      <c r="V125" s="32">
        <v>37.57</v>
      </c>
      <c r="W125" s="32">
        <v>119.82</v>
      </c>
      <c r="X125" s="32">
        <v>160.97</v>
      </c>
      <c r="Y125" s="32">
        <v>102.03</v>
      </c>
      <c r="Z125" s="32">
        <v>115.09</v>
      </c>
    </row>
    <row r="126" spans="1:26" ht="12.75">
      <c r="A126" s="34">
        <v>6</v>
      </c>
      <c r="B126" s="34">
        <v>1</v>
      </c>
      <c r="C126" s="34">
        <v>13</v>
      </c>
      <c r="D126" s="35">
        <v>2</v>
      </c>
      <c r="E126" s="36"/>
      <c r="F126" s="31" t="s">
        <v>260</v>
      </c>
      <c r="G126" s="56" t="s">
        <v>367</v>
      </c>
      <c r="H126" s="33">
        <v>14990624.22</v>
      </c>
      <c r="I126" s="33">
        <v>2521298.64</v>
      </c>
      <c r="J126" s="33">
        <v>8179017.58</v>
      </c>
      <c r="K126" s="33">
        <v>4290308</v>
      </c>
      <c r="L126" s="33">
        <v>8333254.7</v>
      </c>
      <c r="M126" s="33">
        <v>1178788.79</v>
      </c>
      <c r="N126" s="33">
        <v>4772627.91</v>
      </c>
      <c r="O126" s="33">
        <v>2381838</v>
      </c>
      <c r="P126" s="9">
        <v>55.58</v>
      </c>
      <c r="Q126" s="9">
        <v>46.75</v>
      </c>
      <c r="R126" s="9">
        <v>58.35</v>
      </c>
      <c r="S126" s="9">
        <v>55.51</v>
      </c>
      <c r="T126" s="32">
        <v>14.14</v>
      </c>
      <c r="U126" s="32">
        <v>57.27</v>
      </c>
      <c r="V126" s="32">
        <v>28.58</v>
      </c>
      <c r="W126" s="32">
        <v>134.61</v>
      </c>
      <c r="X126" s="32">
        <v>122.03</v>
      </c>
      <c r="Y126" s="32">
        <v>161.04</v>
      </c>
      <c r="Z126" s="32">
        <v>105.33</v>
      </c>
    </row>
    <row r="127" spans="1:26" ht="12.75">
      <c r="A127" s="34">
        <v>6</v>
      </c>
      <c r="B127" s="34">
        <v>3</v>
      </c>
      <c r="C127" s="34">
        <v>9</v>
      </c>
      <c r="D127" s="35">
        <v>2</v>
      </c>
      <c r="E127" s="36"/>
      <c r="F127" s="31" t="s">
        <v>260</v>
      </c>
      <c r="G127" s="56" t="s">
        <v>368</v>
      </c>
      <c r="H127" s="33">
        <v>21377497.37</v>
      </c>
      <c r="I127" s="33">
        <v>3840002.16</v>
      </c>
      <c r="J127" s="33">
        <v>9836061.21</v>
      </c>
      <c r="K127" s="33">
        <v>7701434</v>
      </c>
      <c r="L127" s="33">
        <v>9725723.92</v>
      </c>
      <c r="M127" s="33">
        <v>1802682.63</v>
      </c>
      <c r="N127" s="33">
        <v>3697049.29</v>
      </c>
      <c r="O127" s="33">
        <v>4225992</v>
      </c>
      <c r="P127" s="9">
        <v>45.49</v>
      </c>
      <c r="Q127" s="9">
        <v>46.94</v>
      </c>
      <c r="R127" s="9">
        <v>37.58</v>
      </c>
      <c r="S127" s="9">
        <v>54.87</v>
      </c>
      <c r="T127" s="32">
        <v>18.53</v>
      </c>
      <c r="U127" s="32">
        <v>38.01</v>
      </c>
      <c r="V127" s="32">
        <v>43.45</v>
      </c>
      <c r="W127" s="32">
        <v>91.48</v>
      </c>
      <c r="X127" s="32">
        <v>102.64</v>
      </c>
      <c r="Y127" s="32">
        <v>74.86</v>
      </c>
      <c r="Z127" s="32">
        <v>107.36</v>
      </c>
    </row>
    <row r="128" spans="1:26" ht="12.75">
      <c r="A128" s="34">
        <v>6</v>
      </c>
      <c r="B128" s="34">
        <v>6</v>
      </c>
      <c r="C128" s="34">
        <v>9</v>
      </c>
      <c r="D128" s="35">
        <v>2</v>
      </c>
      <c r="E128" s="36"/>
      <c r="F128" s="31" t="s">
        <v>260</v>
      </c>
      <c r="G128" s="56" t="s">
        <v>369</v>
      </c>
      <c r="H128" s="33">
        <v>12585333.97</v>
      </c>
      <c r="I128" s="33">
        <v>2841357</v>
      </c>
      <c r="J128" s="33">
        <v>4978106.97</v>
      </c>
      <c r="K128" s="33">
        <v>4765870</v>
      </c>
      <c r="L128" s="33">
        <v>6198025.21</v>
      </c>
      <c r="M128" s="33">
        <v>1321156.77</v>
      </c>
      <c r="N128" s="33">
        <v>2243974.44</v>
      </c>
      <c r="O128" s="33">
        <v>2632894</v>
      </c>
      <c r="P128" s="9">
        <v>49.24</v>
      </c>
      <c r="Q128" s="9">
        <v>46.49</v>
      </c>
      <c r="R128" s="9">
        <v>45.07</v>
      </c>
      <c r="S128" s="9">
        <v>55.24</v>
      </c>
      <c r="T128" s="32">
        <v>21.31</v>
      </c>
      <c r="U128" s="32">
        <v>36.2</v>
      </c>
      <c r="V128" s="32">
        <v>42.47</v>
      </c>
      <c r="W128" s="32">
        <v>104.38</v>
      </c>
      <c r="X128" s="32">
        <v>107.05</v>
      </c>
      <c r="Y128" s="32">
        <v>99.37</v>
      </c>
      <c r="Z128" s="32">
        <v>107.67</v>
      </c>
    </row>
    <row r="129" spans="1:26" ht="12.75">
      <c r="A129" s="34">
        <v>6</v>
      </c>
      <c r="B129" s="34">
        <v>17</v>
      </c>
      <c r="C129" s="34">
        <v>4</v>
      </c>
      <c r="D129" s="35">
        <v>2</v>
      </c>
      <c r="E129" s="36"/>
      <c r="F129" s="31" t="s">
        <v>260</v>
      </c>
      <c r="G129" s="56" t="s">
        <v>370</v>
      </c>
      <c r="H129" s="33">
        <v>18775881.26</v>
      </c>
      <c r="I129" s="33">
        <v>4580703</v>
      </c>
      <c r="J129" s="33">
        <v>9536035.26</v>
      </c>
      <c r="K129" s="33">
        <v>4659143</v>
      </c>
      <c r="L129" s="33">
        <v>7693004.16</v>
      </c>
      <c r="M129" s="33">
        <v>1905178.1</v>
      </c>
      <c r="N129" s="33">
        <v>3221506.06</v>
      </c>
      <c r="O129" s="33">
        <v>2566320</v>
      </c>
      <c r="P129" s="9">
        <v>40.97</v>
      </c>
      <c r="Q129" s="9">
        <v>41.59</v>
      </c>
      <c r="R129" s="9">
        <v>33.78</v>
      </c>
      <c r="S129" s="9">
        <v>55.08</v>
      </c>
      <c r="T129" s="32">
        <v>24.76</v>
      </c>
      <c r="U129" s="32">
        <v>41.87</v>
      </c>
      <c r="V129" s="32">
        <v>33.35</v>
      </c>
      <c r="W129" s="32">
        <v>124.54</v>
      </c>
      <c r="X129" s="32">
        <v>109.26</v>
      </c>
      <c r="Y129" s="32">
        <v>145.02</v>
      </c>
      <c r="Z129" s="32">
        <v>116.02</v>
      </c>
    </row>
    <row r="130" spans="1:26" ht="12.75">
      <c r="A130" s="34">
        <v>6</v>
      </c>
      <c r="B130" s="34">
        <v>3</v>
      </c>
      <c r="C130" s="34">
        <v>10</v>
      </c>
      <c r="D130" s="35">
        <v>2</v>
      </c>
      <c r="E130" s="36"/>
      <c r="F130" s="31" t="s">
        <v>260</v>
      </c>
      <c r="G130" s="56" t="s">
        <v>371</v>
      </c>
      <c r="H130" s="33">
        <v>27888198.05</v>
      </c>
      <c r="I130" s="33">
        <v>8513865.01</v>
      </c>
      <c r="J130" s="33">
        <v>10560999.04</v>
      </c>
      <c r="K130" s="33">
        <v>8813334</v>
      </c>
      <c r="L130" s="33">
        <v>12781543.2</v>
      </c>
      <c r="M130" s="33">
        <v>3282925.85</v>
      </c>
      <c r="N130" s="33">
        <v>4622811.35</v>
      </c>
      <c r="O130" s="33">
        <v>4875806</v>
      </c>
      <c r="P130" s="9">
        <v>45.83</v>
      </c>
      <c r="Q130" s="9">
        <v>38.55</v>
      </c>
      <c r="R130" s="9">
        <v>43.77</v>
      </c>
      <c r="S130" s="9">
        <v>55.32</v>
      </c>
      <c r="T130" s="32">
        <v>25.68</v>
      </c>
      <c r="U130" s="32">
        <v>36.16</v>
      </c>
      <c r="V130" s="32">
        <v>38.14</v>
      </c>
      <c r="W130" s="32">
        <v>94.9</v>
      </c>
      <c r="X130" s="32">
        <v>117.78</v>
      </c>
      <c r="Y130" s="32">
        <v>77.51</v>
      </c>
      <c r="Z130" s="32">
        <v>103.35</v>
      </c>
    </row>
    <row r="131" spans="1:26" ht="12.75">
      <c r="A131" s="34">
        <v>6</v>
      </c>
      <c r="B131" s="34">
        <v>8</v>
      </c>
      <c r="C131" s="34">
        <v>12</v>
      </c>
      <c r="D131" s="35">
        <v>2</v>
      </c>
      <c r="E131" s="36"/>
      <c r="F131" s="31" t="s">
        <v>260</v>
      </c>
      <c r="G131" s="56" t="s">
        <v>372</v>
      </c>
      <c r="H131" s="33">
        <v>22990920.5</v>
      </c>
      <c r="I131" s="33">
        <v>3590511</v>
      </c>
      <c r="J131" s="33">
        <v>11208469.5</v>
      </c>
      <c r="K131" s="33">
        <v>8191940</v>
      </c>
      <c r="L131" s="33">
        <v>11861796.52</v>
      </c>
      <c r="M131" s="33">
        <v>1808872.52</v>
      </c>
      <c r="N131" s="33">
        <v>5517714</v>
      </c>
      <c r="O131" s="33">
        <v>4535210</v>
      </c>
      <c r="P131" s="9">
        <v>51.59</v>
      </c>
      <c r="Q131" s="9">
        <v>50.37</v>
      </c>
      <c r="R131" s="9">
        <v>49.22</v>
      </c>
      <c r="S131" s="9">
        <v>55.36</v>
      </c>
      <c r="T131" s="32">
        <v>15.24</v>
      </c>
      <c r="U131" s="32">
        <v>46.51</v>
      </c>
      <c r="V131" s="32">
        <v>38.23</v>
      </c>
      <c r="W131" s="32">
        <v>125.18</v>
      </c>
      <c r="X131" s="32">
        <v>109.52</v>
      </c>
      <c r="Y131" s="32">
        <v>159.49</v>
      </c>
      <c r="Z131" s="32">
        <v>103.9</v>
      </c>
    </row>
    <row r="132" spans="1:26" ht="12.75">
      <c r="A132" s="34">
        <v>6</v>
      </c>
      <c r="B132" s="34">
        <v>11</v>
      </c>
      <c r="C132" s="34">
        <v>6</v>
      </c>
      <c r="D132" s="35">
        <v>2</v>
      </c>
      <c r="E132" s="36"/>
      <c r="F132" s="31" t="s">
        <v>260</v>
      </c>
      <c r="G132" s="56" t="s">
        <v>373</v>
      </c>
      <c r="H132" s="33">
        <v>20146807.55</v>
      </c>
      <c r="I132" s="33">
        <v>3643847.12</v>
      </c>
      <c r="J132" s="33">
        <v>8901480.43</v>
      </c>
      <c r="K132" s="33">
        <v>7601480</v>
      </c>
      <c r="L132" s="33">
        <v>9524466.46</v>
      </c>
      <c r="M132" s="33">
        <v>1550380.63</v>
      </c>
      <c r="N132" s="33">
        <v>3745527.83</v>
      </c>
      <c r="O132" s="33">
        <v>4228558</v>
      </c>
      <c r="P132" s="9">
        <v>47.27</v>
      </c>
      <c r="Q132" s="9">
        <v>42.54</v>
      </c>
      <c r="R132" s="9">
        <v>42.07</v>
      </c>
      <c r="S132" s="9">
        <v>55.62</v>
      </c>
      <c r="T132" s="32">
        <v>16.27</v>
      </c>
      <c r="U132" s="32">
        <v>39.32</v>
      </c>
      <c r="V132" s="32">
        <v>44.39</v>
      </c>
      <c r="W132" s="32">
        <v>103.73</v>
      </c>
      <c r="X132" s="32">
        <v>100.58</v>
      </c>
      <c r="Y132" s="32">
        <v>100.61</v>
      </c>
      <c r="Z132" s="32">
        <v>107.95</v>
      </c>
    </row>
    <row r="133" spans="1:26" ht="12.75">
      <c r="A133" s="34">
        <v>6</v>
      </c>
      <c r="B133" s="34">
        <v>13</v>
      </c>
      <c r="C133" s="34">
        <v>6</v>
      </c>
      <c r="D133" s="35">
        <v>2</v>
      </c>
      <c r="E133" s="36"/>
      <c r="F133" s="31" t="s">
        <v>260</v>
      </c>
      <c r="G133" s="56" t="s">
        <v>374</v>
      </c>
      <c r="H133" s="33">
        <v>17023640.86</v>
      </c>
      <c r="I133" s="33">
        <v>3024470.34</v>
      </c>
      <c r="J133" s="33">
        <v>6203709.52</v>
      </c>
      <c r="K133" s="33">
        <v>7795461</v>
      </c>
      <c r="L133" s="33">
        <v>9463147.96</v>
      </c>
      <c r="M133" s="33">
        <v>1758805.73</v>
      </c>
      <c r="N133" s="33">
        <v>3407966.23</v>
      </c>
      <c r="O133" s="33">
        <v>4296376</v>
      </c>
      <c r="P133" s="9">
        <v>55.58</v>
      </c>
      <c r="Q133" s="9">
        <v>58.15</v>
      </c>
      <c r="R133" s="9">
        <v>54.93</v>
      </c>
      <c r="S133" s="9">
        <v>55.11</v>
      </c>
      <c r="T133" s="32">
        <v>18.58</v>
      </c>
      <c r="U133" s="32">
        <v>36.01</v>
      </c>
      <c r="V133" s="32">
        <v>45.4</v>
      </c>
      <c r="W133" s="32">
        <v>102.94</v>
      </c>
      <c r="X133" s="32">
        <v>112.17</v>
      </c>
      <c r="Y133" s="32">
        <v>97.8</v>
      </c>
      <c r="Z133" s="32">
        <v>103.77</v>
      </c>
    </row>
    <row r="134" spans="1:26" ht="12.75">
      <c r="A134" s="34">
        <v>6</v>
      </c>
      <c r="B134" s="34">
        <v>6</v>
      </c>
      <c r="C134" s="34">
        <v>10</v>
      </c>
      <c r="D134" s="35">
        <v>2</v>
      </c>
      <c r="E134" s="36"/>
      <c r="F134" s="31" t="s">
        <v>260</v>
      </c>
      <c r="G134" s="56" t="s">
        <v>375</v>
      </c>
      <c r="H134" s="33">
        <v>15553400.24</v>
      </c>
      <c r="I134" s="33">
        <v>4825250.56</v>
      </c>
      <c r="J134" s="33">
        <v>5632104.68</v>
      </c>
      <c r="K134" s="33">
        <v>5096045</v>
      </c>
      <c r="L134" s="33">
        <v>7579648.92</v>
      </c>
      <c r="M134" s="33">
        <v>2401117</v>
      </c>
      <c r="N134" s="33">
        <v>2377245.92</v>
      </c>
      <c r="O134" s="33">
        <v>2801286</v>
      </c>
      <c r="P134" s="9">
        <v>48.73</v>
      </c>
      <c r="Q134" s="9">
        <v>49.76</v>
      </c>
      <c r="R134" s="9">
        <v>42.2</v>
      </c>
      <c r="S134" s="9">
        <v>54.96</v>
      </c>
      <c r="T134" s="32">
        <v>31.67</v>
      </c>
      <c r="U134" s="32">
        <v>31.36</v>
      </c>
      <c r="V134" s="32">
        <v>36.95</v>
      </c>
      <c r="W134" s="32">
        <v>108.8</v>
      </c>
      <c r="X134" s="32">
        <v>110.19</v>
      </c>
      <c r="Y134" s="32">
        <v>101.39</v>
      </c>
      <c r="Z134" s="32">
        <v>114.68</v>
      </c>
    </row>
    <row r="135" spans="1:26" ht="12.75">
      <c r="A135" s="34">
        <v>6</v>
      </c>
      <c r="B135" s="34">
        <v>20</v>
      </c>
      <c r="C135" s="34">
        <v>9</v>
      </c>
      <c r="D135" s="35">
        <v>2</v>
      </c>
      <c r="E135" s="36"/>
      <c r="F135" s="31" t="s">
        <v>260</v>
      </c>
      <c r="G135" s="56" t="s">
        <v>376</v>
      </c>
      <c r="H135" s="33">
        <v>31767481.55</v>
      </c>
      <c r="I135" s="33">
        <v>8199294.91</v>
      </c>
      <c r="J135" s="33">
        <v>12806107.64</v>
      </c>
      <c r="K135" s="33">
        <v>10762079</v>
      </c>
      <c r="L135" s="33">
        <v>14382034.7</v>
      </c>
      <c r="M135" s="33">
        <v>3539145.91</v>
      </c>
      <c r="N135" s="33">
        <v>4747022.79</v>
      </c>
      <c r="O135" s="33">
        <v>6095866</v>
      </c>
      <c r="P135" s="9">
        <v>45.27</v>
      </c>
      <c r="Q135" s="9">
        <v>43.16</v>
      </c>
      <c r="R135" s="9">
        <v>37.06</v>
      </c>
      <c r="S135" s="9">
        <v>56.64</v>
      </c>
      <c r="T135" s="32">
        <v>24.6</v>
      </c>
      <c r="U135" s="32">
        <v>33</v>
      </c>
      <c r="V135" s="32">
        <v>42.38</v>
      </c>
      <c r="W135" s="32">
        <v>106.16</v>
      </c>
      <c r="X135" s="32">
        <v>108.23</v>
      </c>
      <c r="Y135" s="32">
        <v>106.78</v>
      </c>
      <c r="Z135" s="32">
        <v>104.51</v>
      </c>
    </row>
    <row r="136" spans="1:26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31" t="s">
        <v>260</v>
      </c>
      <c r="G136" s="56" t="s">
        <v>377</v>
      </c>
      <c r="H136" s="33">
        <v>23218223</v>
      </c>
      <c r="I136" s="33">
        <v>5947967.75</v>
      </c>
      <c r="J136" s="33">
        <v>9588359.25</v>
      </c>
      <c r="K136" s="33">
        <v>7681896</v>
      </c>
      <c r="L136" s="33">
        <v>11478320.86</v>
      </c>
      <c r="M136" s="33">
        <v>3164011.06</v>
      </c>
      <c r="N136" s="33">
        <v>4027443.8</v>
      </c>
      <c r="O136" s="33">
        <v>4286866</v>
      </c>
      <c r="P136" s="9">
        <v>49.43</v>
      </c>
      <c r="Q136" s="9">
        <v>53.19</v>
      </c>
      <c r="R136" s="9">
        <v>42</v>
      </c>
      <c r="S136" s="9">
        <v>55.8</v>
      </c>
      <c r="T136" s="32">
        <v>27.56</v>
      </c>
      <c r="U136" s="32">
        <v>35.08</v>
      </c>
      <c r="V136" s="32">
        <v>37.34</v>
      </c>
      <c r="W136" s="32">
        <v>120.24</v>
      </c>
      <c r="X136" s="32">
        <v>124.16</v>
      </c>
      <c r="Y136" s="32">
        <v>99.7</v>
      </c>
      <c r="Z136" s="32">
        <v>144.94</v>
      </c>
    </row>
    <row r="137" spans="1:26" ht="12.75">
      <c r="A137" s="34">
        <v>6</v>
      </c>
      <c r="B137" s="34">
        <v>1</v>
      </c>
      <c r="C137" s="34">
        <v>14</v>
      </c>
      <c r="D137" s="35">
        <v>2</v>
      </c>
      <c r="E137" s="36"/>
      <c r="F137" s="31" t="s">
        <v>260</v>
      </c>
      <c r="G137" s="56" t="s">
        <v>378</v>
      </c>
      <c r="H137" s="33">
        <v>12976297.95</v>
      </c>
      <c r="I137" s="33">
        <v>2825523.64</v>
      </c>
      <c r="J137" s="33">
        <v>6406950.31</v>
      </c>
      <c r="K137" s="33">
        <v>3743824</v>
      </c>
      <c r="L137" s="33">
        <v>5891255.97</v>
      </c>
      <c r="M137" s="33">
        <v>1384335.68</v>
      </c>
      <c r="N137" s="33">
        <v>2429710.29</v>
      </c>
      <c r="O137" s="33">
        <v>2077210</v>
      </c>
      <c r="P137" s="9">
        <v>45.4</v>
      </c>
      <c r="Q137" s="9">
        <v>48.99</v>
      </c>
      <c r="R137" s="9">
        <v>37.92</v>
      </c>
      <c r="S137" s="9">
        <v>55.48</v>
      </c>
      <c r="T137" s="32">
        <v>23.49</v>
      </c>
      <c r="U137" s="32">
        <v>41.24</v>
      </c>
      <c r="V137" s="32">
        <v>35.25</v>
      </c>
      <c r="W137" s="32">
        <v>113.05</v>
      </c>
      <c r="X137" s="32">
        <v>113.36</v>
      </c>
      <c r="Y137" s="32">
        <v>116.3</v>
      </c>
      <c r="Z137" s="32">
        <v>109.28</v>
      </c>
    </row>
    <row r="138" spans="1:26" ht="12.75">
      <c r="A138" s="34">
        <v>6</v>
      </c>
      <c r="B138" s="34">
        <v>13</v>
      </c>
      <c r="C138" s="34">
        <v>7</v>
      </c>
      <c r="D138" s="35">
        <v>2</v>
      </c>
      <c r="E138" s="36"/>
      <c r="F138" s="31" t="s">
        <v>260</v>
      </c>
      <c r="G138" s="56" t="s">
        <v>379</v>
      </c>
      <c r="H138" s="33">
        <v>14267107.34</v>
      </c>
      <c r="I138" s="33">
        <v>4317037.98</v>
      </c>
      <c r="J138" s="33">
        <v>6563129.36</v>
      </c>
      <c r="K138" s="33">
        <v>3386940</v>
      </c>
      <c r="L138" s="33">
        <v>6119355.42</v>
      </c>
      <c r="M138" s="33">
        <v>2184702.35</v>
      </c>
      <c r="N138" s="33">
        <v>2031155.07</v>
      </c>
      <c r="O138" s="33">
        <v>1903498</v>
      </c>
      <c r="P138" s="9">
        <v>42.89</v>
      </c>
      <c r="Q138" s="9">
        <v>50.6</v>
      </c>
      <c r="R138" s="9">
        <v>30.94</v>
      </c>
      <c r="S138" s="9">
        <v>56.2</v>
      </c>
      <c r="T138" s="32">
        <v>35.7</v>
      </c>
      <c r="U138" s="32">
        <v>33.19</v>
      </c>
      <c r="V138" s="32">
        <v>31.1</v>
      </c>
      <c r="W138" s="32">
        <v>106.47</v>
      </c>
      <c r="X138" s="32">
        <v>125.01</v>
      </c>
      <c r="Y138" s="32">
        <v>98.02</v>
      </c>
      <c r="Z138" s="32">
        <v>98.75</v>
      </c>
    </row>
    <row r="139" spans="1:26" ht="12.75">
      <c r="A139" s="34">
        <v>6</v>
      </c>
      <c r="B139" s="34">
        <v>1</v>
      </c>
      <c r="C139" s="34">
        <v>15</v>
      </c>
      <c r="D139" s="35">
        <v>2</v>
      </c>
      <c r="E139" s="36"/>
      <c r="F139" s="31" t="s">
        <v>260</v>
      </c>
      <c r="G139" s="56" t="s">
        <v>380</v>
      </c>
      <c r="H139" s="33">
        <v>11302939.27</v>
      </c>
      <c r="I139" s="33">
        <v>2407534.22</v>
      </c>
      <c r="J139" s="33">
        <v>5569267.05</v>
      </c>
      <c r="K139" s="33">
        <v>3326138</v>
      </c>
      <c r="L139" s="33">
        <v>4948306.3</v>
      </c>
      <c r="M139" s="33">
        <v>1162430.58</v>
      </c>
      <c r="N139" s="33">
        <v>1932467.72</v>
      </c>
      <c r="O139" s="33">
        <v>1853408</v>
      </c>
      <c r="P139" s="9">
        <v>43.77</v>
      </c>
      <c r="Q139" s="9">
        <v>48.28</v>
      </c>
      <c r="R139" s="9">
        <v>34.69</v>
      </c>
      <c r="S139" s="9">
        <v>55.72</v>
      </c>
      <c r="T139" s="32">
        <v>23.49</v>
      </c>
      <c r="U139" s="32">
        <v>39.05</v>
      </c>
      <c r="V139" s="32">
        <v>37.45</v>
      </c>
      <c r="W139" s="32">
        <v>97.07</v>
      </c>
      <c r="X139" s="32">
        <v>104.4</v>
      </c>
      <c r="Y139" s="32">
        <v>94.73</v>
      </c>
      <c r="Z139" s="32">
        <v>95.33</v>
      </c>
    </row>
    <row r="140" spans="1:26" ht="12.75">
      <c r="A140" s="34">
        <v>6</v>
      </c>
      <c r="B140" s="34">
        <v>10</v>
      </c>
      <c r="C140" s="34">
        <v>6</v>
      </c>
      <c r="D140" s="35">
        <v>2</v>
      </c>
      <c r="E140" s="36"/>
      <c r="F140" s="31" t="s">
        <v>260</v>
      </c>
      <c r="G140" s="56" t="s">
        <v>381</v>
      </c>
      <c r="H140" s="33">
        <v>25443218.21</v>
      </c>
      <c r="I140" s="33">
        <v>5153360</v>
      </c>
      <c r="J140" s="33">
        <v>11296790.21</v>
      </c>
      <c r="K140" s="33">
        <v>8993068</v>
      </c>
      <c r="L140" s="33">
        <v>11895088.08</v>
      </c>
      <c r="M140" s="33">
        <v>2781317.35</v>
      </c>
      <c r="N140" s="33">
        <v>4027954.73</v>
      </c>
      <c r="O140" s="33">
        <v>5085816</v>
      </c>
      <c r="P140" s="9">
        <v>46.75</v>
      </c>
      <c r="Q140" s="9">
        <v>53.97</v>
      </c>
      <c r="R140" s="9">
        <v>35.65</v>
      </c>
      <c r="S140" s="9">
        <v>56.55</v>
      </c>
      <c r="T140" s="32">
        <v>23.38</v>
      </c>
      <c r="U140" s="32">
        <v>33.86</v>
      </c>
      <c r="V140" s="32">
        <v>42.75</v>
      </c>
      <c r="W140" s="32">
        <v>103.09</v>
      </c>
      <c r="X140" s="32">
        <v>112.05</v>
      </c>
      <c r="Y140" s="32">
        <v>88.01</v>
      </c>
      <c r="Z140" s="32">
        <v>113.53</v>
      </c>
    </row>
    <row r="141" spans="1:26" ht="12.75">
      <c r="A141" s="34">
        <v>6</v>
      </c>
      <c r="B141" s="34">
        <v>11</v>
      </c>
      <c r="C141" s="34">
        <v>7</v>
      </c>
      <c r="D141" s="35">
        <v>2</v>
      </c>
      <c r="E141" s="36"/>
      <c r="F141" s="31" t="s">
        <v>260</v>
      </c>
      <c r="G141" s="56" t="s">
        <v>382</v>
      </c>
      <c r="H141" s="33">
        <v>51230593.34</v>
      </c>
      <c r="I141" s="33">
        <v>10270211</v>
      </c>
      <c r="J141" s="33">
        <v>22174193.34</v>
      </c>
      <c r="K141" s="33">
        <v>18786189</v>
      </c>
      <c r="L141" s="33">
        <v>25719635.44</v>
      </c>
      <c r="M141" s="33">
        <v>5696581.38</v>
      </c>
      <c r="N141" s="33">
        <v>9431286.06</v>
      </c>
      <c r="O141" s="33">
        <v>10591768</v>
      </c>
      <c r="P141" s="9">
        <v>50.2</v>
      </c>
      <c r="Q141" s="9">
        <v>55.46</v>
      </c>
      <c r="R141" s="9">
        <v>42.53</v>
      </c>
      <c r="S141" s="9">
        <v>56.38</v>
      </c>
      <c r="T141" s="32">
        <v>22.14</v>
      </c>
      <c r="U141" s="32">
        <v>36.66</v>
      </c>
      <c r="V141" s="32">
        <v>41.18</v>
      </c>
      <c r="W141" s="32">
        <v>109.63</v>
      </c>
      <c r="X141" s="32">
        <v>127.98</v>
      </c>
      <c r="Y141" s="32">
        <v>102.38</v>
      </c>
      <c r="Z141" s="32">
        <v>108.13</v>
      </c>
    </row>
    <row r="142" spans="1:26" ht="12.75">
      <c r="A142" s="34">
        <v>6</v>
      </c>
      <c r="B142" s="34">
        <v>19</v>
      </c>
      <c r="C142" s="34">
        <v>4</v>
      </c>
      <c r="D142" s="35">
        <v>2</v>
      </c>
      <c r="E142" s="36"/>
      <c r="F142" s="31" t="s">
        <v>260</v>
      </c>
      <c r="G142" s="56" t="s">
        <v>383</v>
      </c>
      <c r="H142" s="33">
        <v>10894527.61</v>
      </c>
      <c r="I142" s="33">
        <v>2001792</v>
      </c>
      <c r="J142" s="33">
        <v>5469233.61</v>
      </c>
      <c r="K142" s="33">
        <v>3423502</v>
      </c>
      <c r="L142" s="33">
        <v>4845489.37</v>
      </c>
      <c r="M142" s="33">
        <v>842829.77</v>
      </c>
      <c r="N142" s="33">
        <v>2133299.6</v>
      </c>
      <c r="O142" s="33">
        <v>1869360</v>
      </c>
      <c r="P142" s="9">
        <v>44.47</v>
      </c>
      <c r="Q142" s="9">
        <v>42.1</v>
      </c>
      <c r="R142" s="9">
        <v>39</v>
      </c>
      <c r="S142" s="9">
        <v>54.6</v>
      </c>
      <c r="T142" s="32">
        <v>17.39</v>
      </c>
      <c r="U142" s="32">
        <v>44.02</v>
      </c>
      <c r="V142" s="32">
        <v>38.57</v>
      </c>
      <c r="W142" s="32">
        <v>94.58</v>
      </c>
      <c r="X142" s="32">
        <v>85.78</v>
      </c>
      <c r="Y142" s="32">
        <v>93.37</v>
      </c>
      <c r="Z142" s="32">
        <v>100.73</v>
      </c>
    </row>
    <row r="143" spans="1:26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31" t="s">
        <v>260</v>
      </c>
      <c r="G143" s="56" t="s">
        <v>384</v>
      </c>
      <c r="H143" s="33">
        <v>21758522.6</v>
      </c>
      <c r="I143" s="33">
        <v>4922570.15</v>
      </c>
      <c r="J143" s="33">
        <v>9202448.45</v>
      </c>
      <c r="K143" s="33">
        <v>7633504</v>
      </c>
      <c r="L143" s="33">
        <v>10644628.86</v>
      </c>
      <c r="M143" s="33">
        <v>2475404.01</v>
      </c>
      <c r="N143" s="33">
        <v>3931720.85</v>
      </c>
      <c r="O143" s="33">
        <v>4237504</v>
      </c>
      <c r="P143" s="9">
        <v>48.92</v>
      </c>
      <c r="Q143" s="9">
        <v>50.28</v>
      </c>
      <c r="R143" s="9">
        <v>42.72</v>
      </c>
      <c r="S143" s="9">
        <v>55.51</v>
      </c>
      <c r="T143" s="32">
        <v>23.25</v>
      </c>
      <c r="U143" s="32">
        <v>36.93</v>
      </c>
      <c r="V143" s="32">
        <v>39.8</v>
      </c>
      <c r="W143" s="32">
        <v>104.69</v>
      </c>
      <c r="X143" s="32">
        <v>111.91</v>
      </c>
      <c r="Y143" s="32">
        <v>104.34</v>
      </c>
      <c r="Z143" s="32">
        <v>101.19</v>
      </c>
    </row>
    <row r="144" spans="1:26" ht="12.75">
      <c r="A144" s="34">
        <v>6</v>
      </c>
      <c r="B144" s="34">
        <v>16</v>
      </c>
      <c r="C144" s="34">
        <v>5</v>
      </c>
      <c r="D144" s="35">
        <v>2</v>
      </c>
      <c r="E144" s="36"/>
      <c r="F144" s="31" t="s">
        <v>260</v>
      </c>
      <c r="G144" s="56" t="s">
        <v>385</v>
      </c>
      <c r="H144" s="33">
        <v>24503371.45</v>
      </c>
      <c r="I144" s="33">
        <v>9465681</v>
      </c>
      <c r="J144" s="33">
        <v>9192952.45</v>
      </c>
      <c r="K144" s="33">
        <v>5844738</v>
      </c>
      <c r="L144" s="33">
        <v>13231600.11</v>
      </c>
      <c r="M144" s="33">
        <v>4410068.2</v>
      </c>
      <c r="N144" s="33">
        <v>5447677.91</v>
      </c>
      <c r="O144" s="33">
        <v>3373854</v>
      </c>
      <c r="P144" s="9">
        <v>53.99</v>
      </c>
      <c r="Q144" s="9">
        <v>46.59</v>
      </c>
      <c r="R144" s="9">
        <v>59.25</v>
      </c>
      <c r="S144" s="9">
        <v>57.72</v>
      </c>
      <c r="T144" s="32">
        <v>33.32</v>
      </c>
      <c r="U144" s="32">
        <v>41.17</v>
      </c>
      <c r="V144" s="32">
        <v>25.49</v>
      </c>
      <c r="W144" s="32">
        <v>129.64</v>
      </c>
      <c r="X144" s="32">
        <v>114.39</v>
      </c>
      <c r="Y144" s="32">
        <v>166.77</v>
      </c>
      <c r="Z144" s="32">
        <v>109.38</v>
      </c>
    </row>
    <row r="145" spans="1:26" ht="12.75">
      <c r="A145" s="34">
        <v>6</v>
      </c>
      <c r="B145" s="34">
        <v>11</v>
      </c>
      <c r="C145" s="34">
        <v>8</v>
      </c>
      <c r="D145" s="35">
        <v>2</v>
      </c>
      <c r="E145" s="36"/>
      <c r="F145" s="31" t="s">
        <v>260</v>
      </c>
      <c r="G145" s="56" t="s">
        <v>272</v>
      </c>
      <c r="H145" s="33">
        <v>39441449.22</v>
      </c>
      <c r="I145" s="33">
        <v>9445286</v>
      </c>
      <c r="J145" s="33">
        <v>17094125.22</v>
      </c>
      <c r="K145" s="33">
        <v>12902038</v>
      </c>
      <c r="L145" s="33">
        <v>19591638.41</v>
      </c>
      <c r="M145" s="33">
        <v>4975221.11</v>
      </c>
      <c r="N145" s="33">
        <v>7318075.3</v>
      </c>
      <c r="O145" s="33">
        <v>7298342</v>
      </c>
      <c r="P145" s="9">
        <v>49.67</v>
      </c>
      <c r="Q145" s="9">
        <v>52.67</v>
      </c>
      <c r="R145" s="9">
        <v>42.81</v>
      </c>
      <c r="S145" s="9">
        <v>56.56</v>
      </c>
      <c r="T145" s="32">
        <v>25.39</v>
      </c>
      <c r="U145" s="32">
        <v>37.35</v>
      </c>
      <c r="V145" s="32">
        <v>37.25</v>
      </c>
      <c r="W145" s="32">
        <v>109.71</v>
      </c>
      <c r="X145" s="32">
        <v>110.66</v>
      </c>
      <c r="Y145" s="32">
        <v>119.39</v>
      </c>
      <c r="Z145" s="32">
        <v>100.91</v>
      </c>
    </row>
    <row r="146" spans="1:26" ht="12.75">
      <c r="A146" s="34">
        <v>6</v>
      </c>
      <c r="B146" s="34">
        <v>9</v>
      </c>
      <c r="C146" s="34">
        <v>12</v>
      </c>
      <c r="D146" s="35">
        <v>2</v>
      </c>
      <c r="E146" s="36"/>
      <c r="F146" s="31" t="s">
        <v>260</v>
      </c>
      <c r="G146" s="56" t="s">
        <v>386</v>
      </c>
      <c r="H146" s="33">
        <v>38941631.32</v>
      </c>
      <c r="I146" s="33">
        <v>9550797</v>
      </c>
      <c r="J146" s="33">
        <v>19678403.32</v>
      </c>
      <c r="K146" s="33">
        <v>9712431</v>
      </c>
      <c r="L146" s="33">
        <v>16331043.47</v>
      </c>
      <c r="M146" s="33">
        <v>5602619.53</v>
      </c>
      <c r="N146" s="33">
        <v>5191071.94</v>
      </c>
      <c r="O146" s="33">
        <v>5537352</v>
      </c>
      <c r="P146" s="9">
        <v>41.93</v>
      </c>
      <c r="Q146" s="9">
        <v>58.66</v>
      </c>
      <c r="R146" s="9">
        <v>26.37</v>
      </c>
      <c r="S146" s="9">
        <v>57.01</v>
      </c>
      <c r="T146" s="32">
        <v>34.3</v>
      </c>
      <c r="U146" s="32">
        <v>31.78</v>
      </c>
      <c r="V146" s="32">
        <v>33.9</v>
      </c>
      <c r="W146" s="32">
        <v>109.93</v>
      </c>
      <c r="X146" s="32">
        <v>129.64</v>
      </c>
      <c r="Y146" s="32">
        <v>100.49</v>
      </c>
      <c r="Z146" s="32">
        <v>103.14</v>
      </c>
    </row>
    <row r="147" spans="1:26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31" t="s">
        <v>260</v>
      </c>
      <c r="G147" s="56" t="s">
        <v>387</v>
      </c>
      <c r="H147" s="33">
        <v>22063384.74</v>
      </c>
      <c r="I147" s="33">
        <v>3706487</v>
      </c>
      <c r="J147" s="33">
        <v>11275148.74</v>
      </c>
      <c r="K147" s="33">
        <v>7081749</v>
      </c>
      <c r="L147" s="33">
        <v>8775377.99</v>
      </c>
      <c r="M147" s="33">
        <v>1846622.14</v>
      </c>
      <c r="N147" s="33">
        <v>3028159.85</v>
      </c>
      <c r="O147" s="33">
        <v>3900596</v>
      </c>
      <c r="P147" s="9">
        <v>39.77</v>
      </c>
      <c r="Q147" s="9">
        <v>49.82</v>
      </c>
      <c r="R147" s="9">
        <v>26.85</v>
      </c>
      <c r="S147" s="9">
        <v>55.07</v>
      </c>
      <c r="T147" s="32">
        <v>21.04</v>
      </c>
      <c r="U147" s="32">
        <v>34.5</v>
      </c>
      <c r="V147" s="32">
        <v>44.44</v>
      </c>
      <c r="W147" s="32">
        <v>103.02</v>
      </c>
      <c r="X147" s="32">
        <v>103.95</v>
      </c>
      <c r="Y147" s="32">
        <v>93.76</v>
      </c>
      <c r="Z147" s="32">
        <v>111.08</v>
      </c>
    </row>
    <row r="148" spans="1:26" ht="12.75">
      <c r="A148" s="34">
        <v>6</v>
      </c>
      <c r="B148" s="34">
        <v>18</v>
      </c>
      <c r="C148" s="34">
        <v>8</v>
      </c>
      <c r="D148" s="35">
        <v>2</v>
      </c>
      <c r="E148" s="36"/>
      <c r="F148" s="31" t="s">
        <v>260</v>
      </c>
      <c r="G148" s="56" t="s">
        <v>388</v>
      </c>
      <c r="H148" s="33">
        <v>34978580.39</v>
      </c>
      <c r="I148" s="33">
        <v>6587721.44</v>
      </c>
      <c r="J148" s="33">
        <v>15911775.95</v>
      </c>
      <c r="K148" s="33">
        <v>12479083</v>
      </c>
      <c r="L148" s="33">
        <v>16271561.91</v>
      </c>
      <c r="M148" s="33">
        <v>3659819.73</v>
      </c>
      <c r="N148" s="33">
        <v>5684526.18</v>
      </c>
      <c r="O148" s="33">
        <v>6927216</v>
      </c>
      <c r="P148" s="9">
        <v>46.51</v>
      </c>
      <c r="Q148" s="9">
        <v>55.55</v>
      </c>
      <c r="R148" s="9">
        <v>35.72</v>
      </c>
      <c r="S148" s="9">
        <v>55.51</v>
      </c>
      <c r="T148" s="32">
        <v>22.49</v>
      </c>
      <c r="U148" s="32">
        <v>34.93</v>
      </c>
      <c r="V148" s="32">
        <v>42.57</v>
      </c>
      <c r="W148" s="32">
        <v>103.9</v>
      </c>
      <c r="X148" s="32">
        <v>119.53</v>
      </c>
      <c r="Y148" s="32">
        <v>103.54</v>
      </c>
      <c r="Z148" s="32">
        <v>97.45</v>
      </c>
    </row>
    <row r="149" spans="1:26" ht="12.75">
      <c r="A149" s="34">
        <v>6</v>
      </c>
      <c r="B149" s="34">
        <v>7</v>
      </c>
      <c r="C149" s="34">
        <v>6</v>
      </c>
      <c r="D149" s="35">
        <v>2</v>
      </c>
      <c r="E149" s="36"/>
      <c r="F149" s="31" t="s">
        <v>260</v>
      </c>
      <c r="G149" s="56" t="s">
        <v>389</v>
      </c>
      <c r="H149" s="33">
        <v>26433229.08</v>
      </c>
      <c r="I149" s="33">
        <v>5500511.14</v>
      </c>
      <c r="J149" s="33">
        <v>10207462.94</v>
      </c>
      <c r="K149" s="33">
        <v>10725255</v>
      </c>
      <c r="L149" s="33">
        <v>13243526.99</v>
      </c>
      <c r="M149" s="33">
        <v>2228786.04</v>
      </c>
      <c r="N149" s="33">
        <v>5047938.95</v>
      </c>
      <c r="O149" s="33">
        <v>5966802</v>
      </c>
      <c r="P149" s="9">
        <v>50.1</v>
      </c>
      <c r="Q149" s="9">
        <v>40.51</v>
      </c>
      <c r="R149" s="9">
        <v>49.45</v>
      </c>
      <c r="S149" s="9">
        <v>55.63</v>
      </c>
      <c r="T149" s="32">
        <v>16.82</v>
      </c>
      <c r="U149" s="32">
        <v>38.11</v>
      </c>
      <c r="V149" s="32">
        <v>45.05</v>
      </c>
      <c r="W149" s="32">
        <v>110.28</v>
      </c>
      <c r="X149" s="32">
        <v>95.61</v>
      </c>
      <c r="Y149" s="32">
        <v>125.08</v>
      </c>
      <c r="Z149" s="32">
        <v>105.76</v>
      </c>
    </row>
    <row r="150" spans="1:26" ht="12.75">
      <c r="A150" s="34">
        <v>6</v>
      </c>
      <c r="B150" s="34">
        <v>18</v>
      </c>
      <c r="C150" s="34">
        <v>9</v>
      </c>
      <c r="D150" s="35">
        <v>2</v>
      </c>
      <c r="E150" s="36"/>
      <c r="F150" s="31" t="s">
        <v>260</v>
      </c>
      <c r="G150" s="56" t="s">
        <v>390</v>
      </c>
      <c r="H150" s="33">
        <v>20096634.13</v>
      </c>
      <c r="I150" s="33">
        <v>4198229</v>
      </c>
      <c r="J150" s="33">
        <v>8891853.13</v>
      </c>
      <c r="K150" s="33">
        <v>7006552</v>
      </c>
      <c r="L150" s="33">
        <v>9336808.29</v>
      </c>
      <c r="M150" s="33">
        <v>1968818.61</v>
      </c>
      <c r="N150" s="33">
        <v>3535679.68</v>
      </c>
      <c r="O150" s="33">
        <v>3832310</v>
      </c>
      <c r="P150" s="9">
        <v>46.45</v>
      </c>
      <c r="Q150" s="9">
        <v>46.89</v>
      </c>
      <c r="R150" s="9">
        <v>39.76</v>
      </c>
      <c r="S150" s="9">
        <v>54.69</v>
      </c>
      <c r="T150" s="32">
        <v>21.08</v>
      </c>
      <c r="U150" s="32">
        <v>37.86</v>
      </c>
      <c r="V150" s="32">
        <v>41.04</v>
      </c>
      <c r="W150" s="32">
        <v>106.34</v>
      </c>
      <c r="X150" s="32">
        <v>98.53</v>
      </c>
      <c r="Y150" s="32">
        <v>109.31</v>
      </c>
      <c r="Z150" s="32">
        <v>108.04</v>
      </c>
    </row>
    <row r="151" spans="1:26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31" t="s">
        <v>260</v>
      </c>
      <c r="G151" s="56" t="s">
        <v>391</v>
      </c>
      <c r="H151" s="33">
        <v>16135546.78</v>
      </c>
      <c r="I151" s="33">
        <v>4382322.34</v>
      </c>
      <c r="J151" s="33">
        <v>6317036.44</v>
      </c>
      <c r="K151" s="33">
        <v>5436188</v>
      </c>
      <c r="L151" s="33">
        <v>8479759.34</v>
      </c>
      <c r="M151" s="33">
        <v>2270236.5</v>
      </c>
      <c r="N151" s="33">
        <v>3188250.84</v>
      </c>
      <c r="O151" s="33">
        <v>3021272</v>
      </c>
      <c r="P151" s="9">
        <v>52.55</v>
      </c>
      <c r="Q151" s="9">
        <v>51.8</v>
      </c>
      <c r="R151" s="9">
        <v>50.47</v>
      </c>
      <c r="S151" s="9">
        <v>55.57</v>
      </c>
      <c r="T151" s="32">
        <v>26.77</v>
      </c>
      <c r="U151" s="32">
        <v>37.59</v>
      </c>
      <c r="V151" s="32">
        <v>35.62</v>
      </c>
      <c r="W151" s="32">
        <v>109.5</v>
      </c>
      <c r="X151" s="32">
        <v>126.94</v>
      </c>
      <c r="Y151" s="32">
        <v>95.5</v>
      </c>
      <c r="Z151" s="32">
        <v>115.44</v>
      </c>
    </row>
    <row r="152" spans="1:26" ht="12.75">
      <c r="A152" s="34">
        <v>6</v>
      </c>
      <c r="B152" s="34">
        <v>1</v>
      </c>
      <c r="C152" s="34">
        <v>16</v>
      </c>
      <c r="D152" s="35">
        <v>2</v>
      </c>
      <c r="E152" s="36"/>
      <c r="F152" s="31" t="s">
        <v>260</v>
      </c>
      <c r="G152" s="56" t="s">
        <v>274</v>
      </c>
      <c r="H152" s="33">
        <v>33826618.71</v>
      </c>
      <c r="I152" s="33">
        <v>17461142.55</v>
      </c>
      <c r="J152" s="33">
        <v>10109790.16</v>
      </c>
      <c r="K152" s="33">
        <v>6255686</v>
      </c>
      <c r="L152" s="33">
        <v>21486861.52</v>
      </c>
      <c r="M152" s="33">
        <v>13119551.7</v>
      </c>
      <c r="N152" s="33">
        <v>4654979.82</v>
      </c>
      <c r="O152" s="33">
        <v>3712330</v>
      </c>
      <c r="P152" s="9">
        <v>63.52</v>
      </c>
      <c r="Q152" s="9">
        <v>75.13</v>
      </c>
      <c r="R152" s="9">
        <v>46.04</v>
      </c>
      <c r="S152" s="9">
        <v>59.34</v>
      </c>
      <c r="T152" s="32">
        <v>61.05</v>
      </c>
      <c r="U152" s="32">
        <v>21.66</v>
      </c>
      <c r="V152" s="32">
        <v>17.27</v>
      </c>
      <c r="W152" s="32">
        <v>128.89</v>
      </c>
      <c r="X152" s="32">
        <v>149.71</v>
      </c>
      <c r="Y152" s="32">
        <v>107.18</v>
      </c>
      <c r="Z152" s="32">
        <v>104.14</v>
      </c>
    </row>
    <row r="153" spans="1:26" ht="12.75">
      <c r="A153" s="34">
        <v>6</v>
      </c>
      <c r="B153" s="34">
        <v>2</v>
      </c>
      <c r="C153" s="34">
        <v>13</v>
      </c>
      <c r="D153" s="35">
        <v>2</v>
      </c>
      <c r="E153" s="36"/>
      <c r="F153" s="31" t="s">
        <v>260</v>
      </c>
      <c r="G153" s="56" t="s">
        <v>392</v>
      </c>
      <c r="H153" s="33">
        <v>20445062.2</v>
      </c>
      <c r="I153" s="33">
        <v>4541823.19</v>
      </c>
      <c r="J153" s="33">
        <v>9122056.01</v>
      </c>
      <c r="K153" s="33">
        <v>6781183</v>
      </c>
      <c r="L153" s="33">
        <v>9052126.2</v>
      </c>
      <c r="M153" s="33">
        <v>2712372.53</v>
      </c>
      <c r="N153" s="33">
        <v>2594749.67</v>
      </c>
      <c r="O153" s="33">
        <v>3745004</v>
      </c>
      <c r="P153" s="9">
        <v>44.27</v>
      </c>
      <c r="Q153" s="9">
        <v>59.71</v>
      </c>
      <c r="R153" s="9">
        <v>28.44</v>
      </c>
      <c r="S153" s="9">
        <v>55.22</v>
      </c>
      <c r="T153" s="32">
        <v>29.96</v>
      </c>
      <c r="U153" s="32">
        <v>28.66</v>
      </c>
      <c r="V153" s="32">
        <v>41.37</v>
      </c>
      <c r="W153" s="32">
        <v>107.04</v>
      </c>
      <c r="X153" s="32">
        <v>162.55</v>
      </c>
      <c r="Y153" s="32">
        <v>80.4</v>
      </c>
      <c r="Z153" s="32">
        <v>105.17</v>
      </c>
    </row>
    <row r="154" spans="1:26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31" t="s">
        <v>260</v>
      </c>
      <c r="G154" s="56" t="s">
        <v>275</v>
      </c>
      <c r="H154" s="33">
        <v>49990142.86</v>
      </c>
      <c r="I154" s="33">
        <v>13232264.63</v>
      </c>
      <c r="J154" s="33">
        <v>22790607.23</v>
      </c>
      <c r="K154" s="33">
        <v>13967271</v>
      </c>
      <c r="L154" s="33">
        <v>22249593.57</v>
      </c>
      <c r="M154" s="33">
        <v>6178950.01</v>
      </c>
      <c r="N154" s="33">
        <v>8365311.56</v>
      </c>
      <c r="O154" s="33">
        <v>7705332</v>
      </c>
      <c r="P154" s="9">
        <v>44.5</v>
      </c>
      <c r="Q154" s="9">
        <v>46.69</v>
      </c>
      <c r="R154" s="9">
        <v>36.7</v>
      </c>
      <c r="S154" s="9">
        <v>55.16</v>
      </c>
      <c r="T154" s="32">
        <v>27.77</v>
      </c>
      <c r="U154" s="32">
        <v>37.59</v>
      </c>
      <c r="V154" s="32">
        <v>34.63</v>
      </c>
      <c r="W154" s="32">
        <v>106.6</v>
      </c>
      <c r="X154" s="32">
        <v>107.43</v>
      </c>
      <c r="Y154" s="32">
        <v>108.5</v>
      </c>
      <c r="Z154" s="32">
        <v>103.97</v>
      </c>
    </row>
    <row r="155" spans="1:26" ht="12.75">
      <c r="A155" s="34">
        <v>6</v>
      </c>
      <c r="B155" s="34">
        <v>17</v>
      </c>
      <c r="C155" s="34">
        <v>5</v>
      </c>
      <c r="D155" s="35">
        <v>2</v>
      </c>
      <c r="E155" s="36"/>
      <c r="F155" s="31" t="s">
        <v>260</v>
      </c>
      <c r="G155" s="56" t="s">
        <v>393</v>
      </c>
      <c r="H155" s="33">
        <v>35228698.77</v>
      </c>
      <c r="I155" s="33">
        <v>9184182</v>
      </c>
      <c r="J155" s="33">
        <v>13689993.77</v>
      </c>
      <c r="K155" s="33">
        <v>12354523</v>
      </c>
      <c r="L155" s="33">
        <v>17639342.49</v>
      </c>
      <c r="M155" s="33">
        <v>4944052.1</v>
      </c>
      <c r="N155" s="33">
        <v>5677042.39</v>
      </c>
      <c r="O155" s="33">
        <v>7018248</v>
      </c>
      <c r="P155" s="9">
        <v>50.07</v>
      </c>
      <c r="Q155" s="9">
        <v>53.83</v>
      </c>
      <c r="R155" s="9">
        <v>41.46</v>
      </c>
      <c r="S155" s="9">
        <v>56.8</v>
      </c>
      <c r="T155" s="32">
        <v>28.02</v>
      </c>
      <c r="U155" s="32">
        <v>32.18</v>
      </c>
      <c r="V155" s="32">
        <v>39.78</v>
      </c>
      <c r="W155" s="32">
        <v>102.27</v>
      </c>
      <c r="X155" s="32">
        <v>115.75</v>
      </c>
      <c r="Y155" s="32">
        <v>93.15</v>
      </c>
      <c r="Z155" s="32">
        <v>101.97</v>
      </c>
    </row>
    <row r="156" spans="1:26" ht="12.75">
      <c r="A156" s="34">
        <v>6</v>
      </c>
      <c r="B156" s="34">
        <v>11</v>
      </c>
      <c r="C156" s="34">
        <v>9</v>
      </c>
      <c r="D156" s="35">
        <v>2</v>
      </c>
      <c r="E156" s="36"/>
      <c r="F156" s="31" t="s">
        <v>260</v>
      </c>
      <c r="G156" s="56" t="s">
        <v>394</v>
      </c>
      <c r="H156" s="33">
        <v>37541986.01</v>
      </c>
      <c r="I156" s="33">
        <v>9665526.08</v>
      </c>
      <c r="J156" s="33">
        <v>15845598.93</v>
      </c>
      <c r="K156" s="33">
        <v>12030861</v>
      </c>
      <c r="L156" s="33">
        <v>18344491.73</v>
      </c>
      <c r="M156" s="33">
        <v>5064618.85</v>
      </c>
      <c r="N156" s="33">
        <v>6511018.88</v>
      </c>
      <c r="O156" s="33">
        <v>6768854</v>
      </c>
      <c r="P156" s="9">
        <v>48.86</v>
      </c>
      <c r="Q156" s="9">
        <v>52.39</v>
      </c>
      <c r="R156" s="9">
        <v>41.09</v>
      </c>
      <c r="S156" s="9">
        <v>56.26</v>
      </c>
      <c r="T156" s="32">
        <v>27.6</v>
      </c>
      <c r="U156" s="32">
        <v>35.49</v>
      </c>
      <c r="V156" s="32">
        <v>36.89</v>
      </c>
      <c r="W156" s="32">
        <v>113.47</v>
      </c>
      <c r="X156" s="32">
        <v>137.39</v>
      </c>
      <c r="Y156" s="32">
        <v>104.77</v>
      </c>
      <c r="Z156" s="32">
        <v>108.03</v>
      </c>
    </row>
    <row r="157" spans="1:26" ht="12.75">
      <c r="A157" s="34">
        <v>6</v>
      </c>
      <c r="B157" s="34">
        <v>4</v>
      </c>
      <c r="C157" s="34">
        <v>6</v>
      </c>
      <c r="D157" s="35">
        <v>2</v>
      </c>
      <c r="E157" s="36"/>
      <c r="F157" s="31" t="s">
        <v>260</v>
      </c>
      <c r="G157" s="56" t="s">
        <v>395</v>
      </c>
      <c r="H157" s="33">
        <v>16051906.6</v>
      </c>
      <c r="I157" s="33">
        <v>3922359.38</v>
      </c>
      <c r="J157" s="33">
        <v>6284108.22</v>
      </c>
      <c r="K157" s="33">
        <v>5845439</v>
      </c>
      <c r="L157" s="33">
        <v>8269263.31</v>
      </c>
      <c r="M157" s="33">
        <v>1956398.38</v>
      </c>
      <c r="N157" s="33">
        <v>3065298.93</v>
      </c>
      <c r="O157" s="33">
        <v>3247566</v>
      </c>
      <c r="P157" s="9">
        <v>51.51</v>
      </c>
      <c r="Q157" s="9">
        <v>49.87</v>
      </c>
      <c r="R157" s="9">
        <v>48.77</v>
      </c>
      <c r="S157" s="9">
        <v>55.55</v>
      </c>
      <c r="T157" s="32">
        <v>23.65</v>
      </c>
      <c r="U157" s="32">
        <v>37.06</v>
      </c>
      <c r="V157" s="32">
        <v>39.27</v>
      </c>
      <c r="W157" s="32">
        <v>107.32</v>
      </c>
      <c r="X157" s="32">
        <v>103.59</v>
      </c>
      <c r="Y157" s="32">
        <v>99.29</v>
      </c>
      <c r="Z157" s="32">
        <v>118.97</v>
      </c>
    </row>
    <row r="158" spans="1:26" ht="12.75">
      <c r="A158" s="34">
        <v>6</v>
      </c>
      <c r="B158" s="34">
        <v>7</v>
      </c>
      <c r="C158" s="34">
        <v>7</v>
      </c>
      <c r="D158" s="35">
        <v>2</v>
      </c>
      <c r="E158" s="36"/>
      <c r="F158" s="31" t="s">
        <v>260</v>
      </c>
      <c r="G158" s="56" t="s">
        <v>396</v>
      </c>
      <c r="H158" s="33">
        <v>25485336.21</v>
      </c>
      <c r="I158" s="33">
        <v>5521147</v>
      </c>
      <c r="J158" s="33">
        <v>10042224.21</v>
      </c>
      <c r="K158" s="33">
        <v>9921965</v>
      </c>
      <c r="L158" s="33">
        <v>12620182.46</v>
      </c>
      <c r="M158" s="33">
        <v>2607579.24</v>
      </c>
      <c r="N158" s="33">
        <v>4499495.22</v>
      </c>
      <c r="O158" s="33">
        <v>5513108</v>
      </c>
      <c r="P158" s="9">
        <v>49.51</v>
      </c>
      <c r="Q158" s="9">
        <v>47.22</v>
      </c>
      <c r="R158" s="9">
        <v>44.8</v>
      </c>
      <c r="S158" s="9">
        <v>55.56</v>
      </c>
      <c r="T158" s="32">
        <v>20.66</v>
      </c>
      <c r="U158" s="32">
        <v>35.65</v>
      </c>
      <c r="V158" s="32">
        <v>43.68</v>
      </c>
      <c r="W158" s="32">
        <v>105.53</v>
      </c>
      <c r="X158" s="32">
        <v>111.52</v>
      </c>
      <c r="Y158" s="32">
        <v>101.58</v>
      </c>
      <c r="Z158" s="32">
        <v>106.21</v>
      </c>
    </row>
    <row r="159" spans="1:26" ht="12.75">
      <c r="A159" s="34">
        <v>6</v>
      </c>
      <c r="B159" s="34">
        <v>1</v>
      </c>
      <c r="C159" s="34">
        <v>17</v>
      </c>
      <c r="D159" s="35">
        <v>2</v>
      </c>
      <c r="E159" s="36"/>
      <c r="F159" s="31" t="s">
        <v>260</v>
      </c>
      <c r="G159" s="56" t="s">
        <v>397</v>
      </c>
      <c r="H159" s="33">
        <v>19319854.5</v>
      </c>
      <c r="I159" s="33">
        <v>3461897.14</v>
      </c>
      <c r="J159" s="33">
        <v>10331766.36</v>
      </c>
      <c r="K159" s="33">
        <v>5526191</v>
      </c>
      <c r="L159" s="33">
        <v>8116431.89</v>
      </c>
      <c r="M159" s="33">
        <v>1302214.75</v>
      </c>
      <c r="N159" s="33">
        <v>3784735.14</v>
      </c>
      <c r="O159" s="33">
        <v>3029482</v>
      </c>
      <c r="P159" s="9">
        <v>42.01</v>
      </c>
      <c r="Q159" s="9">
        <v>37.61</v>
      </c>
      <c r="R159" s="9">
        <v>36.63</v>
      </c>
      <c r="S159" s="9">
        <v>54.82</v>
      </c>
      <c r="T159" s="32">
        <v>16.04</v>
      </c>
      <c r="U159" s="32">
        <v>46.63</v>
      </c>
      <c r="V159" s="32">
        <v>37.32</v>
      </c>
      <c r="W159" s="32">
        <v>108.02</v>
      </c>
      <c r="X159" s="32">
        <v>97.58</v>
      </c>
      <c r="Y159" s="32">
        <v>119.69</v>
      </c>
      <c r="Z159" s="32">
        <v>100.42</v>
      </c>
    </row>
    <row r="160" spans="1:26" ht="12.75">
      <c r="A160" s="34">
        <v>6</v>
      </c>
      <c r="B160" s="34">
        <v>2</v>
      </c>
      <c r="C160" s="34">
        <v>14</v>
      </c>
      <c r="D160" s="35">
        <v>2</v>
      </c>
      <c r="E160" s="36"/>
      <c r="F160" s="31" t="s">
        <v>260</v>
      </c>
      <c r="G160" s="56" t="s">
        <v>398</v>
      </c>
      <c r="H160" s="33">
        <v>28693397.61</v>
      </c>
      <c r="I160" s="33">
        <v>4953987.96</v>
      </c>
      <c r="J160" s="33">
        <v>12840517.65</v>
      </c>
      <c r="K160" s="33">
        <v>10898892</v>
      </c>
      <c r="L160" s="33">
        <v>13050231.09</v>
      </c>
      <c r="M160" s="33">
        <v>2619714.88</v>
      </c>
      <c r="N160" s="33">
        <v>4361084.21</v>
      </c>
      <c r="O160" s="33">
        <v>6069432</v>
      </c>
      <c r="P160" s="9">
        <v>45.48</v>
      </c>
      <c r="Q160" s="9">
        <v>52.88</v>
      </c>
      <c r="R160" s="9">
        <v>33.96</v>
      </c>
      <c r="S160" s="9">
        <v>55.68</v>
      </c>
      <c r="T160" s="32">
        <v>20.07</v>
      </c>
      <c r="U160" s="32">
        <v>33.41</v>
      </c>
      <c r="V160" s="32">
        <v>46.5</v>
      </c>
      <c r="W160" s="32">
        <v>100.04</v>
      </c>
      <c r="X160" s="32">
        <v>111.03</v>
      </c>
      <c r="Y160" s="32">
        <v>92.92</v>
      </c>
      <c r="Z160" s="32">
        <v>101.29</v>
      </c>
    </row>
    <row r="161" spans="1:26" ht="12.75">
      <c r="A161" s="34">
        <v>6</v>
      </c>
      <c r="B161" s="34">
        <v>4</v>
      </c>
      <c r="C161" s="34">
        <v>7</v>
      </c>
      <c r="D161" s="35">
        <v>2</v>
      </c>
      <c r="E161" s="36"/>
      <c r="F161" s="31" t="s">
        <v>260</v>
      </c>
      <c r="G161" s="56" t="s">
        <v>399</v>
      </c>
      <c r="H161" s="33">
        <v>17625436.35</v>
      </c>
      <c r="I161" s="33">
        <v>5152760</v>
      </c>
      <c r="J161" s="33">
        <v>7077186.35</v>
      </c>
      <c r="K161" s="33">
        <v>5395490</v>
      </c>
      <c r="L161" s="33">
        <v>8106587.1</v>
      </c>
      <c r="M161" s="33">
        <v>1972472.43</v>
      </c>
      <c r="N161" s="33">
        <v>3108424.67</v>
      </c>
      <c r="O161" s="33">
        <v>3025690</v>
      </c>
      <c r="P161" s="9">
        <v>45.99</v>
      </c>
      <c r="Q161" s="9">
        <v>38.27</v>
      </c>
      <c r="R161" s="9">
        <v>43.92</v>
      </c>
      <c r="S161" s="9">
        <v>56.07</v>
      </c>
      <c r="T161" s="32">
        <v>24.33</v>
      </c>
      <c r="U161" s="32">
        <v>38.34</v>
      </c>
      <c r="V161" s="32">
        <v>37.32</v>
      </c>
      <c r="W161" s="32">
        <v>97.06</v>
      </c>
      <c r="X161" s="32">
        <v>100.56</v>
      </c>
      <c r="Y161" s="32">
        <v>92.22</v>
      </c>
      <c r="Z161" s="32">
        <v>100.17</v>
      </c>
    </row>
    <row r="162" spans="1:26" ht="12.75">
      <c r="A162" s="34">
        <v>6</v>
      </c>
      <c r="B162" s="34">
        <v>15</v>
      </c>
      <c r="C162" s="34">
        <v>7</v>
      </c>
      <c r="D162" s="35">
        <v>2</v>
      </c>
      <c r="E162" s="36"/>
      <c r="F162" s="31" t="s">
        <v>260</v>
      </c>
      <c r="G162" s="56" t="s">
        <v>400</v>
      </c>
      <c r="H162" s="33">
        <v>32017757.85</v>
      </c>
      <c r="I162" s="33">
        <v>5326094.99</v>
      </c>
      <c r="J162" s="33">
        <v>16001209.86</v>
      </c>
      <c r="K162" s="33">
        <v>10690453</v>
      </c>
      <c r="L162" s="33">
        <v>15881470.99</v>
      </c>
      <c r="M162" s="33">
        <v>3056312.1</v>
      </c>
      <c r="N162" s="33">
        <v>6824528.89</v>
      </c>
      <c r="O162" s="33">
        <v>6000630</v>
      </c>
      <c r="P162" s="9">
        <v>49.6</v>
      </c>
      <c r="Q162" s="9">
        <v>57.38</v>
      </c>
      <c r="R162" s="9">
        <v>42.65</v>
      </c>
      <c r="S162" s="9">
        <v>56.13</v>
      </c>
      <c r="T162" s="32">
        <v>19.24</v>
      </c>
      <c r="U162" s="32">
        <v>42.97</v>
      </c>
      <c r="V162" s="32">
        <v>37.78</v>
      </c>
      <c r="W162" s="32">
        <v>119.3</v>
      </c>
      <c r="X162" s="32">
        <v>147.09</v>
      </c>
      <c r="Y162" s="32">
        <v>129.27</v>
      </c>
      <c r="Z162" s="32">
        <v>100.76</v>
      </c>
    </row>
    <row r="163" spans="1:26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31" t="s">
        <v>260</v>
      </c>
      <c r="G163" s="56" t="s">
        <v>401</v>
      </c>
      <c r="H163" s="33">
        <v>18577577.81</v>
      </c>
      <c r="I163" s="33">
        <v>4246177</v>
      </c>
      <c r="J163" s="33">
        <v>7746688.81</v>
      </c>
      <c r="K163" s="33">
        <v>6584712</v>
      </c>
      <c r="L163" s="33">
        <v>9247997.57</v>
      </c>
      <c r="M163" s="33">
        <v>2122017.81</v>
      </c>
      <c r="N163" s="33">
        <v>3494373.76</v>
      </c>
      <c r="O163" s="33">
        <v>3631606</v>
      </c>
      <c r="P163" s="9">
        <v>49.78</v>
      </c>
      <c r="Q163" s="9">
        <v>49.97</v>
      </c>
      <c r="R163" s="9">
        <v>45.1</v>
      </c>
      <c r="S163" s="9">
        <v>55.15</v>
      </c>
      <c r="T163" s="32">
        <v>22.94</v>
      </c>
      <c r="U163" s="32">
        <v>37.78</v>
      </c>
      <c r="V163" s="32">
        <v>39.26</v>
      </c>
      <c r="W163" s="32">
        <v>103.63</v>
      </c>
      <c r="X163" s="32">
        <v>103.46</v>
      </c>
      <c r="Y163" s="32">
        <v>95.25</v>
      </c>
      <c r="Z163" s="32">
        <v>113.34</v>
      </c>
    </row>
    <row r="164" spans="1:26" ht="12.75">
      <c r="A164" s="34">
        <v>6</v>
      </c>
      <c r="B164" s="34">
        <v>16</v>
      </c>
      <c r="C164" s="34">
        <v>6</v>
      </c>
      <c r="D164" s="35">
        <v>2</v>
      </c>
      <c r="E164" s="36"/>
      <c r="F164" s="31" t="s">
        <v>260</v>
      </c>
      <c r="G164" s="56" t="s">
        <v>402</v>
      </c>
      <c r="H164" s="33">
        <v>16911260.58</v>
      </c>
      <c r="I164" s="33">
        <v>3349815</v>
      </c>
      <c r="J164" s="33">
        <v>8688134.58</v>
      </c>
      <c r="K164" s="33">
        <v>4873311</v>
      </c>
      <c r="L164" s="33">
        <v>6749947</v>
      </c>
      <c r="M164" s="33">
        <v>1632612.32</v>
      </c>
      <c r="N164" s="33">
        <v>2398248.68</v>
      </c>
      <c r="O164" s="33">
        <v>2719086</v>
      </c>
      <c r="P164" s="9">
        <v>39.91</v>
      </c>
      <c r="Q164" s="9">
        <v>48.73</v>
      </c>
      <c r="R164" s="9">
        <v>27.6</v>
      </c>
      <c r="S164" s="9">
        <v>55.79</v>
      </c>
      <c r="T164" s="32">
        <v>24.18</v>
      </c>
      <c r="U164" s="32">
        <v>35.52</v>
      </c>
      <c r="V164" s="32">
        <v>40.28</v>
      </c>
      <c r="W164" s="32">
        <v>103.19</v>
      </c>
      <c r="X164" s="32">
        <v>98.99</v>
      </c>
      <c r="Y164" s="32">
        <v>97.39</v>
      </c>
      <c r="Z164" s="32">
        <v>111.92</v>
      </c>
    </row>
    <row r="165" spans="1:26" ht="12.75">
      <c r="A165" s="34">
        <v>6</v>
      </c>
      <c r="B165" s="34">
        <v>19</v>
      </c>
      <c r="C165" s="34">
        <v>5</v>
      </c>
      <c r="D165" s="35">
        <v>2</v>
      </c>
      <c r="E165" s="36"/>
      <c r="F165" s="31" t="s">
        <v>260</v>
      </c>
      <c r="G165" s="56" t="s">
        <v>403</v>
      </c>
      <c r="H165" s="33">
        <v>26414395.5</v>
      </c>
      <c r="I165" s="33">
        <v>5832593.69</v>
      </c>
      <c r="J165" s="33">
        <v>14289579.81</v>
      </c>
      <c r="K165" s="33">
        <v>6292222</v>
      </c>
      <c r="L165" s="33">
        <v>11420077.5</v>
      </c>
      <c r="M165" s="33">
        <v>2868086.46</v>
      </c>
      <c r="N165" s="33">
        <v>4965383.04</v>
      </c>
      <c r="O165" s="33">
        <v>3586608</v>
      </c>
      <c r="P165" s="9">
        <v>43.23</v>
      </c>
      <c r="Q165" s="9">
        <v>49.17</v>
      </c>
      <c r="R165" s="9">
        <v>34.74</v>
      </c>
      <c r="S165" s="9">
        <v>57</v>
      </c>
      <c r="T165" s="32">
        <v>25.11</v>
      </c>
      <c r="U165" s="32">
        <v>43.47</v>
      </c>
      <c r="V165" s="32">
        <v>31.4</v>
      </c>
      <c r="W165" s="32">
        <v>122.05</v>
      </c>
      <c r="X165" s="32">
        <v>109.55</v>
      </c>
      <c r="Y165" s="32">
        <v>147.07</v>
      </c>
      <c r="Z165" s="32">
        <v>106.66</v>
      </c>
    </row>
    <row r="166" spans="1:26" ht="12.75">
      <c r="A166" s="34">
        <v>6</v>
      </c>
      <c r="B166" s="34">
        <v>8</v>
      </c>
      <c r="C166" s="34">
        <v>13</v>
      </c>
      <c r="D166" s="35">
        <v>2</v>
      </c>
      <c r="E166" s="36"/>
      <c r="F166" s="31" t="s">
        <v>260</v>
      </c>
      <c r="G166" s="56" t="s">
        <v>404</v>
      </c>
      <c r="H166" s="33">
        <v>19340009.13</v>
      </c>
      <c r="I166" s="33">
        <v>5307849.19</v>
      </c>
      <c r="J166" s="33">
        <v>9828097.94</v>
      </c>
      <c r="K166" s="33">
        <v>4204062</v>
      </c>
      <c r="L166" s="33">
        <v>7347173.16</v>
      </c>
      <c r="M166" s="33">
        <v>2400022.03</v>
      </c>
      <c r="N166" s="33">
        <v>2620175.13</v>
      </c>
      <c r="O166" s="33">
        <v>2326976</v>
      </c>
      <c r="P166" s="9">
        <v>37.98</v>
      </c>
      <c r="Q166" s="9">
        <v>45.21</v>
      </c>
      <c r="R166" s="9">
        <v>26.66</v>
      </c>
      <c r="S166" s="9">
        <v>55.35</v>
      </c>
      <c r="T166" s="32">
        <v>32.66</v>
      </c>
      <c r="U166" s="32">
        <v>35.66</v>
      </c>
      <c r="V166" s="32">
        <v>31.67</v>
      </c>
      <c r="W166" s="32">
        <v>107.81</v>
      </c>
      <c r="X166" s="32">
        <v>99.32</v>
      </c>
      <c r="Y166" s="32">
        <v>116.05</v>
      </c>
      <c r="Z166" s="32">
        <v>108.69</v>
      </c>
    </row>
    <row r="167" spans="1:26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31" t="s">
        <v>260</v>
      </c>
      <c r="G167" s="56" t="s">
        <v>405</v>
      </c>
      <c r="H167" s="33">
        <v>22274851.01</v>
      </c>
      <c r="I167" s="33">
        <v>7278107.81</v>
      </c>
      <c r="J167" s="33">
        <v>8710541.2</v>
      </c>
      <c r="K167" s="33">
        <v>6286202</v>
      </c>
      <c r="L167" s="33">
        <v>9976547.4</v>
      </c>
      <c r="M167" s="33">
        <v>3191273.19</v>
      </c>
      <c r="N167" s="33">
        <v>3236096.21</v>
      </c>
      <c r="O167" s="33">
        <v>3549178</v>
      </c>
      <c r="P167" s="9">
        <v>44.78</v>
      </c>
      <c r="Q167" s="9">
        <v>43.84</v>
      </c>
      <c r="R167" s="9">
        <v>37.15</v>
      </c>
      <c r="S167" s="9">
        <v>56.45</v>
      </c>
      <c r="T167" s="32">
        <v>31.98</v>
      </c>
      <c r="U167" s="32">
        <v>32.43</v>
      </c>
      <c r="V167" s="32">
        <v>35.57</v>
      </c>
      <c r="W167" s="32">
        <v>104.51</v>
      </c>
      <c r="X167" s="32">
        <v>107.04</v>
      </c>
      <c r="Y167" s="32">
        <v>101.3</v>
      </c>
      <c r="Z167" s="32">
        <v>105.3</v>
      </c>
    </row>
    <row r="168" spans="1:26" ht="12.75">
      <c r="A168" s="34">
        <v>6</v>
      </c>
      <c r="B168" s="34">
        <v>4</v>
      </c>
      <c r="C168" s="34">
        <v>8</v>
      </c>
      <c r="D168" s="35">
        <v>2</v>
      </c>
      <c r="E168" s="36"/>
      <c r="F168" s="31" t="s">
        <v>260</v>
      </c>
      <c r="G168" s="56" t="s">
        <v>406</v>
      </c>
      <c r="H168" s="33">
        <v>37719960.55</v>
      </c>
      <c r="I168" s="33">
        <v>13313356.24</v>
      </c>
      <c r="J168" s="33">
        <v>12871214.31</v>
      </c>
      <c r="K168" s="33">
        <v>11535390</v>
      </c>
      <c r="L168" s="33">
        <v>20982671.55</v>
      </c>
      <c r="M168" s="33">
        <v>8342626.42</v>
      </c>
      <c r="N168" s="33">
        <v>6062109.13</v>
      </c>
      <c r="O168" s="33">
        <v>6577936</v>
      </c>
      <c r="P168" s="9">
        <v>55.62</v>
      </c>
      <c r="Q168" s="9">
        <v>62.66</v>
      </c>
      <c r="R168" s="9">
        <v>47.09</v>
      </c>
      <c r="S168" s="9">
        <v>57.02</v>
      </c>
      <c r="T168" s="32">
        <v>39.75</v>
      </c>
      <c r="U168" s="32">
        <v>28.89</v>
      </c>
      <c r="V168" s="32">
        <v>31.34</v>
      </c>
      <c r="W168" s="32">
        <v>114.62</v>
      </c>
      <c r="X168" s="32">
        <v>130.2</v>
      </c>
      <c r="Y168" s="32">
        <v>99.43</v>
      </c>
      <c r="Z168" s="32">
        <v>113.38</v>
      </c>
    </row>
    <row r="169" spans="1:26" ht="12.75">
      <c r="A169" s="34">
        <v>6</v>
      </c>
      <c r="B169" s="34">
        <v>3</v>
      </c>
      <c r="C169" s="34">
        <v>12</v>
      </c>
      <c r="D169" s="35">
        <v>2</v>
      </c>
      <c r="E169" s="36"/>
      <c r="F169" s="31" t="s">
        <v>260</v>
      </c>
      <c r="G169" s="56" t="s">
        <v>407</v>
      </c>
      <c r="H169" s="33">
        <v>28700126.88</v>
      </c>
      <c r="I169" s="33">
        <v>6746117.71</v>
      </c>
      <c r="J169" s="33">
        <v>13206938.17</v>
      </c>
      <c r="K169" s="33">
        <v>8747071</v>
      </c>
      <c r="L169" s="33">
        <v>12346739.32</v>
      </c>
      <c r="M169" s="33">
        <v>3274423.77</v>
      </c>
      <c r="N169" s="33">
        <v>4184909.55</v>
      </c>
      <c r="O169" s="33">
        <v>4887406</v>
      </c>
      <c r="P169" s="9">
        <v>43.01</v>
      </c>
      <c r="Q169" s="9">
        <v>48.53</v>
      </c>
      <c r="R169" s="9">
        <v>31.68</v>
      </c>
      <c r="S169" s="9">
        <v>55.87</v>
      </c>
      <c r="T169" s="32">
        <v>26.52</v>
      </c>
      <c r="U169" s="32">
        <v>33.89</v>
      </c>
      <c r="V169" s="32">
        <v>39.58</v>
      </c>
      <c r="W169" s="32">
        <v>104.09</v>
      </c>
      <c r="X169" s="32">
        <v>113.33</v>
      </c>
      <c r="Y169" s="32">
        <v>99.75</v>
      </c>
      <c r="Z169" s="32">
        <v>102.31</v>
      </c>
    </row>
    <row r="170" spans="1:26" ht="12.75">
      <c r="A170" s="34">
        <v>6</v>
      </c>
      <c r="B170" s="34">
        <v>7</v>
      </c>
      <c r="C170" s="34">
        <v>9</v>
      </c>
      <c r="D170" s="35">
        <v>2</v>
      </c>
      <c r="E170" s="36"/>
      <c r="F170" s="31" t="s">
        <v>260</v>
      </c>
      <c r="G170" s="56" t="s">
        <v>408</v>
      </c>
      <c r="H170" s="33">
        <v>31840860.76</v>
      </c>
      <c r="I170" s="33">
        <v>5585061</v>
      </c>
      <c r="J170" s="33">
        <v>16990157.76</v>
      </c>
      <c r="K170" s="33">
        <v>9265642</v>
      </c>
      <c r="L170" s="33">
        <v>12944947.45</v>
      </c>
      <c r="M170" s="33">
        <v>3272840.37</v>
      </c>
      <c r="N170" s="33">
        <v>4400917.08</v>
      </c>
      <c r="O170" s="33">
        <v>5271190</v>
      </c>
      <c r="P170" s="9">
        <v>40.65</v>
      </c>
      <c r="Q170" s="9">
        <v>58.59</v>
      </c>
      <c r="R170" s="9">
        <v>25.9</v>
      </c>
      <c r="S170" s="9">
        <v>56.88</v>
      </c>
      <c r="T170" s="32">
        <v>25.28</v>
      </c>
      <c r="U170" s="32">
        <v>33.99</v>
      </c>
      <c r="V170" s="32">
        <v>40.72</v>
      </c>
      <c r="W170" s="32">
        <v>118.41</v>
      </c>
      <c r="X170" s="32">
        <v>151.99</v>
      </c>
      <c r="Y170" s="32">
        <v>86.97</v>
      </c>
      <c r="Z170" s="32">
        <v>141.75</v>
      </c>
    </row>
    <row r="171" spans="1:26" ht="12.75">
      <c r="A171" s="34">
        <v>6</v>
      </c>
      <c r="B171" s="34">
        <v>12</v>
      </c>
      <c r="C171" s="34">
        <v>7</v>
      </c>
      <c r="D171" s="35">
        <v>2</v>
      </c>
      <c r="E171" s="36"/>
      <c r="F171" s="31" t="s">
        <v>260</v>
      </c>
      <c r="G171" s="56" t="s">
        <v>409</v>
      </c>
      <c r="H171" s="33">
        <v>19831989.73</v>
      </c>
      <c r="I171" s="33">
        <v>4151753.08</v>
      </c>
      <c r="J171" s="33">
        <v>8760164.65</v>
      </c>
      <c r="K171" s="33">
        <v>6920072</v>
      </c>
      <c r="L171" s="33">
        <v>9391037.58</v>
      </c>
      <c r="M171" s="33">
        <v>2072533.61</v>
      </c>
      <c r="N171" s="33">
        <v>3438407.97</v>
      </c>
      <c r="O171" s="33">
        <v>3880096</v>
      </c>
      <c r="P171" s="9">
        <v>47.35</v>
      </c>
      <c r="Q171" s="9">
        <v>49.91</v>
      </c>
      <c r="R171" s="9">
        <v>39.25</v>
      </c>
      <c r="S171" s="9">
        <v>56.07</v>
      </c>
      <c r="T171" s="32">
        <v>22.06</v>
      </c>
      <c r="U171" s="32">
        <v>36.61</v>
      </c>
      <c r="V171" s="32">
        <v>41.31</v>
      </c>
      <c r="W171" s="32">
        <v>103.82</v>
      </c>
      <c r="X171" s="32">
        <v>119.5</v>
      </c>
      <c r="Y171" s="32">
        <v>95.95</v>
      </c>
      <c r="Z171" s="32">
        <v>104.1</v>
      </c>
    </row>
    <row r="172" spans="1:26" ht="12.75">
      <c r="A172" s="34">
        <v>6</v>
      </c>
      <c r="B172" s="34">
        <v>1</v>
      </c>
      <c r="C172" s="34">
        <v>18</v>
      </c>
      <c r="D172" s="35">
        <v>2</v>
      </c>
      <c r="E172" s="36"/>
      <c r="F172" s="31" t="s">
        <v>260</v>
      </c>
      <c r="G172" s="56" t="s">
        <v>410</v>
      </c>
      <c r="H172" s="33">
        <v>23871130.53</v>
      </c>
      <c r="I172" s="33">
        <v>5504847</v>
      </c>
      <c r="J172" s="33">
        <v>10505322.53</v>
      </c>
      <c r="K172" s="33">
        <v>7860961</v>
      </c>
      <c r="L172" s="33">
        <v>11321952.16</v>
      </c>
      <c r="M172" s="33">
        <v>2963934.21</v>
      </c>
      <c r="N172" s="33">
        <v>3897863.95</v>
      </c>
      <c r="O172" s="33">
        <v>4460154</v>
      </c>
      <c r="P172" s="9">
        <v>47.42</v>
      </c>
      <c r="Q172" s="9">
        <v>53.84</v>
      </c>
      <c r="R172" s="9">
        <v>37.1</v>
      </c>
      <c r="S172" s="9">
        <v>56.73</v>
      </c>
      <c r="T172" s="32">
        <v>26.17</v>
      </c>
      <c r="U172" s="32">
        <v>34.42</v>
      </c>
      <c r="V172" s="32">
        <v>39.39</v>
      </c>
      <c r="W172" s="32">
        <v>104.9</v>
      </c>
      <c r="X172" s="32">
        <v>105.78</v>
      </c>
      <c r="Y172" s="32">
        <v>97.54</v>
      </c>
      <c r="Z172" s="32">
        <v>111.65</v>
      </c>
    </row>
    <row r="173" spans="1:26" ht="12.75">
      <c r="A173" s="34">
        <v>6</v>
      </c>
      <c r="B173" s="34">
        <v>19</v>
      </c>
      <c r="C173" s="34">
        <v>6</v>
      </c>
      <c r="D173" s="35">
        <v>2</v>
      </c>
      <c r="E173" s="36"/>
      <c r="F173" s="31" t="s">
        <v>260</v>
      </c>
      <c r="G173" s="56" t="s">
        <v>276</v>
      </c>
      <c r="H173" s="33">
        <v>31980337</v>
      </c>
      <c r="I173" s="33">
        <v>11857392.43</v>
      </c>
      <c r="J173" s="33">
        <v>14097048.57</v>
      </c>
      <c r="K173" s="33">
        <v>6025896</v>
      </c>
      <c r="L173" s="33">
        <v>13693488.71</v>
      </c>
      <c r="M173" s="33">
        <v>5721578.89</v>
      </c>
      <c r="N173" s="33">
        <v>4534751.82</v>
      </c>
      <c r="O173" s="33">
        <v>3437158</v>
      </c>
      <c r="P173" s="9">
        <v>42.81</v>
      </c>
      <c r="Q173" s="9">
        <v>48.25</v>
      </c>
      <c r="R173" s="9">
        <v>32.16</v>
      </c>
      <c r="S173" s="9">
        <v>57.03</v>
      </c>
      <c r="T173" s="32">
        <v>41.78</v>
      </c>
      <c r="U173" s="32">
        <v>33.11</v>
      </c>
      <c r="V173" s="32">
        <v>25.1</v>
      </c>
      <c r="W173" s="32">
        <v>110.25</v>
      </c>
      <c r="X173" s="32">
        <v>112.67</v>
      </c>
      <c r="Y173" s="32">
        <v>109.46</v>
      </c>
      <c r="Z173" s="32">
        <v>107.43</v>
      </c>
    </row>
    <row r="174" spans="1:26" ht="12.75">
      <c r="A174" s="34">
        <v>6</v>
      </c>
      <c r="B174" s="34">
        <v>15</v>
      </c>
      <c r="C174" s="34">
        <v>8</v>
      </c>
      <c r="D174" s="35">
        <v>2</v>
      </c>
      <c r="E174" s="36"/>
      <c r="F174" s="31" t="s">
        <v>260</v>
      </c>
      <c r="G174" s="56" t="s">
        <v>411</v>
      </c>
      <c r="H174" s="33">
        <v>34146523.26</v>
      </c>
      <c r="I174" s="33">
        <v>7533267.96</v>
      </c>
      <c r="J174" s="33">
        <v>14727470.3</v>
      </c>
      <c r="K174" s="33">
        <v>11885785</v>
      </c>
      <c r="L174" s="33">
        <v>17066146.95</v>
      </c>
      <c r="M174" s="33">
        <v>4413672.39</v>
      </c>
      <c r="N174" s="33">
        <v>5934414.56</v>
      </c>
      <c r="O174" s="33">
        <v>6718060</v>
      </c>
      <c r="P174" s="9">
        <v>49.97</v>
      </c>
      <c r="Q174" s="9">
        <v>58.58</v>
      </c>
      <c r="R174" s="9">
        <v>40.29</v>
      </c>
      <c r="S174" s="9">
        <v>56.52</v>
      </c>
      <c r="T174" s="32">
        <v>25.86</v>
      </c>
      <c r="U174" s="32">
        <v>34.77</v>
      </c>
      <c r="V174" s="32">
        <v>39.36</v>
      </c>
      <c r="W174" s="32">
        <v>116.36</v>
      </c>
      <c r="X174" s="32">
        <v>150.59</v>
      </c>
      <c r="Y174" s="32">
        <v>106.65</v>
      </c>
      <c r="Z174" s="32">
        <v>108.86</v>
      </c>
    </row>
    <row r="175" spans="1:26" ht="12.75">
      <c r="A175" s="34">
        <v>6</v>
      </c>
      <c r="B175" s="34">
        <v>9</v>
      </c>
      <c r="C175" s="34">
        <v>13</v>
      </c>
      <c r="D175" s="35">
        <v>2</v>
      </c>
      <c r="E175" s="36"/>
      <c r="F175" s="31" t="s">
        <v>260</v>
      </c>
      <c r="G175" s="56" t="s">
        <v>412</v>
      </c>
      <c r="H175" s="33">
        <v>30383400.21</v>
      </c>
      <c r="I175" s="33">
        <v>6894291</v>
      </c>
      <c r="J175" s="33">
        <v>13406125.21</v>
      </c>
      <c r="K175" s="33">
        <v>10082984</v>
      </c>
      <c r="L175" s="33">
        <v>13532925.82</v>
      </c>
      <c r="M175" s="33">
        <v>2862948.17</v>
      </c>
      <c r="N175" s="33">
        <v>4924929.65</v>
      </c>
      <c r="O175" s="33">
        <v>5745048</v>
      </c>
      <c r="P175" s="9">
        <v>44.54</v>
      </c>
      <c r="Q175" s="9">
        <v>41.52</v>
      </c>
      <c r="R175" s="9">
        <v>36.73</v>
      </c>
      <c r="S175" s="9">
        <v>56.97</v>
      </c>
      <c r="T175" s="32">
        <v>21.15</v>
      </c>
      <c r="U175" s="32">
        <v>36.39</v>
      </c>
      <c r="V175" s="32">
        <v>42.45</v>
      </c>
      <c r="W175" s="32">
        <v>105.62</v>
      </c>
      <c r="X175" s="32">
        <v>109.64</v>
      </c>
      <c r="Y175" s="32">
        <v>101.84</v>
      </c>
      <c r="Z175" s="32">
        <v>107.08</v>
      </c>
    </row>
    <row r="176" spans="1:26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31" t="s">
        <v>260</v>
      </c>
      <c r="G176" s="56" t="s">
        <v>413</v>
      </c>
      <c r="H176" s="33">
        <v>31026993.89</v>
      </c>
      <c r="I176" s="33">
        <v>4700421.78</v>
      </c>
      <c r="J176" s="33">
        <v>13135523.11</v>
      </c>
      <c r="K176" s="33">
        <v>13191049</v>
      </c>
      <c r="L176" s="33">
        <v>16106062.13</v>
      </c>
      <c r="M176" s="33">
        <v>2274392.37</v>
      </c>
      <c r="N176" s="33">
        <v>6505101.76</v>
      </c>
      <c r="O176" s="33">
        <v>7326568</v>
      </c>
      <c r="P176" s="9">
        <v>51.9</v>
      </c>
      <c r="Q176" s="9">
        <v>48.38</v>
      </c>
      <c r="R176" s="9">
        <v>49.52</v>
      </c>
      <c r="S176" s="9">
        <v>55.54</v>
      </c>
      <c r="T176" s="32">
        <v>14.12</v>
      </c>
      <c r="U176" s="32">
        <v>40.38</v>
      </c>
      <c r="V176" s="32">
        <v>45.48</v>
      </c>
      <c r="W176" s="32">
        <v>102.57</v>
      </c>
      <c r="X176" s="32">
        <v>112.12</v>
      </c>
      <c r="Y176" s="32">
        <v>93.48</v>
      </c>
      <c r="Z176" s="32">
        <v>109.12</v>
      </c>
    </row>
    <row r="177" spans="1:26" ht="12.75">
      <c r="A177" s="34">
        <v>6</v>
      </c>
      <c r="B177" s="34">
        <v>3</v>
      </c>
      <c r="C177" s="34">
        <v>13</v>
      </c>
      <c r="D177" s="35">
        <v>2</v>
      </c>
      <c r="E177" s="36"/>
      <c r="F177" s="31" t="s">
        <v>260</v>
      </c>
      <c r="G177" s="56" t="s">
        <v>414</v>
      </c>
      <c r="H177" s="33">
        <v>20561604.73</v>
      </c>
      <c r="I177" s="33">
        <v>3782029.1</v>
      </c>
      <c r="J177" s="33">
        <v>10652503.63</v>
      </c>
      <c r="K177" s="33">
        <v>6127072</v>
      </c>
      <c r="L177" s="33">
        <v>8369273.68</v>
      </c>
      <c r="M177" s="33">
        <v>2044267.42</v>
      </c>
      <c r="N177" s="33">
        <v>2966864.26</v>
      </c>
      <c r="O177" s="33">
        <v>3358142</v>
      </c>
      <c r="P177" s="9">
        <v>40.7</v>
      </c>
      <c r="Q177" s="9">
        <v>54.05</v>
      </c>
      <c r="R177" s="9">
        <v>27.85</v>
      </c>
      <c r="S177" s="9">
        <v>54.8</v>
      </c>
      <c r="T177" s="32">
        <v>24.42</v>
      </c>
      <c r="U177" s="32">
        <v>35.44</v>
      </c>
      <c r="V177" s="32">
        <v>40.12</v>
      </c>
      <c r="W177" s="32">
        <v>110.76</v>
      </c>
      <c r="X177" s="32">
        <v>124.9</v>
      </c>
      <c r="Y177" s="32">
        <v>100.9</v>
      </c>
      <c r="Z177" s="32">
        <v>112.74</v>
      </c>
    </row>
    <row r="178" spans="1:26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31" t="s">
        <v>260</v>
      </c>
      <c r="G178" s="56" t="s">
        <v>415</v>
      </c>
      <c r="H178" s="33">
        <v>20116968.5</v>
      </c>
      <c r="I178" s="33">
        <v>4511939.91</v>
      </c>
      <c r="J178" s="33">
        <v>8339331.59</v>
      </c>
      <c r="K178" s="33">
        <v>7265697</v>
      </c>
      <c r="L178" s="33">
        <v>10690978.13</v>
      </c>
      <c r="M178" s="33">
        <v>2414430.9</v>
      </c>
      <c r="N178" s="33">
        <v>4218603.23</v>
      </c>
      <c r="O178" s="33">
        <v>4057944</v>
      </c>
      <c r="P178" s="9">
        <v>53.14</v>
      </c>
      <c r="Q178" s="9">
        <v>53.51</v>
      </c>
      <c r="R178" s="9">
        <v>50.58</v>
      </c>
      <c r="S178" s="9">
        <v>55.85</v>
      </c>
      <c r="T178" s="32">
        <v>22.58</v>
      </c>
      <c r="U178" s="32">
        <v>39.45</v>
      </c>
      <c r="V178" s="32">
        <v>37.95</v>
      </c>
      <c r="W178" s="32">
        <v>106.65</v>
      </c>
      <c r="X178" s="32">
        <v>122.96</v>
      </c>
      <c r="Y178" s="32">
        <v>96.77</v>
      </c>
      <c r="Z178" s="32">
        <v>109.64</v>
      </c>
    </row>
    <row r="179" spans="1:26" ht="12.75">
      <c r="A179" s="34">
        <v>6</v>
      </c>
      <c r="B179" s="34">
        <v>19</v>
      </c>
      <c r="C179" s="34">
        <v>7</v>
      </c>
      <c r="D179" s="35">
        <v>2</v>
      </c>
      <c r="E179" s="36"/>
      <c r="F179" s="31" t="s">
        <v>260</v>
      </c>
      <c r="G179" s="56" t="s">
        <v>416</v>
      </c>
      <c r="H179" s="33">
        <v>20284269.24</v>
      </c>
      <c r="I179" s="33">
        <v>4803832.88</v>
      </c>
      <c r="J179" s="33">
        <v>8941492.36</v>
      </c>
      <c r="K179" s="33">
        <v>6538944</v>
      </c>
      <c r="L179" s="33">
        <v>9392371.57</v>
      </c>
      <c r="M179" s="33">
        <v>2147013.16</v>
      </c>
      <c r="N179" s="33">
        <v>3599014.41</v>
      </c>
      <c r="O179" s="33">
        <v>3646344</v>
      </c>
      <c r="P179" s="9">
        <v>46.3</v>
      </c>
      <c r="Q179" s="9">
        <v>44.69</v>
      </c>
      <c r="R179" s="9">
        <v>40.25</v>
      </c>
      <c r="S179" s="9">
        <v>55.76</v>
      </c>
      <c r="T179" s="32">
        <v>22.85</v>
      </c>
      <c r="U179" s="32">
        <v>38.31</v>
      </c>
      <c r="V179" s="32">
        <v>38.82</v>
      </c>
      <c r="W179" s="32">
        <v>114.27</v>
      </c>
      <c r="X179" s="32">
        <v>106.9</v>
      </c>
      <c r="Y179" s="32">
        <v>118.08</v>
      </c>
      <c r="Z179" s="32">
        <v>115.27</v>
      </c>
    </row>
    <row r="180" spans="1:26" ht="12.75">
      <c r="A180" s="34">
        <v>6</v>
      </c>
      <c r="B180" s="34">
        <v>9</v>
      </c>
      <c r="C180" s="34">
        <v>14</v>
      </c>
      <c r="D180" s="35">
        <v>2</v>
      </c>
      <c r="E180" s="36"/>
      <c r="F180" s="31" t="s">
        <v>260</v>
      </c>
      <c r="G180" s="56" t="s">
        <v>417</v>
      </c>
      <c r="H180" s="33">
        <v>54849132.72</v>
      </c>
      <c r="I180" s="33">
        <v>22022993.25</v>
      </c>
      <c r="J180" s="33">
        <v>24066391.47</v>
      </c>
      <c r="K180" s="33">
        <v>8759748</v>
      </c>
      <c r="L180" s="33">
        <v>25009042.04</v>
      </c>
      <c r="M180" s="33">
        <v>11447816.25</v>
      </c>
      <c r="N180" s="33">
        <v>8547613.79</v>
      </c>
      <c r="O180" s="33">
        <v>5013612</v>
      </c>
      <c r="P180" s="9">
        <v>45.59</v>
      </c>
      <c r="Q180" s="9">
        <v>51.98</v>
      </c>
      <c r="R180" s="9">
        <v>35.51</v>
      </c>
      <c r="S180" s="9">
        <v>57.23</v>
      </c>
      <c r="T180" s="32">
        <v>45.77</v>
      </c>
      <c r="U180" s="32">
        <v>34.17</v>
      </c>
      <c r="V180" s="32">
        <v>20.04</v>
      </c>
      <c r="W180" s="32">
        <v>104.46</v>
      </c>
      <c r="X180" s="32">
        <v>99.19</v>
      </c>
      <c r="Y180" s="32">
        <v>116.35</v>
      </c>
      <c r="Z180" s="32">
        <v>99.23</v>
      </c>
    </row>
    <row r="181" spans="1:26" ht="12.75">
      <c r="A181" s="34">
        <v>6</v>
      </c>
      <c r="B181" s="34">
        <v>19</v>
      </c>
      <c r="C181" s="34">
        <v>8</v>
      </c>
      <c r="D181" s="35">
        <v>2</v>
      </c>
      <c r="E181" s="36"/>
      <c r="F181" s="31" t="s">
        <v>260</v>
      </c>
      <c r="G181" s="56" t="s">
        <v>418</v>
      </c>
      <c r="H181" s="33">
        <v>12407345.53</v>
      </c>
      <c r="I181" s="33">
        <v>2636417</v>
      </c>
      <c r="J181" s="33">
        <v>5892632.53</v>
      </c>
      <c r="K181" s="33">
        <v>3878296</v>
      </c>
      <c r="L181" s="33">
        <v>6212539.48</v>
      </c>
      <c r="M181" s="33">
        <v>1570220.68</v>
      </c>
      <c r="N181" s="33">
        <v>2514302.8</v>
      </c>
      <c r="O181" s="33">
        <v>2128016</v>
      </c>
      <c r="P181" s="9">
        <v>50.07</v>
      </c>
      <c r="Q181" s="9">
        <v>59.55</v>
      </c>
      <c r="R181" s="9">
        <v>42.66</v>
      </c>
      <c r="S181" s="9">
        <v>54.86</v>
      </c>
      <c r="T181" s="32">
        <v>25.27</v>
      </c>
      <c r="U181" s="32">
        <v>40.47</v>
      </c>
      <c r="V181" s="32">
        <v>34.25</v>
      </c>
      <c r="W181" s="32">
        <v>102.17</v>
      </c>
      <c r="X181" s="32">
        <v>121.52</v>
      </c>
      <c r="Y181" s="32">
        <v>93.29</v>
      </c>
      <c r="Z181" s="32">
        <v>101.67</v>
      </c>
    </row>
    <row r="182" spans="1:26" ht="12.75">
      <c r="A182" s="34">
        <v>6</v>
      </c>
      <c r="B182" s="34">
        <v>9</v>
      </c>
      <c r="C182" s="34">
        <v>15</v>
      </c>
      <c r="D182" s="35">
        <v>2</v>
      </c>
      <c r="E182" s="36"/>
      <c r="F182" s="31" t="s">
        <v>260</v>
      </c>
      <c r="G182" s="56" t="s">
        <v>419</v>
      </c>
      <c r="H182" s="33">
        <v>21566708.73</v>
      </c>
      <c r="I182" s="33">
        <v>5035858.69</v>
      </c>
      <c r="J182" s="33">
        <v>10020568.04</v>
      </c>
      <c r="K182" s="33">
        <v>6510282</v>
      </c>
      <c r="L182" s="33">
        <v>9924382.73</v>
      </c>
      <c r="M182" s="33">
        <v>3021681.88</v>
      </c>
      <c r="N182" s="33">
        <v>3282886.85</v>
      </c>
      <c r="O182" s="33">
        <v>3619814</v>
      </c>
      <c r="P182" s="9">
        <v>46.01</v>
      </c>
      <c r="Q182" s="9">
        <v>60</v>
      </c>
      <c r="R182" s="9">
        <v>32.76</v>
      </c>
      <c r="S182" s="9">
        <v>55.6</v>
      </c>
      <c r="T182" s="32">
        <v>30.44</v>
      </c>
      <c r="U182" s="32">
        <v>33.07</v>
      </c>
      <c r="V182" s="32">
        <v>36.47</v>
      </c>
      <c r="W182" s="32">
        <v>121.75</v>
      </c>
      <c r="X182" s="32">
        <v>146.91</v>
      </c>
      <c r="Y182" s="32">
        <v>115.01</v>
      </c>
      <c r="Z182" s="32">
        <v>111.71</v>
      </c>
    </row>
    <row r="183" spans="1:26" ht="12.75">
      <c r="A183" s="34">
        <v>6</v>
      </c>
      <c r="B183" s="34">
        <v>9</v>
      </c>
      <c r="C183" s="34">
        <v>16</v>
      </c>
      <c r="D183" s="35">
        <v>2</v>
      </c>
      <c r="E183" s="36"/>
      <c r="F183" s="31" t="s">
        <v>260</v>
      </c>
      <c r="G183" s="56" t="s">
        <v>420</v>
      </c>
      <c r="H183" s="33">
        <v>13083833.53</v>
      </c>
      <c r="I183" s="33">
        <v>2649738.68</v>
      </c>
      <c r="J183" s="33">
        <v>6106874.85</v>
      </c>
      <c r="K183" s="33">
        <v>4327220</v>
      </c>
      <c r="L183" s="33">
        <v>5559860.62</v>
      </c>
      <c r="M183" s="33">
        <v>1290293.91</v>
      </c>
      <c r="N183" s="33">
        <v>1895856.71</v>
      </c>
      <c r="O183" s="33">
        <v>2373710</v>
      </c>
      <c r="P183" s="9">
        <v>42.49</v>
      </c>
      <c r="Q183" s="9">
        <v>48.69</v>
      </c>
      <c r="R183" s="9">
        <v>31.04</v>
      </c>
      <c r="S183" s="9">
        <v>54.85</v>
      </c>
      <c r="T183" s="32">
        <v>23.2</v>
      </c>
      <c r="U183" s="32">
        <v>34.09</v>
      </c>
      <c r="V183" s="32">
        <v>42.69</v>
      </c>
      <c r="W183" s="32">
        <v>94.98</v>
      </c>
      <c r="X183" s="32">
        <v>93.47</v>
      </c>
      <c r="Y183" s="32">
        <v>82.29</v>
      </c>
      <c r="Z183" s="32">
        <v>109.41</v>
      </c>
    </row>
    <row r="184" spans="1:26" ht="12.75">
      <c r="A184" s="34">
        <v>6</v>
      </c>
      <c r="B184" s="34">
        <v>7</v>
      </c>
      <c r="C184" s="34">
        <v>10</v>
      </c>
      <c r="D184" s="35">
        <v>2</v>
      </c>
      <c r="E184" s="36"/>
      <c r="F184" s="31" t="s">
        <v>260</v>
      </c>
      <c r="G184" s="56" t="s">
        <v>421</v>
      </c>
      <c r="H184" s="33">
        <v>29986071.08</v>
      </c>
      <c r="I184" s="33">
        <v>7067605</v>
      </c>
      <c r="J184" s="33">
        <v>12775911.08</v>
      </c>
      <c r="K184" s="33">
        <v>10142555</v>
      </c>
      <c r="L184" s="33">
        <v>12763650.62</v>
      </c>
      <c r="M184" s="33">
        <v>2813005.67</v>
      </c>
      <c r="N184" s="33">
        <v>4334042.95</v>
      </c>
      <c r="O184" s="33">
        <v>5616602</v>
      </c>
      <c r="P184" s="9">
        <v>42.56</v>
      </c>
      <c r="Q184" s="9">
        <v>39.8</v>
      </c>
      <c r="R184" s="9">
        <v>33.92</v>
      </c>
      <c r="S184" s="9">
        <v>55.37</v>
      </c>
      <c r="T184" s="32">
        <v>22.03</v>
      </c>
      <c r="U184" s="32">
        <v>33.95</v>
      </c>
      <c r="V184" s="32">
        <v>44</v>
      </c>
      <c r="W184" s="32">
        <v>102.57</v>
      </c>
      <c r="X184" s="32">
        <v>104.97</v>
      </c>
      <c r="Y184" s="32">
        <v>96.19</v>
      </c>
      <c r="Z184" s="32">
        <v>106.81</v>
      </c>
    </row>
    <row r="185" spans="1:26" ht="12.75">
      <c r="A185" s="34">
        <v>6</v>
      </c>
      <c r="B185" s="34">
        <v>1</v>
      </c>
      <c r="C185" s="34">
        <v>19</v>
      </c>
      <c r="D185" s="35">
        <v>2</v>
      </c>
      <c r="E185" s="36"/>
      <c r="F185" s="31" t="s">
        <v>260</v>
      </c>
      <c r="G185" s="56" t="s">
        <v>422</v>
      </c>
      <c r="H185" s="33">
        <v>21879750.03</v>
      </c>
      <c r="I185" s="33">
        <v>6968828.57</v>
      </c>
      <c r="J185" s="33">
        <v>8510384.46</v>
      </c>
      <c r="K185" s="33">
        <v>6400537</v>
      </c>
      <c r="L185" s="33">
        <v>12194208.7</v>
      </c>
      <c r="M185" s="33">
        <v>3648523.01</v>
      </c>
      <c r="N185" s="33">
        <v>4794173.69</v>
      </c>
      <c r="O185" s="33">
        <v>3751512</v>
      </c>
      <c r="P185" s="9">
        <v>55.73</v>
      </c>
      <c r="Q185" s="9">
        <v>52.35</v>
      </c>
      <c r="R185" s="9">
        <v>56.33</v>
      </c>
      <c r="S185" s="9">
        <v>58.61</v>
      </c>
      <c r="T185" s="32">
        <v>29.92</v>
      </c>
      <c r="U185" s="32">
        <v>39.31</v>
      </c>
      <c r="V185" s="32">
        <v>30.76</v>
      </c>
      <c r="W185" s="32">
        <v>112.22</v>
      </c>
      <c r="X185" s="32">
        <v>102.57</v>
      </c>
      <c r="Y185" s="32">
        <v>127.47</v>
      </c>
      <c r="Z185" s="32">
        <v>105.72</v>
      </c>
    </row>
    <row r="186" spans="1:26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31" t="s">
        <v>260</v>
      </c>
      <c r="G186" s="56" t="s">
        <v>423</v>
      </c>
      <c r="H186" s="33">
        <v>94389018.26</v>
      </c>
      <c r="I186" s="33">
        <v>30538516.69</v>
      </c>
      <c r="J186" s="33">
        <v>39319881.57</v>
      </c>
      <c r="K186" s="33">
        <v>24530620</v>
      </c>
      <c r="L186" s="33">
        <v>46797343.18</v>
      </c>
      <c r="M186" s="33">
        <v>16105807.97</v>
      </c>
      <c r="N186" s="33">
        <v>16560593.21</v>
      </c>
      <c r="O186" s="33">
        <v>14130942</v>
      </c>
      <c r="P186" s="9">
        <v>49.57</v>
      </c>
      <c r="Q186" s="9">
        <v>52.73</v>
      </c>
      <c r="R186" s="9">
        <v>42.11</v>
      </c>
      <c r="S186" s="9">
        <v>57.6</v>
      </c>
      <c r="T186" s="32">
        <v>34.41</v>
      </c>
      <c r="U186" s="32">
        <v>35.38</v>
      </c>
      <c r="V186" s="32">
        <v>30.19</v>
      </c>
      <c r="W186" s="32">
        <v>113.1</v>
      </c>
      <c r="X186" s="32">
        <v>114.67</v>
      </c>
      <c r="Y186" s="32">
        <v>119.75</v>
      </c>
      <c r="Z186" s="32">
        <v>104.66</v>
      </c>
    </row>
    <row r="187" spans="1:26" ht="12.75">
      <c r="A187" s="34">
        <v>6</v>
      </c>
      <c r="B187" s="34">
        <v>3</v>
      </c>
      <c r="C187" s="34">
        <v>14</v>
      </c>
      <c r="D187" s="35">
        <v>2</v>
      </c>
      <c r="E187" s="36"/>
      <c r="F187" s="31" t="s">
        <v>260</v>
      </c>
      <c r="G187" s="56" t="s">
        <v>424</v>
      </c>
      <c r="H187" s="33">
        <v>14026438.86</v>
      </c>
      <c r="I187" s="33">
        <v>3357129.66</v>
      </c>
      <c r="J187" s="33">
        <v>5743229.2</v>
      </c>
      <c r="K187" s="33">
        <v>4926080</v>
      </c>
      <c r="L187" s="33">
        <v>7609736.05</v>
      </c>
      <c r="M187" s="33">
        <v>1757907.69</v>
      </c>
      <c r="N187" s="33">
        <v>3134708.36</v>
      </c>
      <c r="O187" s="33">
        <v>2717120</v>
      </c>
      <c r="P187" s="9">
        <v>54.25</v>
      </c>
      <c r="Q187" s="9">
        <v>52.36</v>
      </c>
      <c r="R187" s="9">
        <v>54.58</v>
      </c>
      <c r="S187" s="9">
        <v>55.15</v>
      </c>
      <c r="T187" s="32">
        <v>23.1</v>
      </c>
      <c r="U187" s="32">
        <v>41.19</v>
      </c>
      <c r="V187" s="32">
        <v>35.7</v>
      </c>
      <c r="W187" s="32">
        <v>109.8</v>
      </c>
      <c r="X187" s="32">
        <v>113.62</v>
      </c>
      <c r="Y187" s="32">
        <v>107.3</v>
      </c>
      <c r="Z187" s="32">
        <v>110.37</v>
      </c>
    </row>
    <row r="188" spans="1:26" ht="12.75">
      <c r="A188" s="34">
        <v>6</v>
      </c>
      <c r="B188" s="34">
        <v>6</v>
      </c>
      <c r="C188" s="34">
        <v>11</v>
      </c>
      <c r="D188" s="35">
        <v>2</v>
      </c>
      <c r="E188" s="36"/>
      <c r="F188" s="31" t="s">
        <v>260</v>
      </c>
      <c r="G188" s="56" t="s">
        <v>425</v>
      </c>
      <c r="H188" s="33">
        <v>24465134.59</v>
      </c>
      <c r="I188" s="33">
        <v>5682516.38</v>
      </c>
      <c r="J188" s="33">
        <v>11478761.21</v>
      </c>
      <c r="K188" s="33">
        <v>7303857</v>
      </c>
      <c r="L188" s="33">
        <v>9911076.59</v>
      </c>
      <c r="M188" s="33">
        <v>2440064.13</v>
      </c>
      <c r="N188" s="33">
        <v>3378156.46</v>
      </c>
      <c r="O188" s="33">
        <v>4092856</v>
      </c>
      <c r="P188" s="9">
        <v>40.51</v>
      </c>
      <c r="Q188" s="9">
        <v>42.93</v>
      </c>
      <c r="R188" s="9">
        <v>29.42</v>
      </c>
      <c r="S188" s="9">
        <v>56.03</v>
      </c>
      <c r="T188" s="32">
        <v>24.61</v>
      </c>
      <c r="U188" s="32">
        <v>34.08</v>
      </c>
      <c r="V188" s="32">
        <v>41.29</v>
      </c>
      <c r="W188" s="32">
        <v>103.96</v>
      </c>
      <c r="X188" s="32">
        <v>106.87</v>
      </c>
      <c r="Y188" s="32">
        <v>98.95</v>
      </c>
      <c r="Z188" s="32">
        <v>106.69</v>
      </c>
    </row>
    <row r="189" spans="1:26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31" t="s">
        <v>260</v>
      </c>
      <c r="G189" s="56" t="s">
        <v>426</v>
      </c>
      <c r="H189" s="33">
        <v>42081964.61</v>
      </c>
      <c r="I189" s="33">
        <v>8243162.65</v>
      </c>
      <c r="J189" s="33">
        <v>23755948.96</v>
      </c>
      <c r="K189" s="33">
        <v>10082853</v>
      </c>
      <c r="L189" s="33">
        <v>14253263.58</v>
      </c>
      <c r="M189" s="33">
        <v>4214976.82</v>
      </c>
      <c r="N189" s="33">
        <v>4362788.76</v>
      </c>
      <c r="O189" s="33">
        <v>5675498</v>
      </c>
      <c r="P189" s="9">
        <v>33.87</v>
      </c>
      <c r="Q189" s="9">
        <v>51.13</v>
      </c>
      <c r="R189" s="9">
        <v>18.36</v>
      </c>
      <c r="S189" s="9">
        <v>56.28</v>
      </c>
      <c r="T189" s="32">
        <v>29.57</v>
      </c>
      <c r="U189" s="32">
        <v>30.6</v>
      </c>
      <c r="V189" s="32">
        <v>39.81</v>
      </c>
      <c r="W189" s="32">
        <v>113.54</v>
      </c>
      <c r="X189" s="32">
        <v>125.2</v>
      </c>
      <c r="Y189" s="32">
        <v>110.49</v>
      </c>
      <c r="Z189" s="32">
        <v>108.35</v>
      </c>
    </row>
    <row r="190" spans="1:26" ht="12.75">
      <c r="A190" s="34">
        <v>6</v>
      </c>
      <c r="B190" s="34">
        <v>7</v>
      </c>
      <c r="C190" s="34">
        <v>2</v>
      </c>
      <c r="D190" s="35">
        <v>3</v>
      </c>
      <c r="E190" s="36"/>
      <c r="F190" s="31" t="s">
        <v>260</v>
      </c>
      <c r="G190" s="56" t="s">
        <v>427</v>
      </c>
      <c r="H190" s="33">
        <v>36616608</v>
      </c>
      <c r="I190" s="33">
        <v>9009636.54</v>
      </c>
      <c r="J190" s="33">
        <v>12870523.46</v>
      </c>
      <c r="K190" s="33">
        <v>14736448</v>
      </c>
      <c r="L190" s="33">
        <v>19686873.84</v>
      </c>
      <c r="M190" s="33">
        <v>4780860.11</v>
      </c>
      <c r="N190" s="33">
        <v>6704333.73</v>
      </c>
      <c r="O190" s="33">
        <v>8201680</v>
      </c>
      <c r="P190" s="9">
        <v>53.76</v>
      </c>
      <c r="Q190" s="9">
        <v>53.06</v>
      </c>
      <c r="R190" s="9">
        <v>52.09</v>
      </c>
      <c r="S190" s="9">
        <v>55.65</v>
      </c>
      <c r="T190" s="32">
        <v>24.28</v>
      </c>
      <c r="U190" s="32">
        <v>34.05</v>
      </c>
      <c r="V190" s="32">
        <v>41.66</v>
      </c>
      <c r="W190" s="32">
        <v>101.05</v>
      </c>
      <c r="X190" s="32">
        <v>103.05</v>
      </c>
      <c r="Y190" s="32">
        <v>92.78</v>
      </c>
      <c r="Z190" s="32">
        <v>107.67</v>
      </c>
    </row>
    <row r="191" spans="1:26" ht="12.75">
      <c r="A191" s="34">
        <v>6</v>
      </c>
      <c r="B191" s="34">
        <v>9</v>
      </c>
      <c r="C191" s="34">
        <v>1</v>
      </c>
      <c r="D191" s="35">
        <v>3</v>
      </c>
      <c r="E191" s="36"/>
      <c r="F191" s="31" t="s">
        <v>260</v>
      </c>
      <c r="G191" s="56" t="s">
        <v>428</v>
      </c>
      <c r="H191" s="33">
        <v>51770123.08</v>
      </c>
      <c r="I191" s="33">
        <v>18690842.25</v>
      </c>
      <c r="J191" s="33">
        <v>19796565.83</v>
      </c>
      <c r="K191" s="33">
        <v>13282715</v>
      </c>
      <c r="L191" s="33">
        <v>26467420.99</v>
      </c>
      <c r="M191" s="33">
        <v>9773026.31</v>
      </c>
      <c r="N191" s="33">
        <v>9125164.68</v>
      </c>
      <c r="O191" s="33">
        <v>7569230</v>
      </c>
      <c r="P191" s="9">
        <v>51.12</v>
      </c>
      <c r="Q191" s="9">
        <v>52.28</v>
      </c>
      <c r="R191" s="9">
        <v>46.09</v>
      </c>
      <c r="S191" s="9">
        <v>56.98</v>
      </c>
      <c r="T191" s="32">
        <v>36.92</v>
      </c>
      <c r="U191" s="32">
        <v>34.47</v>
      </c>
      <c r="V191" s="32">
        <v>28.59</v>
      </c>
      <c r="W191" s="32">
        <v>108.82</v>
      </c>
      <c r="X191" s="32">
        <v>113.17</v>
      </c>
      <c r="Y191" s="32">
        <v>104.19</v>
      </c>
      <c r="Z191" s="32">
        <v>109.25</v>
      </c>
    </row>
    <row r="192" spans="1:26" ht="12.75">
      <c r="A192" s="34">
        <v>6</v>
      </c>
      <c r="B192" s="34">
        <v>9</v>
      </c>
      <c r="C192" s="34">
        <v>3</v>
      </c>
      <c r="D192" s="35">
        <v>3</v>
      </c>
      <c r="E192" s="36"/>
      <c r="F192" s="31" t="s">
        <v>260</v>
      </c>
      <c r="G192" s="56" t="s">
        <v>429</v>
      </c>
      <c r="H192" s="33">
        <v>54217856.46</v>
      </c>
      <c r="I192" s="33">
        <v>14065896.47</v>
      </c>
      <c r="J192" s="33">
        <v>25381710.99</v>
      </c>
      <c r="K192" s="33">
        <v>14770249</v>
      </c>
      <c r="L192" s="33">
        <v>25126709.43</v>
      </c>
      <c r="M192" s="33">
        <v>7809561.19</v>
      </c>
      <c r="N192" s="33">
        <v>9020638.24</v>
      </c>
      <c r="O192" s="33">
        <v>8296510</v>
      </c>
      <c r="P192" s="9">
        <v>46.34</v>
      </c>
      <c r="Q192" s="9">
        <v>55.52</v>
      </c>
      <c r="R192" s="9">
        <v>35.53</v>
      </c>
      <c r="S192" s="9">
        <v>56.17</v>
      </c>
      <c r="T192" s="32">
        <v>31.08</v>
      </c>
      <c r="U192" s="32">
        <v>35.9</v>
      </c>
      <c r="V192" s="32">
        <v>33.01</v>
      </c>
      <c r="W192" s="32">
        <v>114.53</v>
      </c>
      <c r="X192" s="32">
        <v>132.2</v>
      </c>
      <c r="Y192" s="32">
        <v>110.18</v>
      </c>
      <c r="Z192" s="32">
        <v>105.75</v>
      </c>
    </row>
    <row r="193" spans="1:26" ht="12.75">
      <c r="A193" s="34">
        <v>6</v>
      </c>
      <c r="B193" s="34">
        <v>2</v>
      </c>
      <c r="C193" s="34">
        <v>5</v>
      </c>
      <c r="D193" s="35">
        <v>3</v>
      </c>
      <c r="E193" s="36"/>
      <c r="F193" s="31" t="s">
        <v>260</v>
      </c>
      <c r="G193" s="56" t="s">
        <v>430</v>
      </c>
      <c r="H193" s="33">
        <v>31283397.34</v>
      </c>
      <c r="I193" s="33">
        <v>6583402</v>
      </c>
      <c r="J193" s="33">
        <v>14976948.34</v>
      </c>
      <c r="K193" s="33">
        <v>9723047</v>
      </c>
      <c r="L193" s="33">
        <v>14225008.31</v>
      </c>
      <c r="M193" s="33">
        <v>3329999.97</v>
      </c>
      <c r="N193" s="33">
        <v>5476356.34</v>
      </c>
      <c r="O193" s="33">
        <v>5418652</v>
      </c>
      <c r="P193" s="9">
        <v>45.47</v>
      </c>
      <c r="Q193" s="9">
        <v>50.58</v>
      </c>
      <c r="R193" s="9">
        <v>36.56</v>
      </c>
      <c r="S193" s="9">
        <v>55.72</v>
      </c>
      <c r="T193" s="32">
        <v>23.4</v>
      </c>
      <c r="U193" s="32">
        <v>38.49</v>
      </c>
      <c r="V193" s="32">
        <v>38.09</v>
      </c>
      <c r="W193" s="32">
        <v>120.8</v>
      </c>
      <c r="X193" s="32">
        <v>132</v>
      </c>
      <c r="Y193" s="32">
        <v>127.13</v>
      </c>
      <c r="Z193" s="32">
        <v>109.57</v>
      </c>
    </row>
    <row r="194" spans="1:26" ht="12.75">
      <c r="A194" s="34">
        <v>6</v>
      </c>
      <c r="B194" s="34">
        <v>5</v>
      </c>
      <c r="C194" s="34">
        <v>5</v>
      </c>
      <c r="D194" s="35">
        <v>3</v>
      </c>
      <c r="E194" s="36"/>
      <c r="F194" s="31" t="s">
        <v>260</v>
      </c>
      <c r="G194" s="56" t="s">
        <v>431</v>
      </c>
      <c r="H194" s="33">
        <v>66803192.62</v>
      </c>
      <c r="I194" s="33">
        <v>24078458.94</v>
      </c>
      <c r="J194" s="33">
        <v>28352838.68</v>
      </c>
      <c r="K194" s="33">
        <v>14371895</v>
      </c>
      <c r="L194" s="33">
        <v>29402107.81</v>
      </c>
      <c r="M194" s="33">
        <v>11757910.55</v>
      </c>
      <c r="N194" s="33">
        <v>9232289.26</v>
      </c>
      <c r="O194" s="33">
        <v>8411908</v>
      </c>
      <c r="P194" s="9">
        <v>44.01</v>
      </c>
      <c r="Q194" s="9">
        <v>48.83</v>
      </c>
      <c r="R194" s="9">
        <v>32.56</v>
      </c>
      <c r="S194" s="9">
        <v>58.53</v>
      </c>
      <c r="T194" s="32">
        <v>39.99</v>
      </c>
      <c r="U194" s="32">
        <v>31.4</v>
      </c>
      <c r="V194" s="32">
        <v>28.6</v>
      </c>
      <c r="W194" s="32">
        <v>96.98</v>
      </c>
      <c r="X194" s="32">
        <v>92.8</v>
      </c>
      <c r="Y194" s="32">
        <v>96.81</v>
      </c>
      <c r="Z194" s="32">
        <v>103.69</v>
      </c>
    </row>
    <row r="195" spans="1:26" ht="12.75">
      <c r="A195" s="34">
        <v>6</v>
      </c>
      <c r="B195" s="34">
        <v>2</v>
      </c>
      <c r="C195" s="34">
        <v>7</v>
      </c>
      <c r="D195" s="35">
        <v>3</v>
      </c>
      <c r="E195" s="36"/>
      <c r="F195" s="31" t="s">
        <v>260</v>
      </c>
      <c r="G195" s="56" t="s">
        <v>432</v>
      </c>
      <c r="H195" s="33">
        <v>35100649.85</v>
      </c>
      <c r="I195" s="33">
        <v>7910809.74</v>
      </c>
      <c r="J195" s="33">
        <v>16806859.11</v>
      </c>
      <c r="K195" s="33">
        <v>10382981</v>
      </c>
      <c r="L195" s="33">
        <v>15121408</v>
      </c>
      <c r="M195" s="33">
        <v>4117048.87</v>
      </c>
      <c r="N195" s="33">
        <v>5278219.13</v>
      </c>
      <c r="O195" s="33">
        <v>5726140</v>
      </c>
      <c r="P195" s="9">
        <v>43.08</v>
      </c>
      <c r="Q195" s="9">
        <v>52.04</v>
      </c>
      <c r="R195" s="9">
        <v>31.4</v>
      </c>
      <c r="S195" s="9">
        <v>55.14</v>
      </c>
      <c r="T195" s="32">
        <v>27.22</v>
      </c>
      <c r="U195" s="32">
        <v>34.9</v>
      </c>
      <c r="V195" s="32">
        <v>37.86</v>
      </c>
      <c r="W195" s="32">
        <v>100.92</v>
      </c>
      <c r="X195" s="32">
        <v>139.79</v>
      </c>
      <c r="Y195" s="32">
        <v>80.43</v>
      </c>
      <c r="Z195" s="32">
        <v>104.58</v>
      </c>
    </row>
    <row r="196" spans="1:26" ht="12.75">
      <c r="A196" s="34">
        <v>6</v>
      </c>
      <c r="B196" s="34">
        <v>12</v>
      </c>
      <c r="C196" s="34">
        <v>2</v>
      </c>
      <c r="D196" s="35">
        <v>3</v>
      </c>
      <c r="E196" s="36"/>
      <c r="F196" s="31" t="s">
        <v>260</v>
      </c>
      <c r="G196" s="56" t="s">
        <v>433</v>
      </c>
      <c r="H196" s="33">
        <v>34570688.93</v>
      </c>
      <c r="I196" s="33">
        <v>4893816</v>
      </c>
      <c r="J196" s="33">
        <v>18142289.93</v>
      </c>
      <c r="K196" s="33">
        <v>11534583</v>
      </c>
      <c r="L196" s="33">
        <v>15769021.83</v>
      </c>
      <c r="M196" s="33">
        <v>3016528.13</v>
      </c>
      <c r="N196" s="33">
        <v>6339455.7</v>
      </c>
      <c r="O196" s="33">
        <v>6413038</v>
      </c>
      <c r="P196" s="9">
        <v>45.61</v>
      </c>
      <c r="Q196" s="9">
        <v>61.63</v>
      </c>
      <c r="R196" s="9">
        <v>34.94</v>
      </c>
      <c r="S196" s="9">
        <v>55.59</v>
      </c>
      <c r="T196" s="32">
        <v>19.12</v>
      </c>
      <c r="U196" s="32">
        <v>40.2</v>
      </c>
      <c r="V196" s="32">
        <v>40.66</v>
      </c>
      <c r="W196" s="32">
        <v>112.11</v>
      </c>
      <c r="X196" s="32">
        <v>112.43</v>
      </c>
      <c r="Y196" s="32">
        <v>113.03</v>
      </c>
      <c r="Z196" s="32">
        <v>111.08</v>
      </c>
    </row>
    <row r="197" spans="1:26" ht="12.75">
      <c r="A197" s="34">
        <v>6</v>
      </c>
      <c r="B197" s="34">
        <v>14</v>
      </c>
      <c r="C197" s="34">
        <v>4</v>
      </c>
      <c r="D197" s="35">
        <v>3</v>
      </c>
      <c r="E197" s="36"/>
      <c r="F197" s="31" t="s">
        <v>260</v>
      </c>
      <c r="G197" s="56" t="s">
        <v>434</v>
      </c>
      <c r="H197" s="33">
        <v>28626764.66</v>
      </c>
      <c r="I197" s="33">
        <v>13414765</v>
      </c>
      <c r="J197" s="33">
        <v>8972203.66</v>
      </c>
      <c r="K197" s="33">
        <v>6239796</v>
      </c>
      <c r="L197" s="33">
        <v>14115271.73</v>
      </c>
      <c r="M197" s="33">
        <v>6482771.6</v>
      </c>
      <c r="N197" s="33">
        <v>4070718.13</v>
      </c>
      <c r="O197" s="33">
        <v>3561782</v>
      </c>
      <c r="P197" s="9">
        <v>49.3</v>
      </c>
      <c r="Q197" s="9">
        <v>48.32</v>
      </c>
      <c r="R197" s="9">
        <v>45.37</v>
      </c>
      <c r="S197" s="9">
        <v>57.08</v>
      </c>
      <c r="T197" s="32">
        <v>45.92</v>
      </c>
      <c r="U197" s="32">
        <v>28.83</v>
      </c>
      <c r="V197" s="32">
        <v>25.23</v>
      </c>
      <c r="W197" s="32">
        <v>98.83</v>
      </c>
      <c r="X197" s="32">
        <v>106.1</v>
      </c>
      <c r="Y197" s="32">
        <v>85.66</v>
      </c>
      <c r="Z197" s="32">
        <v>104.15</v>
      </c>
    </row>
    <row r="198" spans="1:26" ht="12.75">
      <c r="A198" s="34">
        <v>6</v>
      </c>
      <c r="B198" s="34">
        <v>8</v>
      </c>
      <c r="C198" s="34">
        <v>6</v>
      </c>
      <c r="D198" s="35">
        <v>3</v>
      </c>
      <c r="E198" s="36"/>
      <c r="F198" s="31" t="s">
        <v>260</v>
      </c>
      <c r="G198" s="56" t="s">
        <v>435</v>
      </c>
      <c r="H198" s="33">
        <v>35279897.53</v>
      </c>
      <c r="I198" s="33">
        <v>6883732</v>
      </c>
      <c r="J198" s="33">
        <v>16000627.53</v>
      </c>
      <c r="K198" s="33">
        <v>12395538</v>
      </c>
      <c r="L198" s="33">
        <v>17093800.58</v>
      </c>
      <c r="M198" s="33">
        <v>3373676.55</v>
      </c>
      <c r="N198" s="33">
        <v>6807930.03</v>
      </c>
      <c r="O198" s="33">
        <v>6912194</v>
      </c>
      <c r="P198" s="9">
        <v>48.45</v>
      </c>
      <c r="Q198" s="9">
        <v>49</v>
      </c>
      <c r="R198" s="9">
        <v>42.54</v>
      </c>
      <c r="S198" s="9">
        <v>55.76</v>
      </c>
      <c r="T198" s="32">
        <v>19.73</v>
      </c>
      <c r="U198" s="32">
        <v>39.82</v>
      </c>
      <c r="V198" s="32">
        <v>40.43</v>
      </c>
      <c r="W198" s="32">
        <v>111.14</v>
      </c>
      <c r="X198" s="32">
        <v>109.04</v>
      </c>
      <c r="Y198" s="32">
        <v>125.74</v>
      </c>
      <c r="Z198" s="32">
        <v>100.58</v>
      </c>
    </row>
    <row r="199" spans="1:26" ht="12.75">
      <c r="A199" s="34">
        <v>6</v>
      </c>
      <c r="B199" s="34">
        <v>20</v>
      </c>
      <c r="C199" s="34">
        <v>4</v>
      </c>
      <c r="D199" s="35">
        <v>3</v>
      </c>
      <c r="E199" s="36"/>
      <c r="F199" s="31" t="s">
        <v>260</v>
      </c>
      <c r="G199" s="56" t="s">
        <v>436</v>
      </c>
      <c r="H199" s="33">
        <v>28344573.75</v>
      </c>
      <c r="I199" s="33">
        <v>7380528</v>
      </c>
      <c r="J199" s="33">
        <v>9994064.75</v>
      </c>
      <c r="K199" s="33">
        <v>10969981</v>
      </c>
      <c r="L199" s="33">
        <v>14958692.75</v>
      </c>
      <c r="M199" s="33">
        <v>3838035.74</v>
      </c>
      <c r="N199" s="33">
        <v>4867757.01</v>
      </c>
      <c r="O199" s="33">
        <v>6252900</v>
      </c>
      <c r="P199" s="9">
        <v>52.77</v>
      </c>
      <c r="Q199" s="9">
        <v>52</v>
      </c>
      <c r="R199" s="9">
        <v>48.7</v>
      </c>
      <c r="S199" s="9">
        <v>57</v>
      </c>
      <c r="T199" s="32">
        <v>25.65</v>
      </c>
      <c r="U199" s="32">
        <v>32.54</v>
      </c>
      <c r="V199" s="32">
        <v>41.8</v>
      </c>
      <c r="W199" s="32">
        <v>104.05</v>
      </c>
      <c r="X199" s="32">
        <v>101.22</v>
      </c>
      <c r="Y199" s="32">
        <v>101.47</v>
      </c>
      <c r="Z199" s="32">
        <v>108.05</v>
      </c>
    </row>
    <row r="200" spans="1:26" ht="12.75">
      <c r="A200" s="34">
        <v>6</v>
      </c>
      <c r="B200" s="34">
        <v>18</v>
      </c>
      <c r="C200" s="34">
        <v>5</v>
      </c>
      <c r="D200" s="35">
        <v>3</v>
      </c>
      <c r="E200" s="36"/>
      <c r="F200" s="31" t="s">
        <v>260</v>
      </c>
      <c r="G200" s="56" t="s">
        <v>437</v>
      </c>
      <c r="H200" s="33">
        <v>29487633.56</v>
      </c>
      <c r="I200" s="33">
        <v>9098044</v>
      </c>
      <c r="J200" s="33">
        <v>11607389.56</v>
      </c>
      <c r="K200" s="33">
        <v>8782200</v>
      </c>
      <c r="L200" s="33">
        <v>13571232.66</v>
      </c>
      <c r="M200" s="33">
        <v>3781104.23</v>
      </c>
      <c r="N200" s="33">
        <v>4865296.43</v>
      </c>
      <c r="O200" s="33">
        <v>4924832</v>
      </c>
      <c r="P200" s="9">
        <v>46.02</v>
      </c>
      <c r="Q200" s="9">
        <v>41.55</v>
      </c>
      <c r="R200" s="9">
        <v>41.91</v>
      </c>
      <c r="S200" s="9">
        <v>56.07</v>
      </c>
      <c r="T200" s="32">
        <v>27.86</v>
      </c>
      <c r="U200" s="32">
        <v>35.85</v>
      </c>
      <c r="V200" s="32">
        <v>36.28</v>
      </c>
      <c r="W200" s="32">
        <v>106.97</v>
      </c>
      <c r="X200" s="32">
        <v>105.17</v>
      </c>
      <c r="Y200" s="32">
        <v>99.4</v>
      </c>
      <c r="Z200" s="32">
        <v>117.35</v>
      </c>
    </row>
    <row r="201" spans="1:26" ht="12.75">
      <c r="A201" s="34">
        <v>6</v>
      </c>
      <c r="B201" s="34">
        <v>18</v>
      </c>
      <c r="C201" s="34">
        <v>6</v>
      </c>
      <c r="D201" s="35">
        <v>3</v>
      </c>
      <c r="E201" s="36"/>
      <c r="F201" s="31" t="s">
        <v>260</v>
      </c>
      <c r="G201" s="56" t="s">
        <v>438</v>
      </c>
      <c r="H201" s="33">
        <v>26941014.06</v>
      </c>
      <c r="I201" s="33">
        <v>9672066.46</v>
      </c>
      <c r="J201" s="33">
        <v>9719885.6</v>
      </c>
      <c r="K201" s="33">
        <v>7549062</v>
      </c>
      <c r="L201" s="33">
        <v>12415599.05</v>
      </c>
      <c r="M201" s="33">
        <v>4326770.14</v>
      </c>
      <c r="N201" s="33">
        <v>3675486.91</v>
      </c>
      <c r="O201" s="33">
        <v>4413342</v>
      </c>
      <c r="P201" s="9">
        <v>46.08</v>
      </c>
      <c r="Q201" s="9">
        <v>44.73</v>
      </c>
      <c r="R201" s="9">
        <v>37.81</v>
      </c>
      <c r="S201" s="9">
        <v>58.46</v>
      </c>
      <c r="T201" s="32">
        <v>34.84</v>
      </c>
      <c r="U201" s="32">
        <v>29.6</v>
      </c>
      <c r="V201" s="32">
        <v>35.54</v>
      </c>
      <c r="W201" s="32">
        <v>106.44</v>
      </c>
      <c r="X201" s="32">
        <v>114.45</v>
      </c>
      <c r="Y201" s="32">
        <v>95.64</v>
      </c>
      <c r="Z201" s="32">
        <v>109.24</v>
      </c>
    </row>
    <row r="202" spans="1:26" ht="12.75">
      <c r="A202" s="34">
        <v>6</v>
      </c>
      <c r="B202" s="34">
        <v>10</v>
      </c>
      <c r="C202" s="34">
        <v>3</v>
      </c>
      <c r="D202" s="35">
        <v>3</v>
      </c>
      <c r="E202" s="36"/>
      <c r="F202" s="31" t="s">
        <v>260</v>
      </c>
      <c r="G202" s="56" t="s">
        <v>439</v>
      </c>
      <c r="H202" s="33">
        <v>80386150.58</v>
      </c>
      <c r="I202" s="33">
        <v>37186505.29</v>
      </c>
      <c r="J202" s="33">
        <v>26263790.29</v>
      </c>
      <c r="K202" s="33">
        <v>16935855</v>
      </c>
      <c r="L202" s="33">
        <v>41522735.38</v>
      </c>
      <c r="M202" s="33">
        <v>20099633.74</v>
      </c>
      <c r="N202" s="33">
        <v>11300987.64</v>
      </c>
      <c r="O202" s="33">
        <v>10122114</v>
      </c>
      <c r="P202" s="9">
        <v>51.65</v>
      </c>
      <c r="Q202" s="9">
        <v>54.05</v>
      </c>
      <c r="R202" s="9">
        <v>43.02</v>
      </c>
      <c r="S202" s="9">
        <v>59.76</v>
      </c>
      <c r="T202" s="32">
        <v>48.4</v>
      </c>
      <c r="U202" s="32">
        <v>27.21</v>
      </c>
      <c r="V202" s="32">
        <v>24.37</v>
      </c>
      <c r="W202" s="32">
        <v>102.57</v>
      </c>
      <c r="X202" s="32">
        <v>109.54</v>
      </c>
      <c r="Y202" s="32">
        <v>90.93</v>
      </c>
      <c r="Z202" s="32">
        <v>104.31</v>
      </c>
    </row>
    <row r="203" spans="1:26" ht="12.75">
      <c r="A203" s="34">
        <v>6</v>
      </c>
      <c r="B203" s="34">
        <v>5</v>
      </c>
      <c r="C203" s="34">
        <v>6</v>
      </c>
      <c r="D203" s="35">
        <v>3</v>
      </c>
      <c r="E203" s="36"/>
      <c r="F203" s="31" t="s">
        <v>260</v>
      </c>
      <c r="G203" s="56" t="s">
        <v>440</v>
      </c>
      <c r="H203" s="33">
        <v>40996958.34</v>
      </c>
      <c r="I203" s="33">
        <v>8006539.85</v>
      </c>
      <c r="J203" s="33">
        <v>22352917.49</v>
      </c>
      <c r="K203" s="33">
        <v>10637501</v>
      </c>
      <c r="L203" s="33">
        <v>18436741.63</v>
      </c>
      <c r="M203" s="33">
        <v>4887872.46</v>
      </c>
      <c r="N203" s="33">
        <v>7590297.17</v>
      </c>
      <c r="O203" s="33">
        <v>5958572</v>
      </c>
      <c r="P203" s="9">
        <v>44.97</v>
      </c>
      <c r="Q203" s="9">
        <v>61.04</v>
      </c>
      <c r="R203" s="9">
        <v>33.95</v>
      </c>
      <c r="S203" s="9">
        <v>56.01</v>
      </c>
      <c r="T203" s="32">
        <v>26.51</v>
      </c>
      <c r="U203" s="32">
        <v>41.16</v>
      </c>
      <c r="V203" s="32">
        <v>32.31</v>
      </c>
      <c r="W203" s="32">
        <v>139.7</v>
      </c>
      <c r="X203" s="32">
        <v>172.52</v>
      </c>
      <c r="Y203" s="32">
        <v>161.26</v>
      </c>
      <c r="Z203" s="32">
        <v>105.33</v>
      </c>
    </row>
    <row r="204" spans="1:26" ht="12.75">
      <c r="A204" s="34">
        <v>6</v>
      </c>
      <c r="B204" s="34">
        <v>14</v>
      </c>
      <c r="C204" s="34">
        <v>8</v>
      </c>
      <c r="D204" s="35">
        <v>3</v>
      </c>
      <c r="E204" s="36"/>
      <c r="F204" s="31" t="s">
        <v>260</v>
      </c>
      <c r="G204" s="56" t="s">
        <v>441</v>
      </c>
      <c r="H204" s="33">
        <v>46475666.73</v>
      </c>
      <c r="I204" s="33">
        <v>19411431.85</v>
      </c>
      <c r="J204" s="33">
        <v>19420817.88</v>
      </c>
      <c r="K204" s="33">
        <v>7643417</v>
      </c>
      <c r="L204" s="33">
        <v>19825028.06</v>
      </c>
      <c r="M204" s="33">
        <v>9650082.56</v>
      </c>
      <c r="N204" s="33">
        <v>5471305.5</v>
      </c>
      <c r="O204" s="33">
        <v>4703640</v>
      </c>
      <c r="P204" s="9">
        <v>42.65</v>
      </c>
      <c r="Q204" s="9">
        <v>49.71</v>
      </c>
      <c r="R204" s="9">
        <v>28.17</v>
      </c>
      <c r="S204" s="9">
        <v>61.53</v>
      </c>
      <c r="T204" s="32">
        <v>48.67</v>
      </c>
      <c r="U204" s="32">
        <v>27.59</v>
      </c>
      <c r="V204" s="32">
        <v>23.72</v>
      </c>
      <c r="W204" s="32">
        <v>103.77</v>
      </c>
      <c r="X204" s="32">
        <v>124.13</v>
      </c>
      <c r="Y204" s="32">
        <v>109.64</v>
      </c>
      <c r="Z204" s="32">
        <v>74.18</v>
      </c>
    </row>
    <row r="205" spans="1:26" ht="12.75">
      <c r="A205" s="34">
        <v>6</v>
      </c>
      <c r="B205" s="34">
        <v>12</v>
      </c>
      <c r="C205" s="34">
        <v>5</v>
      </c>
      <c r="D205" s="35">
        <v>3</v>
      </c>
      <c r="E205" s="36"/>
      <c r="F205" s="31" t="s">
        <v>260</v>
      </c>
      <c r="G205" s="56" t="s">
        <v>442</v>
      </c>
      <c r="H205" s="33">
        <v>78539860.05</v>
      </c>
      <c r="I205" s="33">
        <v>21053647.98</v>
      </c>
      <c r="J205" s="33">
        <v>35292083.07</v>
      </c>
      <c r="K205" s="33">
        <v>22194129</v>
      </c>
      <c r="L205" s="33">
        <v>36649204.32</v>
      </c>
      <c r="M205" s="33">
        <v>10698728.16</v>
      </c>
      <c r="N205" s="33">
        <v>13363330.16</v>
      </c>
      <c r="O205" s="33">
        <v>12587146</v>
      </c>
      <c r="P205" s="9">
        <v>46.66</v>
      </c>
      <c r="Q205" s="9">
        <v>50.81</v>
      </c>
      <c r="R205" s="9">
        <v>37.86</v>
      </c>
      <c r="S205" s="9">
        <v>56.71</v>
      </c>
      <c r="T205" s="32">
        <v>29.19</v>
      </c>
      <c r="U205" s="32">
        <v>36.46</v>
      </c>
      <c r="V205" s="32">
        <v>34.34</v>
      </c>
      <c r="W205" s="32">
        <v>102.99</v>
      </c>
      <c r="X205" s="32">
        <v>103.61</v>
      </c>
      <c r="Y205" s="32">
        <v>99.86</v>
      </c>
      <c r="Z205" s="32">
        <v>105.97</v>
      </c>
    </row>
    <row r="206" spans="1:26" ht="12.75">
      <c r="A206" s="34">
        <v>6</v>
      </c>
      <c r="B206" s="34">
        <v>8</v>
      </c>
      <c r="C206" s="34">
        <v>10</v>
      </c>
      <c r="D206" s="35">
        <v>3</v>
      </c>
      <c r="E206" s="36"/>
      <c r="F206" s="31" t="s">
        <v>260</v>
      </c>
      <c r="G206" s="56" t="s">
        <v>443</v>
      </c>
      <c r="H206" s="33">
        <v>26890407.89</v>
      </c>
      <c r="I206" s="33">
        <v>4996513</v>
      </c>
      <c r="J206" s="33">
        <v>13343292.89</v>
      </c>
      <c r="K206" s="33">
        <v>8550602</v>
      </c>
      <c r="L206" s="33">
        <v>12070377.51</v>
      </c>
      <c r="M206" s="33">
        <v>2425709.55</v>
      </c>
      <c r="N206" s="33">
        <v>4822655.96</v>
      </c>
      <c r="O206" s="33">
        <v>4822012</v>
      </c>
      <c r="P206" s="9">
        <v>44.88</v>
      </c>
      <c r="Q206" s="9">
        <v>48.54</v>
      </c>
      <c r="R206" s="9">
        <v>36.14</v>
      </c>
      <c r="S206" s="9">
        <v>56.39</v>
      </c>
      <c r="T206" s="32">
        <v>20.09</v>
      </c>
      <c r="U206" s="32">
        <v>39.95</v>
      </c>
      <c r="V206" s="32">
        <v>39.94</v>
      </c>
      <c r="W206" s="32">
        <v>113.31</v>
      </c>
      <c r="X206" s="32">
        <v>114.07</v>
      </c>
      <c r="Y206" s="32">
        <v>123.86</v>
      </c>
      <c r="Z206" s="32">
        <v>104.1</v>
      </c>
    </row>
    <row r="207" spans="1:26" ht="12.75">
      <c r="A207" s="34">
        <v>6</v>
      </c>
      <c r="B207" s="34">
        <v>13</v>
      </c>
      <c r="C207" s="34">
        <v>4</v>
      </c>
      <c r="D207" s="35">
        <v>3</v>
      </c>
      <c r="E207" s="36"/>
      <c r="F207" s="31" t="s">
        <v>260</v>
      </c>
      <c r="G207" s="56" t="s">
        <v>444</v>
      </c>
      <c r="H207" s="33">
        <v>61654371.4</v>
      </c>
      <c r="I207" s="33">
        <v>22164098.39</v>
      </c>
      <c r="J207" s="33">
        <v>25478869.01</v>
      </c>
      <c r="K207" s="33">
        <v>14011404</v>
      </c>
      <c r="L207" s="33">
        <v>31001071.07</v>
      </c>
      <c r="M207" s="33">
        <v>11393113.96</v>
      </c>
      <c r="N207" s="33">
        <v>11406587.11</v>
      </c>
      <c r="O207" s="33">
        <v>8201370</v>
      </c>
      <c r="P207" s="9">
        <v>50.28</v>
      </c>
      <c r="Q207" s="9">
        <v>51.4</v>
      </c>
      <c r="R207" s="9">
        <v>44.76</v>
      </c>
      <c r="S207" s="9">
        <v>58.53</v>
      </c>
      <c r="T207" s="32">
        <v>36.75</v>
      </c>
      <c r="U207" s="32">
        <v>36.79</v>
      </c>
      <c r="V207" s="32">
        <v>26.45</v>
      </c>
      <c r="W207" s="32">
        <v>104.33</v>
      </c>
      <c r="X207" s="32">
        <v>98.43</v>
      </c>
      <c r="Y207" s="32">
        <v>110.04</v>
      </c>
      <c r="Z207" s="32">
        <v>105.5</v>
      </c>
    </row>
    <row r="208" spans="1:26" ht="12.75">
      <c r="A208" s="34">
        <v>6</v>
      </c>
      <c r="B208" s="34">
        <v>17</v>
      </c>
      <c r="C208" s="34">
        <v>3</v>
      </c>
      <c r="D208" s="35">
        <v>3</v>
      </c>
      <c r="E208" s="36"/>
      <c r="F208" s="31" t="s">
        <v>260</v>
      </c>
      <c r="G208" s="56" t="s">
        <v>445</v>
      </c>
      <c r="H208" s="33">
        <v>61076487.13</v>
      </c>
      <c r="I208" s="33">
        <v>13309242</v>
      </c>
      <c r="J208" s="33">
        <v>34866963.13</v>
      </c>
      <c r="K208" s="33">
        <v>12900282</v>
      </c>
      <c r="L208" s="33">
        <v>26336267.56</v>
      </c>
      <c r="M208" s="33">
        <v>7242074.55</v>
      </c>
      <c r="N208" s="33">
        <v>11766343.01</v>
      </c>
      <c r="O208" s="33">
        <v>7327850</v>
      </c>
      <c r="P208" s="9">
        <v>43.12</v>
      </c>
      <c r="Q208" s="9">
        <v>54.41</v>
      </c>
      <c r="R208" s="9">
        <v>33.74</v>
      </c>
      <c r="S208" s="9">
        <v>56.8</v>
      </c>
      <c r="T208" s="32">
        <v>27.49</v>
      </c>
      <c r="U208" s="32">
        <v>44.67</v>
      </c>
      <c r="V208" s="32">
        <v>27.82</v>
      </c>
      <c r="W208" s="32">
        <v>109.62</v>
      </c>
      <c r="X208" s="32">
        <v>86.91</v>
      </c>
      <c r="Y208" s="32">
        <v>134.96</v>
      </c>
      <c r="Z208" s="32">
        <v>105.06</v>
      </c>
    </row>
    <row r="209" spans="1:26" ht="12.75">
      <c r="A209" s="34">
        <v>6</v>
      </c>
      <c r="B209" s="34">
        <v>12</v>
      </c>
      <c r="C209" s="34">
        <v>6</v>
      </c>
      <c r="D209" s="35">
        <v>3</v>
      </c>
      <c r="E209" s="36"/>
      <c r="F209" s="31" t="s">
        <v>260</v>
      </c>
      <c r="G209" s="56" t="s">
        <v>446</v>
      </c>
      <c r="H209" s="33">
        <v>65250740.34</v>
      </c>
      <c r="I209" s="33">
        <v>18543688.82</v>
      </c>
      <c r="J209" s="33">
        <v>29528805.52</v>
      </c>
      <c r="K209" s="33">
        <v>17178246</v>
      </c>
      <c r="L209" s="33">
        <v>27329979.71</v>
      </c>
      <c r="M209" s="33">
        <v>9412215.59</v>
      </c>
      <c r="N209" s="33">
        <v>8204378.12</v>
      </c>
      <c r="O209" s="33">
        <v>9713386</v>
      </c>
      <c r="P209" s="9">
        <v>41.88</v>
      </c>
      <c r="Q209" s="9">
        <v>50.75</v>
      </c>
      <c r="R209" s="9">
        <v>27.78</v>
      </c>
      <c r="S209" s="9">
        <v>56.54</v>
      </c>
      <c r="T209" s="32">
        <v>34.43</v>
      </c>
      <c r="U209" s="32">
        <v>30.01</v>
      </c>
      <c r="V209" s="32">
        <v>35.54</v>
      </c>
      <c r="W209" s="32">
        <v>101.39</v>
      </c>
      <c r="X209" s="32">
        <v>108.52</v>
      </c>
      <c r="Y209" s="32">
        <v>90.64</v>
      </c>
      <c r="Z209" s="32">
        <v>105.23</v>
      </c>
    </row>
    <row r="210" spans="1:26" ht="12.75">
      <c r="A210" s="34">
        <v>6</v>
      </c>
      <c r="B210" s="34">
        <v>3</v>
      </c>
      <c r="C210" s="34">
        <v>15</v>
      </c>
      <c r="D210" s="35">
        <v>3</v>
      </c>
      <c r="E210" s="36"/>
      <c r="F210" s="31" t="s">
        <v>260</v>
      </c>
      <c r="G210" s="56" t="s">
        <v>447</v>
      </c>
      <c r="H210" s="33">
        <v>29473066.62</v>
      </c>
      <c r="I210" s="33">
        <v>7201226</v>
      </c>
      <c r="J210" s="33">
        <v>13526255.62</v>
      </c>
      <c r="K210" s="33">
        <v>8745585</v>
      </c>
      <c r="L210" s="33">
        <v>12949967.83</v>
      </c>
      <c r="M210" s="33">
        <v>3368193.27</v>
      </c>
      <c r="N210" s="33">
        <v>4706022.56</v>
      </c>
      <c r="O210" s="33">
        <v>4875752</v>
      </c>
      <c r="P210" s="9">
        <v>43.93</v>
      </c>
      <c r="Q210" s="9">
        <v>46.77</v>
      </c>
      <c r="R210" s="9">
        <v>34.79</v>
      </c>
      <c r="S210" s="9">
        <v>55.75</v>
      </c>
      <c r="T210" s="32">
        <v>26</v>
      </c>
      <c r="U210" s="32">
        <v>36.34</v>
      </c>
      <c r="V210" s="32">
        <v>37.65</v>
      </c>
      <c r="W210" s="32">
        <v>104.25</v>
      </c>
      <c r="X210" s="32">
        <v>97.89</v>
      </c>
      <c r="Y210" s="32">
        <v>106.91</v>
      </c>
      <c r="Z210" s="32">
        <v>106.47</v>
      </c>
    </row>
    <row r="211" spans="1:26" ht="12.75">
      <c r="A211" s="34">
        <v>6</v>
      </c>
      <c r="B211" s="34">
        <v>16</v>
      </c>
      <c r="C211" s="34">
        <v>4</v>
      </c>
      <c r="D211" s="35">
        <v>3</v>
      </c>
      <c r="E211" s="36"/>
      <c r="F211" s="31" t="s">
        <v>260</v>
      </c>
      <c r="G211" s="56" t="s">
        <v>448</v>
      </c>
      <c r="H211" s="33">
        <v>89169863.78</v>
      </c>
      <c r="I211" s="33">
        <v>32038300.69</v>
      </c>
      <c r="J211" s="33">
        <v>36430903.09</v>
      </c>
      <c r="K211" s="33">
        <v>20700660</v>
      </c>
      <c r="L211" s="33">
        <v>44794737.1</v>
      </c>
      <c r="M211" s="33">
        <v>16392748.93</v>
      </c>
      <c r="N211" s="33">
        <v>16170446.17</v>
      </c>
      <c r="O211" s="33">
        <v>12231542</v>
      </c>
      <c r="P211" s="9">
        <v>50.23</v>
      </c>
      <c r="Q211" s="9">
        <v>51.16</v>
      </c>
      <c r="R211" s="9">
        <v>44.38</v>
      </c>
      <c r="S211" s="9">
        <v>59.08</v>
      </c>
      <c r="T211" s="32">
        <v>36.59</v>
      </c>
      <c r="U211" s="32">
        <v>36.09</v>
      </c>
      <c r="V211" s="32">
        <v>27.3</v>
      </c>
      <c r="W211" s="32">
        <v>113.11</v>
      </c>
      <c r="X211" s="32">
        <v>123.67</v>
      </c>
      <c r="Y211" s="32">
        <v>111.6</v>
      </c>
      <c r="Z211" s="32">
        <v>103.17</v>
      </c>
    </row>
    <row r="212" spans="1:26" ht="12.75">
      <c r="A212" s="34">
        <v>6</v>
      </c>
      <c r="B212" s="34">
        <v>3</v>
      </c>
      <c r="C212" s="34">
        <v>11</v>
      </c>
      <c r="D212" s="35">
        <v>3</v>
      </c>
      <c r="E212" s="36"/>
      <c r="F212" s="31" t="s">
        <v>260</v>
      </c>
      <c r="G212" s="56" t="s">
        <v>449</v>
      </c>
      <c r="H212" s="33">
        <v>30489862.16</v>
      </c>
      <c r="I212" s="33">
        <v>6739973.82</v>
      </c>
      <c r="J212" s="33">
        <v>12789865.34</v>
      </c>
      <c r="K212" s="33">
        <v>10960023</v>
      </c>
      <c r="L212" s="33">
        <v>15351626.33</v>
      </c>
      <c r="M212" s="33">
        <v>3694105.27</v>
      </c>
      <c r="N212" s="33">
        <v>5598133.06</v>
      </c>
      <c r="O212" s="33">
        <v>6059388</v>
      </c>
      <c r="P212" s="9">
        <v>50.34</v>
      </c>
      <c r="Q212" s="9">
        <v>54.8</v>
      </c>
      <c r="R212" s="9">
        <v>43.77</v>
      </c>
      <c r="S212" s="9">
        <v>55.28</v>
      </c>
      <c r="T212" s="32">
        <v>24.06</v>
      </c>
      <c r="U212" s="32">
        <v>36.46</v>
      </c>
      <c r="V212" s="32">
        <v>39.47</v>
      </c>
      <c r="W212" s="32">
        <v>104.54</v>
      </c>
      <c r="X212" s="32">
        <v>108.04</v>
      </c>
      <c r="Y212" s="32">
        <v>99.04</v>
      </c>
      <c r="Z212" s="32">
        <v>107.94</v>
      </c>
    </row>
    <row r="213" spans="1:26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31" t="s">
        <v>260</v>
      </c>
      <c r="G213" s="56" t="s">
        <v>450</v>
      </c>
      <c r="H213" s="33">
        <v>40763641.5</v>
      </c>
      <c r="I213" s="33">
        <v>14806393</v>
      </c>
      <c r="J213" s="33">
        <v>14122545.5</v>
      </c>
      <c r="K213" s="33">
        <v>11834703</v>
      </c>
      <c r="L213" s="33">
        <v>20816682.38</v>
      </c>
      <c r="M213" s="33">
        <v>7158353.03</v>
      </c>
      <c r="N213" s="33">
        <v>6969697.35</v>
      </c>
      <c r="O213" s="33">
        <v>6688632</v>
      </c>
      <c r="P213" s="9">
        <v>51.06</v>
      </c>
      <c r="Q213" s="9">
        <v>48.34</v>
      </c>
      <c r="R213" s="9">
        <v>49.35</v>
      </c>
      <c r="S213" s="9">
        <v>56.51</v>
      </c>
      <c r="T213" s="32">
        <v>34.38</v>
      </c>
      <c r="U213" s="32">
        <v>33.48</v>
      </c>
      <c r="V213" s="32">
        <v>32.13</v>
      </c>
      <c r="W213" s="32">
        <v>102.44</v>
      </c>
      <c r="X213" s="32">
        <v>101.81</v>
      </c>
      <c r="Y213" s="32">
        <v>99.53</v>
      </c>
      <c r="Z213" s="32">
        <v>106.38</v>
      </c>
    </row>
    <row r="214" spans="1:26" ht="12.75">
      <c r="A214" s="34">
        <v>6</v>
      </c>
      <c r="B214" s="34">
        <v>2</v>
      </c>
      <c r="C214" s="34">
        <v>12</v>
      </c>
      <c r="D214" s="35">
        <v>3</v>
      </c>
      <c r="E214" s="36"/>
      <c r="F214" s="31" t="s">
        <v>260</v>
      </c>
      <c r="G214" s="56" t="s">
        <v>451</v>
      </c>
      <c r="H214" s="33">
        <v>30709556.08</v>
      </c>
      <c r="I214" s="33">
        <v>9307175.58</v>
      </c>
      <c r="J214" s="33">
        <v>11449348.5</v>
      </c>
      <c r="K214" s="33">
        <v>9953032</v>
      </c>
      <c r="L214" s="33">
        <v>15765809.7</v>
      </c>
      <c r="M214" s="33">
        <v>4788670.15</v>
      </c>
      <c r="N214" s="33">
        <v>5307599.55</v>
      </c>
      <c r="O214" s="33">
        <v>5669540</v>
      </c>
      <c r="P214" s="9">
        <v>51.33</v>
      </c>
      <c r="Q214" s="9">
        <v>51.45</v>
      </c>
      <c r="R214" s="9">
        <v>46.35</v>
      </c>
      <c r="S214" s="9">
        <v>56.96</v>
      </c>
      <c r="T214" s="32">
        <v>30.37</v>
      </c>
      <c r="U214" s="32">
        <v>33.66</v>
      </c>
      <c r="V214" s="32">
        <v>35.96</v>
      </c>
      <c r="W214" s="32">
        <v>111.95</v>
      </c>
      <c r="X214" s="32">
        <v>127.14</v>
      </c>
      <c r="Y214" s="32">
        <v>108.85</v>
      </c>
      <c r="Z214" s="32">
        <v>104.22</v>
      </c>
    </row>
    <row r="215" spans="1:26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31" t="s">
        <v>260</v>
      </c>
      <c r="G215" s="56" t="s">
        <v>452</v>
      </c>
      <c r="H215" s="33">
        <v>26505326.58</v>
      </c>
      <c r="I215" s="33">
        <v>8063409.5</v>
      </c>
      <c r="J215" s="33">
        <v>10856581.08</v>
      </c>
      <c r="K215" s="33">
        <v>7585336</v>
      </c>
      <c r="L215" s="33">
        <v>14059858.15</v>
      </c>
      <c r="M215" s="33">
        <v>3917209.48</v>
      </c>
      <c r="N215" s="33">
        <v>5866534.67</v>
      </c>
      <c r="O215" s="33">
        <v>4276114</v>
      </c>
      <c r="P215" s="9">
        <v>53.04</v>
      </c>
      <c r="Q215" s="9">
        <v>48.58</v>
      </c>
      <c r="R215" s="9">
        <v>54.03</v>
      </c>
      <c r="S215" s="9">
        <v>56.37</v>
      </c>
      <c r="T215" s="32">
        <v>27.86</v>
      </c>
      <c r="U215" s="32">
        <v>41.72</v>
      </c>
      <c r="V215" s="32">
        <v>30.41</v>
      </c>
      <c r="W215" s="32">
        <v>114.49</v>
      </c>
      <c r="X215" s="32">
        <v>94.2</v>
      </c>
      <c r="Y215" s="32">
        <v>142.47</v>
      </c>
      <c r="Z215" s="32">
        <v>106.8</v>
      </c>
    </row>
    <row r="216" spans="1:26" ht="12.75">
      <c r="A216" s="34">
        <v>6</v>
      </c>
      <c r="B216" s="34">
        <v>7</v>
      </c>
      <c r="C216" s="34">
        <v>8</v>
      </c>
      <c r="D216" s="35">
        <v>3</v>
      </c>
      <c r="E216" s="36"/>
      <c r="F216" s="31" t="s">
        <v>260</v>
      </c>
      <c r="G216" s="56" t="s">
        <v>453</v>
      </c>
      <c r="H216" s="33">
        <v>40709558.22</v>
      </c>
      <c r="I216" s="33">
        <v>7767026.33</v>
      </c>
      <c r="J216" s="33">
        <v>18481198.89</v>
      </c>
      <c r="K216" s="33">
        <v>14461333</v>
      </c>
      <c r="L216" s="33">
        <v>18786159.06</v>
      </c>
      <c r="M216" s="33">
        <v>3583036.77</v>
      </c>
      <c r="N216" s="33">
        <v>7123402.29</v>
      </c>
      <c r="O216" s="33">
        <v>8079720</v>
      </c>
      <c r="P216" s="9">
        <v>46.14</v>
      </c>
      <c r="Q216" s="9">
        <v>46.13</v>
      </c>
      <c r="R216" s="9">
        <v>38.54</v>
      </c>
      <c r="S216" s="9">
        <v>55.87</v>
      </c>
      <c r="T216" s="32">
        <v>19.07</v>
      </c>
      <c r="U216" s="32">
        <v>37.91</v>
      </c>
      <c r="V216" s="32">
        <v>43</v>
      </c>
      <c r="W216" s="32">
        <v>111.39</v>
      </c>
      <c r="X216" s="32">
        <v>113.93</v>
      </c>
      <c r="Y216" s="32">
        <v>116.54</v>
      </c>
      <c r="Z216" s="32">
        <v>106.21</v>
      </c>
    </row>
    <row r="217" spans="1:26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31" t="s">
        <v>260</v>
      </c>
      <c r="G217" s="56" t="s">
        <v>454</v>
      </c>
      <c r="H217" s="33">
        <v>27302011.98</v>
      </c>
      <c r="I217" s="33">
        <v>11526224.14</v>
      </c>
      <c r="J217" s="33">
        <v>8411708.84</v>
      </c>
      <c r="K217" s="33">
        <v>7364079</v>
      </c>
      <c r="L217" s="33">
        <v>14438887.3</v>
      </c>
      <c r="M217" s="33">
        <v>5752266.39</v>
      </c>
      <c r="N217" s="33">
        <v>4415578.91</v>
      </c>
      <c r="O217" s="33">
        <v>4271042</v>
      </c>
      <c r="P217" s="9">
        <v>52.88</v>
      </c>
      <c r="Q217" s="9">
        <v>49.9</v>
      </c>
      <c r="R217" s="9">
        <v>52.49</v>
      </c>
      <c r="S217" s="9">
        <v>57.99</v>
      </c>
      <c r="T217" s="32">
        <v>39.83</v>
      </c>
      <c r="U217" s="32">
        <v>30.58</v>
      </c>
      <c r="V217" s="32">
        <v>29.58</v>
      </c>
      <c r="W217" s="32">
        <v>113.45</v>
      </c>
      <c r="X217" s="32">
        <v>113.7</v>
      </c>
      <c r="Y217" s="32">
        <v>116.59</v>
      </c>
      <c r="Z217" s="32">
        <v>110.05</v>
      </c>
    </row>
    <row r="218" spans="1:26" ht="12.75">
      <c r="A218" s="34">
        <v>6</v>
      </c>
      <c r="B218" s="34">
        <v>61</v>
      </c>
      <c r="C218" s="34">
        <v>0</v>
      </c>
      <c r="D218" s="35">
        <v>0</v>
      </c>
      <c r="E218" s="36"/>
      <c r="F218" s="31" t="s">
        <v>455</v>
      </c>
      <c r="G218" s="56" t="s">
        <v>456</v>
      </c>
      <c r="H218" s="33">
        <v>320247303.85</v>
      </c>
      <c r="I218" s="33">
        <v>111717519.22</v>
      </c>
      <c r="J218" s="33">
        <v>103411048.63</v>
      </c>
      <c r="K218" s="33">
        <v>105118736</v>
      </c>
      <c r="L218" s="33">
        <v>166242676.06</v>
      </c>
      <c r="M218" s="33">
        <v>60024519.77</v>
      </c>
      <c r="N218" s="33">
        <v>43216828.29</v>
      </c>
      <c r="O218" s="33">
        <v>63001328</v>
      </c>
      <c r="P218" s="9">
        <v>51.91</v>
      </c>
      <c r="Q218" s="9">
        <v>53.72</v>
      </c>
      <c r="R218" s="9">
        <v>41.79</v>
      </c>
      <c r="S218" s="9">
        <v>59.93</v>
      </c>
      <c r="T218" s="32">
        <v>36.1</v>
      </c>
      <c r="U218" s="32">
        <v>25.99</v>
      </c>
      <c r="V218" s="32">
        <v>37.89</v>
      </c>
      <c r="W218" s="32">
        <v>107.16</v>
      </c>
      <c r="X218" s="32">
        <v>114.3</v>
      </c>
      <c r="Y218" s="32">
        <v>100.29</v>
      </c>
      <c r="Z218" s="32">
        <v>105.84</v>
      </c>
    </row>
    <row r="219" spans="1:26" ht="12.75">
      <c r="A219" s="34">
        <v>6</v>
      </c>
      <c r="B219" s="34">
        <v>62</v>
      </c>
      <c r="C219" s="34">
        <v>0</v>
      </c>
      <c r="D219" s="35">
        <v>0</v>
      </c>
      <c r="E219" s="36"/>
      <c r="F219" s="31" t="s">
        <v>455</v>
      </c>
      <c r="G219" s="56" t="s">
        <v>457</v>
      </c>
      <c r="H219" s="33">
        <v>384113521.29</v>
      </c>
      <c r="I219" s="33">
        <v>154386109.98</v>
      </c>
      <c r="J219" s="33">
        <v>115676605.31</v>
      </c>
      <c r="K219" s="33">
        <v>114050806</v>
      </c>
      <c r="L219" s="33">
        <v>175688420.42</v>
      </c>
      <c r="M219" s="33">
        <v>66263713.26</v>
      </c>
      <c r="N219" s="33">
        <v>41787857.16</v>
      </c>
      <c r="O219" s="33">
        <v>67636850</v>
      </c>
      <c r="P219" s="9">
        <v>45.73</v>
      </c>
      <c r="Q219" s="9">
        <v>42.92</v>
      </c>
      <c r="R219" s="9">
        <v>36.12</v>
      </c>
      <c r="S219" s="9">
        <v>59.3</v>
      </c>
      <c r="T219" s="32">
        <v>37.71</v>
      </c>
      <c r="U219" s="32">
        <v>23.78</v>
      </c>
      <c r="V219" s="32">
        <v>38.49</v>
      </c>
      <c r="W219" s="32">
        <v>107.27</v>
      </c>
      <c r="X219" s="32">
        <v>114.48</v>
      </c>
      <c r="Y219" s="32">
        <v>101.51</v>
      </c>
      <c r="Z219" s="32">
        <v>104.5</v>
      </c>
    </row>
    <row r="220" spans="1:26" ht="12.75">
      <c r="A220" s="34">
        <v>6</v>
      </c>
      <c r="B220" s="34">
        <v>63</v>
      </c>
      <c r="C220" s="34">
        <v>0</v>
      </c>
      <c r="D220" s="35">
        <v>0</v>
      </c>
      <c r="E220" s="36"/>
      <c r="F220" s="31" t="s">
        <v>455</v>
      </c>
      <c r="G220" s="56" t="s">
        <v>458</v>
      </c>
      <c r="H220" s="33">
        <v>2251310345.5</v>
      </c>
      <c r="I220" s="33">
        <v>1133377151</v>
      </c>
      <c r="J220" s="33">
        <v>689585677.5</v>
      </c>
      <c r="K220" s="33">
        <v>428347517</v>
      </c>
      <c r="L220" s="33">
        <v>1089177935.14</v>
      </c>
      <c r="M220" s="33">
        <v>545751088.4</v>
      </c>
      <c r="N220" s="33">
        <v>280829234.74</v>
      </c>
      <c r="O220" s="33">
        <v>262597612</v>
      </c>
      <c r="P220" s="9">
        <v>48.37</v>
      </c>
      <c r="Q220" s="9">
        <v>48.15</v>
      </c>
      <c r="R220" s="9">
        <v>40.72</v>
      </c>
      <c r="S220" s="9">
        <v>61.3</v>
      </c>
      <c r="T220" s="32">
        <v>50.1</v>
      </c>
      <c r="U220" s="32">
        <v>25.78</v>
      </c>
      <c r="V220" s="32">
        <v>24.1</v>
      </c>
      <c r="W220" s="32">
        <v>105.45</v>
      </c>
      <c r="X220" s="32">
        <v>108.06</v>
      </c>
      <c r="Y220" s="32">
        <v>103.73</v>
      </c>
      <c r="Z220" s="32">
        <v>102.12</v>
      </c>
    </row>
    <row r="221" spans="1:26" ht="12.75">
      <c r="A221" s="34">
        <v>6</v>
      </c>
      <c r="B221" s="34">
        <v>64</v>
      </c>
      <c r="C221" s="34">
        <v>0</v>
      </c>
      <c r="D221" s="35">
        <v>0</v>
      </c>
      <c r="E221" s="36"/>
      <c r="F221" s="31" t="s">
        <v>455</v>
      </c>
      <c r="G221" s="56" t="s">
        <v>459</v>
      </c>
      <c r="H221" s="33">
        <v>438752322.27</v>
      </c>
      <c r="I221" s="33">
        <v>157808784</v>
      </c>
      <c r="J221" s="33">
        <v>140770044.27</v>
      </c>
      <c r="K221" s="33">
        <v>140173494</v>
      </c>
      <c r="L221" s="33">
        <v>211012591.2</v>
      </c>
      <c r="M221" s="33">
        <v>79867115.77</v>
      </c>
      <c r="N221" s="33">
        <v>48205513.43</v>
      </c>
      <c r="O221" s="33">
        <v>82939962</v>
      </c>
      <c r="P221" s="9">
        <v>48.09</v>
      </c>
      <c r="Q221" s="9">
        <v>50.61</v>
      </c>
      <c r="R221" s="9">
        <v>34.24</v>
      </c>
      <c r="S221" s="9">
        <v>59.16</v>
      </c>
      <c r="T221" s="32">
        <v>37.84</v>
      </c>
      <c r="U221" s="32">
        <v>22.84</v>
      </c>
      <c r="V221" s="32">
        <v>39.3</v>
      </c>
      <c r="W221" s="32">
        <v>103.3</v>
      </c>
      <c r="X221" s="32">
        <v>107.73</v>
      </c>
      <c r="Y221" s="32">
        <v>99.44</v>
      </c>
      <c r="Z221" s="32">
        <v>101.58</v>
      </c>
    </row>
    <row r="222" spans="1:26" ht="12.75">
      <c r="A222" s="34">
        <v>6</v>
      </c>
      <c r="B222" s="34">
        <v>1</v>
      </c>
      <c r="C222" s="34">
        <v>0</v>
      </c>
      <c r="D222" s="35">
        <v>0</v>
      </c>
      <c r="E222" s="36"/>
      <c r="F222" s="31" t="s">
        <v>460</v>
      </c>
      <c r="G222" s="56" t="s">
        <v>461</v>
      </c>
      <c r="H222" s="33">
        <v>117780138.07</v>
      </c>
      <c r="I222" s="33">
        <v>33782430.32</v>
      </c>
      <c r="J222" s="33">
        <v>44848444.75</v>
      </c>
      <c r="K222" s="33">
        <v>39149263</v>
      </c>
      <c r="L222" s="33">
        <v>47672034.39</v>
      </c>
      <c r="M222" s="33">
        <v>16072377.88</v>
      </c>
      <c r="N222" s="33">
        <v>9812628.51</v>
      </c>
      <c r="O222" s="33">
        <v>21787028</v>
      </c>
      <c r="P222" s="9">
        <v>40.47</v>
      </c>
      <c r="Q222" s="9">
        <v>47.57</v>
      </c>
      <c r="R222" s="9">
        <v>21.87</v>
      </c>
      <c r="S222" s="9">
        <v>55.65</v>
      </c>
      <c r="T222" s="32">
        <v>33.71</v>
      </c>
      <c r="U222" s="32">
        <v>20.58</v>
      </c>
      <c r="V222" s="32">
        <v>45.7</v>
      </c>
      <c r="W222" s="32">
        <v>111.25</v>
      </c>
      <c r="X222" s="32">
        <v>109.12</v>
      </c>
      <c r="Y222" s="32">
        <v>117.01</v>
      </c>
      <c r="Z222" s="32">
        <v>110.38</v>
      </c>
    </row>
    <row r="223" spans="1:26" ht="12.75">
      <c r="A223" s="34">
        <v>6</v>
      </c>
      <c r="B223" s="34">
        <v>2</v>
      </c>
      <c r="C223" s="34">
        <v>0</v>
      </c>
      <c r="D223" s="35">
        <v>0</v>
      </c>
      <c r="E223" s="36"/>
      <c r="F223" s="31" t="s">
        <v>460</v>
      </c>
      <c r="G223" s="56" t="s">
        <v>462</v>
      </c>
      <c r="H223" s="33">
        <v>115853269</v>
      </c>
      <c r="I223" s="33">
        <v>27060976</v>
      </c>
      <c r="J223" s="33">
        <v>39858928</v>
      </c>
      <c r="K223" s="33">
        <v>48933365</v>
      </c>
      <c r="L223" s="33">
        <v>50903848.11</v>
      </c>
      <c r="M223" s="33">
        <v>13568684.56</v>
      </c>
      <c r="N223" s="33">
        <v>8810897.55</v>
      </c>
      <c r="O223" s="33">
        <v>28524266</v>
      </c>
      <c r="P223" s="9">
        <v>43.93</v>
      </c>
      <c r="Q223" s="9">
        <v>50.14</v>
      </c>
      <c r="R223" s="9">
        <v>22.1</v>
      </c>
      <c r="S223" s="9">
        <v>58.29</v>
      </c>
      <c r="T223" s="32">
        <v>26.65</v>
      </c>
      <c r="U223" s="32">
        <v>17.3</v>
      </c>
      <c r="V223" s="32">
        <v>56.03</v>
      </c>
      <c r="W223" s="32">
        <v>104.28</v>
      </c>
      <c r="X223" s="32">
        <v>112.07</v>
      </c>
      <c r="Y223" s="32">
        <v>106.93</v>
      </c>
      <c r="Z223" s="32">
        <v>100.2</v>
      </c>
    </row>
    <row r="224" spans="1:26" ht="12.75">
      <c r="A224" s="34">
        <v>6</v>
      </c>
      <c r="B224" s="34">
        <v>3</v>
      </c>
      <c r="C224" s="34">
        <v>0</v>
      </c>
      <c r="D224" s="35">
        <v>0</v>
      </c>
      <c r="E224" s="36"/>
      <c r="F224" s="31" t="s">
        <v>460</v>
      </c>
      <c r="G224" s="56" t="s">
        <v>463</v>
      </c>
      <c r="H224" s="33">
        <v>82370687.43</v>
      </c>
      <c r="I224" s="33">
        <v>22217709.84</v>
      </c>
      <c r="J224" s="33">
        <v>32781515.59</v>
      </c>
      <c r="K224" s="33">
        <v>27371462</v>
      </c>
      <c r="L224" s="33">
        <v>34525679.95</v>
      </c>
      <c r="M224" s="33">
        <v>11715208.13</v>
      </c>
      <c r="N224" s="33">
        <v>7891509.82</v>
      </c>
      <c r="O224" s="33">
        <v>14918962</v>
      </c>
      <c r="P224" s="9">
        <v>41.91</v>
      </c>
      <c r="Q224" s="9">
        <v>52.72</v>
      </c>
      <c r="R224" s="9">
        <v>24.07</v>
      </c>
      <c r="S224" s="9">
        <v>54.5</v>
      </c>
      <c r="T224" s="32">
        <v>33.93</v>
      </c>
      <c r="U224" s="32">
        <v>22.85</v>
      </c>
      <c r="V224" s="32">
        <v>43.21</v>
      </c>
      <c r="W224" s="32">
        <v>109.58</v>
      </c>
      <c r="X224" s="32">
        <v>110.53</v>
      </c>
      <c r="Y224" s="32">
        <v>100.08</v>
      </c>
      <c r="Z224" s="32">
        <v>114.55</v>
      </c>
    </row>
    <row r="225" spans="1:26" ht="12.75">
      <c r="A225" s="34">
        <v>6</v>
      </c>
      <c r="B225" s="34">
        <v>4</v>
      </c>
      <c r="C225" s="34">
        <v>0</v>
      </c>
      <c r="D225" s="35">
        <v>0</v>
      </c>
      <c r="E225" s="36"/>
      <c r="F225" s="31" t="s">
        <v>460</v>
      </c>
      <c r="G225" s="56" t="s">
        <v>464</v>
      </c>
      <c r="H225" s="33">
        <v>75222160.88</v>
      </c>
      <c r="I225" s="33">
        <v>11783645.48</v>
      </c>
      <c r="J225" s="33">
        <v>28087436.4</v>
      </c>
      <c r="K225" s="33">
        <v>35351079</v>
      </c>
      <c r="L225" s="33">
        <v>33145867.2</v>
      </c>
      <c r="M225" s="33">
        <v>6536881.44</v>
      </c>
      <c r="N225" s="33">
        <v>6593297.76</v>
      </c>
      <c r="O225" s="33">
        <v>20015688</v>
      </c>
      <c r="P225" s="9">
        <v>44.06</v>
      </c>
      <c r="Q225" s="9">
        <v>55.47</v>
      </c>
      <c r="R225" s="9">
        <v>23.47</v>
      </c>
      <c r="S225" s="9">
        <v>56.61</v>
      </c>
      <c r="T225" s="32">
        <v>19.72</v>
      </c>
      <c r="U225" s="32">
        <v>19.89</v>
      </c>
      <c r="V225" s="32">
        <v>60.38</v>
      </c>
      <c r="W225" s="32">
        <v>109.25</v>
      </c>
      <c r="X225" s="32">
        <v>102.45</v>
      </c>
      <c r="Y225" s="32">
        <v>141.94</v>
      </c>
      <c r="Z225" s="32">
        <v>103.63</v>
      </c>
    </row>
    <row r="226" spans="1:26" ht="12.75">
      <c r="A226" s="34">
        <v>6</v>
      </c>
      <c r="B226" s="34">
        <v>5</v>
      </c>
      <c r="C226" s="34">
        <v>0</v>
      </c>
      <c r="D226" s="35">
        <v>0</v>
      </c>
      <c r="E226" s="36"/>
      <c r="F226" s="31" t="s">
        <v>460</v>
      </c>
      <c r="G226" s="56" t="s">
        <v>465</v>
      </c>
      <c r="H226" s="33">
        <v>58556318.11</v>
      </c>
      <c r="I226" s="33">
        <v>17850946.99</v>
      </c>
      <c r="J226" s="33">
        <v>21074460.12</v>
      </c>
      <c r="K226" s="33">
        <v>19630911</v>
      </c>
      <c r="L226" s="33">
        <v>25178182.55</v>
      </c>
      <c r="M226" s="33">
        <v>7698434.29</v>
      </c>
      <c r="N226" s="33">
        <v>6240058.26</v>
      </c>
      <c r="O226" s="33">
        <v>11239690</v>
      </c>
      <c r="P226" s="9">
        <v>42.99</v>
      </c>
      <c r="Q226" s="9">
        <v>43.12</v>
      </c>
      <c r="R226" s="9">
        <v>29.6</v>
      </c>
      <c r="S226" s="9">
        <v>57.25</v>
      </c>
      <c r="T226" s="32">
        <v>30.57</v>
      </c>
      <c r="U226" s="32">
        <v>24.78</v>
      </c>
      <c r="V226" s="32">
        <v>44.64</v>
      </c>
      <c r="W226" s="32">
        <v>99.77</v>
      </c>
      <c r="X226" s="32">
        <v>84.43</v>
      </c>
      <c r="Y226" s="32">
        <v>138.19</v>
      </c>
      <c r="Z226" s="32">
        <v>96.87</v>
      </c>
    </row>
    <row r="227" spans="1:26" ht="12.75">
      <c r="A227" s="34">
        <v>6</v>
      </c>
      <c r="B227" s="34">
        <v>6</v>
      </c>
      <c r="C227" s="34">
        <v>0</v>
      </c>
      <c r="D227" s="35">
        <v>0</v>
      </c>
      <c r="E227" s="36"/>
      <c r="F227" s="31" t="s">
        <v>460</v>
      </c>
      <c r="G227" s="56" t="s">
        <v>466</v>
      </c>
      <c r="H227" s="33">
        <v>101842661.66</v>
      </c>
      <c r="I227" s="33">
        <v>29245132.16</v>
      </c>
      <c r="J227" s="33">
        <v>41326929.5</v>
      </c>
      <c r="K227" s="33">
        <v>31270600</v>
      </c>
      <c r="L227" s="33">
        <v>45204084.01</v>
      </c>
      <c r="M227" s="33">
        <v>15065396.5</v>
      </c>
      <c r="N227" s="33">
        <v>11310905.51</v>
      </c>
      <c r="O227" s="33">
        <v>18827782</v>
      </c>
      <c r="P227" s="9">
        <v>44.38</v>
      </c>
      <c r="Q227" s="9">
        <v>51.51</v>
      </c>
      <c r="R227" s="9">
        <v>27.36</v>
      </c>
      <c r="S227" s="9">
        <v>60.2</v>
      </c>
      <c r="T227" s="32">
        <v>33.32</v>
      </c>
      <c r="U227" s="32">
        <v>25.02</v>
      </c>
      <c r="V227" s="32">
        <v>41.65</v>
      </c>
      <c r="W227" s="32">
        <v>116.95</v>
      </c>
      <c r="X227" s="32">
        <v>113.47</v>
      </c>
      <c r="Y227" s="32">
        <v>144.29</v>
      </c>
      <c r="Z227" s="32">
        <v>107.37</v>
      </c>
    </row>
    <row r="228" spans="1:26" ht="12.75">
      <c r="A228" s="34">
        <v>6</v>
      </c>
      <c r="B228" s="34">
        <v>7</v>
      </c>
      <c r="C228" s="34">
        <v>0</v>
      </c>
      <c r="D228" s="35">
        <v>0</v>
      </c>
      <c r="E228" s="36"/>
      <c r="F228" s="31" t="s">
        <v>460</v>
      </c>
      <c r="G228" s="56" t="s">
        <v>467</v>
      </c>
      <c r="H228" s="33">
        <v>122875829.59</v>
      </c>
      <c r="I228" s="33">
        <v>31939453.81</v>
      </c>
      <c r="J228" s="33">
        <v>45024897.78</v>
      </c>
      <c r="K228" s="33">
        <v>45911478</v>
      </c>
      <c r="L228" s="33">
        <v>55497061.48</v>
      </c>
      <c r="M228" s="33">
        <v>16434370.42</v>
      </c>
      <c r="N228" s="33">
        <v>12492497.06</v>
      </c>
      <c r="O228" s="33">
        <v>26570194</v>
      </c>
      <c r="P228" s="9">
        <v>45.16</v>
      </c>
      <c r="Q228" s="9">
        <v>51.45</v>
      </c>
      <c r="R228" s="9">
        <v>27.74</v>
      </c>
      <c r="S228" s="9">
        <v>57.87</v>
      </c>
      <c r="T228" s="32">
        <v>29.61</v>
      </c>
      <c r="U228" s="32">
        <v>22.51</v>
      </c>
      <c r="V228" s="32">
        <v>47.87</v>
      </c>
      <c r="W228" s="32">
        <v>117.19</v>
      </c>
      <c r="X228" s="32">
        <v>122.06</v>
      </c>
      <c r="Y228" s="32">
        <v>160.68</v>
      </c>
      <c r="Z228" s="32">
        <v>101.74</v>
      </c>
    </row>
    <row r="229" spans="1:26" ht="12.75">
      <c r="A229" s="34">
        <v>6</v>
      </c>
      <c r="B229" s="34">
        <v>8</v>
      </c>
      <c r="C229" s="34">
        <v>0</v>
      </c>
      <c r="D229" s="35">
        <v>0</v>
      </c>
      <c r="E229" s="36"/>
      <c r="F229" s="31" t="s">
        <v>460</v>
      </c>
      <c r="G229" s="56" t="s">
        <v>468</v>
      </c>
      <c r="H229" s="33">
        <v>89240595.6</v>
      </c>
      <c r="I229" s="33">
        <v>23116433</v>
      </c>
      <c r="J229" s="33">
        <v>32063430.6</v>
      </c>
      <c r="K229" s="33">
        <v>34060732</v>
      </c>
      <c r="L229" s="33">
        <v>39696239.47</v>
      </c>
      <c r="M229" s="33">
        <v>12168564.55</v>
      </c>
      <c r="N229" s="33">
        <v>7978318.92</v>
      </c>
      <c r="O229" s="33">
        <v>19549356</v>
      </c>
      <c r="P229" s="9">
        <v>44.48</v>
      </c>
      <c r="Q229" s="9">
        <v>52.64</v>
      </c>
      <c r="R229" s="9">
        <v>24.88</v>
      </c>
      <c r="S229" s="9">
        <v>57.39</v>
      </c>
      <c r="T229" s="32">
        <v>30.65</v>
      </c>
      <c r="U229" s="32">
        <v>20.09</v>
      </c>
      <c r="V229" s="32">
        <v>49.24</v>
      </c>
      <c r="W229" s="32">
        <v>104.19</v>
      </c>
      <c r="X229" s="32">
        <v>113.58</v>
      </c>
      <c r="Y229" s="32">
        <v>91.52</v>
      </c>
      <c r="Z229" s="32">
        <v>104.73</v>
      </c>
    </row>
    <row r="230" spans="1:26" ht="12.75">
      <c r="A230" s="34">
        <v>6</v>
      </c>
      <c r="B230" s="34">
        <v>9</v>
      </c>
      <c r="C230" s="34">
        <v>0</v>
      </c>
      <c r="D230" s="35">
        <v>0</v>
      </c>
      <c r="E230" s="36"/>
      <c r="F230" s="31" t="s">
        <v>460</v>
      </c>
      <c r="G230" s="56" t="s">
        <v>469</v>
      </c>
      <c r="H230" s="33">
        <v>140640834.99</v>
      </c>
      <c r="I230" s="33">
        <v>51230088.79</v>
      </c>
      <c r="J230" s="33">
        <v>38679934.2</v>
      </c>
      <c r="K230" s="33">
        <v>50730812</v>
      </c>
      <c r="L230" s="33">
        <v>72572196.63</v>
      </c>
      <c r="M230" s="33">
        <v>27612936.97</v>
      </c>
      <c r="N230" s="33">
        <v>13760291.66</v>
      </c>
      <c r="O230" s="33">
        <v>31198968</v>
      </c>
      <c r="P230" s="9">
        <v>51.6</v>
      </c>
      <c r="Q230" s="9">
        <v>53.89</v>
      </c>
      <c r="R230" s="9">
        <v>35.57</v>
      </c>
      <c r="S230" s="9">
        <v>61.49</v>
      </c>
      <c r="T230" s="32">
        <v>38.04</v>
      </c>
      <c r="U230" s="32">
        <v>18.96</v>
      </c>
      <c r="V230" s="32">
        <v>42.99</v>
      </c>
      <c r="W230" s="32">
        <v>115.4</v>
      </c>
      <c r="X230" s="32">
        <v>113.09</v>
      </c>
      <c r="Y230" s="32">
        <v>157.09</v>
      </c>
      <c r="Z230" s="32">
        <v>105</v>
      </c>
    </row>
    <row r="231" spans="1:26" ht="12.75">
      <c r="A231" s="34">
        <v>6</v>
      </c>
      <c r="B231" s="34">
        <v>10</v>
      </c>
      <c r="C231" s="34">
        <v>0</v>
      </c>
      <c r="D231" s="35">
        <v>0</v>
      </c>
      <c r="E231" s="36"/>
      <c r="F231" s="31" t="s">
        <v>460</v>
      </c>
      <c r="G231" s="56" t="s">
        <v>470</v>
      </c>
      <c r="H231" s="33">
        <v>59627769</v>
      </c>
      <c r="I231" s="33">
        <v>20949878</v>
      </c>
      <c r="J231" s="33">
        <v>16729381</v>
      </c>
      <c r="K231" s="33">
        <v>21948510</v>
      </c>
      <c r="L231" s="33">
        <v>29476649.14</v>
      </c>
      <c r="M231" s="33">
        <v>11840292.63</v>
      </c>
      <c r="N231" s="33">
        <v>4540978.51</v>
      </c>
      <c r="O231" s="33">
        <v>13095378</v>
      </c>
      <c r="P231" s="9">
        <v>49.43</v>
      </c>
      <c r="Q231" s="9">
        <v>56.51</v>
      </c>
      <c r="R231" s="9">
        <v>27.14</v>
      </c>
      <c r="S231" s="9">
        <v>59.66</v>
      </c>
      <c r="T231" s="32">
        <v>40.16</v>
      </c>
      <c r="U231" s="32">
        <v>15.4</v>
      </c>
      <c r="V231" s="32">
        <v>44.42</v>
      </c>
      <c r="W231" s="32">
        <v>117.36</v>
      </c>
      <c r="X231" s="32">
        <v>149.82</v>
      </c>
      <c r="Y231" s="32">
        <v>112.29</v>
      </c>
      <c r="Z231" s="32">
        <v>99.43</v>
      </c>
    </row>
    <row r="232" spans="1:26" ht="12.75">
      <c r="A232" s="34">
        <v>6</v>
      </c>
      <c r="B232" s="34">
        <v>11</v>
      </c>
      <c r="C232" s="34">
        <v>0</v>
      </c>
      <c r="D232" s="35">
        <v>0</v>
      </c>
      <c r="E232" s="36"/>
      <c r="F232" s="31" t="s">
        <v>460</v>
      </c>
      <c r="G232" s="56" t="s">
        <v>471</v>
      </c>
      <c r="H232" s="33">
        <v>118352580.9</v>
      </c>
      <c r="I232" s="33">
        <v>28366575.67</v>
      </c>
      <c r="J232" s="33">
        <v>34989691.23</v>
      </c>
      <c r="K232" s="33">
        <v>54996314</v>
      </c>
      <c r="L232" s="33">
        <v>54125669.66</v>
      </c>
      <c r="M232" s="33">
        <v>13219055.63</v>
      </c>
      <c r="N232" s="33">
        <v>7999414.03</v>
      </c>
      <c r="O232" s="33">
        <v>32907200</v>
      </c>
      <c r="P232" s="9">
        <v>45.73</v>
      </c>
      <c r="Q232" s="9">
        <v>46.6</v>
      </c>
      <c r="R232" s="9">
        <v>22.86</v>
      </c>
      <c r="S232" s="9">
        <v>59.83</v>
      </c>
      <c r="T232" s="32">
        <v>24.42</v>
      </c>
      <c r="U232" s="32">
        <v>14.77</v>
      </c>
      <c r="V232" s="32">
        <v>60.79</v>
      </c>
      <c r="W232" s="32">
        <v>105.61</v>
      </c>
      <c r="X232" s="32">
        <v>112.9</v>
      </c>
      <c r="Y232" s="32">
        <v>103.65</v>
      </c>
      <c r="Z232" s="32">
        <v>103.4</v>
      </c>
    </row>
    <row r="233" spans="1:26" ht="12.75">
      <c r="A233" s="34">
        <v>6</v>
      </c>
      <c r="B233" s="34">
        <v>12</v>
      </c>
      <c r="C233" s="34">
        <v>0</v>
      </c>
      <c r="D233" s="35">
        <v>0</v>
      </c>
      <c r="E233" s="36"/>
      <c r="F233" s="31" t="s">
        <v>460</v>
      </c>
      <c r="G233" s="56" t="s">
        <v>472</v>
      </c>
      <c r="H233" s="33">
        <v>54228395</v>
      </c>
      <c r="I233" s="33">
        <v>11585911</v>
      </c>
      <c r="J233" s="33">
        <v>19983980</v>
      </c>
      <c r="K233" s="33">
        <v>22658504</v>
      </c>
      <c r="L233" s="33">
        <v>25651006.72</v>
      </c>
      <c r="M233" s="33">
        <v>5742565.35</v>
      </c>
      <c r="N233" s="33">
        <v>7136627.37</v>
      </c>
      <c r="O233" s="33">
        <v>12771814</v>
      </c>
      <c r="P233" s="9">
        <v>47.3</v>
      </c>
      <c r="Q233" s="9">
        <v>49.56</v>
      </c>
      <c r="R233" s="9">
        <v>35.71</v>
      </c>
      <c r="S233" s="9">
        <v>56.36</v>
      </c>
      <c r="T233" s="32">
        <v>22.38</v>
      </c>
      <c r="U233" s="32">
        <v>27.82</v>
      </c>
      <c r="V233" s="32">
        <v>49.79</v>
      </c>
      <c r="W233" s="32">
        <v>99.29</v>
      </c>
      <c r="X233" s="32">
        <v>108.73</v>
      </c>
      <c r="Y233" s="32">
        <v>88.62</v>
      </c>
      <c r="Z233" s="32">
        <v>102.16</v>
      </c>
    </row>
    <row r="234" spans="1:26" ht="12.75">
      <c r="A234" s="34">
        <v>6</v>
      </c>
      <c r="B234" s="34">
        <v>13</v>
      </c>
      <c r="C234" s="34">
        <v>0</v>
      </c>
      <c r="D234" s="35">
        <v>0</v>
      </c>
      <c r="E234" s="36"/>
      <c r="F234" s="31" t="s">
        <v>460</v>
      </c>
      <c r="G234" s="56" t="s">
        <v>473</v>
      </c>
      <c r="H234" s="33">
        <v>39099095.33</v>
      </c>
      <c r="I234" s="33">
        <v>9481490.23</v>
      </c>
      <c r="J234" s="33">
        <v>17899580.1</v>
      </c>
      <c r="K234" s="33">
        <v>11718025</v>
      </c>
      <c r="L234" s="33">
        <v>17130780.08</v>
      </c>
      <c r="M234" s="33">
        <v>5092169.4</v>
      </c>
      <c r="N234" s="33">
        <v>5508478.68</v>
      </c>
      <c r="O234" s="33">
        <v>6530132</v>
      </c>
      <c r="P234" s="9">
        <v>43.81</v>
      </c>
      <c r="Q234" s="9">
        <v>53.7</v>
      </c>
      <c r="R234" s="9">
        <v>30.77</v>
      </c>
      <c r="S234" s="9">
        <v>55.72</v>
      </c>
      <c r="T234" s="32">
        <v>29.72</v>
      </c>
      <c r="U234" s="32">
        <v>32.15</v>
      </c>
      <c r="V234" s="32">
        <v>38.11</v>
      </c>
      <c r="W234" s="32">
        <v>110</v>
      </c>
      <c r="X234" s="32">
        <v>117.06</v>
      </c>
      <c r="Y234" s="32">
        <v>119.27</v>
      </c>
      <c r="Z234" s="32">
        <v>98.87</v>
      </c>
    </row>
    <row r="235" spans="1:26" ht="12.75">
      <c r="A235" s="34">
        <v>6</v>
      </c>
      <c r="B235" s="34">
        <v>14</v>
      </c>
      <c r="C235" s="34">
        <v>0</v>
      </c>
      <c r="D235" s="35">
        <v>0</v>
      </c>
      <c r="E235" s="36"/>
      <c r="F235" s="31" t="s">
        <v>460</v>
      </c>
      <c r="G235" s="56" t="s">
        <v>474</v>
      </c>
      <c r="H235" s="33">
        <v>131577779.71</v>
      </c>
      <c r="I235" s="33">
        <v>34900489</v>
      </c>
      <c r="J235" s="33">
        <v>29934299.71</v>
      </c>
      <c r="K235" s="33">
        <v>66742991</v>
      </c>
      <c r="L235" s="33">
        <v>69325454.71</v>
      </c>
      <c r="M235" s="33">
        <v>20022728.25</v>
      </c>
      <c r="N235" s="33">
        <v>7628546.46</v>
      </c>
      <c r="O235" s="33">
        <v>41674180</v>
      </c>
      <c r="P235" s="9">
        <v>52.68</v>
      </c>
      <c r="Q235" s="9">
        <v>57.37</v>
      </c>
      <c r="R235" s="9">
        <v>25.48</v>
      </c>
      <c r="S235" s="9">
        <v>62.43</v>
      </c>
      <c r="T235" s="32">
        <v>28.88</v>
      </c>
      <c r="U235" s="32">
        <v>11</v>
      </c>
      <c r="V235" s="32">
        <v>60.11</v>
      </c>
      <c r="W235" s="32">
        <v>108.33</v>
      </c>
      <c r="X235" s="32">
        <v>105.08</v>
      </c>
      <c r="Y235" s="32">
        <v>103.12</v>
      </c>
      <c r="Z235" s="32">
        <v>111.01</v>
      </c>
    </row>
    <row r="236" spans="1:26" ht="12.75">
      <c r="A236" s="34">
        <v>6</v>
      </c>
      <c r="B236" s="34">
        <v>15</v>
      </c>
      <c r="C236" s="34">
        <v>0</v>
      </c>
      <c r="D236" s="35">
        <v>0</v>
      </c>
      <c r="E236" s="36"/>
      <c r="F236" s="31" t="s">
        <v>460</v>
      </c>
      <c r="G236" s="56" t="s">
        <v>475</v>
      </c>
      <c r="H236" s="33">
        <v>69992832.02</v>
      </c>
      <c r="I236" s="33">
        <v>12602543</v>
      </c>
      <c r="J236" s="33">
        <v>28330320.02</v>
      </c>
      <c r="K236" s="33">
        <v>29059969</v>
      </c>
      <c r="L236" s="33">
        <v>27275518.5</v>
      </c>
      <c r="M236" s="33">
        <v>6246649.1</v>
      </c>
      <c r="N236" s="33">
        <v>4174213.4</v>
      </c>
      <c r="O236" s="33">
        <v>16854656</v>
      </c>
      <c r="P236" s="9">
        <v>38.96</v>
      </c>
      <c r="Q236" s="9">
        <v>49.56</v>
      </c>
      <c r="R236" s="9">
        <v>14.73</v>
      </c>
      <c r="S236" s="9">
        <v>57.99</v>
      </c>
      <c r="T236" s="32">
        <v>22.9</v>
      </c>
      <c r="U236" s="32">
        <v>15.3</v>
      </c>
      <c r="V236" s="32">
        <v>61.79</v>
      </c>
      <c r="W236" s="32">
        <v>104.66</v>
      </c>
      <c r="X236" s="32">
        <v>113.59</v>
      </c>
      <c r="Y236" s="32">
        <v>106.19</v>
      </c>
      <c r="Z236" s="32">
        <v>101.34</v>
      </c>
    </row>
    <row r="237" spans="1:26" ht="12.75">
      <c r="A237" s="34">
        <v>6</v>
      </c>
      <c r="B237" s="34">
        <v>16</v>
      </c>
      <c r="C237" s="34">
        <v>0</v>
      </c>
      <c r="D237" s="35">
        <v>0</v>
      </c>
      <c r="E237" s="36"/>
      <c r="F237" s="31" t="s">
        <v>460</v>
      </c>
      <c r="G237" s="56" t="s">
        <v>476</v>
      </c>
      <c r="H237" s="33">
        <v>69975343.6</v>
      </c>
      <c r="I237" s="33">
        <v>19236132</v>
      </c>
      <c r="J237" s="33">
        <v>25342076.6</v>
      </c>
      <c r="K237" s="33">
        <v>25397135</v>
      </c>
      <c r="L237" s="33">
        <v>32244631.59</v>
      </c>
      <c r="M237" s="33">
        <v>10405901.73</v>
      </c>
      <c r="N237" s="33">
        <v>6844663.86</v>
      </c>
      <c r="O237" s="33">
        <v>14994066</v>
      </c>
      <c r="P237" s="9">
        <v>46.07</v>
      </c>
      <c r="Q237" s="9">
        <v>54.09</v>
      </c>
      <c r="R237" s="9">
        <v>27</v>
      </c>
      <c r="S237" s="9">
        <v>59.03</v>
      </c>
      <c r="T237" s="32">
        <v>32.27</v>
      </c>
      <c r="U237" s="32">
        <v>21.22</v>
      </c>
      <c r="V237" s="32">
        <v>46.5</v>
      </c>
      <c r="W237" s="32">
        <v>119.13</v>
      </c>
      <c r="X237" s="32">
        <v>130.04</v>
      </c>
      <c r="Y237" s="32">
        <v>145.38</v>
      </c>
      <c r="Z237" s="32">
        <v>104.44</v>
      </c>
    </row>
    <row r="238" spans="1:26" ht="12.75">
      <c r="A238" s="34">
        <v>6</v>
      </c>
      <c r="B238" s="34">
        <v>17</v>
      </c>
      <c r="C238" s="34">
        <v>0</v>
      </c>
      <c r="D238" s="35">
        <v>0</v>
      </c>
      <c r="E238" s="36"/>
      <c r="F238" s="31" t="s">
        <v>460</v>
      </c>
      <c r="G238" s="56" t="s">
        <v>477</v>
      </c>
      <c r="H238" s="33">
        <v>92957076.76</v>
      </c>
      <c r="I238" s="33">
        <v>24947311</v>
      </c>
      <c r="J238" s="33">
        <v>44973909.76</v>
      </c>
      <c r="K238" s="33">
        <v>23035856</v>
      </c>
      <c r="L238" s="33">
        <v>38201415.89</v>
      </c>
      <c r="M238" s="33">
        <v>12956677.82</v>
      </c>
      <c r="N238" s="33">
        <v>11302046.07</v>
      </c>
      <c r="O238" s="33">
        <v>13942692</v>
      </c>
      <c r="P238" s="9">
        <v>41.09</v>
      </c>
      <c r="Q238" s="9">
        <v>51.93</v>
      </c>
      <c r="R238" s="9">
        <v>25.13</v>
      </c>
      <c r="S238" s="9">
        <v>60.52</v>
      </c>
      <c r="T238" s="32">
        <v>33.91</v>
      </c>
      <c r="U238" s="32">
        <v>29.58</v>
      </c>
      <c r="V238" s="32">
        <v>36.49</v>
      </c>
      <c r="W238" s="32">
        <v>109.66</v>
      </c>
      <c r="X238" s="32">
        <v>109.34</v>
      </c>
      <c r="Y238" s="32">
        <v>126.46</v>
      </c>
      <c r="Z238" s="32">
        <v>99.24</v>
      </c>
    </row>
    <row r="239" spans="1:26" ht="12.75">
      <c r="A239" s="34">
        <v>6</v>
      </c>
      <c r="B239" s="34">
        <v>18</v>
      </c>
      <c r="C239" s="34">
        <v>0</v>
      </c>
      <c r="D239" s="35">
        <v>0</v>
      </c>
      <c r="E239" s="36"/>
      <c r="F239" s="31" t="s">
        <v>460</v>
      </c>
      <c r="G239" s="56" t="s">
        <v>478</v>
      </c>
      <c r="H239" s="33">
        <v>96106293.36</v>
      </c>
      <c r="I239" s="33">
        <v>22710722</v>
      </c>
      <c r="J239" s="33">
        <v>33345193.36</v>
      </c>
      <c r="K239" s="33">
        <v>40050378</v>
      </c>
      <c r="L239" s="33">
        <v>45550119.77</v>
      </c>
      <c r="M239" s="33">
        <v>10435931.35</v>
      </c>
      <c r="N239" s="33">
        <v>11801316.42</v>
      </c>
      <c r="O239" s="33">
        <v>23312872</v>
      </c>
      <c r="P239" s="9">
        <v>47.39</v>
      </c>
      <c r="Q239" s="9">
        <v>45.95</v>
      </c>
      <c r="R239" s="9">
        <v>35.39</v>
      </c>
      <c r="S239" s="9">
        <v>58.2</v>
      </c>
      <c r="T239" s="32">
        <v>22.91</v>
      </c>
      <c r="U239" s="32">
        <v>25.9</v>
      </c>
      <c r="V239" s="32">
        <v>51.18</v>
      </c>
      <c r="W239" s="32">
        <v>118.35</v>
      </c>
      <c r="X239" s="32">
        <v>119.05</v>
      </c>
      <c r="Y239" s="32">
        <v>210.55</v>
      </c>
      <c r="Z239" s="32">
        <v>96.66</v>
      </c>
    </row>
    <row r="240" spans="1:26" ht="12.75">
      <c r="A240" s="34">
        <v>6</v>
      </c>
      <c r="B240" s="34">
        <v>19</v>
      </c>
      <c r="C240" s="34">
        <v>0</v>
      </c>
      <c r="D240" s="35">
        <v>0</v>
      </c>
      <c r="E240" s="36"/>
      <c r="F240" s="31" t="s">
        <v>460</v>
      </c>
      <c r="G240" s="56" t="s">
        <v>479</v>
      </c>
      <c r="H240" s="33">
        <v>65787957.91</v>
      </c>
      <c r="I240" s="33">
        <v>15161097.74</v>
      </c>
      <c r="J240" s="33">
        <v>25097986.17</v>
      </c>
      <c r="K240" s="33">
        <v>25528874</v>
      </c>
      <c r="L240" s="33">
        <v>28536118.75</v>
      </c>
      <c r="M240" s="33">
        <v>7638346.3</v>
      </c>
      <c r="N240" s="33">
        <v>6350340.45</v>
      </c>
      <c r="O240" s="33">
        <v>14547432</v>
      </c>
      <c r="P240" s="9">
        <v>43.37</v>
      </c>
      <c r="Q240" s="9">
        <v>50.38</v>
      </c>
      <c r="R240" s="9">
        <v>25.3</v>
      </c>
      <c r="S240" s="9">
        <v>56.98</v>
      </c>
      <c r="T240" s="32">
        <v>26.76</v>
      </c>
      <c r="U240" s="32">
        <v>22.25</v>
      </c>
      <c r="V240" s="32">
        <v>50.97</v>
      </c>
      <c r="W240" s="32">
        <v>108.62</v>
      </c>
      <c r="X240" s="32">
        <v>106.47</v>
      </c>
      <c r="Y240" s="32">
        <v>118.89</v>
      </c>
      <c r="Z240" s="32">
        <v>105.75</v>
      </c>
    </row>
    <row r="241" spans="1:26" ht="12.75">
      <c r="A241" s="34">
        <v>6</v>
      </c>
      <c r="B241" s="34">
        <v>20</v>
      </c>
      <c r="C241" s="34">
        <v>0</v>
      </c>
      <c r="D241" s="35">
        <v>0</v>
      </c>
      <c r="E241" s="36"/>
      <c r="F241" s="31" t="s">
        <v>460</v>
      </c>
      <c r="G241" s="56" t="s">
        <v>480</v>
      </c>
      <c r="H241" s="33">
        <v>86693946.5</v>
      </c>
      <c r="I241" s="33">
        <v>29434078</v>
      </c>
      <c r="J241" s="33">
        <v>30689442.5</v>
      </c>
      <c r="K241" s="33">
        <v>26570426</v>
      </c>
      <c r="L241" s="33">
        <v>34142767.06</v>
      </c>
      <c r="M241" s="33">
        <v>14911719.86</v>
      </c>
      <c r="N241" s="33">
        <v>4836725.2</v>
      </c>
      <c r="O241" s="33">
        <v>14394322</v>
      </c>
      <c r="P241" s="9">
        <v>39.38</v>
      </c>
      <c r="Q241" s="9">
        <v>50.66</v>
      </c>
      <c r="R241" s="9">
        <v>15.76</v>
      </c>
      <c r="S241" s="9">
        <v>54.17</v>
      </c>
      <c r="T241" s="32">
        <v>43.67</v>
      </c>
      <c r="U241" s="32">
        <v>14.16</v>
      </c>
      <c r="V241" s="32">
        <v>42.15</v>
      </c>
      <c r="W241" s="32">
        <v>114.66</v>
      </c>
      <c r="X241" s="32">
        <v>113.41</v>
      </c>
      <c r="Y241" s="32">
        <v>118.4</v>
      </c>
      <c r="Z241" s="32">
        <v>114.76</v>
      </c>
    </row>
    <row r="242" spans="1:26" ht="12.75">
      <c r="A242" s="34">
        <v>6</v>
      </c>
      <c r="B242" s="34">
        <v>0</v>
      </c>
      <c r="C242" s="34">
        <v>0</v>
      </c>
      <c r="D242" s="35">
        <v>0</v>
      </c>
      <c r="E242" s="36"/>
      <c r="F242" s="31" t="s">
        <v>481</v>
      </c>
      <c r="G242" s="56" t="s">
        <v>482</v>
      </c>
      <c r="H242" s="33">
        <v>1124338093.43</v>
      </c>
      <c r="I242" s="33">
        <v>266615326.13</v>
      </c>
      <c r="J242" s="33">
        <v>608675541.3</v>
      </c>
      <c r="K242" s="33">
        <v>249047226</v>
      </c>
      <c r="L242" s="33">
        <v>426105863.76</v>
      </c>
      <c r="M242" s="33">
        <v>125542810.6</v>
      </c>
      <c r="N242" s="33">
        <v>172756357.16</v>
      </c>
      <c r="O242" s="33">
        <v>127806696</v>
      </c>
      <c r="P242" s="9">
        <v>37.89</v>
      </c>
      <c r="Q242" s="9">
        <v>47.08</v>
      </c>
      <c r="R242" s="9">
        <v>28.38</v>
      </c>
      <c r="S242" s="9">
        <v>51.31</v>
      </c>
      <c r="T242" s="32">
        <v>29.46</v>
      </c>
      <c r="U242" s="32">
        <v>40.54</v>
      </c>
      <c r="V242" s="32">
        <v>29.99</v>
      </c>
      <c r="W242" s="32">
        <v>106.3</v>
      </c>
      <c r="X242" s="32">
        <v>103.53</v>
      </c>
      <c r="Y242" s="32">
        <v>112.28</v>
      </c>
      <c r="Z242" s="32">
        <v>101.65</v>
      </c>
    </row>
    <row r="243" spans="1:26" ht="12.75">
      <c r="A243" s="34">
        <v>6</v>
      </c>
      <c r="B243" s="34">
        <v>8</v>
      </c>
      <c r="C243" s="34">
        <v>1</v>
      </c>
      <c r="D243" s="35" t="s">
        <v>483</v>
      </c>
      <c r="E243" s="36">
        <v>271</v>
      </c>
      <c r="F243" s="31" t="s">
        <v>483</v>
      </c>
      <c r="G243" s="56" t="s">
        <v>484</v>
      </c>
      <c r="H243" s="33">
        <v>827271</v>
      </c>
      <c r="I243" s="33">
        <v>827271</v>
      </c>
      <c r="J243" s="33">
        <v>0</v>
      </c>
      <c r="K243" s="33">
        <v>0</v>
      </c>
      <c r="L243" s="33">
        <v>635066.16</v>
      </c>
      <c r="M243" s="33">
        <v>635066.16</v>
      </c>
      <c r="N243" s="33">
        <v>0</v>
      </c>
      <c r="O243" s="33">
        <v>0</v>
      </c>
      <c r="P243" s="9">
        <v>76.76</v>
      </c>
      <c r="Q243" s="9">
        <v>76.76</v>
      </c>
      <c r="R243" s="9"/>
      <c r="S243" s="9"/>
      <c r="T243" s="32">
        <v>100</v>
      </c>
      <c r="U243" s="32">
        <v>0</v>
      </c>
      <c r="V243" s="32">
        <v>0</v>
      </c>
      <c r="W243" s="32">
        <v>106.38</v>
      </c>
      <c r="X243" s="32">
        <v>106.38</v>
      </c>
      <c r="Y243" s="32"/>
      <c r="Z243" s="32"/>
    </row>
    <row r="244" spans="1:26" ht="25.5">
      <c r="A244" s="34">
        <v>6</v>
      </c>
      <c r="B244" s="34">
        <v>19</v>
      </c>
      <c r="C244" s="34">
        <v>1</v>
      </c>
      <c r="D244" s="35" t="s">
        <v>483</v>
      </c>
      <c r="E244" s="36">
        <v>270</v>
      </c>
      <c r="F244" s="31" t="s">
        <v>483</v>
      </c>
      <c r="G244" s="56" t="s">
        <v>485</v>
      </c>
      <c r="H244" s="33">
        <v>4200219</v>
      </c>
      <c r="I244" s="33">
        <v>4200219</v>
      </c>
      <c r="J244" s="33">
        <v>0</v>
      </c>
      <c r="K244" s="33">
        <v>0</v>
      </c>
      <c r="L244" s="33">
        <v>2171983.05</v>
      </c>
      <c r="M244" s="33">
        <v>2171983.05</v>
      </c>
      <c r="N244" s="33">
        <v>0</v>
      </c>
      <c r="O244" s="33">
        <v>0</v>
      </c>
      <c r="P244" s="9">
        <v>51.71</v>
      </c>
      <c r="Q244" s="9">
        <v>51.71</v>
      </c>
      <c r="R244" s="9"/>
      <c r="S244" s="9"/>
      <c r="T244" s="32">
        <v>100</v>
      </c>
      <c r="U244" s="32">
        <v>0</v>
      </c>
      <c r="V244" s="32">
        <v>0</v>
      </c>
      <c r="W244" s="32">
        <v>81.21</v>
      </c>
      <c r="X244" s="32">
        <v>81.21</v>
      </c>
      <c r="Y244" s="32"/>
      <c r="Z244" s="32"/>
    </row>
    <row r="245" spans="1:26" ht="12.75">
      <c r="A245" s="34">
        <v>6</v>
      </c>
      <c r="B245" s="34">
        <v>7</v>
      </c>
      <c r="C245" s="34">
        <v>1</v>
      </c>
      <c r="D245" s="35" t="s">
        <v>483</v>
      </c>
      <c r="E245" s="36">
        <v>187</v>
      </c>
      <c r="F245" s="31" t="s">
        <v>483</v>
      </c>
      <c r="G245" s="56" t="s">
        <v>486</v>
      </c>
      <c r="H245" s="33">
        <v>3203072</v>
      </c>
      <c r="I245" s="33">
        <v>103072</v>
      </c>
      <c r="J245" s="33">
        <v>3100000</v>
      </c>
      <c r="K245" s="33">
        <v>0</v>
      </c>
      <c r="L245" s="33">
        <v>56393.7</v>
      </c>
      <c r="M245" s="33">
        <v>56393.7</v>
      </c>
      <c r="N245" s="33">
        <v>0</v>
      </c>
      <c r="O245" s="33">
        <v>0</v>
      </c>
      <c r="P245" s="9">
        <v>1.76</v>
      </c>
      <c r="Q245" s="9">
        <v>54.71</v>
      </c>
      <c r="R245" s="9">
        <v>0</v>
      </c>
      <c r="S245" s="9"/>
      <c r="T245" s="32">
        <v>100</v>
      </c>
      <c r="U245" s="32">
        <v>0</v>
      </c>
      <c r="V245" s="32">
        <v>0</v>
      </c>
      <c r="W245" s="32">
        <v>9.15</v>
      </c>
      <c r="X245" s="32">
        <v>9.15</v>
      </c>
      <c r="Y245" s="32"/>
      <c r="Z245" s="32"/>
    </row>
    <row r="246" spans="1:26" ht="12.75">
      <c r="A246" s="34">
        <v>6</v>
      </c>
      <c r="B246" s="34">
        <v>1</v>
      </c>
      <c r="C246" s="34">
        <v>1</v>
      </c>
      <c r="D246" s="35" t="s">
        <v>483</v>
      </c>
      <c r="E246" s="36">
        <v>188</v>
      </c>
      <c r="F246" s="31" t="s">
        <v>483</v>
      </c>
      <c r="G246" s="56" t="s">
        <v>486</v>
      </c>
      <c r="H246" s="33">
        <v>1524523</v>
      </c>
      <c r="I246" s="33">
        <v>159400</v>
      </c>
      <c r="J246" s="33">
        <v>1365123</v>
      </c>
      <c r="K246" s="33">
        <v>0</v>
      </c>
      <c r="L246" s="33">
        <v>768743.59</v>
      </c>
      <c r="M246" s="33">
        <v>129400.23</v>
      </c>
      <c r="N246" s="33">
        <v>639343.36</v>
      </c>
      <c r="O246" s="33">
        <v>0</v>
      </c>
      <c r="P246" s="9">
        <v>50.42</v>
      </c>
      <c r="Q246" s="9">
        <v>81.17</v>
      </c>
      <c r="R246" s="9">
        <v>46.83</v>
      </c>
      <c r="S246" s="9"/>
      <c r="T246" s="32">
        <v>16.83</v>
      </c>
      <c r="U246" s="32">
        <v>83.16</v>
      </c>
      <c r="V246" s="32">
        <v>0</v>
      </c>
      <c r="W246" s="32">
        <v>1341.36</v>
      </c>
      <c r="X246" s="32">
        <v>763.55</v>
      </c>
      <c r="Y246" s="32">
        <v>1583.96</v>
      </c>
      <c r="Z246" s="32"/>
    </row>
    <row r="247" spans="1:26" ht="25.5">
      <c r="A247" s="34">
        <v>6</v>
      </c>
      <c r="B247" s="34">
        <v>2</v>
      </c>
      <c r="C247" s="34">
        <v>1</v>
      </c>
      <c r="D247" s="35" t="s">
        <v>483</v>
      </c>
      <c r="E247" s="36">
        <v>221</v>
      </c>
      <c r="F247" s="31" t="s">
        <v>483</v>
      </c>
      <c r="G247" s="56" t="s">
        <v>487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9"/>
      <c r="Q247" s="9"/>
      <c r="R247" s="9"/>
      <c r="S247" s="9"/>
      <c r="T247" s="32"/>
      <c r="U247" s="32"/>
      <c r="V247" s="32"/>
      <c r="W247" s="32"/>
      <c r="X247" s="32"/>
      <c r="Y247" s="32"/>
      <c r="Z247" s="32"/>
    </row>
    <row r="248" spans="1:26" ht="25.5">
      <c r="A248" s="34">
        <v>6</v>
      </c>
      <c r="B248" s="34">
        <v>13</v>
      </c>
      <c r="C248" s="34">
        <v>4</v>
      </c>
      <c r="D248" s="35" t="s">
        <v>483</v>
      </c>
      <c r="E248" s="36">
        <v>186</v>
      </c>
      <c r="F248" s="31" t="s">
        <v>483</v>
      </c>
      <c r="G248" s="56" t="s">
        <v>488</v>
      </c>
      <c r="H248" s="33">
        <v>1600</v>
      </c>
      <c r="I248" s="33">
        <v>1600</v>
      </c>
      <c r="J248" s="33">
        <v>0</v>
      </c>
      <c r="K248" s="33">
        <v>0</v>
      </c>
      <c r="L248" s="33">
        <v>1784.86</v>
      </c>
      <c r="M248" s="33">
        <v>1784.86</v>
      </c>
      <c r="N248" s="33">
        <v>0</v>
      </c>
      <c r="O248" s="33">
        <v>0</v>
      </c>
      <c r="P248" s="9">
        <v>111.55</v>
      </c>
      <c r="Q248" s="9">
        <v>111.55</v>
      </c>
      <c r="R248" s="9"/>
      <c r="S248" s="9"/>
      <c r="T248" s="32">
        <v>100</v>
      </c>
      <c r="U248" s="32">
        <v>0</v>
      </c>
      <c r="V248" s="32">
        <v>0</v>
      </c>
      <c r="W248" s="32">
        <v>96.66</v>
      </c>
      <c r="X248" s="32">
        <v>96.66</v>
      </c>
      <c r="Y248" s="32"/>
      <c r="Z248" s="32"/>
    </row>
    <row r="249" spans="1:26" ht="25.5">
      <c r="A249" s="34">
        <v>6</v>
      </c>
      <c r="B249" s="34">
        <v>4</v>
      </c>
      <c r="C249" s="34">
        <v>3</v>
      </c>
      <c r="D249" s="35" t="s">
        <v>483</v>
      </c>
      <c r="E249" s="36">
        <v>218</v>
      </c>
      <c r="F249" s="31" t="s">
        <v>483</v>
      </c>
      <c r="G249" s="56" t="s">
        <v>489</v>
      </c>
      <c r="H249" s="33">
        <v>17964.9</v>
      </c>
      <c r="I249" s="33">
        <v>17964.9</v>
      </c>
      <c r="J249" s="33">
        <v>0</v>
      </c>
      <c r="K249" s="33">
        <v>0</v>
      </c>
      <c r="L249" s="33">
        <v>11758</v>
      </c>
      <c r="M249" s="33">
        <v>11758</v>
      </c>
      <c r="N249" s="33">
        <v>0</v>
      </c>
      <c r="O249" s="33">
        <v>0</v>
      </c>
      <c r="P249" s="9">
        <v>65.44</v>
      </c>
      <c r="Q249" s="9">
        <v>65.44</v>
      </c>
      <c r="R249" s="9"/>
      <c r="S249" s="9"/>
      <c r="T249" s="32">
        <v>100</v>
      </c>
      <c r="U249" s="32">
        <v>0</v>
      </c>
      <c r="V249" s="32">
        <v>0</v>
      </c>
      <c r="W249" s="32">
        <v>88.15</v>
      </c>
      <c r="X249" s="32">
        <v>88.15</v>
      </c>
      <c r="Y249" s="32"/>
      <c r="Z249" s="32"/>
    </row>
    <row r="250" spans="1:26" ht="12.75">
      <c r="A250" s="34">
        <v>6</v>
      </c>
      <c r="B250" s="34">
        <v>3</v>
      </c>
      <c r="C250" s="34">
        <v>3</v>
      </c>
      <c r="D250" s="35" t="s">
        <v>483</v>
      </c>
      <c r="E250" s="36">
        <v>122</v>
      </c>
      <c r="F250" s="31" t="s">
        <v>483</v>
      </c>
      <c r="G250" s="56" t="s">
        <v>490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9"/>
      <c r="Q250" s="9"/>
      <c r="R250" s="9"/>
      <c r="S250" s="9"/>
      <c r="T250" s="32"/>
      <c r="U250" s="32"/>
      <c r="V250" s="32"/>
      <c r="W250" s="32"/>
      <c r="X250" s="32"/>
      <c r="Y250" s="32"/>
      <c r="Z250" s="32"/>
    </row>
    <row r="251" spans="1:26" ht="25.5">
      <c r="A251" s="34">
        <v>6</v>
      </c>
      <c r="B251" s="34">
        <v>15</v>
      </c>
      <c r="C251" s="34">
        <v>0</v>
      </c>
      <c r="D251" s="35" t="s">
        <v>483</v>
      </c>
      <c r="E251" s="36">
        <v>220</v>
      </c>
      <c r="F251" s="31" t="s">
        <v>483</v>
      </c>
      <c r="G251" s="56" t="s">
        <v>491</v>
      </c>
      <c r="H251" s="33">
        <v>83000</v>
      </c>
      <c r="I251" s="33">
        <v>83000</v>
      </c>
      <c r="J251" s="33">
        <v>0</v>
      </c>
      <c r="K251" s="33">
        <v>0</v>
      </c>
      <c r="L251" s="33">
        <v>86302.84</v>
      </c>
      <c r="M251" s="33">
        <v>86302.84</v>
      </c>
      <c r="N251" s="33">
        <v>0</v>
      </c>
      <c r="O251" s="33">
        <v>0</v>
      </c>
      <c r="P251" s="9">
        <v>103.97</v>
      </c>
      <c r="Q251" s="9">
        <v>103.97</v>
      </c>
      <c r="R251" s="9"/>
      <c r="S251" s="9"/>
      <c r="T251" s="32">
        <v>100</v>
      </c>
      <c r="U251" s="32">
        <v>0</v>
      </c>
      <c r="V251" s="32">
        <v>0</v>
      </c>
      <c r="W251" s="32">
        <v>99.43</v>
      </c>
      <c r="X251" s="32">
        <v>99.43</v>
      </c>
      <c r="Y251" s="32"/>
      <c r="Z251" s="32"/>
    </row>
    <row r="252" spans="1:26" ht="12.75">
      <c r="A252" s="34">
        <v>6</v>
      </c>
      <c r="B252" s="34">
        <v>9</v>
      </c>
      <c r="C252" s="34">
        <v>1</v>
      </c>
      <c r="D252" s="35" t="s">
        <v>483</v>
      </c>
      <c r="E252" s="36">
        <v>140</v>
      </c>
      <c r="F252" s="31" t="s">
        <v>483</v>
      </c>
      <c r="G252" s="56" t="s">
        <v>492</v>
      </c>
      <c r="H252" s="33">
        <v>64520</v>
      </c>
      <c r="I252" s="33">
        <v>64520</v>
      </c>
      <c r="J252" s="33">
        <v>0</v>
      </c>
      <c r="K252" s="33">
        <v>0</v>
      </c>
      <c r="L252" s="33">
        <v>48505.79</v>
      </c>
      <c r="M252" s="33">
        <v>48505.79</v>
      </c>
      <c r="N252" s="33">
        <v>0</v>
      </c>
      <c r="O252" s="33">
        <v>0</v>
      </c>
      <c r="P252" s="9">
        <v>75.17</v>
      </c>
      <c r="Q252" s="9">
        <v>75.17</v>
      </c>
      <c r="R252" s="9"/>
      <c r="S252" s="9"/>
      <c r="T252" s="32">
        <v>100</v>
      </c>
      <c r="U252" s="32">
        <v>0</v>
      </c>
      <c r="V252" s="32">
        <v>0</v>
      </c>
      <c r="W252" s="32">
        <v>134.7</v>
      </c>
      <c r="X252" s="32">
        <v>134.7</v>
      </c>
      <c r="Y252" s="32"/>
      <c r="Z252" s="32"/>
    </row>
    <row r="253" spans="1:26" ht="12.75">
      <c r="A253" s="34">
        <v>6</v>
      </c>
      <c r="B253" s="34">
        <v>62</v>
      </c>
      <c r="C253" s="34">
        <v>1</v>
      </c>
      <c r="D253" s="35" t="s">
        <v>483</v>
      </c>
      <c r="E253" s="36">
        <v>198</v>
      </c>
      <c r="F253" s="31" t="s">
        <v>483</v>
      </c>
      <c r="G253" s="56" t="s">
        <v>493</v>
      </c>
      <c r="H253" s="33">
        <v>25470</v>
      </c>
      <c r="I253" s="33">
        <v>25470</v>
      </c>
      <c r="J253" s="33">
        <v>0</v>
      </c>
      <c r="K253" s="33">
        <v>0</v>
      </c>
      <c r="L253" s="33">
        <v>24907.5</v>
      </c>
      <c r="M253" s="33">
        <v>24907.5</v>
      </c>
      <c r="N253" s="33">
        <v>0</v>
      </c>
      <c r="O253" s="33">
        <v>0</v>
      </c>
      <c r="P253" s="9">
        <v>97.79</v>
      </c>
      <c r="Q253" s="9">
        <v>97.79</v>
      </c>
      <c r="R253" s="9"/>
      <c r="S253" s="9"/>
      <c r="T253" s="32">
        <v>100</v>
      </c>
      <c r="U253" s="32">
        <v>0</v>
      </c>
      <c r="V253" s="32">
        <v>0</v>
      </c>
      <c r="W253" s="32">
        <v>88.41</v>
      </c>
      <c r="X253" s="32">
        <v>88.41</v>
      </c>
      <c r="Y253" s="32"/>
      <c r="Z253" s="32"/>
    </row>
    <row r="254" spans="1:26" ht="12.75">
      <c r="A254" s="34">
        <v>6</v>
      </c>
      <c r="B254" s="34">
        <v>8</v>
      </c>
      <c r="C254" s="34">
        <v>1</v>
      </c>
      <c r="D254" s="35" t="s">
        <v>483</v>
      </c>
      <c r="E254" s="36">
        <v>265</v>
      </c>
      <c r="F254" s="31" t="s">
        <v>483</v>
      </c>
      <c r="G254" s="56" t="s">
        <v>494</v>
      </c>
      <c r="H254" s="33">
        <v>19373140</v>
      </c>
      <c r="I254" s="33">
        <v>19373140</v>
      </c>
      <c r="J254" s="33">
        <v>0</v>
      </c>
      <c r="K254" s="33">
        <v>0</v>
      </c>
      <c r="L254" s="33">
        <v>7772631.63</v>
      </c>
      <c r="M254" s="33">
        <v>7769531.63</v>
      </c>
      <c r="N254" s="33">
        <v>3100</v>
      </c>
      <c r="O254" s="33">
        <v>0</v>
      </c>
      <c r="P254" s="9">
        <v>40.12</v>
      </c>
      <c r="Q254" s="9">
        <v>40.1</v>
      </c>
      <c r="R254" s="9"/>
      <c r="S254" s="9"/>
      <c r="T254" s="32">
        <v>99.96</v>
      </c>
      <c r="U254" s="32">
        <v>0.03</v>
      </c>
      <c r="V254" s="32">
        <v>0</v>
      </c>
      <c r="W254" s="32">
        <v>41.73</v>
      </c>
      <c r="X254" s="32">
        <v>126.44</v>
      </c>
      <c r="Y254" s="32">
        <v>0.02</v>
      </c>
      <c r="Z254" s="32"/>
    </row>
    <row r="255" spans="1:26" ht="12.75">
      <c r="A255" s="34">
        <v>6</v>
      </c>
      <c r="B255" s="34">
        <v>8</v>
      </c>
      <c r="C255" s="34">
        <v>7</v>
      </c>
      <c r="D255" s="35" t="s">
        <v>483</v>
      </c>
      <c r="E255" s="36">
        <v>244</v>
      </c>
      <c r="F255" s="31" t="s">
        <v>483</v>
      </c>
      <c r="G255" s="56" t="s">
        <v>495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9"/>
      <c r="Q255" s="9"/>
      <c r="R255" s="9"/>
      <c r="S255" s="9"/>
      <c r="T255" s="32"/>
      <c r="U255" s="32"/>
      <c r="V255" s="32"/>
      <c r="W255" s="32"/>
      <c r="X255" s="32"/>
      <c r="Y255" s="32"/>
      <c r="Z255" s="32"/>
    </row>
  </sheetData>
  <sheetProtection/>
  <mergeCells count="25">
    <mergeCell ref="B4:B6"/>
    <mergeCell ref="C4:C6"/>
    <mergeCell ref="D4:D6"/>
    <mergeCell ref="P5:P6"/>
    <mergeCell ref="Q5:S5"/>
    <mergeCell ref="E4:E6"/>
    <mergeCell ref="L4:O4"/>
    <mergeCell ref="F8:G8"/>
    <mergeCell ref="A7:G7"/>
    <mergeCell ref="P7:Z7"/>
    <mergeCell ref="H7:O7"/>
    <mergeCell ref="W4:Z4"/>
    <mergeCell ref="L5:L6"/>
    <mergeCell ref="M5:O5"/>
    <mergeCell ref="Y5:Y6"/>
    <mergeCell ref="Z5:Z6"/>
    <mergeCell ref="A4:A6"/>
    <mergeCell ref="W5:W6"/>
    <mergeCell ref="T4:V5"/>
    <mergeCell ref="I5:K5"/>
    <mergeCell ref="P4:S4"/>
    <mergeCell ref="X5:X6"/>
    <mergeCell ref="F4:G6"/>
    <mergeCell ref="H4:K4"/>
    <mergeCell ref="H5:H6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52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6"/>
  <dimension ref="A2:P257"/>
  <sheetViews>
    <sheetView zoomScale="75" zoomScaleNormal="75" zoomScalePageLayoutView="0" workbookViewId="0" topLeftCell="A1">
      <pane xSplit="7" ySplit="10" topLeftCell="N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1" sqref="P11:P257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tabel'!B9</f>
        <v>Tabela 7. Planowane wydatki budżetowe jst wg stanu na koniec  2 kwartału 2018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67" t="s">
        <v>0</v>
      </c>
      <c r="B4" s="167" t="s">
        <v>1</v>
      </c>
      <c r="C4" s="167" t="s">
        <v>2</v>
      </c>
      <c r="D4" s="167" t="s">
        <v>3</v>
      </c>
      <c r="E4" s="167" t="s">
        <v>53</v>
      </c>
      <c r="F4" s="168" t="s">
        <v>56</v>
      </c>
      <c r="G4" s="168"/>
      <c r="H4" s="166" t="s">
        <v>6</v>
      </c>
      <c r="I4" s="169" t="s">
        <v>36</v>
      </c>
      <c r="J4" s="169"/>
      <c r="K4" s="169"/>
      <c r="L4" s="169"/>
      <c r="M4" s="169"/>
      <c r="N4" s="169"/>
      <c r="O4" s="169"/>
      <c r="P4" s="169"/>
    </row>
    <row r="5" spans="1:16" s="19" customFormat="1" ht="17.25" customHeight="1">
      <c r="A5" s="167"/>
      <c r="B5" s="167"/>
      <c r="C5" s="167"/>
      <c r="D5" s="167"/>
      <c r="E5" s="167"/>
      <c r="F5" s="168"/>
      <c r="G5" s="168"/>
      <c r="H5" s="166"/>
      <c r="I5" s="166" t="s">
        <v>37</v>
      </c>
      <c r="J5" s="169" t="s">
        <v>15</v>
      </c>
      <c r="K5" s="169"/>
      <c r="L5" s="169"/>
      <c r="M5" s="169"/>
      <c r="N5" s="169"/>
      <c r="O5" s="170" t="s">
        <v>38</v>
      </c>
      <c r="P5" s="45" t="s">
        <v>25</v>
      </c>
    </row>
    <row r="6" spans="1:16" s="19" customFormat="1" ht="16.5" customHeight="1">
      <c r="A6" s="167"/>
      <c r="B6" s="167"/>
      <c r="C6" s="167"/>
      <c r="D6" s="167"/>
      <c r="E6" s="167"/>
      <c r="F6" s="168"/>
      <c r="G6" s="168"/>
      <c r="H6" s="166"/>
      <c r="I6" s="166"/>
      <c r="J6" s="165" t="s">
        <v>39</v>
      </c>
      <c r="K6" s="165" t="s">
        <v>34</v>
      </c>
      <c r="L6" s="165" t="s">
        <v>40</v>
      </c>
      <c r="M6" s="165" t="s">
        <v>41</v>
      </c>
      <c r="N6" s="165" t="s">
        <v>42</v>
      </c>
      <c r="O6" s="170"/>
      <c r="P6" s="171" t="s">
        <v>43</v>
      </c>
    </row>
    <row r="7" spans="1:16" s="19" customFormat="1" ht="34.5" customHeight="1">
      <c r="A7" s="167"/>
      <c r="B7" s="167"/>
      <c r="C7" s="167"/>
      <c r="D7" s="167"/>
      <c r="E7" s="167"/>
      <c r="F7" s="168"/>
      <c r="G7" s="168"/>
      <c r="H7" s="166"/>
      <c r="I7" s="166"/>
      <c r="J7" s="165"/>
      <c r="K7" s="165"/>
      <c r="L7" s="165"/>
      <c r="M7" s="165"/>
      <c r="N7" s="165"/>
      <c r="O7" s="170"/>
      <c r="P7" s="171"/>
    </row>
    <row r="8" spans="1:16" s="19" customFormat="1" ht="34.5" customHeight="1">
      <c r="A8" s="167"/>
      <c r="B8" s="167"/>
      <c r="C8" s="167"/>
      <c r="D8" s="167"/>
      <c r="E8" s="167"/>
      <c r="F8" s="168"/>
      <c r="G8" s="168"/>
      <c r="H8" s="166"/>
      <c r="I8" s="166"/>
      <c r="J8" s="165"/>
      <c r="K8" s="165"/>
      <c r="L8" s="165"/>
      <c r="M8" s="165"/>
      <c r="N8" s="165"/>
      <c r="O8" s="170"/>
      <c r="P8" s="171"/>
    </row>
    <row r="9" spans="1:16" s="19" customFormat="1" ht="16.5" customHeight="1">
      <c r="A9" s="167"/>
      <c r="B9" s="167"/>
      <c r="C9" s="167"/>
      <c r="D9" s="167"/>
      <c r="E9" s="167"/>
      <c r="F9" s="167"/>
      <c r="G9" s="167"/>
      <c r="H9" s="166" t="s">
        <v>35</v>
      </c>
      <c r="I9" s="166"/>
      <c r="J9" s="166"/>
      <c r="K9" s="166"/>
      <c r="L9" s="166"/>
      <c r="M9" s="166"/>
      <c r="N9" s="166"/>
      <c r="O9" s="166"/>
      <c r="P9" s="166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2">
        <v>6</v>
      </c>
      <c r="G10" s="172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46">
        <v>6</v>
      </c>
      <c r="B11" s="46">
        <v>2</v>
      </c>
      <c r="C11" s="46">
        <v>1</v>
      </c>
      <c r="D11" s="41">
        <v>1</v>
      </c>
      <c r="E11" s="47"/>
      <c r="F11" s="48" t="s">
        <v>260</v>
      </c>
      <c r="G11" s="58" t="s">
        <v>261</v>
      </c>
      <c r="H11" s="49">
        <v>116275164.21</v>
      </c>
      <c r="I11" s="49">
        <v>91364038.91</v>
      </c>
      <c r="J11" s="49">
        <v>37408477.74</v>
      </c>
      <c r="K11" s="49">
        <v>10279152</v>
      </c>
      <c r="L11" s="49">
        <v>600000</v>
      </c>
      <c r="M11" s="49">
        <v>0</v>
      </c>
      <c r="N11" s="49">
        <v>43076409.17</v>
      </c>
      <c r="O11" s="49">
        <v>24911125.3</v>
      </c>
      <c r="P11" s="49">
        <v>24911125.3</v>
      </c>
    </row>
    <row r="12" spans="1:16" ht="12.75">
      <c r="A12" s="46">
        <v>6</v>
      </c>
      <c r="B12" s="46">
        <v>16</v>
      </c>
      <c r="C12" s="46">
        <v>1</v>
      </c>
      <c r="D12" s="41">
        <v>1</v>
      </c>
      <c r="E12" s="47"/>
      <c r="F12" s="48" t="s">
        <v>260</v>
      </c>
      <c r="G12" s="58" t="s">
        <v>262</v>
      </c>
      <c r="H12" s="49">
        <v>73598157</v>
      </c>
      <c r="I12" s="49">
        <v>55106617</v>
      </c>
      <c r="J12" s="49">
        <v>25882003.85</v>
      </c>
      <c r="K12" s="49">
        <v>1565000</v>
      </c>
      <c r="L12" s="49">
        <v>600000</v>
      </c>
      <c r="M12" s="49">
        <v>0</v>
      </c>
      <c r="N12" s="49">
        <v>27059613.15</v>
      </c>
      <c r="O12" s="49">
        <v>18491540</v>
      </c>
      <c r="P12" s="49">
        <v>13938590</v>
      </c>
    </row>
    <row r="13" spans="1:16" ht="12.75">
      <c r="A13" s="46">
        <v>6</v>
      </c>
      <c r="B13" s="46">
        <v>4</v>
      </c>
      <c r="C13" s="46">
        <v>1</v>
      </c>
      <c r="D13" s="41">
        <v>1</v>
      </c>
      <c r="E13" s="47"/>
      <c r="F13" s="48" t="s">
        <v>260</v>
      </c>
      <c r="G13" s="58" t="s">
        <v>263</v>
      </c>
      <c r="H13" s="49">
        <v>72411378.52</v>
      </c>
      <c r="I13" s="49">
        <v>58560653.52</v>
      </c>
      <c r="J13" s="49">
        <v>24764280.28</v>
      </c>
      <c r="K13" s="49">
        <v>3816600</v>
      </c>
      <c r="L13" s="49">
        <v>400000</v>
      </c>
      <c r="M13" s="49">
        <v>0</v>
      </c>
      <c r="N13" s="49">
        <v>29579773.24</v>
      </c>
      <c r="O13" s="49">
        <v>13850725</v>
      </c>
      <c r="P13" s="49">
        <v>13844725</v>
      </c>
    </row>
    <row r="14" spans="1:16" ht="12.75">
      <c r="A14" s="46">
        <v>6</v>
      </c>
      <c r="B14" s="46">
        <v>6</v>
      </c>
      <c r="C14" s="46">
        <v>1</v>
      </c>
      <c r="D14" s="41">
        <v>1</v>
      </c>
      <c r="E14" s="47"/>
      <c r="F14" s="48" t="s">
        <v>260</v>
      </c>
      <c r="G14" s="58" t="s">
        <v>264</v>
      </c>
      <c r="H14" s="49">
        <v>79955386.22</v>
      </c>
      <c r="I14" s="49">
        <v>61895680.78</v>
      </c>
      <c r="J14" s="49">
        <v>24761730.54</v>
      </c>
      <c r="K14" s="49">
        <v>5039251</v>
      </c>
      <c r="L14" s="49">
        <v>231000</v>
      </c>
      <c r="M14" s="49">
        <v>221593</v>
      </c>
      <c r="N14" s="49">
        <v>31642106.24</v>
      </c>
      <c r="O14" s="49">
        <v>18059705.44</v>
      </c>
      <c r="P14" s="49">
        <v>14105078.44</v>
      </c>
    </row>
    <row r="15" spans="1:16" ht="12.75">
      <c r="A15" s="46">
        <v>6</v>
      </c>
      <c r="B15" s="46">
        <v>7</v>
      </c>
      <c r="C15" s="46">
        <v>1</v>
      </c>
      <c r="D15" s="41">
        <v>1</v>
      </c>
      <c r="E15" s="47"/>
      <c r="F15" s="48" t="s">
        <v>260</v>
      </c>
      <c r="G15" s="58" t="s">
        <v>265</v>
      </c>
      <c r="H15" s="49">
        <v>151132266.74</v>
      </c>
      <c r="I15" s="49">
        <v>115634803.42</v>
      </c>
      <c r="J15" s="49">
        <v>43850293.98</v>
      </c>
      <c r="K15" s="49">
        <v>7421200</v>
      </c>
      <c r="L15" s="49">
        <v>1100000</v>
      </c>
      <c r="M15" s="49">
        <v>0</v>
      </c>
      <c r="N15" s="49">
        <v>63263309.44</v>
      </c>
      <c r="O15" s="49">
        <v>35497463.32</v>
      </c>
      <c r="P15" s="49">
        <v>35497463.32</v>
      </c>
    </row>
    <row r="16" spans="1:16" ht="12.75">
      <c r="A16" s="46">
        <v>6</v>
      </c>
      <c r="B16" s="46">
        <v>8</v>
      </c>
      <c r="C16" s="46">
        <v>1</v>
      </c>
      <c r="D16" s="41">
        <v>1</v>
      </c>
      <c r="E16" s="47"/>
      <c r="F16" s="48" t="s">
        <v>260</v>
      </c>
      <c r="G16" s="58" t="s">
        <v>266</v>
      </c>
      <c r="H16" s="49">
        <v>119806058.9</v>
      </c>
      <c r="I16" s="49">
        <v>79029062.85</v>
      </c>
      <c r="J16" s="49">
        <v>38895464.98</v>
      </c>
      <c r="K16" s="49">
        <v>7297629</v>
      </c>
      <c r="L16" s="49">
        <v>800000</v>
      </c>
      <c r="M16" s="49">
        <v>0</v>
      </c>
      <c r="N16" s="49">
        <v>32035968.87</v>
      </c>
      <c r="O16" s="49">
        <v>40776996.05</v>
      </c>
      <c r="P16" s="49">
        <v>40776996.05</v>
      </c>
    </row>
    <row r="17" spans="1:16" ht="12.75">
      <c r="A17" s="46">
        <v>6</v>
      </c>
      <c r="B17" s="46">
        <v>11</v>
      </c>
      <c r="C17" s="46">
        <v>1</v>
      </c>
      <c r="D17" s="41">
        <v>1</v>
      </c>
      <c r="E17" s="47"/>
      <c r="F17" s="48" t="s">
        <v>260</v>
      </c>
      <c r="G17" s="58" t="s">
        <v>267</v>
      </c>
      <c r="H17" s="49">
        <v>126880734.36</v>
      </c>
      <c r="I17" s="49">
        <v>101486746.04</v>
      </c>
      <c r="J17" s="49">
        <v>43494816.29</v>
      </c>
      <c r="K17" s="49">
        <v>7640909.8</v>
      </c>
      <c r="L17" s="49">
        <v>1000000</v>
      </c>
      <c r="M17" s="49">
        <v>149001.5</v>
      </c>
      <c r="N17" s="49">
        <v>49202018.45</v>
      </c>
      <c r="O17" s="49">
        <v>25393988.32</v>
      </c>
      <c r="P17" s="49">
        <v>25393988.32</v>
      </c>
    </row>
    <row r="18" spans="1:16" ht="12.75">
      <c r="A18" s="46">
        <v>6</v>
      </c>
      <c r="B18" s="46">
        <v>1</v>
      </c>
      <c r="C18" s="46">
        <v>1</v>
      </c>
      <c r="D18" s="41">
        <v>1</v>
      </c>
      <c r="E18" s="47"/>
      <c r="F18" s="48" t="s">
        <v>260</v>
      </c>
      <c r="G18" s="58" t="s">
        <v>268</v>
      </c>
      <c r="H18" s="49">
        <v>90640180.38</v>
      </c>
      <c r="I18" s="49">
        <v>66355525.14</v>
      </c>
      <c r="J18" s="49">
        <v>28024767.08</v>
      </c>
      <c r="K18" s="49">
        <v>2796801.5</v>
      </c>
      <c r="L18" s="49">
        <v>500000</v>
      </c>
      <c r="M18" s="49">
        <v>0</v>
      </c>
      <c r="N18" s="49">
        <v>35033956.56</v>
      </c>
      <c r="O18" s="49">
        <v>24284655.24</v>
      </c>
      <c r="P18" s="49">
        <v>24284655.24</v>
      </c>
    </row>
    <row r="19" spans="1:16" ht="12.75">
      <c r="A19" s="46">
        <v>6</v>
      </c>
      <c r="B19" s="46">
        <v>14</v>
      </c>
      <c r="C19" s="46">
        <v>1</v>
      </c>
      <c r="D19" s="41">
        <v>1</v>
      </c>
      <c r="E19" s="47"/>
      <c r="F19" s="48" t="s">
        <v>260</v>
      </c>
      <c r="G19" s="58" t="s">
        <v>269</v>
      </c>
      <c r="H19" s="49">
        <v>292104329.71</v>
      </c>
      <c r="I19" s="49">
        <v>216955629.71</v>
      </c>
      <c r="J19" s="49">
        <v>89829664.32</v>
      </c>
      <c r="K19" s="49">
        <v>19892050</v>
      </c>
      <c r="L19" s="49">
        <v>2020000</v>
      </c>
      <c r="M19" s="49">
        <v>0</v>
      </c>
      <c r="N19" s="49">
        <v>105213915.39</v>
      </c>
      <c r="O19" s="49">
        <v>75148700</v>
      </c>
      <c r="P19" s="49">
        <v>74462600</v>
      </c>
    </row>
    <row r="20" spans="1:16" ht="12.75">
      <c r="A20" s="46">
        <v>6</v>
      </c>
      <c r="B20" s="46">
        <v>15</v>
      </c>
      <c r="C20" s="46">
        <v>1</v>
      </c>
      <c r="D20" s="41">
        <v>1</v>
      </c>
      <c r="E20" s="47"/>
      <c r="F20" s="48" t="s">
        <v>260</v>
      </c>
      <c r="G20" s="58" t="s">
        <v>270</v>
      </c>
      <c r="H20" s="49">
        <v>77441900.65</v>
      </c>
      <c r="I20" s="49">
        <v>59903491.04</v>
      </c>
      <c r="J20" s="49">
        <v>24235995.89</v>
      </c>
      <c r="K20" s="49">
        <v>3754932.4</v>
      </c>
      <c r="L20" s="49">
        <v>310000</v>
      </c>
      <c r="M20" s="49">
        <v>170940.07</v>
      </c>
      <c r="N20" s="49">
        <v>31431622.68</v>
      </c>
      <c r="O20" s="49">
        <v>17538409.61</v>
      </c>
      <c r="P20" s="49">
        <v>17538409.61</v>
      </c>
    </row>
    <row r="21" spans="1:16" ht="12.75">
      <c r="A21" s="46">
        <v>6</v>
      </c>
      <c r="B21" s="46">
        <v>3</v>
      </c>
      <c r="C21" s="46">
        <v>1</v>
      </c>
      <c r="D21" s="41">
        <v>1</v>
      </c>
      <c r="E21" s="47"/>
      <c r="F21" s="48" t="s">
        <v>260</v>
      </c>
      <c r="G21" s="58" t="s">
        <v>271</v>
      </c>
      <c r="H21" s="49">
        <v>23592970.05</v>
      </c>
      <c r="I21" s="49">
        <v>16158851.38</v>
      </c>
      <c r="J21" s="49">
        <v>6844463.22</v>
      </c>
      <c r="K21" s="49">
        <v>442310.77</v>
      </c>
      <c r="L21" s="49">
        <v>210000</v>
      </c>
      <c r="M21" s="49">
        <v>0</v>
      </c>
      <c r="N21" s="49">
        <v>8662077.39</v>
      </c>
      <c r="O21" s="49">
        <v>7434118.67</v>
      </c>
      <c r="P21" s="49">
        <v>7434118.67</v>
      </c>
    </row>
    <row r="22" spans="1:16" ht="12.75">
      <c r="A22" s="46">
        <v>6</v>
      </c>
      <c r="B22" s="46">
        <v>11</v>
      </c>
      <c r="C22" s="46">
        <v>2</v>
      </c>
      <c r="D22" s="41">
        <v>1</v>
      </c>
      <c r="E22" s="47"/>
      <c r="F22" s="48" t="s">
        <v>260</v>
      </c>
      <c r="G22" s="58" t="s">
        <v>272</v>
      </c>
      <c r="H22" s="49">
        <v>11032969.73</v>
      </c>
      <c r="I22" s="49">
        <v>10268596.73</v>
      </c>
      <c r="J22" s="49">
        <v>4842215.84</v>
      </c>
      <c r="K22" s="49">
        <v>369420</v>
      </c>
      <c r="L22" s="49">
        <v>80000</v>
      </c>
      <c r="M22" s="49">
        <v>0</v>
      </c>
      <c r="N22" s="49">
        <v>4976960.89</v>
      </c>
      <c r="O22" s="49">
        <v>764373</v>
      </c>
      <c r="P22" s="49">
        <v>764373</v>
      </c>
    </row>
    <row r="23" spans="1:16" ht="12.75">
      <c r="A23" s="46">
        <v>6</v>
      </c>
      <c r="B23" s="46">
        <v>17</v>
      </c>
      <c r="C23" s="46">
        <v>1</v>
      </c>
      <c r="D23" s="41">
        <v>1</v>
      </c>
      <c r="E23" s="47"/>
      <c r="F23" s="48" t="s">
        <v>260</v>
      </c>
      <c r="G23" s="58" t="s">
        <v>273</v>
      </c>
      <c r="H23" s="49">
        <v>183320603.68</v>
      </c>
      <c r="I23" s="49">
        <v>131690738.89</v>
      </c>
      <c r="J23" s="49">
        <v>52990213.2</v>
      </c>
      <c r="K23" s="49">
        <v>10375289.31</v>
      </c>
      <c r="L23" s="49">
        <v>150000</v>
      </c>
      <c r="M23" s="49">
        <v>1229300</v>
      </c>
      <c r="N23" s="49">
        <v>66945936.38</v>
      </c>
      <c r="O23" s="49">
        <v>51629864.79</v>
      </c>
      <c r="P23" s="49">
        <v>51629864.79</v>
      </c>
    </row>
    <row r="24" spans="1:16" ht="12.75">
      <c r="A24" s="46">
        <v>6</v>
      </c>
      <c r="B24" s="46">
        <v>1</v>
      </c>
      <c r="C24" s="46">
        <v>2</v>
      </c>
      <c r="D24" s="41">
        <v>1</v>
      </c>
      <c r="E24" s="47"/>
      <c r="F24" s="48" t="s">
        <v>260</v>
      </c>
      <c r="G24" s="58" t="s">
        <v>274</v>
      </c>
      <c r="H24" s="49">
        <v>23703291.48</v>
      </c>
      <c r="I24" s="49">
        <v>18397089.85</v>
      </c>
      <c r="J24" s="49">
        <v>7560741.42</v>
      </c>
      <c r="K24" s="49">
        <v>842552.97</v>
      </c>
      <c r="L24" s="49">
        <v>230000</v>
      </c>
      <c r="M24" s="49">
        <v>0</v>
      </c>
      <c r="N24" s="49">
        <v>9763795.46</v>
      </c>
      <c r="O24" s="49">
        <v>5306201.63</v>
      </c>
      <c r="P24" s="49">
        <v>5306201.63</v>
      </c>
    </row>
    <row r="25" spans="1:16" ht="12.75">
      <c r="A25" s="46">
        <v>6</v>
      </c>
      <c r="B25" s="46">
        <v>18</v>
      </c>
      <c r="C25" s="46">
        <v>1</v>
      </c>
      <c r="D25" s="41">
        <v>1</v>
      </c>
      <c r="E25" s="47"/>
      <c r="F25" s="48" t="s">
        <v>260</v>
      </c>
      <c r="G25" s="58" t="s">
        <v>275</v>
      </c>
      <c r="H25" s="49">
        <v>87081257.01</v>
      </c>
      <c r="I25" s="49">
        <v>68758995.01</v>
      </c>
      <c r="J25" s="49">
        <v>31978035.59</v>
      </c>
      <c r="K25" s="49">
        <v>5739970</v>
      </c>
      <c r="L25" s="49">
        <v>464451</v>
      </c>
      <c r="M25" s="49">
        <v>0</v>
      </c>
      <c r="N25" s="49">
        <v>30576538.42</v>
      </c>
      <c r="O25" s="49">
        <v>18322262</v>
      </c>
      <c r="P25" s="49">
        <v>18322262</v>
      </c>
    </row>
    <row r="26" spans="1:16" ht="12.75">
      <c r="A26" s="46">
        <v>6</v>
      </c>
      <c r="B26" s="46">
        <v>19</v>
      </c>
      <c r="C26" s="46">
        <v>1</v>
      </c>
      <c r="D26" s="41">
        <v>1</v>
      </c>
      <c r="E26" s="47"/>
      <c r="F26" s="48" t="s">
        <v>260</v>
      </c>
      <c r="G26" s="58" t="s">
        <v>276</v>
      </c>
      <c r="H26" s="49">
        <v>56529583.72</v>
      </c>
      <c r="I26" s="49">
        <v>47965250.72</v>
      </c>
      <c r="J26" s="49">
        <v>21776517.1</v>
      </c>
      <c r="K26" s="49">
        <v>2639457</v>
      </c>
      <c r="L26" s="49">
        <v>415000</v>
      </c>
      <c r="M26" s="49">
        <v>81192</v>
      </c>
      <c r="N26" s="49">
        <v>23053084.62</v>
      </c>
      <c r="O26" s="49">
        <v>8564333</v>
      </c>
      <c r="P26" s="49">
        <v>8564333</v>
      </c>
    </row>
    <row r="27" spans="1:16" ht="12.75">
      <c r="A27" s="46">
        <v>6</v>
      </c>
      <c r="B27" s="46">
        <v>8</v>
      </c>
      <c r="C27" s="46">
        <v>2</v>
      </c>
      <c r="D27" s="41">
        <v>2</v>
      </c>
      <c r="E27" s="47"/>
      <c r="F27" s="48" t="s">
        <v>260</v>
      </c>
      <c r="G27" s="58" t="s">
        <v>277</v>
      </c>
      <c r="H27" s="49">
        <v>20899609.04</v>
      </c>
      <c r="I27" s="49">
        <v>15477177.71</v>
      </c>
      <c r="J27" s="49">
        <v>6469354.46</v>
      </c>
      <c r="K27" s="49">
        <v>206666</v>
      </c>
      <c r="L27" s="49">
        <v>55000</v>
      </c>
      <c r="M27" s="49">
        <v>0</v>
      </c>
      <c r="N27" s="49">
        <v>8746157.25</v>
      </c>
      <c r="O27" s="49">
        <v>5422431.33</v>
      </c>
      <c r="P27" s="49">
        <v>5422431.33</v>
      </c>
    </row>
    <row r="28" spans="1:16" ht="12.75">
      <c r="A28" s="46">
        <v>6</v>
      </c>
      <c r="B28" s="46">
        <v>11</v>
      </c>
      <c r="C28" s="46">
        <v>3</v>
      </c>
      <c r="D28" s="41">
        <v>2</v>
      </c>
      <c r="E28" s="47"/>
      <c r="F28" s="48" t="s">
        <v>260</v>
      </c>
      <c r="G28" s="58" t="s">
        <v>278</v>
      </c>
      <c r="H28" s="49">
        <v>28030203.33</v>
      </c>
      <c r="I28" s="49">
        <v>23790902.33</v>
      </c>
      <c r="J28" s="49">
        <v>9171828.67</v>
      </c>
      <c r="K28" s="49">
        <v>1310847.43</v>
      </c>
      <c r="L28" s="49">
        <v>15000</v>
      </c>
      <c r="M28" s="49">
        <v>0</v>
      </c>
      <c r="N28" s="49">
        <v>13293226.23</v>
      </c>
      <c r="O28" s="49">
        <v>4239301</v>
      </c>
      <c r="P28" s="49">
        <v>4039301</v>
      </c>
    </row>
    <row r="29" spans="1:16" ht="12.75">
      <c r="A29" s="46">
        <v>6</v>
      </c>
      <c r="B29" s="46">
        <v>20</v>
      </c>
      <c r="C29" s="46">
        <v>1</v>
      </c>
      <c r="D29" s="41">
        <v>2</v>
      </c>
      <c r="E29" s="47"/>
      <c r="F29" s="48" t="s">
        <v>260</v>
      </c>
      <c r="G29" s="58" t="s">
        <v>278</v>
      </c>
      <c r="H29" s="49">
        <v>28720845.57</v>
      </c>
      <c r="I29" s="49">
        <v>16707158.13</v>
      </c>
      <c r="J29" s="49">
        <v>7024407.46</v>
      </c>
      <c r="K29" s="49">
        <v>349500</v>
      </c>
      <c r="L29" s="49">
        <v>50000</v>
      </c>
      <c r="M29" s="49">
        <v>0</v>
      </c>
      <c r="N29" s="49">
        <v>9283250.67</v>
      </c>
      <c r="O29" s="49">
        <v>12013687.44</v>
      </c>
      <c r="P29" s="49">
        <v>12013687.44</v>
      </c>
    </row>
    <row r="30" spans="1:16" ht="12.75">
      <c r="A30" s="46">
        <v>6</v>
      </c>
      <c r="B30" s="46">
        <v>2</v>
      </c>
      <c r="C30" s="46">
        <v>2</v>
      </c>
      <c r="D30" s="41">
        <v>2</v>
      </c>
      <c r="E30" s="47"/>
      <c r="F30" s="48" t="s">
        <v>260</v>
      </c>
      <c r="G30" s="58" t="s">
        <v>279</v>
      </c>
      <c r="H30" s="49">
        <v>18290731.72</v>
      </c>
      <c r="I30" s="49">
        <v>12845731.72</v>
      </c>
      <c r="J30" s="49">
        <v>4626268.49</v>
      </c>
      <c r="K30" s="49">
        <v>834660</v>
      </c>
      <c r="L30" s="49">
        <v>0</v>
      </c>
      <c r="M30" s="49">
        <v>0</v>
      </c>
      <c r="N30" s="49">
        <v>7384803.23</v>
      </c>
      <c r="O30" s="49">
        <v>5445000</v>
      </c>
      <c r="P30" s="49">
        <v>5445000</v>
      </c>
    </row>
    <row r="31" spans="1:16" ht="12.75">
      <c r="A31" s="46">
        <v>6</v>
      </c>
      <c r="B31" s="46">
        <v>14</v>
      </c>
      <c r="C31" s="46">
        <v>2</v>
      </c>
      <c r="D31" s="41">
        <v>2</v>
      </c>
      <c r="E31" s="47"/>
      <c r="F31" s="48" t="s">
        <v>260</v>
      </c>
      <c r="G31" s="58" t="s">
        <v>280</v>
      </c>
      <c r="H31" s="49">
        <v>20689036.21</v>
      </c>
      <c r="I31" s="49">
        <v>14326124.1</v>
      </c>
      <c r="J31" s="49">
        <v>6329477.65</v>
      </c>
      <c r="K31" s="49">
        <v>505000</v>
      </c>
      <c r="L31" s="49">
        <v>40000</v>
      </c>
      <c r="M31" s="49">
        <v>0</v>
      </c>
      <c r="N31" s="49">
        <v>7451646.45</v>
      </c>
      <c r="O31" s="49">
        <v>6362912.11</v>
      </c>
      <c r="P31" s="49">
        <v>6362912.11</v>
      </c>
    </row>
    <row r="32" spans="1:16" ht="12.75">
      <c r="A32" s="46">
        <v>6</v>
      </c>
      <c r="B32" s="46">
        <v>5</v>
      </c>
      <c r="C32" s="46">
        <v>1</v>
      </c>
      <c r="D32" s="41">
        <v>2</v>
      </c>
      <c r="E32" s="47"/>
      <c r="F32" s="48" t="s">
        <v>260</v>
      </c>
      <c r="G32" s="58" t="s">
        <v>281</v>
      </c>
      <c r="H32" s="49">
        <v>16437428.13</v>
      </c>
      <c r="I32" s="49">
        <v>12158672.7</v>
      </c>
      <c r="J32" s="49">
        <v>5152880.35</v>
      </c>
      <c r="K32" s="49">
        <v>400000</v>
      </c>
      <c r="L32" s="49">
        <v>136050</v>
      </c>
      <c r="M32" s="49">
        <v>0</v>
      </c>
      <c r="N32" s="49">
        <v>6469742.35</v>
      </c>
      <c r="O32" s="49">
        <v>4278755.43</v>
      </c>
      <c r="P32" s="49">
        <v>4278755.43</v>
      </c>
    </row>
    <row r="33" spans="1:16" ht="12.75">
      <c r="A33" s="46">
        <v>6</v>
      </c>
      <c r="B33" s="46">
        <v>18</v>
      </c>
      <c r="C33" s="46">
        <v>2</v>
      </c>
      <c r="D33" s="41">
        <v>2</v>
      </c>
      <c r="E33" s="47"/>
      <c r="F33" s="48" t="s">
        <v>260</v>
      </c>
      <c r="G33" s="58" t="s">
        <v>282</v>
      </c>
      <c r="H33" s="49">
        <v>15584072.08</v>
      </c>
      <c r="I33" s="49">
        <v>12547566.21</v>
      </c>
      <c r="J33" s="49">
        <v>5602317.15</v>
      </c>
      <c r="K33" s="49">
        <v>379800</v>
      </c>
      <c r="L33" s="49">
        <v>107000</v>
      </c>
      <c r="M33" s="49">
        <v>0</v>
      </c>
      <c r="N33" s="49">
        <v>6458449.06</v>
      </c>
      <c r="O33" s="49">
        <v>3036505.87</v>
      </c>
      <c r="P33" s="49">
        <v>3036505.87</v>
      </c>
    </row>
    <row r="34" spans="1:16" ht="12.75">
      <c r="A34" s="46">
        <v>6</v>
      </c>
      <c r="B34" s="46">
        <v>1</v>
      </c>
      <c r="C34" s="46">
        <v>3</v>
      </c>
      <c r="D34" s="41">
        <v>2</v>
      </c>
      <c r="E34" s="47"/>
      <c r="F34" s="48" t="s">
        <v>260</v>
      </c>
      <c r="G34" s="58" t="s">
        <v>283</v>
      </c>
      <c r="H34" s="49">
        <v>71088214.35</v>
      </c>
      <c r="I34" s="49">
        <v>52599931.5</v>
      </c>
      <c r="J34" s="49">
        <v>18076330.66</v>
      </c>
      <c r="K34" s="49">
        <v>3099791.91</v>
      </c>
      <c r="L34" s="49">
        <v>281558</v>
      </c>
      <c r="M34" s="49">
        <v>0</v>
      </c>
      <c r="N34" s="49">
        <v>31142250.93</v>
      </c>
      <c r="O34" s="49">
        <v>18488282.85</v>
      </c>
      <c r="P34" s="49">
        <v>18488282.85</v>
      </c>
    </row>
    <row r="35" spans="1:16" ht="12.75">
      <c r="A35" s="46">
        <v>6</v>
      </c>
      <c r="B35" s="46">
        <v>3</v>
      </c>
      <c r="C35" s="46">
        <v>2</v>
      </c>
      <c r="D35" s="41">
        <v>2</v>
      </c>
      <c r="E35" s="47"/>
      <c r="F35" s="48" t="s">
        <v>260</v>
      </c>
      <c r="G35" s="58" t="s">
        <v>284</v>
      </c>
      <c r="H35" s="49">
        <v>13574347.52</v>
      </c>
      <c r="I35" s="49">
        <v>11176341.9</v>
      </c>
      <c r="J35" s="49">
        <v>4971554.5</v>
      </c>
      <c r="K35" s="49">
        <v>388258.77</v>
      </c>
      <c r="L35" s="49">
        <v>61000</v>
      </c>
      <c r="M35" s="49">
        <v>0</v>
      </c>
      <c r="N35" s="49">
        <v>5755528.63</v>
      </c>
      <c r="O35" s="49">
        <v>2398005.62</v>
      </c>
      <c r="P35" s="49">
        <v>2398005.62</v>
      </c>
    </row>
    <row r="36" spans="1:16" ht="12.75">
      <c r="A36" s="46">
        <v>6</v>
      </c>
      <c r="B36" s="46">
        <v>2</v>
      </c>
      <c r="C36" s="46">
        <v>3</v>
      </c>
      <c r="D36" s="41">
        <v>2</v>
      </c>
      <c r="E36" s="47"/>
      <c r="F36" s="48" t="s">
        <v>260</v>
      </c>
      <c r="G36" s="58" t="s">
        <v>261</v>
      </c>
      <c r="H36" s="49">
        <v>70831123.31</v>
      </c>
      <c r="I36" s="49">
        <v>52226875.81</v>
      </c>
      <c r="J36" s="49">
        <v>16093003.61</v>
      </c>
      <c r="K36" s="49">
        <v>7320680</v>
      </c>
      <c r="L36" s="49">
        <v>500000</v>
      </c>
      <c r="M36" s="49">
        <v>0</v>
      </c>
      <c r="N36" s="49">
        <v>28313192.2</v>
      </c>
      <c r="O36" s="49">
        <v>18604247.5</v>
      </c>
      <c r="P36" s="49">
        <v>18604247.5</v>
      </c>
    </row>
    <row r="37" spans="1:16" ht="12.75">
      <c r="A37" s="46">
        <v>6</v>
      </c>
      <c r="B37" s="46">
        <v>2</v>
      </c>
      <c r="C37" s="46">
        <v>4</v>
      </c>
      <c r="D37" s="41">
        <v>2</v>
      </c>
      <c r="E37" s="47"/>
      <c r="F37" s="48" t="s">
        <v>260</v>
      </c>
      <c r="G37" s="58" t="s">
        <v>285</v>
      </c>
      <c r="H37" s="49">
        <v>41075465.08</v>
      </c>
      <c r="I37" s="49">
        <v>14727970.08</v>
      </c>
      <c r="J37" s="49">
        <v>5658675.86</v>
      </c>
      <c r="K37" s="49">
        <v>818900</v>
      </c>
      <c r="L37" s="49">
        <v>220000</v>
      </c>
      <c r="M37" s="49">
        <v>0</v>
      </c>
      <c r="N37" s="49">
        <v>8030394.22</v>
      </c>
      <c r="O37" s="49">
        <v>26347495</v>
      </c>
      <c r="P37" s="49">
        <v>26347495</v>
      </c>
    </row>
    <row r="38" spans="1:16" ht="12.75">
      <c r="A38" s="46">
        <v>6</v>
      </c>
      <c r="B38" s="46">
        <v>15</v>
      </c>
      <c r="C38" s="46">
        <v>2</v>
      </c>
      <c r="D38" s="41">
        <v>2</v>
      </c>
      <c r="E38" s="47"/>
      <c r="F38" s="48" t="s">
        <v>260</v>
      </c>
      <c r="G38" s="58" t="s">
        <v>286</v>
      </c>
      <c r="H38" s="49">
        <v>31217241.88</v>
      </c>
      <c r="I38" s="49">
        <v>24519770.12</v>
      </c>
      <c r="J38" s="49">
        <v>9451081.96</v>
      </c>
      <c r="K38" s="49">
        <v>618529</v>
      </c>
      <c r="L38" s="49">
        <v>150000</v>
      </c>
      <c r="M38" s="49">
        <v>35283</v>
      </c>
      <c r="N38" s="49">
        <v>14264876.16</v>
      </c>
      <c r="O38" s="49">
        <v>6697471.76</v>
      </c>
      <c r="P38" s="49">
        <v>6697471.76</v>
      </c>
    </row>
    <row r="39" spans="1:16" ht="12.75">
      <c r="A39" s="46">
        <v>6</v>
      </c>
      <c r="B39" s="46">
        <v>9</v>
      </c>
      <c r="C39" s="46">
        <v>2</v>
      </c>
      <c r="D39" s="41">
        <v>2</v>
      </c>
      <c r="E39" s="47"/>
      <c r="F39" s="48" t="s">
        <v>260</v>
      </c>
      <c r="G39" s="58" t="s">
        <v>287</v>
      </c>
      <c r="H39" s="49">
        <v>15608102.03</v>
      </c>
      <c r="I39" s="49">
        <v>13193552.03</v>
      </c>
      <c r="J39" s="49">
        <v>5587301.78</v>
      </c>
      <c r="K39" s="49">
        <v>299000</v>
      </c>
      <c r="L39" s="49">
        <v>150000</v>
      </c>
      <c r="M39" s="49">
        <v>0</v>
      </c>
      <c r="N39" s="49">
        <v>7157250.25</v>
      </c>
      <c r="O39" s="49">
        <v>2414550</v>
      </c>
      <c r="P39" s="49">
        <v>2414550</v>
      </c>
    </row>
    <row r="40" spans="1:16" ht="12.75">
      <c r="A40" s="46">
        <v>6</v>
      </c>
      <c r="B40" s="46">
        <v>3</v>
      </c>
      <c r="C40" s="46">
        <v>3</v>
      </c>
      <c r="D40" s="41">
        <v>2</v>
      </c>
      <c r="E40" s="47"/>
      <c r="F40" s="48" t="s">
        <v>260</v>
      </c>
      <c r="G40" s="58" t="s">
        <v>288</v>
      </c>
      <c r="H40" s="49">
        <v>84594872.35</v>
      </c>
      <c r="I40" s="49">
        <v>48011559.11</v>
      </c>
      <c r="J40" s="49">
        <v>18033556.82</v>
      </c>
      <c r="K40" s="49">
        <v>1690122.83</v>
      </c>
      <c r="L40" s="49">
        <v>947835</v>
      </c>
      <c r="M40" s="49">
        <v>0</v>
      </c>
      <c r="N40" s="49">
        <v>27340044.46</v>
      </c>
      <c r="O40" s="49">
        <v>36583313.24</v>
      </c>
      <c r="P40" s="49">
        <v>36583313.24</v>
      </c>
    </row>
    <row r="41" spans="1:16" ht="12.75">
      <c r="A41" s="46">
        <v>6</v>
      </c>
      <c r="B41" s="46">
        <v>12</v>
      </c>
      <c r="C41" s="46">
        <v>1</v>
      </c>
      <c r="D41" s="41">
        <v>2</v>
      </c>
      <c r="E41" s="47"/>
      <c r="F41" s="48" t="s">
        <v>260</v>
      </c>
      <c r="G41" s="58" t="s">
        <v>289</v>
      </c>
      <c r="H41" s="49">
        <v>34287321.84</v>
      </c>
      <c r="I41" s="49">
        <v>27118079.59</v>
      </c>
      <c r="J41" s="49">
        <v>10943464.8</v>
      </c>
      <c r="K41" s="49">
        <v>606500</v>
      </c>
      <c r="L41" s="49">
        <v>120000</v>
      </c>
      <c r="M41" s="49">
        <v>0</v>
      </c>
      <c r="N41" s="49">
        <v>15448114.79</v>
      </c>
      <c r="O41" s="49">
        <v>7169242.25</v>
      </c>
      <c r="P41" s="49">
        <v>7169242.25</v>
      </c>
    </row>
    <row r="42" spans="1:16" ht="12.75">
      <c r="A42" s="46">
        <v>6</v>
      </c>
      <c r="B42" s="46">
        <v>5</v>
      </c>
      <c r="C42" s="46">
        <v>2</v>
      </c>
      <c r="D42" s="41">
        <v>2</v>
      </c>
      <c r="E42" s="47"/>
      <c r="F42" s="48" t="s">
        <v>260</v>
      </c>
      <c r="G42" s="58" t="s">
        <v>290</v>
      </c>
      <c r="H42" s="49">
        <v>11718629.93</v>
      </c>
      <c r="I42" s="49">
        <v>11201896.1</v>
      </c>
      <c r="J42" s="49">
        <v>4965659.14</v>
      </c>
      <c r="K42" s="49">
        <v>136000</v>
      </c>
      <c r="L42" s="49">
        <v>71872</v>
      </c>
      <c r="M42" s="49">
        <v>0</v>
      </c>
      <c r="N42" s="49">
        <v>6028364.96</v>
      </c>
      <c r="O42" s="49">
        <v>516733.83</v>
      </c>
      <c r="P42" s="49">
        <v>516733.83</v>
      </c>
    </row>
    <row r="43" spans="1:16" ht="12.75">
      <c r="A43" s="46">
        <v>6</v>
      </c>
      <c r="B43" s="46">
        <v>10</v>
      </c>
      <c r="C43" s="46">
        <v>1</v>
      </c>
      <c r="D43" s="41">
        <v>2</v>
      </c>
      <c r="E43" s="47"/>
      <c r="F43" s="48" t="s">
        <v>260</v>
      </c>
      <c r="G43" s="58" t="s">
        <v>291</v>
      </c>
      <c r="H43" s="49">
        <v>49704031.2</v>
      </c>
      <c r="I43" s="49">
        <v>37137045.72</v>
      </c>
      <c r="J43" s="49">
        <v>14953410.15</v>
      </c>
      <c r="K43" s="49">
        <v>643500</v>
      </c>
      <c r="L43" s="49">
        <v>65540</v>
      </c>
      <c r="M43" s="49">
        <v>0</v>
      </c>
      <c r="N43" s="49">
        <v>21474595.57</v>
      </c>
      <c r="O43" s="49">
        <v>12566985.48</v>
      </c>
      <c r="P43" s="49">
        <v>12566985.48</v>
      </c>
    </row>
    <row r="44" spans="1:16" ht="12.75">
      <c r="A44" s="46">
        <v>6</v>
      </c>
      <c r="B44" s="46">
        <v>15</v>
      </c>
      <c r="C44" s="46">
        <v>3</v>
      </c>
      <c r="D44" s="41">
        <v>2</v>
      </c>
      <c r="E44" s="47"/>
      <c r="F44" s="48" t="s">
        <v>260</v>
      </c>
      <c r="G44" s="58" t="s">
        <v>292</v>
      </c>
      <c r="H44" s="49">
        <v>22490822</v>
      </c>
      <c r="I44" s="49">
        <v>17262859</v>
      </c>
      <c r="J44" s="49">
        <v>7805893</v>
      </c>
      <c r="K44" s="49">
        <v>193900</v>
      </c>
      <c r="L44" s="49">
        <v>80000</v>
      </c>
      <c r="M44" s="49">
        <v>26510</v>
      </c>
      <c r="N44" s="49">
        <v>9156556</v>
      </c>
      <c r="O44" s="49">
        <v>5227963</v>
      </c>
      <c r="P44" s="49">
        <v>5227963</v>
      </c>
    </row>
    <row r="45" spans="1:16" ht="12.75">
      <c r="A45" s="46">
        <v>6</v>
      </c>
      <c r="B45" s="46">
        <v>13</v>
      </c>
      <c r="C45" s="46">
        <v>1</v>
      </c>
      <c r="D45" s="41">
        <v>2</v>
      </c>
      <c r="E45" s="47"/>
      <c r="F45" s="48" t="s">
        <v>260</v>
      </c>
      <c r="G45" s="58" t="s">
        <v>293</v>
      </c>
      <c r="H45" s="49">
        <v>27641425.06</v>
      </c>
      <c r="I45" s="49">
        <v>16980451.5</v>
      </c>
      <c r="J45" s="49">
        <v>6530527.55</v>
      </c>
      <c r="K45" s="49">
        <v>448221.45</v>
      </c>
      <c r="L45" s="49">
        <v>35000</v>
      </c>
      <c r="M45" s="49">
        <v>0</v>
      </c>
      <c r="N45" s="49">
        <v>9966702.5</v>
      </c>
      <c r="O45" s="49">
        <v>10660973.56</v>
      </c>
      <c r="P45" s="49">
        <v>10660973.56</v>
      </c>
    </row>
    <row r="46" spans="1:16" ht="12.75">
      <c r="A46" s="46">
        <v>6</v>
      </c>
      <c r="B46" s="46">
        <v>4</v>
      </c>
      <c r="C46" s="46">
        <v>2</v>
      </c>
      <c r="D46" s="41">
        <v>2</v>
      </c>
      <c r="E46" s="47"/>
      <c r="F46" s="48" t="s">
        <v>260</v>
      </c>
      <c r="G46" s="58" t="s">
        <v>294</v>
      </c>
      <c r="H46" s="49">
        <v>32176431.96</v>
      </c>
      <c r="I46" s="49">
        <v>17298638.94</v>
      </c>
      <c r="J46" s="49">
        <v>5994364.91</v>
      </c>
      <c r="K46" s="49">
        <v>1535514</v>
      </c>
      <c r="L46" s="49">
        <v>110000</v>
      </c>
      <c r="M46" s="49">
        <v>0</v>
      </c>
      <c r="N46" s="49">
        <v>9658760.03</v>
      </c>
      <c r="O46" s="49">
        <v>14877793.02</v>
      </c>
      <c r="P46" s="49">
        <v>14877793.02</v>
      </c>
    </row>
    <row r="47" spans="1:16" ht="12.75">
      <c r="A47" s="46">
        <v>6</v>
      </c>
      <c r="B47" s="46">
        <v>3</v>
      </c>
      <c r="C47" s="46">
        <v>4</v>
      </c>
      <c r="D47" s="41">
        <v>2</v>
      </c>
      <c r="E47" s="47"/>
      <c r="F47" s="48" t="s">
        <v>260</v>
      </c>
      <c r="G47" s="58" t="s">
        <v>295</v>
      </c>
      <c r="H47" s="49">
        <v>31504249.91</v>
      </c>
      <c r="I47" s="49">
        <v>23198134.64</v>
      </c>
      <c r="J47" s="49">
        <v>8285817.03</v>
      </c>
      <c r="K47" s="49">
        <v>1330161.77</v>
      </c>
      <c r="L47" s="49">
        <v>130000</v>
      </c>
      <c r="M47" s="49">
        <v>0</v>
      </c>
      <c r="N47" s="49">
        <v>13452155.84</v>
      </c>
      <c r="O47" s="49">
        <v>8306115.27</v>
      </c>
      <c r="P47" s="49">
        <v>8306115.27</v>
      </c>
    </row>
    <row r="48" spans="1:16" ht="12.75">
      <c r="A48" s="46">
        <v>6</v>
      </c>
      <c r="B48" s="46">
        <v>1</v>
      </c>
      <c r="C48" s="46">
        <v>4</v>
      </c>
      <c r="D48" s="41">
        <v>2</v>
      </c>
      <c r="E48" s="47"/>
      <c r="F48" s="48" t="s">
        <v>260</v>
      </c>
      <c r="G48" s="58" t="s">
        <v>296</v>
      </c>
      <c r="H48" s="49">
        <v>42260174.42</v>
      </c>
      <c r="I48" s="49">
        <v>22899994.34</v>
      </c>
      <c r="J48" s="49">
        <v>8490428.69</v>
      </c>
      <c r="K48" s="49">
        <v>1432257.99</v>
      </c>
      <c r="L48" s="49">
        <v>200000</v>
      </c>
      <c r="M48" s="49">
        <v>0</v>
      </c>
      <c r="N48" s="49">
        <v>12777307.66</v>
      </c>
      <c r="O48" s="49">
        <v>19360180.08</v>
      </c>
      <c r="P48" s="49">
        <v>19360180.08</v>
      </c>
    </row>
    <row r="49" spans="1:16" ht="12.75">
      <c r="A49" s="46">
        <v>6</v>
      </c>
      <c r="B49" s="46">
        <v>3</v>
      </c>
      <c r="C49" s="46">
        <v>5</v>
      </c>
      <c r="D49" s="41">
        <v>2</v>
      </c>
      <c r="E49" s="47"/>
      <c r="F49" s="48" t="s">
        <v>260</v>
      </c>
      <c r="G49" s="58" t="s">
        <v>297</v>
      </c>
      <c r="H49" s="49">
        <v>9233756</v>
      </c>
      <c r="I49" s="49">
        <v>8925807.79</v>
      </c>
      <c r="J49" s="49">
        <v>3370571.75</v>
      </c>
      <c r="K49" s="49">
        <v>349738.77</v>
      </c>
      <c r="L49" s="49">
        <v>50000</v>
      </c>
      <c r="M49" s="49">
        <v>0</v>
      </c>
      <c r="N49" s="49">
        <v>5155497.27</v>
      </c>
      <c r="O49" s="49">
        <v>307948.21</v>
      </c>
      <c r="P49" s="49">
        <v>307948.21</v>
      </c>
    </row>
    <row r="50" spans="1:16" ht="12.75">
      <c r="A50" s="46">
        <v>6</v>
      </c>
      <c r="B50" s="46">
        <v>7</v>
      </c>
      <c r="C50" s="46">
        <v>3</v>
      </c>
      <c r="D50" s="41">
        <v>2</v>
      </c>
      <c r="E50" s="47"/>
      <c r="F50" s="48" t="s">
        <v>260</v>
      </c>
      <c r="G50" s="58" t="s">
        <v>298</v>
      </c>
      <c r="H50" s="49">
        <v>32181644.34</v>
      </c>
      <c r="I50" s="49">
        <v>17460291.8</v>
      </c>
      <c r="J50" s="49">
        <v>6482302.95</v>
      </c>
      <c r="K50" s="49">
        <v>1674893.2</v>
      </c>
      <c r="L50" s="49">
        <v>50000</v>
      </c>
      <c r="M50" s="49">
        <v>0</v>
      </c>
      <c r="N50" s="49">
        <v>9253095.65</v>
      </c>
      <c r="O50" s="49">
        <v>14721352.54</v>
      </c>
      <c r="P50" s="49">
        <v>14721352.54</v>
      </c>
    </row>
    <row r="51" spans="1:16" ht="12.75">
      <c r="A51" s="46">
        <v>6</v>
      </c>
      <c r="B51" s="46">
        <v>5</v>
      </c>
      <c r="C51" s="46">
        <v>3</v>
      </c>
      <c r="D51" s="41">
        <v>2</v>
      </c>
      <c r="E51" s="47"/>
      <c r="F51" s="48" t="s">
        <v>260</v>
      </c>
      <c r="G51" s="58" t="s">
        <v>299</v>
      </c>
      <c r="H51" s="49">
        <v>34956560.26</v>
      </c>
      <c r="I51" s="49">
        <v>22703547.68</v>
      </c>
      <c r="J51" s="49">
        <v>9436728.71</v>
      </c>
      <c r="K51" s="49">
        <v>603522</v>
      </c>
      <c r="L51" s="49">
        <v>200000</v>
      </c>
      <c r="M51" s="49">
        <v>0</v>
      </c>
      <c r="N51" s="49">
        <v>12463296.97</v>
      </c>
      <c r="O51" s="49">
        <v>12253012.58</v>
      </c>
      <c r="P51" s="49">
        <v>12253012.58</v>
      </c>
    </row>
    <row r="52" spans="1:16" ht="12.75">
      <c r="A52" s="46">
        <v>6</v>
      </c>
      <c r="B52" s="46">
        <v>6</v>
      </c>
      <c r="C52" s="46">
        <v>2</v>
      </c>
      <c r="D52" s="41">
        <v>2</v>
      </c>
      <c r="E52" s="47"/>
      <c r="F52" s="48" t="s">
        <v>260</v>
      </c>
      <c r="G52" s="58" t="s">
        <v>300</v>
      </c>
      <c r="H52" s="49">
        <v>26469692.95</v>
      </c>
      <c r="I52" s="49">
        <v>16919197.49</v>
      </c>
      <c r="J52" s="49">
        <v>7315515.58</v>
      </c>
      <c r="K52" s="49">
        <v>288790</v>
      </c>
      <c r="L52" s="49">
        <v>62383</v>
      </c>
      <c r="M52" s="49">
        <v>0</v>
      </c>
      <c r="N52" s="49">
        <v>9252508.91</v>
      </c>
      <c r="O52" s="49">
        <v>9550495.46</v>
      </c>
      <c r="P52" s="49">
        <v>9550495.46</v>
      </c>
    </row>
    <row r="53" spans="1:16" ht="12.75">
      <c r="A53" s="46">
        <v>6</v>
      </c>
      <c r="B53" s="46">
        <v>8</v>
      </c>
      <c r="C53" s="46">
        <v>3</v>
      </c>
      <c r="D53" s="41">
        <v>2</v>
      </c>
      <c r="E53" s="47"/>
      <c r="F53" s="48" t="s">
        <v>260</v>
      </c>
      <c r="G53" s="58" t="s">
        <v>301</v>
      </c>
      <c r="H53" s="49">
        <v>33436391.61</v>
      </c>
      <c r="I53" s="49">
        <v>24317710.61</v>
      </c>
      <c r="J53" s="49">
        <v>9183792.24</v>
      </c>
      <c r="K53" s="49">
        <v>1618950</v>
      </c>
      <c r="L53" s="49">
        <v>213600</v>
      </c>
      <c r="M53" s="49">
        <v>0</v>
      </c>
      <c r="N53" s="49">
        <v>13301368.37</v>
      </c>
      <c r="O53" s="49">
        <v>9118681</v>
      </c>
      <c r="P53" s="49">
        <v>9118681</v>
      </c>
    </row>
    <row r="54" spans="1:16" ht="12.75">
      <c r="A54" s="46">
        <v>6</v>
      </c>
      <c r="B54" s="46">
        <v>9</v>
      </c>
      <c r="C54" s="46">
        <v>4</v>
      </c>
      <c r="D54" s="41">
        <v>2</v>
      </c>
      <c r="E54" s="47"/>
      <c r="F54" s="48" t="s">
        <v>260</v>
      </c>
      <c r="G54" s="58" t="s">
        <v>302</v>
      </c>
      <c r="H54" s="49">
        <v>46175992.92</v>
      </c>
      <c r="I54" s="49">
        <v>32341773.36</v>
      </c>
      <c r="J54" s="49">
        <v>11950414.29</v>
      </c>
      <c r="K54" s="49">
        <v>2717000</v>
      </c>
      <c r="L54" s="49">
        <v>30000</v>
      </c>
      <c r="M54" s="49">
        <v>0</v>
      </c>
      <c r="N54" s="49">
        <v>17644359.07</v>
      </c>
      <c r="O54" s="49">
        <v>13834219.56</v>
      </c>
      <c r="P54" s="49">
        <v>13834219.56</v>
      </c>
    </row>
    <row r="55" spans="1:16" ht="12.75">
      <c r="A55" s="46">
        <v>6</v>
      </c>
      <c r="B55" s="46">
        <v>9</v>
      </c>
      <c r="C55" s="46">
        <v>5</v>
      </c>
      <c r="D55" s="41">
        <v>2</v>
      </c>
      <c r="E55" s="47"/>
      <c r="F55" s="48" t="s">
        <v>260</v>
      </c>
      <c r="G55" s="58" t="s">
        <v>303</v>
      </c>
      <c r="H55" s="49">
        <v>77672396.24</v>
      </c>
      <c r="I55" s="49">
        <v>41349415.3</v>
      </c>
      <c r="J55" s="49">
        <v>16159919.92</v>
      </c>
      <c r="K55" s="49">
        <v>4064638</v>
      </c>
      <c r="L55" s="49">
        <v>388935</v>
      </c>
      <c r="M55" s="49">
        <v>0</v>
      </c>
      <c r="N55" s="49">
        <v>20735922.38</v>
      </c>
      <c r="O55" s="49">
        <v>36322980.94</v>
      </c>
      <c r="P55" s="49">
        <v>36322980.94</v>
      </c>
    </row>
    <row r="56" spans="1:16" ht="12.75">
      <c r="A56" s="46">
        <v>6</v>
      </c>
      <c r="B56" s="46">
        <v>5</v>
      </c>
      <c r="C56" s="46">
        <v>4</v>
      </c>
      <c r="D56" s="41">
        <v>2</v>
      </c>
      <c r="E56" s="47"/>
      <c r="F56" s="48" t="s">
        <v>260</v>
      </c>
      <c r="G56" s="58" t="s">
        <v>304</v>
      </c>
      <c r="H56" s="49">
        <v>31382467.57</v>
      </c>
      <c r="I56" s="49">
        <v>20854376.97</v>
      </c>
      <c r="J56" s="49">
        <v>8582687.51</v>
      </c>
      <c r="K56" s="49">
        <v>740373</v>
      </c>
      <c r="L56" s="49">
        <v>230000</v>
      </c>
      <c r="M56" s="49">
        <v>0</v>
      </c>
      <c r="N56" s="49">
        <v>11301316.46</v>
      </c>
      <c r="O56" s="49">
        <v>10528090.6</v>
      </c>
      <c r="P56" s="49">
        <v>10528090.6</v>
      </c>
    </row>
    <row r="57" spans="1:16" ht="12.75">
      <c r="A57" s="46">
        <v>6</v>
      </c>
      <c r="B57" s="46">
        <v>2</v>
      </c>
      <c r="C57" s="46">
        <v>6</v>
      </c>
      <c r="D57" s="41">
        <v>2</v>
      </c>
      <c r="E57" s="47"/>
      <c r="F57" s="48" t="s">
        <v>260</v>
      </c>
      <c r="G57" s="58" t="s">
        <v>305</v>
      </c>
      <c r="H57" s="49">
        <v>19841009.04</v>
      </c>
      <c r="I57" s="49">
        <v>13763366.04</v>
      </c>
      <c r="J57" s="49">
        <v>5299987.34</v>
      </c>
      <c r="K57" s="49">
        <v>529200</v>
      </c>
      <c r="L57" s="49">
        <v>35000</v>
      </c>
      <c r="M57" s="49">
        <v>0</v>
      </c>
      <c r="N57" s="49">
        <v>7899178.7</v>
      </c>
      <c r="O57" s="49">
        <v>6077643</v>
      </c>
      <c r="P57" s="49">
        <v>6077643</v>
      </c>
    </row>
    <row r="58" spans="1:16" ht="12.75">
      <c r="A58" s="46">
        <v>6</v>
      </c>
      <c r="B58" s="46">
        <v>6</v>
      </c>
      <c r="C58" s="46">
        <v>3</v>
      </c>
      <c r="D58" s="41">
        <v>2</v>
      </c>
      <c r="E58" s="47"/>
      <c r="F58" s="48" t="s">
        <v>260</v>
      </c>
      <c r="G58" s="58" t="s">
        <v>306</v>
      </c>
      <c r="H58" s="49">
        <v>15550009.01</v>
      </c>
      <c r="I58" s="49">
        <v>10459175.96</v>
      </c>
      <c r="J58" s="49">
        <v>4507721.76</v>
      </c>
      <c r="K58" s="49">
        <v>198992.53</v>
      </c>
      <c r="L58" s="49">
        <v>50000</v>
      </c>
      <c r="M58" s="49">
        <v>17538.88</v>
      </c>
      <c r="N58" s="49">
        <v>5684922.79</v>
      </c>
      <c r="O58" s="49">
        <v>5090833.05</v>
      </c>
      <c r="P58" s="49">
        <v>5090833.05</v>
      </c>
    </row>
    <row r="59" spans="1:16" ht="12.75">
      <c r="A59" s="46">
        <v>6</v>
      </c>
      <c r="B59" s="46">
        <v>7</v>
      </c>
      <c r="C59" s="46">
        <v>4</v>
      </c>
      <c r="D59" s="41">
        <v>2</v>
      </c>
      <c r="E59" s="47"/>
      <c r="F59" s="48" t="s">
        <v>260</v>
      </c>
      <c r="G59" s="58" t="s">
        <v>307</v>
      </c>
      <c r="H59" s="49">
        <v>39852501.26</v>
      </c>
      <c r="I59" s="49">
        <v>29300951.07</v>
      </c>
      <c r="J59" s="49">
        <v>11523844.81</v>
      </c>
      <c r="K59" s="49">
        <v>1681893.2</v>
      </c>
      <c r="L59" s="49">
        <v>100000</v>
      </c>
      <c r="M59" s="49">
        <v>0</v>
      </c>
      <c r="N59" s="49">
        <v>15995213.06</v>
      </c>
      <c r="O59" s="49">
        <v>10551550.19</v>
      </c>
      <c r="P59" s="49">
        <v>10551550.19</v>
      </c>
    </row>
    <row r="60" spans="1:16" ht="12.75">
      <c r="A60" s="46">
        <v>6</v>
      </c>
      <c r="B60" s="46">
        <v>20</v>
      </c>
      <c r="C60" s="46">
        <v>2</v>
      </c>
      <c r="D60" s="41">
        <v>2</v>
      </c>
      <c r="E60" s="47"/>
      <c r="F60" s="48" t="s">
        <v>260</v>
      </c>
      <c r="G60" s="58" t="s">
        <v>308</v>
      </c>
      <c r="H60" s="49">
        <v>17334976.23</v>
      </c>
      <c r="I60" s="49">
        <v>14490773.23</v>
      </c>
      <c r="J60" s="49">
        <v>6269708.74</v>
      </c>
      <c r="K60" s="49">
        <v>655000</v>
      </c>
      <c r="L60" s="49">
        <v>68400</v>
      </c>
      <c r="M60" s="49">
        <v>0</v>
      </c>
      <c r="N60" s="49">
        <v>7497664.49</v>
      </c>
      <c r="O60" s="49">
        <v>2844203</v>
      </c>
      <c r="P60" s="49">
        <v>2844203</v>
      </c>
    </row>
    <row r="61" spans="1:16" ht="12.75">
      <c r="A61" s="46">
        <v>6</v>
      </c>
      <c r="B61" s="46">
        <v>19</v>
      </c>
      <c r="C61" s="46">
        <v>2</v>
      </c>
      <c r="D61" s="41">
        <v>2</v>
      </c>
      <c r="E61" s="47"/>
      <c r="F61" s="48" t="s">
        <v>260</v>
      </c>
      <c r="G61" s="58" t="s">
        <v>309</v>
      </c>
      <c r="H61" s="49">
        <v>20820252.26</v>
      </c>
      <c r="I61" s="49">
        <v>11496199.42</v>
      </c>
      <c r="J61" s="49">
        <v>1862132.62</v>
      </c>
      <c r="K61" s="49">
        <v>3427700</v>
      </c>
      <c r="L61" s="49">
        <v>80000</v>
      </c>
      <c r="M61" s="49">
        <v>35658</v>
      </c>
      <c r="N61" s="49">
        <v>6090708.8</v>
      </c>
      <c r="O61" s="49">
        <v>9324052.84</v>
      </c>
      <c r="P61" s="49">
        <v>9273912.41</v>
      </c>
    </row>
    <row r="62" spans="1:16" ht="12.75">
      <c r="A62" s="46">
        <v>6</v>
      </c>
      <c r="B62" s="46">
        <v>19</v>
      </c>
      <c r="C62" s="46">
        <v>3</v>
      </c>
      <c r="D62" s="41">
        <v>2</v>
      </c>
      <c r="E62" s="47"/>
      <c r="F62" s="48" t="s">
        <v>260</v>
      </c>
      <c r="G62" s="58" t="s">
        <v>310</v>
      </c>
      <c r="H62" s="49">
        <v>23249717.76</v>
      </c>
      <c r="I62" s="49">
        <v>13752185.28</v>
      </c>
      <c r="J62" s="49">
        <v>5028173.51</v>
      </c>
      <c r="K62" s="49">
        <v>555500</v>
      </c>
      <c r="L62" s="49">
        <v>30000</v>
      </c>
      <c r="M62" s="49">
        <v>22140.33</v>
      </c>
      <c r="N62" s="49">
        <v>8116371.44</v>
      </c>
      <c r="O62" s="49">
        <v>9497532.48</v>
      </c>
      <c r="P62" s="49">
        <v>9437392.05</v>
      </c>
    </row>
    <row r="63" spans="1:16" ht="12.75">
      <c r="A63" s="46">
        <v>6</v>
      </c>
      <c r="B63" s="46">
        <v>4</v>
      </c>
      <c r="C63" s="46">
        <v>3</v>
      </c>
      <c r="D63" s="41">
        <v>2</v>
      </c>
      <c r="E63" s="47"/>
      <c r="F63" s="48" t="s">
        <v>260</v>
      </c>
      <c r="G63" s="58" t="s">
        <v>311</v>
      </c>
      <c r="H63" s="49">
        <v>27131961.47</v>
      </c>
      <c r="I63" s="49">
        <v>19499025.69</v>
      </c>
      <c r="J63" s="49">
        <v>8046583.8</v>
      </c>
      <c r="K63" s="49">
        <v>1123170.5</v>
      </c>
      <c r="L63" s="49">
        <v>75880</v>
      </c>
      <c r="M63" s="49">
        <v>0</v>
      </c>
      <c r="N63" s="49">
        <v>10253391.39</v>
      </c>
      <c r="O63" s="49">
        <v>7632935.78</v>
      </c>
      <c r="P63" s="49">
        <v>7632935.78</v>
      </c>
    </row>
    <row r="64" spans="1:16" ht="12.75">
      <c r="A64" s="46">
        <v>6</v>
      </c>
      <c r="B64" s="46">
        <v>4</v>
      </c>
      <c r="C64" s="46">
        <v>4</v>
      </c>
      <c r="D64" s="41">
        <v>2</v>
      </c>
      <c r="E64" s="47"/>
      <c r="F64" s="48" t="s">
        <v>260</v>
      </c>
      <c r="G64" s="58" t="s">
        <v>263</v>
      </c>
      <c r="H64" s="49">
        <v>45587262.95</v>
      </c>
      <c r="I64" s="49">
        <v>38037991.95</v>
      </c>
      <c r="J64" s="49">
        <v>12302912.98</v>
      </c>
      <c r="K64" s="49">
        <v>4393990</v>
      </c>
      <c r="L64" s="49">
        <v>50000</v>
      </c>
      <c r="M64" s="49">
        <v>0</v>
      </c>
      <c r="N64" s="49">
        <v>21291088.97</v>
      </c>
      <c r="O64" s="49">
        <v>7549271</v>
      </c>
      <c r="P64" s="49">
        <v>7549271</v>
      </c>
    </row>
    <row r="65" spans="1:16" ht="12.75">
      <c r="A65" s="46">
        <v>6</v>
      </c>
      <c r="B65" s="46">
        <v>6</v>
      </c>
      <c r="C65" s="46">
        <v>4</v>
      </c>
      <c r="D65" s="41">
        <v>2</v>
      </c>
      <c r="E65" s="47"/>
      <c r="F65" s="48" t="s">
        <v>260</v>
      </c>
      <c r="G65" s="58" t="s">
        <v>312</v>
      </c>
      <c r="H65" s="49">
        <v>37686586.26</v>
      </c>
      <c r="I65" s="49">
        <v>28727606.75</v>
      </c>
      <c r="J65" s="49">
        <v>10998136.86</v>
      </c>
      <c r="K65" s="49">
        <v>1103330</v>
      </c>
      <c r="L65" s="49">
        <v>510000</v>
      </c>
      <c r="M65" s="49">
        <v>0</v>
      </c>
      <c r="N65" s="49">
        <v>16116139.89</v>
      </c>
      <c r="O65" s="49">
        <v>8958979.51</v>
      </c>
      <c r="P65" s="49">
        <v>8958979.51</v>
      </c>
    </row>
    <row r="66" spans="1:16" ht="12.75">
      <c r="A66" s="46">
        <v>6</v>
      </c>
      <c r="B66" s="46">
        <v>9</v>
      </c>
      <c r="C66" s="46">
        <v>6</v>
      </c>
      <c r="D66" s="41">
        <v>2</v>
      </c>
      <c r="E66" s="47"/>
      <c r="F66" s="48" t="s">
        <v>260</v>
      </c>
      <c r="G66" s="58" t="s">
        <v>313</v>
      </c>
      <c r="H66" s="49">
        <v>45599146.35</v>
      </c>
      <c r="I66" s="49">
        <v>27400974.55</v>
      </c>
      <c r="J66" s="49">
        <v>12462844.94</v>
      </c>
      <c r="K66" s="49">
        <v>582709</v>
      </c>
      <c r="L66" s="49">
        <v>125000</v>
      </c>
      <c r="M66" s="49">
        <v>0</v>
      </c>
      <c r="N66" s="49">
        <v>14230420.61</v>
      </c>
      <c r="O66" s="49">
        <v>18198171.8</v>
      </c>
      <c r="P66" s="49">
        <v>18198171.8</v>
      </c>
    </row>
    <row r="67" spans="1:16" ht="12.75">
      <c r="A67" s="46">
        <v>6</v>
      </c>
      <c r="B67" s="46">
        <v>13</v>
      </c>
      <c r="C67" s="46">
        <v>2</v>
      </c>
      <c r="D67" s="41">
        <v>2</v>
      </c>
      <c r="E67" s="47"/>
      <c r="F67" s="48" t="s">
        <v>260</v>
      </c>
      <c r="G67" s="58" t="s">
        <v>314</v>
      </c>
      <c r="H67" s="49">
        <v>21548779.91</v>
      </c>
      <c r="I67" s="49">
        <v>13727810.91</v>
      </c>
      <c r="J67" s="49">
        <v>3971781.93</v>
      </c>
      <c r="K67" s="49">
        <v>2539423</v>
      </c>
      <c r="L67" s="49">
        <v>320000</v>
      </c>
      <c r="M67" s="49">
        <v>0</v>
      </c>
      <c r="N67" s="49">
        <v>6896605.98</v>
      </c>
      <c r="O67" s="49">
        <v>7820969</v>
      </c>
      <c r="P67" s="49">
        <v>7820969</v>
      </c>
    </row>
    <row r="68" spans="1:16" ht="12.75">
      <c r="A68" s="46">
        <v>6</v>
      </c>
      <c r="B68" s="46">
        <v>14</v>
      </c>
      <c r="C68" s="46">
        <v>3</v>
      </c>
      <c r="D68" s="41">
        <v>2</v>
      </c>
      <c r="E68" s="47"/>
      <c r="F68" s="48" t="s">
        <v>260</v>
      </c>
      <c r="G68" s="58" t="s">
        <v>315</v>
      </c>
      <c r="H68" s="49">
        <v>16259333.63</v>
      </c>
      <c r="I68" s="49">
        <v>13302570.38</v>
      </c>
      <c r="J68" s="49">
        <v>5443604.38</v>
      </c>
      <c r="K68" s="49">
        <v>752000</v>
      </c>
      <c r="L68" s="49">
        <v>170000</v>
      </c>
      <c r="M68" s="49">
        <v>0</v>
      </c>
      <c r="N68" s="49">
        <v>6936966</v>
      </c>
      <c r="O68" s="49">
        <v>2956763.25</v>
      </c>
      <c r="P68" s="49">
        <v>2956763.25</v>
      </c>
    </row>
    <row r="69" spans="1:16" ht="12.75">
      <c r="A69" s="46">
        <v>6</v>
      </c>
      <c r="B69" s="46">
        <v>1</v>
      </c>
      <c r="C69" s="46">
        <v>5</v>
      </c>
      <c r="D69" s="41">
        <v>2</v>
      </c>
      <c r="E69" s="47"/>
      <c r="F69" s="48" t="s">
        <v>260</v>
      </c>
      <c r="G69" s="58" t="s">
        <v>316</v>
      </c>
      <c r="H69" s="49">
        <v>33013256.41</v>
      </c>
      <c r="I69" s="49">
        <v>19263363.66</v>
      </c>
      <c r="J69" s="49">
        <v>7834904.38</v>
      </c>
      <c r="K69" s="49">
        <v>718411.63</v>
      </c>
      <c r="L69" s="49">
        <v>30000</v>
      </c>
      <c r="M69" s="49">
        <v>0</v>
      </c>
      <c r="N69" s="49">
        <v>10680047.65</v>
      </c>
      <c r="O69" s="49">
        <v>13749892.75</v>
      </c>
      <c r="P69" s="49">
        <v>13749892.75</v>
      </c>
    </row>
    <row r="70" spans="1:16" ht="12.75">
      <c r="A70" s="46">
        <v>6</v>
      </c>
      <c r="B70" s="46">
        <v>18</v>
      </c>
      <c r="C70" s="46">
        <v>3</v>
      </c>
      <c r="D70" s="41">
        <v>2</v>
      </c>
      <c r="E70" s="47"/>
      <c r="F70" s="48" t="s">
        <v>260</v>
      </c>
      <c r="G70" s="58" t="s">
        <v>317</v>
      </c>
      <c r="H70" s="49">
        <v>15410562.73</v>
      </c>
      <c r="I70" s="49">
        <v>12754375.73</v>
      </c>
      <c r="J70" s="49">
        <v>5654527.57</v>
      </c>
      <c r="K70" s="49">
        <v>306170</v>
      </c>
      <c r="L70" s="49">
        <v>30000</v>
      </c>
      <c r="M70" s="49">
        <v>0</v>
      </c>
      <c r="N70" s="49">
        <v>6763678.16</v>
      </c>
      <c r="O70" s="49">
        <v>2656187</v>
      </c>
      <c r="P70" s="49">
        <v>2656187</v>
      </c>
    </row>
    <row r="71" spans="1:16" ht="12.75">
      <c r="A71" s="46">
        <v>6</v>
      </c>
      <c r="B71" s="46">
        <v>9</v>
      </c>
      <c r="C71" s="46">
        <v>7</v>
      </c>
      <c r="D71" s="41">
        <v>2</v>
      </c>
      <c r="E71" s="47"/>
      <c r="F71" s="48" t="s">
        <v>260</v>
      </c>
      <c r="G71" s="58" t="s">
        <v>318</v>
      </c>
      <c r="H71" s="49">
        <v>84604238.05</v>
      </c>
      <c r="I71" s="49">
        <v>49706423.03</v>
      </c>
      <c r="J71" s="49">
        <v>17222224.07</v>
      </c>
      <c r="K71" s="49">
        <v>2015784</v>
      </c>
      <c r="L71" s="49">
        <v>600000</v>
      </c>
      <c r="M71" s="49">
        <v>0</v>
      </c>
      <c r="N71" s="49">
        <v>29868414.96</v>
      </c>
      <c r="O71" s="49">
        <v>34897815.02</v>
      </c>
      <c r="P71" s="49">
        <v>34897815.02</v>
      </c>
    </row>
    <row r="72" spans="1:16" ht="12.75">
      <c r="A72" s="46">
        <v>6</v>
      </c>
      <c r="B72" s="46">
        <v>8</v>
      </c>
      <c r="C72" s="46">
        <v>4</v>
      </c>
      <c r="D72" s="41">
        <v>2</v>
      </c>
      <c r="E72" s="47"/>
      <c r="F72" s="48" t="s">
        <v>260</v>
      </c>
      <c r="G72" s="58" t="s">
        <v>319</v>
      </c>
      <c r="H72" s="49">
        <v>18798576.12</v>
      </c>
      <c r="I72" s="49">
        <v>10410007.64</v>
      </c>
      <c r="J72" s="49">
        <v>3606346.72</v>
      </c>
      <c r="K72" s="49">
        <v>147780</v>
      </c>
      <c r="L72" s="49">
        <v>18000</v>
      </c>
      <c r="M72" s="49">
        <v>19339</v>
      </c>
      <c r="N72" s="49">
        <v>6618541.92</v>
      </c>
      <c r="O72" s="49">
        <v>8388568.48</v>
      </c>
      <c r="P72" s="49">
        <v>8388568.48</v>
      </c>
    </row>
    <row r="73" spans="1:16" ht="12.75">
      <c r="A73" s="46">
        <v>6</v>
      </c>
      <c r="B73" s="46">
        <v>3</v>
      </c>
      <c r="C73" s="46">
        <v>6</v>
      </c>
      <c r="D73" s="41">
        <v>2</v>
      </c>
      <c r="E73" s="47"/>
      <c r="F73" s="48" t="s">
        <v>260</v>
      </c>
      <c r="G73" s="58" t="s">
        <v>320</v>
      </c>
      <c r="H73" s="49">
        <v>20905461</v>
      </c>
      <c r="I73" s="49">
        <v>15643685.51</v>
      </c>
      <c r="J73" s="49">
        <v>5796697.17</v>
      </c>
      <c r="K73" s="49">
        <v>994758.77</v>
      </c>
      <c r="L73" s="49">
        <v>115000</v>
      </c>
      <c r="M73" s="49">
        <v>0</v>
      </c>
      <c r="N73" s="49">
        <v>8737229.57</v>
      </c>
      <c r="O73" s="49">
        <v>5261775.49</v>
      </c>
      <c r="P73" s="49">
        <v>5261775.49</v>
      </c>
    </row>
    <row r="74" spans="1:16" ht="12.75">
      <c r="A74" s="46">
        <v>6</v>
      </c>
      <c r="B74" s="46">
        <v>8</v>
      </c>
      <c r="C74" s="46">
        <v>5</v>
      </c>
      <c r="D74" s="41">
        <v>2</v>
      </c>
      <c r="E74" s="47"/>
      <c r="F74" s="48" t="s">
        <v>260</v>
      </c>
      <c r="G74" s="58" t="s">
        <v>321</v>
      </c>
      <c r="H74" s="49">
        <v>46054339.13</v>
      </c>
      <c r="I74" s="49">
        <v>24758112.88</v>
      </c>
      <c r="J74" s="49">
        <v>10694264.75</v>
      </c>
      <c r="K74" s="49">
        <v>551250</v>
      </c>
      <c r="L74" s="49">
        <v>150000</v>
      </c>
      <c r="M74" s="49">
        <v>0</v>
      </c>
      <c r="N74" s="49">
        <v>13362598.13</v>
      </c>
      <c r="O74" s="49">
        <v>21296226.25</v>
      </c>
      <c r="P74" s="49">
        <v>21296226.25</v>
      </c>
    </row>
    <row r="75" spans="1:16" ht="12.75">
      <c r="A75" s="46">
        <v>6</v>
      </c>
      <c r="B75" s="46">
        <v>12</v>
      </c>
      <c r="C75" s="46">
        <v>3</v>
      </c>
      <c r="D75" s="41">
        <v>2</v>
      </c>
      <c r="E75" s="47"/>
      <c r="F75" s="48" t="s">
        <v>260</v>
      </c>
      <c r="G75" s="58" t="s">
        <v>322</v>
      </c>
      <c r="H75" s="49">
        <v>30508528.4</v>
      </c>
      <c r="I75" s="49">
        <v>21285076.4</v>
      </c>
      <c r="J75" s="49">
        <v>8934088.12</v>
      </c>
      <c r="K75" s="49">
        <v>687600.51</v>
      </c>
      <c r="L75" s="49">
        <v>230000</v>
      </c>
      <c r="M75" s="49">
        <v>0</v>
      </c>
      <c r="N75" s="49">
        <v>11433387.77</v>
      </c>
      <c r="O75" s="49">
        <v>9223452</v>
      </c>
      <c r="P75" s="49">
        <v>9223452</v>
      </c>
    </row>
    <row r="76" spans="1:16" ht="12.75">
      <c r="A76" s="46">
        <v>6</v>
      </c>
      <c r="B76" s="46">
        <v>15</v>
      </c>
      <c r="C76" s="46">
        <v>4</v>
      </c>
      <c r="D76" s="41">
        <v>2</v>
      </c>
      <c r="E76" s="47"/>
      <c r="F76" s="48" t="s">
        <v>260</v>
      </c>
      <c r="G76" s="58" t="s">
        <v>323</v>
      </c>
      <c r="H76" s="49">
        <v>39945670.51</v>
      </c>
      <c r="I76" s="49">
        <v>33465306.51</v>
      </c>
      <c r="J76" s="49">
        <v>14351938.45</v>
      </c>
      <c r="K76" s="49">
        <v>722110</v>
      </c>
      <c r="L76" s="49">
        <v>179487.88</v>
      </c>
      <c r="M76" s="49">
        <v>48942.29</v>
      </c>
      <c r="N76" s="49">
        <v>18162827.89</v>
      </c>
      <c r="O76" s="49">
        <v>6480364</v>
      </c>
      <c r="P76" s="49">
        <v>6480364</v>
      </c>
    </row>
    <row r="77" spans="1:16" ht="12.75">
      <c r="A77" s="46">
        <v>6</v>
      </c>
      <c r="B77" s="46">
        <v>16</v>
      </c>
      <c r="C77" s="46">
        <v>2</v>
      </c>
      <c r="D77" s="41">
        <v>2</v>
      </c>
      <c r="E77" s="47"/>
      <c r="F77" s="48" t="s">
        <v>260</v>
      </c>
      <c r="G77" s="58" t="s">
        <v>324</v>
      </c>
      <c r="H77" s="49">
        <v>39129938.29</v>
      </c>
      <c r="I77" s="49">
        <v>29802938.29</v>
      </c>
      <c r="J77" s="49">
        <v>11562981.8</v>
      </c>
      <c r="K77" s="49">
        <v>467450</v>
      </c>
      <c r="L77" s="49">
        <v>50000</v>
      </c>
      <c r="M77" s="49">
        <v>0</v>
      </c>
      <c r="N77" s="49">
        <v>17722506.49</v>
      </c>
      <c r="O77" s="49">
        <v>9327000</v>
      </c>
      <c r="P77" s="49">
        <v>9327000</v>
      </c>
    </row>
    <row r="78" spans="1:16" ht="12.75">
      <c r="A78" s="46">
        <v>6</v>
      </c>
      <c r="B78" s="46">
        <v>1</v>
      </c>
      <c r="C78" s="46">
        <v>6</v>
      </c>
      <c r="D78" s="41">
        <v>2</v>
      </c>
      <c r="E78" s="47"/>
      <c r="F78" s="48" t="s">
        <v>260</v>
      </c>
      <c r="G78" s="58" t="s">
        <v>325</v>
      </c>
      <c r="H78" s="49">
        <v>23070240.59</v>
      </c>
      <c r="I78" s="49">
        <v>13551837.03</v>
      </c>
      <c r="J78" s="49">
        <v>5986610.95</v>
      </c>
      <c r="K78" s="49">
        <v>403526.46</v>
      </c>
      <c r="L78" s="49">
        <v>172400</v>
      </c>
      <c r="M78" s="49">
        <v>0</v>
      </c>
      <c r="N78" s="49">
        <v>6989299.62</v>
      </c>
      <c r="O78" s="49">
        <v>9518403.56</v>
      </c>
      <c r="P78" s="49">
        <v>9518403.56</v>
      </c>
    </row>
    <row r="79" spans="1:16" ht="12.75">
      <c r="A79" s="46">
        <v>6</v>
      </c>
      <c r="B79" s="46">
        <v>15</v>
      </c>
      <c r="C79" s="46">
        <v>5</v>
      </c>
      <c r="D79" s="41">
        <v>2</v>
      </c>
      <c r="E79" s="47"/>
      <c r="F79" s="48" t="s">
        <v>260</v>
      </c>
      <c r="G79" s="58" t="s">
        <v>326</v>
      </c>
      <c r="H79" s="49">
        <v>22272881.74</v>
      </c>
      <c r="I79" s="49">
        <v>16830278.66</v>
      </c>
      <c r="J79" s="49">
        <v>6630936.03</v>
      </c>
      <c r="K79" s="49">
        <v>806968.49</v>
      </c>
      <c r="L79" s="49">
        <v>140000</v>
      </c>
      <c r="M79" s="49">
        <v>19686</v>
      </c>
      <c r="N79" s="49">
        <v>9232688.14</v>
      </c>
      <c r="O79" s="49">
        <v>5442603.08</v>
      </c>
      <c r="P79" s="49">
        <v>5442603.08</v>
      </c>
    </row>
    <row r="80" spans="1:16" ht="12.75">
      <c r="A80" s="46">
        <v>6</v>
      </c>
      <c r="B80" s="46">
        <v>20</v>
      </c>
      <c r="C80" s="46">
        <v>3</v>
      </c>
      <c r="D80" s="41">
        <v>2</v>
      </c>
      <c r="E80" s="47"/>
      <c r="F80" s="48" t="s">
        <v>260</v>
      </c>
      <c r="G80" s="58" t="s">
        <v>327</v>
      </c>
      <c r="H80" s="49">
        <v>20792876.77</v>
      </c>
      <c r="I80" s="49">
        <v>18488351.15</v>
      </c>
      <c r="J80" s="49">
        <v>8059429.56</v>
      </c>
      <c r="K80" s="49">
        <v>793342.5</v>
      </c>
      <c r="L80" s="49">
        <v>145800</v>
      </c>
      <c r="M80" s="49">
        <v>0</v>
      </c>
      <c r="N80" s="49">
        <v>9489779.09</v>
      </c>
      <c r="O80" s="49">
        <v>2304525.62</v>
      </c>
      <c r="P80" s="49">
        <v>2304525.62</v>
      </c>
    </row>
    <row r="81" spans="1:16" ht="12.75">
      <c r="A81" s="46">
        <v>6</v>
      </c>
      <c r="B81" s="46">
        <v>9</v>
      </c>
      <c r="C81" s="46">
        <v>8</v>
      </c>
      <c r="D81" s="41">
        <v>2</v>
      </c>
      <c r="E81" s="47"/>
      <c r="F81" s="48" t="s">
        <v>260</v>
      </c>
      <c r="G81" s="58" t="s">
        <v>328</v>
      </c>
      <c r="H81" s="49">
        <v>65251371.35</v>
      </c>
      <c r="I81" s="49">
        <v>46630071.64</v>
      </c>
      <c r="J81" s="49">
        <v>14793375.04</v>
      </c>
      <c r="K81" s="49">
        <v>4841068.02</v>
      </c>
      <c r="L81" s="49">
        <v>168600</v>
      </c>
      <c r="M81" s="49">
        <v>0</v>
      </c>
      <c r="N81" s="49">
        <v>26827028.58</v>
      </c>
      <c r="O81" s="49">
        <v>18621299.71</v>
      </c>
      <c r="P81" s="49">
        <v>18621299.71</v>
      </c>
    </row>
    <row r="82" spans="1:16" ht="12.75">
      <c r="A82" s="46">
        <v>6</v>
      </c>
      <c r="B82" s="46">
        <v>1</v>
      </c>
      <c r="C82" s="46">
        <v>7</v>
      </c>
      <c r="D82" s="41">
        <v>2</v>
      </c>
      <c r="E82" s="47"/>
      <c r="F82" s="48" t="s">
        <v>260</v>
      </c>
      <c r="G82" s="58" t="s">
        <v>329</v>
      </c>
      <c r="H82" s="49">
        <v>25870619.3</v>
      </c>
      <c r="I82" s="49">
        <v>16758177.68</v>
      </c>
      <c r="J82" s="49">
        <v>7048330.39</v>
      </c>
      <c r="K82" s="49">
        <v>418336</v>
      </c>
      <c r="L82" s="49">
        <v>97500</v>
      </c>
      <c r="M82" s="49">
        <v>0</v>
      </c>
      <c r="N82" s="49">
        <v>9194011.29</v>
      </c>
      <c r="O82" s="49">
        <v>9112441.62</v>
      </c>
      <c r="P82" s="49">
        <v>9112441.62</v>
      </c>
    </row>
    <row r="83" spans="1:16" ht="12.75">
      <c r="A83" s="46">
        <v>6</v>
      </c>
      <c r="B83" s="46">
        <v>14</v>
      </c>
      <c r="C83" s="46">
        <v>5</v>
      </c>
      <c r="D83" s="41">
        <v>2</v>
      </c>
      <c r="E83" s="47"/>
      <c r="F83" s="48" t="s">
        <v>260</v>
      </c>
      <c r="G83" s="58" t="s">
        <v>330</v>
      </c>
      <c r="H83" s="49">
        <v>48986975.56</v>
      </c>
      <c r="I83" s="49">
        <v>32982203.92</v>
      </c>
      <c r="J83" s="49">
        <v>14652503.78</v>
      </c>
      <c r="K83" s="49">
        <v>1906789.02</v>
      </c>
      <c r="L83" s="49">
        <v>133266</v>
      </c>
      <c r="M83" s="49">
        <v>0</v>
      </c>
      <c r="N83" s="49">
        <v>16289645.12</v>
      </c>
      <c r="O83" s="49">
        <v>16004771.64</v>
      </c>
      <c r="P83" s="49">
        <v>16004771.64</v>
      </c>
    </row>
    <row r="84" spans="1:16" ht="12.75">
      <c r="A84" s="46">
        <v>6</v>
      </c>
      <c r="B84" s="46">
        <v>6</v>
      </c>
      <c r="C84" s="46">
        <v>5</v>
      </c>
      <c r="D84" s="41">
        <v>2</v>
      </c>
      <c r="E84" s="47"/>
      <c r="F84" s="48" t="s">
        <v>260</v>
      </c>
      <c r="G84" s="58" t="s">
        <v>264</v>
      </c>
      <c r="H84" s="49">
        <v>38959578.1</v>
      </c>
      <c r="I84" s="49">
        <v>29806384.1</v>
      </c>
      <c r="J84" s="49">
        <v>13691970.59</v>
      </c>
      <c r="K84" s="49">
        <v>919975</v>
      </c>
      <c r="L84" s="49">
        <v>390000</v>
      </c>
      <c r="M84" s="49">
        <v>37572</v>
      </c>
      <c r="N84" s="49">
        <v>14766866.51</v>
      </c>
      <c r="O84" s="49">
        <v>9153194</v>
      </c>
      <c r="P84" s="49">
        <v>9153194</v>
      </c>
    </row>
    <row r="85" spans="1:16" ht="12.75">
      <c r="A85" s="46">
        <v>6</v>
      </c>
      <c r="B85" s="46">
        <v>6</v>
      </c>
      <c r="C85" s="46">
        <v>6</v>
      </c>
      <c r="D85" s="41">
        <v>2</v>
      </c>
      <c r="E85" s="47"/>
      <c r="F85" s="48" t="s">
        <v>260</v>
      </c>
      <c r="G85" s="58" t="s">
        <v>331</v>
      </c>
      <c r="H85" s="49">
        <v>12600441.71</v>
      </c>
      <c r="I85" s="49">
        <v>11407570.7</v>
      </c>
      <c r="J85" s="49">
        <v>5028380.85</v>
      </c>
      <c r="K85" s="49">
        <v>203000</v>
      </c>
      <c r="L85" s="49">
        <v>142000</v>
      </c>
      <c r="M85" s="49">
        <v>0</v>
      </c>
      <c r="N85" s="49">
        <v>6034189.85</v>
      </c>
      <c r="O85" s="49">
        <v>1192871.01</v>
      </c>
      <c r="P85" s="49">
        <v>1192871.01</v>
      </c>
    </row>
    <row r="86" spans="1:16" ht="12.75">
      <c r="A86" s="46">
        <v>6</v>
      </c>
      <c r="B86" s="46">
        <v>7</v>
      </c>
      <c r="C86" s="46">
        <v>5</v>
      </c>
      <c r="D86" s="41">
        <v>2</v>
      </c>
      <c r="E86" s="47"/>
      <c r="F86" s="48" t="s">
        <v>260</v>
      </c>
      <c r="G86" s="58" t="s">
        <v>265</v>
      </c>
      <c r="H86" s="49">
        <v>37561497.53</v>
      </c>
      <c r="I86" s="49">
        <v>26367696.53</v>
      </c>
      <c r="J86" s="49">
        <v>10953176</v>
      </c>
      <c r="K86" s="49">
        <v>900950</v>
      </c>
      <c r="L86" s="49">
        <v>120000</v>
      </c>
      <c r="M86" s="49">
        <v>0</v>
      </c>
      <c r="N86" s="49">
        <v>14393570.53</v>
      </c>
      <c r="O86" s="49">
        <v>11193801</v>
      </c>
      <c r="P86" s="49">
        <v>11193801</v>
      </c>
    </row>
    <row r="87" spans="1:16" ht="12.75">
      <c r="A87" s="46">
        <v>6</v>
      </c>
      <c r="B87" s="46">
        <v>18</v>
      </c>
      <c r="C87" s="46">
        <v>4</v>
      </c>
      <c r="D87" s="41">
        <v>2</v>
      </c>
      <c r="E87" s="47"/>
      <c r="F87" s="48" t="s">
        <v>260</v>
      </c>
      <c r="G87" s="58" t="s">
        <v>332</v>
      </c>
      <c r="H87" s="49">
        <v>16326937.44</v>
      </c>
      <c r="I87" s="49">
        <v>11873244.31</v>
      </c>
      <c r="J87" s="49">
        <v>4139447.29</v>
      </c>
      <c r="K87" s="49">
        <v>1299845.36</v>
      </c>
      <c r="L87" s="49">
        <v>10000</v>
      </c>
      <c r="M87" s="49">
        <v>0</v>
      </c>
      <c r="N87" s="49">
        <v>6423951.66</v>
      </c>
      <c r="O87" s="49">
        <v>4453693.13</v>
      </c>
      <c r="P87" s="49">
        <v>4453693.13</v>
      </c>
    </row>
    <row r="88" spans="1:16" ht="12.75">
      <c r="A88" s="46">
        <v>6</v>
      </c>
      <c r="B88" s="46">
        <v>9</v>
      </c>
      <c r="C88" s="46">
        <v>9</v>
      </c>
      <c r="D88" s="41">
        <v>2</v>
      </c>
      <c r="E88" s="47"/>
      <c r="F88" s="48" t="s">
        <v>260</v>
      </c>
      <c r="G88" s="58" t="s">
        <v>333</v>
      </c>
      <c r="H88" s="49">
        <v>25444982.98</v>
      </c>
      <c r="I88" s="49">
        <v>16539039.13</v>
      </c>
      <c r="J88" s="49">
        <v>6738118.53</v>
      </c>
      <c r="K88" s="49">
        <v>847646</v>
      </c>
      <c r="L88" s="49">
        <v>80000</v>
      </c>
      <c r="M88" s="49">
        <v>0</v>
      </c>
      <c r="N88" s="49">
        <v>8873274.6</v>
      </c>
      <c r="O88" s="49">
        <v>8905943.85</v>
      </c>
      <c r="P88" s="49">
        <v>8905943.85</v>
      </c>
    </row>
    <row r="89" spans="1:16" ht="12.75">
      <c r="A89" s="46">
        <v>6</v>
      </c>
      <c r="B89" s="46">
        <v>11</v>
      </c>
      <c r="C89" s="46">
        <v>4</v>
      </c>
      <c r="D89" s="41">
        <v>2</v>
      </c>
      <c r="E89" s="47"/>
      <c r="F89" s="48" t="s">
        <v>260</v>
      </c>
      <c r="G89" s="58" t="s">
        <v>334</v>
      </c>
      <c r="H89" s="49">
        <v>52912540.7</v>
      </c>
      <c r="I89" s="49">
        <v>47754295.18</v>
      </c>
      <c r="J89" s="49">
        <v>20046975.67</v>
      </c>
      <c r="K89" s="49">
        <v>1031262</v>
      </c>
      <c r="L89" s="49">
        <v>400000</v>
      </c>
      <c r="M89" s="49">
        <v>0</v>
      </c>
      <c r="N89" s="49">
        <v>26276057.51</v>
      </c>
      <c r="O89" s="49">
        <v>5158245.52</v>
      </c>
      <c r="P89" s="49">
        <v>5158245.52</v>
      </c>
    </row>
    <row r="90" spans="1:16" ht="12.75">
      <c r="A90" s="46">
        <v>6</v>
      </c>
      <c r="B90" s="46">
        <v>2</v>
      </c>
      <c r="C90" s="46">
        <v>8</v>
      </c>
      <c r="D90" s="41">
        <v>2</v>
      </c>
      <c r="E90" s="47"/>
      <c r="F90" s="48" t="s">
        <v>260</v>
      </c>
      <c r="G90" s="58" t="s">
        <v>335</v>
      </c>
      <c r="H90" s="49">
        <v>37885976.47</v>
      </c>
      <c r="I90" s="49">
        <v>25579599.37</v>
      </c>
      <c r="J90" s="49">
        <v>9624462.02</v>
      </c>
      <c r="K90" s="49">
        <v>925200</v>
      </c>
      <c r="L90" s="49">
        <v>0</v>
      </c>
      <c r="M90" s="49">
        <v>0</v>
      </c>
      <c r="N90" s="49">
        <v>15029937.35</v>
      </c>
      <c r="O90" s="49">
        <v>12306377.1</v>
      </c>
      <c r="P90" s="49">
        <v>12306377.1</v>
      </c>
    </row>
    <row r="91" spans="1:16" ht="12.75">
      <c r="A91" s="46">
        <v>6</v>
      </c>
      <c r="B91" s="46">
        <v>14</v>
      </c>
      <c r="C91" s="46">
        <v>6</v>
      </c>
      <c r="D91" s="41">
        <v>2</v>
      </c>
      <c r="E91" s="47"/>
      <c r="F91" s="48" t="s">
        <v>260</v>
      </c>
      <c r="G91" s="58" t="s">
        <v>336</v>
      </c>
      <c r="H91" s="49">
        <v>41281098.45</v>
      </c>
      <c r="I91" s="49">
        <v>27715524.5</v>
      </c>
      <c r="J91" s="49">
        <v>10815051.91</v>
      </c>
      <c r="K91" s="49">
        <v>1874040</v>
      </c>
      <c r="L91" s="49">
        <v>181000</v>
      </c>
      <c r="M91" s="49">
        <v>0</v>
      </c>
      <c r="N91" s="49">
        <v>14845432.59</v>
      </c>
      <c r="O91" s="49">
        <v>13565573.95</v>
      </c>
      <c r="P91" s="49">
        <v>13565573.95</v>
      </c>
    </row>
    <row r="92" spans="1:16" ht="12.75">
      <c r="A92" s="46">
        <v>6</v>
      </c>
      <c r="B92" s="46">
        <v>1</v>
      </c>
      <c r="C92" s="46">
        <v>8</v>
      </c>
      <c r="D92" s="41">
        <v>2</v>
      </c>
      <c r="E92" s="47"/>
      <c r="F92" s="48" t="s">
        <v>260</v>
      </c>
      <c r="G92" s="58" t="s">
        <v>337</v>
      </c>
      <c r="H92" s="49">
        <v>25279929.39</v>
      </c>
      <c r="I92" s="49">
        <v>17651828.64</v>
      </c>
      <c r="J92" s="49">
        <v>7202896.77</v>
      </c>
      <c r="K92" s="49">
        <v>583065.33</v>
      </c>
      <c r="L92" s="49">
        <v>60000</v>
      </c>
      <c r="M92" s="49">
        <v>0</v>
      </c>
      <c r="N92" s="49">
        <v>9805866.54</v>
      </c>
      <c r="O92" s="49">
        <v>7628100.75</v>
      </c>
      <c r="P92" s="49">
        <v>7628100.75</v>
      </c>
    </row>
    <row r="93" spans="1:16" ht="12.75">
      <c r="A93" s="46">
        <v>6</v>
      </c>
      <c r="B93" s="46">
        <v>3</v>
      </c>
      <c r="C93" s="46">
        <v>7</v>
      </c>
      <c r="D93" s="41">
        <v>2</v>
      </c>
      <c r="E93" s="47"/>
      <c r="F93" s="48" t="s">
        <v>260</v>
      </c>
      <c r="G93" s="58" t="s">
        <v>338</v>
      </c>
      <c r="H93" s="49">
        <v>22265085.13</v>
      </c>
      <c r="I93" s="49">
        <v>14580360.13</v>
      </c>
      <c r="J93" s="49">
        <v>2207368.93</v>
      </c>
      <c r="K93" s="49">
        <v>3879242</v>
      </c>
      <c r="L93" s="49">
        <v>100000</v>
      </c>
      <c r="M93" s="49">
        <v>0</v>
      </c>
      <c r="N93" s="49">
        <v>8393749.2</v>
      </c>
      <c r="O93" s="49">
        <v>7684725</v>
      </c>
      <c r="P93" s="49">
        <v>7684725</v>
      </c>
    </row>
    <row r="94" spans="1:16" ht="12.75">
      <c r="A94" s="46">
        <v>6</v>
      </c>
      <c r="B94" s="46">
        <v>8</v>
      </c>
      <c r="C94" s="46">
        <v>7</v>
      </c>
      <c r="D94" s="41">
        <v>2</v>
      </c>
      <c r="E94" s="47"/>
      <c r="F94" s="48" t="s">
        <v>260</v>
      </c>
      <c r="G94" s="58" t="s">
        <v>266</v>
      </c>
      <c r="H94" s="49">
        <v>77241329.67</v>
      </c>
      <c r="I94" s="49">
        <v>43910275.17</v>
      </c>
      <c r="J94" s="49">
        <v>15867607.94</v>
      </c>
      <c r="K94" s="49">
        <v>2880271</v>
      </c>
      <c r="L94" s="49">
        <v>550000</v>
      </c>
      <c r="M94" s="49">
        <v>0</v>
      </c>
      <c r="N94" s="49">
        <v>24612396.23</v>
      </c>
      <c r="O94" s="49">
        <v>33331054.5</v>
      </c>
      <c r="P94" s="49">
        <v>33331054.5</v>
      </c>
    </row>
    <row r="95" spans="1:16" ht="12.75">
      <c r="A95" s="46">
        <v>6</v>
      </c>
      <c r="B95" s="46">
        <v>10</v>
      </c>
      <c r="C95" s="46">
        <v>2</v>
      </c>
      <c r="D95" s="41">
        <v>2</v>
      </c>
      <c r="E95" s="47"/>
      <c r="F95" s="48" t="s">
        <v>260</v>
      </c>
      <c r="G95" s="58" t="s">
        <v>339</v>
      </c>
      <c r="H95" s="49">
        <v>25249311.78</v>
      </c>
      <c r="I95" s="49">
        <v>23336836.01</v>
      </c>
      <c r="J95" s="49">
        <v>10039866.28</v>
      </c>
      <c r="K95" s="49">
        <v>871300</v>
      </c>
      <c r="L95" s="49">
        <v>180000.07</v>
      </c>
      <c r="M95" s="49">
        <v>22918.93</v>
      </c>
      <c r="N95" s="49">
        <v>12222750.73</v>
      </c>
      <c r="O95" s="49">
        <v>1912475.77</v>
      </c>
      <c r="P95" s="49">
        <v>1862335.34</v>
      </c>
    </row>
    <row r="96" spans="1:16" ht="12.75">
      <c r="A96" s="46">
        <v>6</v>
      </c>
      <c r="B96" s="46">
        <v>20</v>
      </c>
      <c r="C96" s="46">
        <v>5</v>
      </c>
      <c r="D96" s="41">
        <v>2</v>
      </c>
      <c r="E96" s="47"/>
      <c r="F96" s="48" t="s">
        <v>260</v>
      </c>
      <c r="G96" s="58" t="s">
        <v>340</v>
      </c>
      <c r="H96" s="49">
        <v>32537851.42</v>
      </c>
      <c r="I96" s="49">
        <v>22786935.59</v>
      </c>
      <c r="J96" s="49">
        <v>9078399.98</v>
      </c>
      <c r="K96" s="49">
        <v>527532.2</v>
      </c>
      <c r="L96" s="49">
        <v>130000</v>
      </c>
      <c r="M96" s="49">
        <v>0</v>
      </c>
      <c r="N96" s="49">
        <v>13051003.41</v>
      </c>
      <c r="O96" s="49">
        <v>9750915.83</v>
      </c>
      <c r="P96" s="49">
        <v>9750915.83</v>
      </c>
    </row>
    <row r="97" spans="1:16" ht="12.75">
      <c r="A97" s="46">
        <v>6</v>
      </c>
      <c r="B97" s="46">
        <v>12</v>
      </c>
      <c r="C97" s="46">
        <v>4</v>
      </c>
      <c r="D97" s="41">
        <v>2</v>
      </c>
      <c r="E97" s="47"/>
      <c r="F97" s="48" t="s">
        <v>260</v>
      </c>
      <c r="G97" s="58" t="s">
        <v>341</v>
      </c>
      <c r="H97" s="49">
        <v>24950611.57</v>
      </c>
      <c r="I97" s="49">
        <v>18440144.57</v>
      </c>
      <c r="J97" s="49">
        <v>7171774</v>
      </c>
      <c r="K97" s="49">
        <v>887115</v>
      </c>
      <c r="L97" s="49">
        <v>20000</v>
      </c>
      <c r="M97" s="49">
        <v>0</v>
      </c>
      <c r="N97" s="49">
        <v>10361255.57</v>
      </c>
      <c r="O97" s="49">
        <v>6510467</v>
      </c>
      <c r="P97" s="49">
        <v>6510467</v>
      </c>
    </row>
    <row r="98" spans="1:16" ht="12.75">
      <c r="A98" s="46">
        <v>6</v>
      </c>
      <c r="B98" s="46">
        <v>1</v>
      </c>
      <c r="C98" s="46">
        <v>9</v>
      </c>
      <c r="D98" s="41">
        <v>2</v>
      </c>
      <c r="E98" s="47"/>
      <c r="F98" s="48" t="s">
        <v>260</v>
      </c>
      <c r="G98" s="58" t="s">
        <v>342</v>
      </c>
      <c r="H98" s="49">
        <v>26891317.69</v>
      </c>
      <c r="I98" s="49">
        <v>19545082.69</v>
      </c>
      <c r="J98" s="49">
        <v>7788670.59</v>
      </c>
      <c r="K98" s="49">
        <v>569909.39</v>
      </c>
      <c r="L98" s="49">
        <v>120000</v>
      </c>
      <c r="M98" s="49">
        <v>0</v>
      </c>
      <c r="N98" s="49">
        <v>11066502.71</v>
      </c>
      <c r="O98" s="49">
        <v>7346235</v>
      </c>
      <c r="P98" s="49">
        <v>7346235</v>
      </c>
    </row>
    <row r="99" spans="1:16" ht="12.75">
      <c r="A99" s="46">
        <v>6</v>
      </c>
      <c r="B99" s="46">
        <v>6</v>
      </c>
      <c r="C99" s="46">
        <v>7</v>
      </c>
      <c r="D99" s="41">
        <v>2</v>
      </c>
      <c r="E99" s="47"/>
      <c r="F99" s="48" t="s">
        <v>260</v>
      </c>
      <c r="G99" s="58" t="s">
        <v>343</v>
      </c>
      <c r="H99" s="49">
        <v>18393463.53</v>
      </c>
      <c r="I99" s="49">
        <v>13373348.06</v>
      </c>
      <c r="J99" s="49">
        <v>4925786.84</v>
      </c>
      <c r="K99" s="49">
        <v>860545</v>
      </c>
      <c r="L99" s="49">
        <v>105000</v>
      </c>
      <c r="M99" s="49">
        <v>0</v>
      </c>
      <c r="N99" s="49">
        <v>7482016.22</v>
      </c>
      <c r="O99" s="49">
        <v>5020115.47</v>
      </c>
      <c r="P99" s="49">
        <v>5020115.47</v>
      </c>
    </row>
    <row r="100" spans="1:16" ht="12.75">
      <c r="A100" s="46">
        <v>6</v>
      </c>
      <c r="B100" s="46">
        <v>2</v>
      </c>
      <c r="C100" s="46">
        <v>9</v>
      </c>
      <c r="D100" s="41">
        <v>2</v>
      </c>
      <c r="E100" s="47"/>
      <c r="F100" s="48" t="s">
        <v>260</v>
      </c>
      <c r="G100" s="58" t="s">
        <v>344</v>
      </c>
      <c r="H100" s="49">
        <v>22934731.74</v>
      </c>
      <c r="I100" s="49">
        <v>14784864.42</v>
      </c>
      <c r="J100" s="49">
        <v>5776403.1</v>
      </c>
      <c r="K100" s="49">
        <v>906442</v>
      </c>
      <c r="L100" s="49">
        <v>40000</v>
      </c>
      <c r="M100" s="49">
        <v>0</v>
      </c>
      <c r="N100" s="49">
        <v>8062019.32</v>
      </c>
      <c r="O100" s="49">
        <v>8149867.32</v>
      </c>
      <c r="P100" s="49">
        <v>8149867.32</v>
      </c>
    </row>
    <row r="101" spans="1:16" ht="12.75">
      <c r="A101" s="46">
        <v>6</v>
      </c>
      <c r="B101" s="46">
        <v>11</v>
      </c>
      <c r="C101" s="46">
        <v>5</v>
      </c>
      <c r="D101" s="41">
        <v>2</v>
      </c>
      <c r="E101" s="47"/>
      <c r="F101" s="48" t="s">
        <v>260</v>
      </c>
      <c r="G101" s="58" t="s">
        <v>267</v>
      </c>
      <c r="H101" s="49">
        <v>88615436.76</v>
      </c>
      <c r="I101" s="49">
        <v>71915841.17</v>
      </c>
      <c r="J101" s="49">
        <v>27960340.37</v>
      </c>
      <c r="K101" s="49">
        <v>3030123</v>
      </c>
      <c r="L101" s="49">
        <v>460000</v>
      </c>
      <c r="M101" s="49">
        <v>72658.58</v>
      </c>
      <c r="N101" s="49">
        <v>40392719.22</v>
      </c>
      <c r="O101" s="49">
        <v>16699595.59</v>
      </c>
      <c r="P101" s="49">
        <v>16699595.59</v>
      </c>
    </row>
    <row r="102" spans="1:16" ht="12.75">
      <c r="A102" s="46">
        <v>6</v>
      </c>
      <c r="B102" s="46">
        <v>14</v>
      </c>
      <c r="C102" s="46">
        <v>7</v>
      </c>
      <c r="D102" s="41">
        <v>2</v>
      </c>
      <c r="E102" s="47"/>
      <c r="F102" s="48" t="s">
        <v>260</v>
      </c>
      <c r="G102" s="58" t="s">
        <v>345</v>
      </c>
      <c r="H102" s="49">
        <v>18567212.19</v>
      </c>
      <c r="I102" s="49">
        <v>11668212.19</v>
      </c>
      <c r="J102" s="49">
        <v>5138524.17</v>
      </c>
      <c r="K102" s="49">
        <v>138000</v>
      </c>
      <c r="L102" s="49">
        <v>80000</v>
      </c>
      <c r="M102" s="49">
        <v>0</v>
      </c>
      <c r="N102" s="49">
        <v>6311688.02</v>
      </c>
      <c r="O102" s="49">
        <v>6899000</v>
      </c>
      <c r="P102" s="49">
        <v>6899000</v>
      </c>
    </row>
    <row r="103" spans="1:16" ht="12.75">
      <c r="A103" s="46">
        <v>6</v>
      </c>
      <c r="B103" s="46">
        <v>17</v>
      </c>
      <c r="C103" s="46">
        <v>2</v>
      </c>
      <c r="D103" s="41">
        <v>2</v>
      </c>
      <c r="E103" s="47"/>
      <c r="F103" s="48" t="s">
        <v>260</v>
      </c>
      <c r="G103" s="58" t="s">
        <v>346</v>
      </c>
      <c r="H103" s="49">
        <v>43732504.75</v>
      </c>
      <c r="I103" s="49">
        <v>34466563.18</v>
      </c>
      <c r="J103" s="49">
        <v>12112597.76</v>
      </c>
      <c r="K103" s="49">
        <v>1988611.2</v>
      </c>
      <c r="L103" s="49">
        <v>80000</v>
      </c>
      <c r="M103" s="49">
        <v>0</v>
      </c>
      <c r="N103" s="49">
        <v>20285354.22</v>
      </c>
      <c r="O103" s="49">
        <v>9265941.57</v>
      </c>
      <c r="P103" s="49">
        <v>9210941.57</v>
      </c>
    </row>
    <row r="104" spans="1:16" ht="12.75">
      <c r="A104" s="46">
        <v>6</v>
      </c>
      <c r="B104" s="46">
        <v>20</v>
      </c>
      <c r="C104" s="46">
        <v>6</v>
      </c>
      <c r="D104" s="41">
        <v>2</v>
      </c>
      <c r="E104" s="47"/>
      <c r="F104" s="48" t="s">
        <v>260</v>
      </c>
      <c r="G104" s="58" t="s">
        <v>347</v>
      </c>
      <c r="H104" s="49">
        <v>24308484.56</v>
      </c>
      <c r="I104" s="49">
        <v>20933828.27</v>
      </c>
      <c r="J104" s="49">
        <v>8021685.12</v>
      </c>
      <c r="K104" s="49">
        <v>1190218.64</v>
      </c>
      <c r="L104" s="49">
        <v>100000</v>
      </c>
      <c r="M104" s="49">
        <v>0</v>
      </c>
      <c r="N104" s="49">
        <v>11621924.51</v>
      </c>
      <c r="O104" s="49">
        <v>3374656.29</v>
      </c>
      <c r="P104" s="49">
        <v>3374656.29</v>
      </c>
    </row>
    <row r="105" spans="1:16" ht="12.75">
      <c r="A105" s="46">
        <v>6</v>
      </c>
      <c r="B105" s="46">
        <v>8</v>
      </c>
      <c r="C105" s="46">
        <v>8</v>
      </c>
      <c r="D105" s="41">
        <v>2</v>
      </c>
      <c r="E105" s="47"/>
      <c r="F105" s="48" t="s">
        <v>260</v>
      </c>
      <c r="G105" s="58" t="s">
        <v>348</v>
      </c>
      <c r="H105" s="49">
        <v>33945741.89</v>
      </c>
      <c r="I105" s="49">
        <v>24390005.63</v>
      </c>
      <c r="J105" s="49">
        <v>10337526.78</v>
      </c>
      <c r="K105" s="49">
        <v>358135</v>
      </c>
      <c r="L105" s="49">
        <v>195300</v>
      </c>
      <c r="M105" s="49">
        <v>0</v>
      </c>
      <c r="N105" s="49">
        <v>13499043.85</v>
      </c>
      <c r="O105" s="49">
        <v>9555736.26</v>
      </c>
      <c r="P105" s="49">
        <v>9555736.26</v>
      </c>
    </row>
    <row r="106" spans="1:16" ht="12.75">
      <c r="A106" s="46">
        <v>6</v>
      </c>
      <c r="B106" s="46">
        <v>1</v>
      </c>
      <c r="C106" s="46">
        <v>10</v>
      </c>
      <c r="D106" s="41">
        <v>2</v>
      </c>
      <c r="E106" s="47"/>
      <c r="F106" s="48" t="s">
        <v>260</v>
      </c>
      <c r="G106" s="58" t="s">
        <v>268</v>
      </c>
      <c r="H106" s="49">
        <v>71970973.73</v>
      </c>
      <c r="I106" s="49">
        <v>46604646.74</v>
      </c>
      <c r="J106" s="49">
        <v>15603926.24</v>
      </c>
      <c r="K106" s="49">
        <v>2559660.89</v>
      </c>
      <c r="L106" s="49">
        <v>255455</v>
      </c>
      <c r="M106" s="49">
        <v>0</v>
      </c>
      <c r="N106" s="49">
        <v>28185604.61</v>
      </c>
      <c r="O106" s="49">
        <v>25366326.99</v>
      </c>
      <c r="P106" s="49">
        <v>25366326.99</v>
      </c>
    </row>
    <row r="107" spans="1:16" ht="12.75">
      <c r="A107" s="46">
        <v>6</v>
      </c>
      <c r="B107" s="46">
        <v>13</v>
      </c>
      <c r="C107" s="46">
        <v>3</v>
      </c>
      <c r="D107" s="41">
        <v>2</v>
      </c>
      <c r="E107" s="47"/>
      <c r="F107" s="48" t="s">
        <v>260</v>
      </c>
      <c r="G107" s="58" t="s">
        <v>349</v>
      </c>
      <c r="H107" s="49">
        <v>22152709.53</v>
      </c>
      <c r="I107" s="49">
        <v>16550614.53</v>
      </c>
      <c r="J107" s="49">
        <v>6723342.93</v>
      </c>
      <c r="K107" s="49">
        <v>662917</v>
      </c>
      <c r="L107" s="49">
        <v>180900</v>
      </c>
      <c r="M107" s="49">
        <v>23489.84</v>
      </c>
      <c r="N107" s="49">
        <v>8959964.76</v>
      </c>
      <c r="O107" s="49">
        <v>5602095</v>
      </c>
      <c r="P107" s="49">
        <v>5602095</v>
      </c>
    </row>
    <row r="108" spans="1:16" ht="12.75">
      <c r="A108" s="46">
        <v>6</v>
      </c>
      <c r="B108" s="46">
        <v>10</v>
      </c>
      <c r="C108" s="46">
        <v>4</v>
      </c>
      <c r="D108" s="41">
        <v>2</v>
      </c>
      <c r="E108" s="47"/>
      <c r="F108" s="48" t="s">
        <v>260</v>
      </c>
      <c r="G108" s="58" t="s">
        <v>350</v>
      </c>
      <c r="H108" s="49">
        <v>55033862.24</v>
      </c>
      <c r="I108" s="49">
        <v>35149509.24</v>
      </c>
      <c r="J108" s="49">
        <v>13892240.74</v>
      </c>
      <c r="K108" s="49">
        <v>2590302</v>
      </c>
      <c r="L108" s="49">
        <v>337600</v>
      </c>
      <c r="M108" s="49">
        <v>0</v>
      </c>
      <c r="N108" s="49">
        <v>18329366.5</v>
      </c>
      <c r="O108" s="49">
        <v>19884353</v>
      </c>
      <c r="P108" s="49">
        <v>19834213</v>
      </c>
    </row>
    <row r="109" spans="1:16" ht="12.75">
      <c r="A109" s="46">
        <v>6</v>
      </c>
      <c r="B109" s="46">
        <v>4</v>
      </c>
      <c r="C109" s="46">
        <v>5</v>
      </c>
      <c r="D109" s="41">
        <v>2</v>
      </c>
      <c r="E109" s="47"/>
      <c r="F109" s="48" t="s">
        <v>260</v>
      </c>
      <c r="G109" s="58" t="s">
        <v>351</v>
      </c>
      <c r="H109" s="49">
        <v>28726531.56</v>
      </c>
      <c r="I109" s="49">
        <v>25431939.56</v>
      </c>
      <c r="J109" s="49">
        <v>10859712.09</v>
      </c>
      <c r="K109" s="49">
        <v>1165997</v>
      </c>
      <c r="L109" s="49">
        <v>215000</v>
      </c>
      <c r="M109" s="49">
        <v>0</v>
      </c>
      <c r="N109" s="49">
        <v>13191230.47</v>
      </c>
      <c r="O109" s="49">
        <v>3294592</v>
      </c>
      <c r="P109" s="49">
        <v>3291092</v>
      </c>
    </row>
    <row r="110" spans="1:16" ht="12.75">
      <c r="A110" s="46">
        <v>6</v>
      </c>
      <c r="B110" s="46">
        <v>9</v>
      </c>
      <c r="C110" s="46">
        <v>10</v>
      </c>
      <c r="D110" s="41">
        <v>2</v>
      </c>
      <c r="E110" s="47"/>
      <c r="F110" s="48" t="s">
        <v>260</v>
      </c>
      <c r="G110" s="58" t="s">
        <v>352</v>
      </c>
      <c r="H110" s="49">
        <v>77178205.29</v>
      </c>
      <c r="I110" s="49">
        <v>43375093.57</v>
      </c>
      <c r="J110" s="49">
        <v>16327881.77</v>
      </c>
      <c r="K110" s="49">
        <v>2662060.42</v>
      </c>
      <c r="L110" s="49">
        <v>141111</v>
      </c>
      <c r="M110" s="49">
        <v>0</v>
      </c>
      <c r="N110" s="49">
        <v>24244040.38</v>
      </c>
      <c r="O110" s="49">
        <v>33803111.72</v>
      </c>
      <c r="P110" s="49">
        <v>33803111.72</v>
      </c>
    </row>
    <row r="111" spans="1:16" ht="12.75">
      <c r="A111" s="46">
        <v>6</v>
      </c>
      <c r="B111" s="46">
        <v>8</v>
      </c>
      <c r="C111" s="46">
        <v>9</v>
      </c>
      <c r="D111" s="41">
        <v>2</v>
      </c>
      <c r="E111" s="47"/>
      <c r="F111" s="48" t="s">
        <v>260</v>
      </c>
      <c r="G111" s="58" t="s">
        <v>353</v>
      </c>
      <c r="H111" s="49">
        <v>27953715.59</v>
      </c>
      <c r="I111" s="49">
        <v>23148115.59</v>
      </c>
      <c r="J111" s="49">
        <v>9359867.62</v>
      </c>
      <c r="K111" s="49">
        <v>1085202</v>
      </c>
      <c r="L111" s="49">
        <v>200000</v>
      </c>
      <c r="M111" s="49">
        <v>0</v>
      </c>
      <c r="N111" s="49">
        <v>12503045.97</v>
      </c>
      <c r="O111" s="49">
        <v>4805600</v>
      </c>
      <c r="P111" s="49">
        <v>4805600</v>
      </c>
    </row>
    <row r="112" spans="1:16" ht="12.75">
      <c r="A112" s="46">
        <v>6</v>
      </c>
      <c r="B112" s="46">
        <v>20</v>
      </c>
      <c r="C112" s="46">
        <v>7</v>
      </c>
      <c r="D112" s="41">
        <v>2</v>
      </c>
      <c r="E112" s="47"/>
      <c r="F112" s="48" t="s">
        <v>260</v>
      </c>
      <c r="G112" s="58" t="s">
        <v>354</v>
      </c>
      <c r="H112" s="49">
        <v>27869375.39</v>
      </c>
      <c r="I112" s="49">
        <v>19302638.51</v>
      </c>
      <c r="J112" s="49">
        <v>6522562.91</v>
      </c>
      <c r="K112" s="49">
        <v>919625.71</v>
      </c>
      <c r="L112" s="49">
        <v>280000</v>
      </c>
      <c r="M112" s="49">
        <v>0</v>
      </c>
      <c r="N112" s="49">
        <v>11580449.89</v>
      </c>
      <c r="O112" s="49">
        <v>8566736.88</v>
      </c>
      <c r="P112" s="49">
        <v>8566736.88</v>
      </c>
    </row>
    <row r="113" spans="1:16" ht="12.75">
      <c r="A113" s="46">
        <v>6</v>
      </c>
      <c r="B113" s="46">
        <v>9</v>
      </c>
      <c r="C113" s="46">
        <v>11</v>
      </c>
      <c r="D113" s="41">
        <v>2</v>
      </c>
      <c r="E113" s="47"/>
      <c r="F113" s="48" t="s">
        <v>260</v>
      </c>
      <c r="G113" s="58" t="s">
        <v>355</v>
      </c>
      <c r="H113" s="49">
        <v>88437521</v>
      </c>
      <c r="I113" s="49">
        <v>67511356</v>
      </c>
      <c r="J113" s="49">
        <v>27322310.13</v>
      </c>
      <c r="K113" s="49">
        <v>1849080</v>
      </c>
      <c r="L113" s="49">
        <v>745080</v>
      </c>
      <c r="M113" s="49">
        <v>0</v>
      </c>
      <c r="N113" s="49">
        <v>37594885.87</v>
      </c>
      <c r="O113" s="49">
        <v>20926165</v>
      </c>
      <c r="P113" s="49">
        <v>20926165</v>
      </c>
    </row>
    <row r="114" spans="1:16" ht="12.75">
      <c r="A114" s="46">
        <v>6</v>
      </c>
      <c r="B114" s="46">
        <v>16</v>
      </c>
      <c r="C114" s="46">
        <v>3</v>
      </c>
      <c r="D114" s="41">
        <v>2</v>
      </c>
      <c r="E114" s="47"/>
      <c r="F114" s="48" t="s">
        <v>260</v>
      </c>
      <c r="G114" s="58" t="s">
        <v>356</v>
      </c>
      <c r="H114" s="49">
        <v>24568280.38</v>
      </c>
      <c r="I114" s="49">
        <v>16884981.96</v>
      </c>
      <c r="J114" s="49">
        <v>6317371.95</v>
      </c>
      <c r="K114" s="49">
        <v>264500</v>
      </c>
      <c r="L114" s="49">
        <v>100000</v>
      </c>
      <c r="M114" s="49">
        <v>0</v>
      </c>
      <c r="N114" s="49">
        <v>10203110.01</v>
      </c>
      <c r="O114" s="49">
        <v>7683298.42</v>
      </c>
      <c r="P114" s="49">
        <v>7683298.42</v>
      </c>
    </row>
    <row r="115" spans="1:16" ht="12.75">
      <c r="A115" s="46">
        <v>6</v>
      </c>
      <c r="B115" s="46">
        <v>2</v>
      </c>
      <c r="C115" s="46">
        <v>10</v>
      </c>
      <c r="D115" s="41">
        <v>2</v>
      </c>
      <c r="E115" s="47"/>
      <c r="F115" s="48" t="s">
        <v>260</v>
      </c>
      <c r="G115" s="58" t="s">
        <v>357</v>
      </c>
      <c r="H115" s="49">
        <v>22297759.9</v>
      </c>
      <c r="I115" s="49">
        <v>17472819.9</v>
      </c>
      <c r="J115" s="49">
        <v>6760545.39</v>
      </c>
      <c r="K115" s="49">
        <v>735700</v>
      </c>
      <c r="L115" s="49">
        <v>150000</v>
      </c>
      <c r="M115" s="49">
        <v>0</v>
      </c>
      <c r="N115" s="49">
        <v>9826574.51</v>
      </c>
      <c r="O115" s="49">
        <v>4824940</v>
      </c>
      <c r="P115" s="49">
        <v>4824940</v>
      </c>
    </row>
    <row r="116" spans="1:16" ht="12.75">
      <c r="A116" s="46">
        <v>6</v>
      </c>
      <c r="B116" s="46">
        <v>8</v>
      </c>
      <c r="C116" s="46">
        <v>11</v>
      </c>
      <c r="D116" s="41">
        <v>2</v>
      </c>
      <c r="E116" s="47"/>
      <c r="F116" s="48" t="s">
        <v>260</v>
      </c>
      <c r="G116" s="58" t="s">
        <v>358</v>
      </c>
      <c r="H116" s="49">
        <v>20510510.97</v>
      </c>
      <c r="I116" s="49">
        <v>17242667.86</v>
      </c>
      <c r="J116" s="49">
        <v>7003794.92</v>
      </c>
      <c r="K116" s="49">
        <v>551648</v>
      </c>
      <c r="L116" s="49">
        <v>93000</v>
      </c>
      <c r="M116" s="49">
        <v>0</v>
      </c>
      <c r="N116" s="49">
        <v>9594224.94</v>
      </c>
      <c r="O116" s="49">
        <v>3267843.11</v>
      </c>
      <c r="P116" s="49">
        <v>3267843.11</v>
      </c>
    </row>
    <row r="117" spans="1:16" ht="12.75">
      <c r="A117" s="46">
        <v>6</v>
      </c>
      <c r="B117" s="46">
        <v>1</v>
      </c>
      <c r="C117" s="46">
        <v>11</v>
      </c>
      <c r="D117" s="41">
        <v>2</v>
      </c>
      <c r="E117" s="47"/>
      <c r="F117" s="48" t="s">
        <v>260</v>
      </c>
      <c r="G117" s="58" t="s">
        <v>359</v>
      </c>
      <c r="H117" s="49">
        <v>45909768.1</v>
      </c>
      <c r="I117" s="49">
        <v>29678945.23</v>
      </c>
      <c r="J117" s="49">
        <v>13626572.16</v>
      </c>
      <c r="K117" s="49">
        <v>950833.99</v>
      </c>
      <c r="L117" s="49">
        <v>180000</v>
      </c>
      <c r="M117" s="49">
        <v>0</v>
      </c>
      <c r="N117" s="49">
        <v>14921539.08</v>
      </c>
      <c r="O117" s="49">
        <v>16230822.87</v>
      </c>
      <c r="P117" s="49">
        <v>16230822.87</v>
      </c>
    </row>
    <row r="118" spans="1:16" ht="12.75">
      <c r="A118" s="46">
        <v>6</v>
      </c>
      <c r="B118" s="46">
        <v>13</v>
      </c>
      <c r="C118" s="46">
        <v>5</v>
      </c>
      <c r="D118" s="41">
        <v>2</v>
      </c>
      <c r="E118" s="47"/>
      <c r="F118" s="48" t="s">
        <v>260</v>
      </c>
      <c r="G118" s="58" t="s">
        <v>360</v>
      </c>
      <c r="H118" s="49">
        <v>7130016.78</v>
      </c>
      <c r="I118" s="49">
        <v>5929571.77</v>
      </c>
      <c r="J118" s="49">
        <v>2583281.01</v>
      </c>
      <c r="K118" s="49">
        <v>136321.34</v>
      </c>
      <c r="L118" s="49">
        <v>140000</v>
      </c>
      <c r="M118" s="49">
        <v>17953.52</v>
      </c>
      <c r="N118" s="49">
        <v>3052015.9</v>
      </c>
      <c r="O118" s="49">
        <v>1200445.01</v>
      </c>
      <c r="P118" s="49">
        <v>1200445.01</v>
      </c>
    </row>
    <row r="119" spans="1:16" ht="12.75">
      <c r="A119" s="46">
        <v>6</v>
      </c>
      <c r="B119" s="46">
        <v>2</v>
      </c>
      <c r="C119" s="46">
        <v>11</v>
      </c>
      <c r="D119" s="41">
        <v>2</v>
      </c>
      <c r="E119" s="47"/>
      <c r="F119" s="48" t="s">
        <v>260</v>
      </c>
      <c r="G119" s="58" t="s">
        <v>361</v>
      </c>
      <c r="H119" s="49">
        <v>25811419.79</v>
      </c>
      <c r="I119" s="49">
        <v>18212680.68</v>
      </c>
      <c r="J119" s="49">
        <v>7825616.96</v>
      </c>
      <c r="K119" s="49">
        <v>719000</v>
      </c>
      <c r="L119" s="49">
        <v>100000</v>
      </c>
      <c r="M119" s="49">
        <v>0</v>
      </c>
      <c r="N119" s="49">
        <v>9568063.72</v>
      </c>
      <c r="O119" s="49">
        <v>7598739.11</v>
      </c>
      <c r="P119" s="49">
        <v>7598739.11</v>
      </c>
    </row>
    <row r="120" spans="1:16" ht="12.75">
      <c r="A120" s="46">
        <v>6</v>
      </c>
      <c r="B120" s="46">
        <v>5</v>
      </c>
      <c r="C120" s="46">
        <v>7</v>
      </c>
      <c r="D120" s="41">
        <v>2</v>
      </c>
      <c r="E120" s="47"/>
      <c r="F120" s="48" t="s">
        <v>260</v>
      </c>
      <c r="G120" s="58" t="s">
        <v>362</v>
      </c>
      <c r="H120" s="49">
        <v>24542586.8</v>
      </c>
      <c r="I120" s="49">
        <v>16798213.84</v>
      </c>
      <c r="J120" s="49">
        <v>7276897.48</v>
      </c>
      <c r="K120" s="49">
        <v>486500</v>
      </c>
      <c r="L120" s="49">
        <v>110727</v>
      </c>
      <c r="M120" s="49">
        <v>0</v>
      </c>
      <c r="N120" s="49">
        <v>8924089.36</v>
      </c>
      <c r="O120" s="49">
        <v>7744372.96</v>
      </c>
      <c r="P120" s="49">
        <v>7744372.96</v>
      </c>
    </row>
    <row r="121" spans="1:16" ht="12.75">
      <c r="A121" s="46">
        <v>6</v>
      </c>
      <c r="B121" s="46">
        <v>10</v>
      </c>
      <c r="C121" s="46">
        <v>5</v>
      </c>
      <c r="D121" s="41">
        <v>2</v>
      </c>
      <c r="E121" s="47"/>
      <c r="F121" s="48" t="s">
        <v>260</v>
      </c>
      <c r="G121" s="58" t="s">
        <v>363</v>
      </c>
      <c r="H121" s="49">
        <v>52895584.96</v>
      </c>
      <c r="I121" s="49">
        <v>36219113.96</v>
      </c>
      <c r="J121" s="49">
        <v>16682389.05</v>
      </c>
      <c r="K121" s="49">
        <v>2203000</v>
      </c>
      <c r="L121" s="49">
        <v>280000</v>
      </c>
      <c r="M121" s="49">
        <v>0</v>
      </c>
      <c r="N121" s="49">
        <v>17053724.91</v>
      </c>
      <c r="O121" s="49">
        <v>16676471</v>
      </c>
      <c r="P121" s="49">
        <v>16624471</v>
      </c>
    </row>
    <row r="122" spans="1:16" ht="12.75">
      <c r="A122" s="46">
        <v>6</v>
      </c>
      <c r="B122" s="46">
        <v>14</v>
      </c>
      <c r="C122" s="46">
        <v>9</v>
      </c>
      <c r="D122" s="41">
        <v>2</v>
      </c>
      <c r="E122" s="47"/>
      <c r="F122" s="48" t="s">
        <v>260</v>
      </c>
      <c r="G122" s="58" t="s">
        <v>269</v>
      </c>
      <c r="H122" s="49">
        <v>58344294.36</v>
      </c>
      <c r="I122" s="49">
        <v>43724252.34</v>
      </c>
      <c r="J122" s="49">
        <v>17102100.95</v>
      </c>
      <c r="K122" s="49">
        <v>2561097.2</v>
      </c>
      <c r="L122" s="49">
        <v>250000</v>
      </c>
      <c r="M122" s="49">
        <v>0</v>
      </c>
      <c r="N122" s="49">
        <v>23811054.19</v>
      </c>
      <c r="O122" s="49">
        <v>14620042.02</v>
      </c>
      <c r="P122" s="49">
        <v>14620042.02</v>
      </c>
    </row>
    <row r="123" spans="1:16" ht="12.75">
      <c r="A123" s="46">
        <v>6</v>
      </c>
      <c r="B123" s="46">
        <v>18</v>
      </c>
      <c r="C123" s="46">
        <v>7</v>
      </c>
      <c r="D123" s="41">
        <v>2</v>
      </c>
      <c r="E123" s="47"/>
      <c r="F123" s="48" t="s">
        <v>260</v>
      </c>
      <c r="G123" s="58" t="s">
        <v>364</v>
      </c>
      <c r="H123" s="49">
        <v>21811664.78</v>
      </c>
      <c r="I123" s="49">
        <v>19000987.78</v>
      </c>
      <c r="J123" s="49">
        <v>7608912.7</v>
      </c>
      <c r="K123" s="49">
        <v>367854</v>
      </c>
      <c r="L123" s="49">
        <v>140000</v>
      </c>
      <c r="M123" s="49">
        <v>0</v>
      </c>
      <c r="N123" s="49">
        <v>10884221.08</v>
      </c>
      <c r="O123" s="49">
        <v>2810677</v>
      </c>
      <c r="P123" s="49">
        <v>2810677</v>
      </c>
    </row>
    <row r="124" spans="1:16" ht="12.75">
      <c r="A124" s="46">
        <v>6</v>
      </c>
      <c r="B124" s="46">
        <v>20</v>
      </c>
      <c r="C124" s="46">
        <v>8</v>
      </c>
      <c r="D124" s="41">
        <v>2</v>
      </c>
      <c r="E124" s="47"/>
      <c r="F124" s="48" t="s">
        <v>260</v>
      </c>
      <c r="G124" s="58" t="s">
        <v>365</v>
      </c>
      <c r="H124" s="49">
        <v>31869332.81</v>
      </c>
      <c r="I124" s="49">
        <v>19555009.01</v>
      </c>
      <c r="J124" s="49">
        <v>8249393.55</v>
      </c>
      <c r="K124" s="49">
        <v>567718.5</v>
      </c>
      <c r="L124" s="49">
        <v>45000</v>
      </c>
      <c r="M124" s="49">
        <v>0</v>
      </c>
      <c r="N124" s="49">
        <v>10692896.96</v>
      </c>
      <c r="O124" s="49">
        <v>12314323.8</v>
      </c>
      <c r="P124" s="49">
        <v>12314323.8</v>
      </c>
    </row>
    <row r="125" spans="1:16" ht="12.75">
      <c r="A125" s="46">
        <v>6</v>
      </c>
      <c r="B125" s="46">
        <v>15</v>
      </c>
      <c r="C125" s="46">
        <v>6</v>
      </c>
      <c r="D125" s="41">
        <v>2</v>
      </c>
      <c r="E125" s="47"/>
      <c r="F125" s="48" t="s">
        <v>260</v>
      </c>
      <c r="G125" s="58" t="s">
        <v>270</v>
      </c>
      <c r="H125" s="49">
        <v>40934229.72</v>
      </c>
      <c r="I125" s="49">
        <v>32089382.35</v>
      </c>
      <c r="J125" s="49">
        <v>12701393.9</v>
      </c>
      <c r="K125" s="49">
        <v>538000</v>
      </c>
      <c r="L125" s="49">
        <v>261900</v>
      </c>
      <c r="M125" s="49">
        <v>34739.91</v>
      </c>
      <c r="N125" s="49">
        <v>18553348.54</v>
      </c>
      <c r="O125" s="49">
        <v>8844847.37</v>
      </c>
      <c r="P125" s="49">
        <v>8844847.37</v>
      </c>
    </row>
    <row r="126" spans="1:16" ht="12.75">
      <c r="A126" s="46">
        <v>6</v>
      </c>
      <c r="B126" s="46">
        <v>3</v>
      </c>
      <c r="C126" s="46">
        <v>8</v>
      </c>
      <c r="D126" s="41">
        <v>2</v>
      </c>
      <c r="E126" s="47"/>
      <c r="F126" s="48" t="s">
        <v>260</v>
      </c>
      <c r="G126" s="58" t="s">
        <v>271</v>
      </c>
      <c r="H126" s="49">
        <v>22316249.65</v>
      </c>
      <c r="I126" s="49">
        <v>15776079.77</v>
      </c>
      <c r="J126" s="49">
        <v>5801429.27</v>
      </c>
      <c r="K126" s="49">
        <v>1064028.24</v>
      </c>
      <c r="L126" s="49">
        <v>193000</v>
      </c>
      <c r="M126" s="49">
        <v>0</v>
      </c>
      <c r="N126" s="49">
        <v>8717622.26</v>
      </c>
      <c r="O126" s="49">
        <v>6540169.88</v>
      </c>
      <c r="P126" s="49">
        <v>6540169.88</v>
      </c>
    </row>
    <row r="127" spans="1:16" ht="12.75">
      <c r="A127" s="46">
        <v>6</v>
      </c>
      <c r="B127" s="46">
        <v>1</v>
      </c>
      <c r="C127" s="46">
        <v>12</v>
      </c>
      <c r="D127" s="41">
        <v>2</v>
      </c>
      <c r="E127" s="47"/>
      <c r="F127" s="48" t="s">
        <v>260</v>
      </c>
      <c r="G127" s="58" t="s">
        <v>366</v>
      </c>
      <c r="H127" s="49">
        <v>15635724.15</v>
      </c>
      <c r="I127" s="49">
        <v>11939076.32</v>
      </c>
      <c r="J127" s="49">
        <v>4904391.98</v>
      </c>
      <c r="K127" s="49">
        <v>378102.73</v>
      </c>
      <c r="L127" s="49">
        <v>38200</v>
      </c>
      <c r="M127" s="49">
        <v>0</v>
      </c>
      <c r="N127" s="49">
        <v>6618381.61</v>
      </c>
      <c r="O127" s="49">
        <v>3696647.83</v>
      </c>
      <c r="P127" s="49">
        <v>3696647.83</v>
      </c>
    </row>
    <row r="128" spans="1:16" ht="12.75">
      <c r="A128" s="46">
        <v>6</v>
      </c>
      <c r="B128" s="46">
        <v>1</v>
      </c>
      <c r="C128" s="46">
        <v>13</v>
      </c>
      <c r="D128" s="41">
        <v>2</v>
      </c>
      <c r="E128" s="47"/>
      <c r="F128" s="48" t="s">
        <v>260</v>
      </c>
      <c r="G128" s="58" t="s">
        <v>367</v>
      </c>
      <c r="H128" s="49">
        <v>14092152.22</v>
      </c>
      <c r="I128" s="49">
        <v>9434806.22</v>
      </c>
      <c r="J128" s="49">
        <v>4013332.41</v>
      </c>
      <c r="K128" s="49">
        <v>442102.24</v>
      </c>
      <c r="L128" s="49">
        <v>33000</v>
      </c>
      <c r="M128" s="49">
        <v>0</v>
      </c>
      <c r="N128" s="49">
        <v>4946371.57</v>
      </c>
      <c r="O128" s="49">
        <v>4657346</v>
      </c>
      <c r="P128" s="49">
        <v>4657346</v>
      </c>
    </row>
    <row r="129" spans="1:16" ht="12.75">
      <c r="A129" s="46">
        <v>6</v>
      </c>
      <c r="B129" s="46">
        <v>3</v>
      </c>
      <c r="C129" s="46">
        <v>9</v>
      </c>
      <c r="D129" s="41">
        <v>2</v>
      </c>
      <c r="E129" s="47"/>
      <c r="F129" s="48" t="s">
        <v>260</v>
      </c>
      <c r="G129" s="58" t="s">
        <v>368</v>
      </c>
      <c r="H129" s="49">
        <v>27064521.37</v>
      </c>
      <c r="I129" s="49">
        <v>17052641.26</v>
      </c>
      <c r="J129" s="49">
        <v>5864486.77</v>
      </c>
      <c r="K129" s="49">
        <v>833698.77</v>
      </c>
      <c r="L129" s="49">
        <v>80000</v>
      </c>
      <c r="M129" s="49">
        <v>0</v>
      </c>
      <c r="N129" s="49">
        <v>10274455.72</v>
      </c>
      <c r="O129" s="49">
        <v>10011880.11</v>
      </c>
      <c r="P129" s="49">
        <v>10011880.11</v>
      </c>
    </row>
    <row r="130" spans="1:16" ht="12.75">
      <c r="A130" s="46">
        <v>6</v>
      </c>
      <c r="B130" s="46">
        <v>6</v>
      </c>
      <c r="C130" s="46">
        <v>9</v>
      </c>
      <c r="D130" s="41">
        <v>2</v>
      </c>
      <c r="E130" s="47"/>
      <c r="F130" s="48" t="s">
        <v>260</v>
      </c>
      <c r="G130" s="58" t="s">
        <v>369</v>
      </c>
      <c r="H130" s="49">
        <v>13747776.11</v>
      </c>
      <c r="I130" s="49">
        <v>11085917.53</v>
      </c>
      <c r="J130" s="49">
        <v>4734469.2</v>
      </c>
      <c r="K130" s="49">
        <v>195637</v>
      </c>
      <c r="L130" s="49">
        <v>30105</v>
      </c>
      <c r="M130" s="49">
        <v>0</v>
      </c>
      <c r="N130" s="49">
        <v>6125706.33</v>
      </c>
      <c r="O130" s="49">
        <v>2661858.58</v>
      </c>
      <c r="P130" s="49">
        <v>2661858.58</v>
      </c>
    </row>
    <row r="131" spans="1:16" ht="12.75">
      <c r="A131" s="46">
        <v>6</v>
      </c>
      <c r="B131" s="46">
        <v>17</v>
      </c>
      <c r="C131" s="46">
        <v>4</v>
      </c>
      <c r="D131" s="41">
        <v>2</v>
      </c>
      <c r="E131" s="47"/>
      <c r="F131" s="48" t="s">
        <v>260</v>
      </c>
      <c r="G131" s="58" t="s">
        <v>370</v>
      </c>
      <c r="H131" s="49">
        <v>19262234.26</v>
      </c>
      <c r="I131" s="49">
        <v>10868316.26</v>
      </c>
      <c r="J131" s="49">
        <v>4497677.43</v>
      </c>
      <c r="K131" s="49">
        <v>133390</v>
      </c>
      <c r="L131" s="49">
        <v>66818</v>
      </c>
      <c r="M131" s="49">
        <v>0</v>
      </c>
      <c r="N131" s="49">
        <v>6170430.83</v>
      </c>
      <c r="O131" s="49">
        <v>8393918</v>
      </c>
      <c r="P131" s="49">
        <v>8334918</v>
      </c>
    </row>
    <row r="132" spans="1:16" ht="12.75">
      <c r="A132" s="46">
        <v>6</v>
      </c>
      <c r="B132" s="46">
        <v>3</v>
      </c>
      <c r="C132" s="46">
        <v>10</v>
      </c>
      <c r="D132" s="41">
        <v>2</v>
      </c>
      <c r="E132" s="47"/>
      <c r="F132" s="48" t="s">
        <v>260</v>
      </c>
      <c r="G132" s="58" t="s">
        <v>371</v>
      </c>
      <c r="H132" s="49">
        <v>29890440.09</v>
      </c>
      <c r="I132" s="49">
        <v>25418858.21</v>
      </c>
      <c r="J132" s="49">
        <v>9636946.86</v>
      </c>
      <c r="K132" s="49">
        <v>523810</v>
      </c>
      <c r="L132" s="49">
        <v>230000</v>
      </c>
      <c r="M132" s="49">
        <v>0</v>
      </c>
      <c r="N132" s="49">
        <v>15028101.35</v>
      </c>
      <c r="O132" s="49">
        <v>4471581.88</v>
      </c>
      <c r="P132" s="49">
        <v>4471581.88</v>
      </c>
    </row>
    <row r="133" spans="1:16" ht="12.75">
      <c r="A133" s="46">
        <v>6</v>
      </c>
      <c r="B133" s="46">
        <v>8</v>
      </c>
      <c r="C133" s="46">
        <v>12</v>
      </c>
      <c r="D133" s="41">
        <v>2</v>
      </c>
      <c r="E133" s="47"/>
      <c r="F133" s="48" t="s">
        <v>260</v>
      </c>
      <c r="G133" s="58" t="s">
        <v>372</v>
      </c>
      <c r="H133" s="49">
        <v>26108202.5</v>
      </c>
      <c r="I133" s="49">
        <v>16713245.5</v>
      </c>
      <c r="J133" s="49">
        <v>6200214.4</v>
      </c>
      <c r="K133" s="49">
        <v>834660</v>
      </c>
      <c r="L133" s="49">
        <v>30000</v>
      </c>
      <c r="M133" s="49">
        <v>0</v>
      </c>
      <c r="N133" s="49">
        <v>9648371.1</v>
      </c>
      <c r="O133" s="49">
        <v>9394957</v>
      </c>
      <c r="P133" s="49">
        <v>9394957</v>
      </c>
    </row>
    <row r="134" spans="1:16" ht="12.75">
      <c r="A134" s="46">
        <v>6</v>
      </c>
      <c r="B134" s="46">
        <v>11</v>
      </c>
      <c r="C134" s="46">
        <v>6</v>
      </c>
      <c r="D134" s="41">
        <v>2</v>
      </c>
      <c r="E134" s="47"/>
      <c r="F134" s="48" t="s">
        <v>260</v>
      </c>
      <c r="G134" s="58" t="s">
        <v>373</v>
      </c>
      <c r="H134" s="49">
        <v>22250302.55</v>
      </c>
      <c r="I134" s="49">
        <v>17710812.55</v>
      </c>
      <c r="J134" s="49">
        <v>7339700.93</v>
      </c>
      <c r="K134" s="49">
        <v>306000</v>
      </c>
      <c r="L134" s="49">
        <v>65000</v>
      </c>
      <c r="M134" s="49">
        <v>24753.52</v>
      </c>
      <c r="N134" s="49">
        <v>9975358.1</v>
      </c>
      <c r="O134" s="49">
        <v>4539490</v>
      </c>
      <c r="P134" s="49">
        <v>4539490</v>
      </c>
    </row>
    <row r="135" spans="1:16" ht="12.75">
      <c r="A135" s="46">
        <v>6</v>
      </c>
      <c r="B135" s="46">
        <v>13</v>
      </c>
      <c r="C135" s="46">
        <v>6</v>
      </c>
      <c r="D135" s="41">
        <v>2</v>
      </c>
      <c r="E135" s="47"/>
      <c r="F135" s="48" t="s">
        <v>260</v>
      </c>
      <c r="G135" s="58" t="s">
        <v>374</v>
      </c>
      <c r="H135" s="49">
        <v>19637073.86</v>
      </c>
      <c r="I135" s="49">
        <v>17225918.37</v>
      </c>
      <c r="J135" s="49">
        <v>6751935.65</v>
      </c>
      <c r="K135" s="49">
        <v>1009886.65</v>
      </c>
      <c r="L135" s="49">
        <v>0</v>
      </c>
      <c r="M135" s="49">
        <v>0</v>
      </c>
      <c r="N135" s="49">
        <v>9464096.07</v>
      </c>
      <c r="O135" s="49">
        <v>2411155.49</v>
      </c>
      <c r="P135" s="49">
        <v>2411155.49</v>
      </c>
    </row>
    <row r="136" spans="1:16" ht="12.75">
      <c r="A136" s="46">
        <v>6</v>
      </c>
      <c r="B136" s="46">
        <v>6</v>
      </c>
      <c r="C136" s="46">
        <v>10</v>
      </c>
      <c r="D136" s="41">
        <v>2</v>
      </c>
      <c r="E136" s="47"/>
      <c r="F136" s="48" t="s">
        <v>260</v>
      </c>
      <c r="G136" s="58" t="s">
        <v>375</v>
      </c>
      <c r="H136" s="49">
        <v>19466878.69</v>
      </c>
      <c r="I136" s="49">
        <v>12892234.1</v>
      </c>
      <c r="J136" s="49">
        <v>5241982</v>
      </c>
      <c r="K136" s="49">
        <v>459540</v>
      </c>
      <c r="L136" s="49">
        <v>127000</v>
      </c>
      <c r="M136" s="49">
        <v>0</v>
      </c>
      <c r="N136" s="49">
        <v>7063712.1</v>
      </c>
      <c r="O136" s="49">
        <v>6574644.59</v>
      </c>
      <c r="P136" s="49">
        <v>6574644.59</v>
      </c>
    </row>
    <row r="137" spans="1:16" ht="12.75">
      <c r="A137" s="46">
        <v>6</v>
      </c>
      <c r="B137" s="46">
        <v>20</v>
      </c>
      <c r="C137" s="46">
        <v>9</v>
      </c>
      <c r="D137" s="41">
        <v>2</v>
      </c>
      <c r="E137" s="47"/>
      <c r="F137" s="48" t="s">
        <v>260</v>
      </c>
      <c r="G137" s="58" t="s">
        <v>376</v>
      </c>
      <c r="H137" s="49">
        <v>31672098.92</v>
      </c>
      <c r="I137" s="49">
        <v>24007091.35</v>
      </c>
      <c r="J137" s="49">
        <v>8146759.87</v>
      </c>
      <c r="K137" s="49">
        <v>4147702</v>
      </c>
      <c r="L137" s="49">
        <v>250000</v>
      </c>
      <c r="M137" s="49">
        <v>0</v>
      </c>
      <c r="N137" s="49">
        <v>11462629.48</v>
      </c>
      <c r="O137" s="49">
        <v>7665007.57</v>
      </c>
      <c r="P137" s="49">
        <v>7665007.57</v>
      </c>
    </row>
    <row r="138" spans="1:16" ht="12.75">
      <c r="A138" s="46">
        <v>6</v>
      </c>
      <c r="B138" s="46">
        <v>20</v>
      </c>
      <c r="C138" s="46">
        <v>10</v>
      </c>
      <c r="D138" s="41">
        <v>2</v>
      </c>
      <c r="E138" s="47"/>
      <c r="F138" s="48" t="s">
        <v>260</v>
      </c>
      <c r="G138" s="58" t="s">
        <v>377</v>
      </c>
      <c r="H138" s="49">
        <v>22718223</v>
      </c>
      <c r="I138" s="49">
        <v>17578449.67</v>
      </c>
      <c r="J138" s="49">
        <v>6430940.81</v>
      </c>
      <c r="K138" s="49">
        <v>1721738</v>
      </c>
      <c r="L138" s="49">
        <v>207600</v>
      </c>
      <c r="M138" s="49">
        <v>0</v>
      </c>
      <c r="N138" s="49">
        <v>9218170.86</v>
      </c>
      <c r="O138" s="49">
        <v>5139773.33</v>
      </c>
      <c r="P138" s="49">
        <v>5139773.33</v>
      </c>
    </row>
    <row r="139" spans="1:16" ht="12.75">
      <c r="A139" s="46">
        <v>6</v>
      </c>
      <c r="B139" s="46">
        <v>1</v>
      </c>
      <c r="C139" s="46">
        <v>14</v>
      </c>
      <c r="D139" s="41">
        <v>2</v>
      </c>
      <c r="E139" s="47"/>
      <c r="F139" s="48" t="s">
        <v>260</v>
      </c>
      <c r="G139" s="58" t="s">
        <v>378</v>
      </c>
      <c r="H139" s="49">
        <v>12866397.95</v>
      </c>
      <c r="I139" s="49">
        <v>10423615.95</v>
      </c>
      <c r="J139" s="49">
        <v>4182712.96</v>
      </c>
      <c r="K139" s="49">
        <v>333689.84</v>
      </c>
      <c r="L139" s="49">
        <v>40000</v>
      </c>
      <c r="M139" s="49">
        <v>12896.6</v>
      </c>
      <c r="N139" s="49">
        <v>5854316.55</v>
      </c>
      <c r="O139" s="49">
        <v>2442782</v>
      </c>
      <c r="P139" s="49">
        <v>2442782</v>
      </c>
    </row>
    <row r="140" spans="1:16" ht="12.75">
      <c r="A140" s="46">
        <v>6</v>
      </c>
      <c r="B140" s="46">
        <v>13</v>
      </c>
      <c r="C140" s="46">
        <v>7</v>
      </c>
      <c r="D140" s="41">
        <v>2</v>
      </c>
      <c r="E140" s="47"/>
      <c r="F140" s="48" t="s">
        <v>260</v>
      </c>
      <c r="G140" s="58" t="s">
        <v>379</v>
      </c>
      <c r="H140" s="49">
        <v>15587642.93</v>
      </c>
      <c r="I140" s="49">
        <v>10345980.58</v>
      </c>
      <c r="J140" s="49">
        <v>4557432.44</v>
      </c>
      <c r="K140" s="49">
        <v>290040.9</v>
      </c>
      <c r="L140" s="49">
        <v>44000</v>
      </c>
      <c r="M140" s="49">
        <v>0</v>
      </c>
      <c r="N140" s="49">
        <v>5454507.24</v>
      </c>
      <c r="O140" s="49">
        <v>5241662.35</v>
      </c>
      <c r="P140" s="49">
        <v>5241662.35</v>
      </c>
    </row>
    <row r="141" spans="1:16" ht="12.75">
      <c r="A141" s="46">
        <v>6</v>
      </c>
      <c r="B141" s="46">
        <v>1</v>
      </c>
      <c r="C141" s="46">
        <v>15</v>
      </c>
      <c r="D141" s="41">
        <v>2</v>
      </c>
      <c r="E141" s="47"/>
      <c r="F141" s="48" t="s">
        <v>260</v>
      </c>
      <c r="G141" s="58" t="s">
        <v>380</v>
      </c>
      <c r="H141" s="49">
        <v>10893274.27</v>
      </c>
      <c r="I141" s="49">
        <v>8766156.86</v>
      </c>
      <c r="J141" s="49">
        <v>3124066.91</v>
      </c>
      <c r="K141" s="49">
        <v>591008.74</v>
      </c>
      <c r="L141" s="49">
        <v>50267.54</v>
      </c>
      <c r="M141" s="49">
        <v>15660</v>
      </c>
      <c r="N141" s="49">
        <v>4985153.67</v>
      </c>
      <c r="O141" s="49">
        <v>2127117.41</v>
      </c>
      <c r="P141" s="49">
        <v>2127117.41</v>
      </c>
    </row>
    <row r="142" spans="1:16" ht="12.75">
      <c r="A142" s="46">
        <v>6</v>
      </c>
      <c r="B142" s="46">
        <v>10</v>
      </c>
      <c r="C142" s="46">
        <v>6</v>
      </c>
      <c r="D142" s="41">
        <v>2</v>
      </c>
      <c r="E142" s="47"/>
      <c r="F142" s="48" t="s">
        <v>260</v>
      </c>
      <c r="G142" s="58" t="s">
        <v>381</v>
      </c>
      <c r="H142" s="49">
        <v>28507082.21</v>
      </c>
      <c r="I142" s="49">
        <v>19798820.21</v>
      </c>
      <c r="J142" s="49">
        <v>6341204.97</v>
      </c>
      <c r="K142" s="49">
        <v>3088605.64</v>
      </c>
      <c r="L142" s="49">
        <v>65000</v>
      </c>
      <c r="M142" s="49">
        <v>0</v>
      </c>
      <c r="N142" s="49">
        <v>10304009.6</v>
      </c>
      <c r="O142" s="49">
        <v>8708262</v>
      </c>
      <c r="P142" s="49">
        <v>8658162</v>
      </c>
    </row>
    <row r="143" spans="1:16" ht="12.75">
      <c r="A143" s="46">
        <v>6</v>
      </c>
      <c r="B143" s="46">
        <v>11</v>
      </c>
      <c r="C143" s="46">
        <v>7</v>
      </c>
      <c r="D143" s="41">
        <v>2</v>
      </c>
      <c r="E143" s="47"/>
      <c r="F143" s="48" t="s">
        <v>260</v>
      </c>
      <c r="G143" s="58" t="s">
        <v>382</v>
      </c>
      <c r="H143" s="49">
        <v>50641961.34</v>
      </c>
      <c r="I143" s="49">
        <v>43322632.46</v>
      </c>
      <c r="J143" s="49">
        <v>15813647.49</v>
      </c>
      <c r="K143" s="49">
        <v>874650</v>
      </c>
      <c r="L143" s="49">
        <v>353000</v>
      </c>
      <c r="M143" s="49">
        <v>0</v>
      </c>
      <c r="N143" s="49">
        <v>26281334.97</v>
      </c>
      <c r="O143" s="49">
        <v>7319328.88</v>
      </c>
      <c r="P143" s="49">
        <v>7319328.88</v>
      </c>
    </row>
    <row r="144" spans="1:16" ht="12.75">
      <c r="A144" s="46">
        <v>6</v>
      </c>
      <c r="B144" s="46">
        <v>19</v>
      </c>
      <c r="C144" s="46">
        <v>4</v>
      </c>
      <c r="D144" s="41">
        <v>2</v>
      </c>
      <c r="E144" s="47"/>
      <c r="F144" s="48" t="s">
        <v>260</v>
      </c>
      <c r="G144" s="58" t="s">
        <v>383</v>
      </c>
      <c r="H144" s="49">
        <v>11085638.89</v>
      </c>
      <c r="I144" s="49">
        <v>9187909.61</v>
      </c>
      <c r="J144" s="49">
        <v>3312838.11</v>
      </c>
      <c r="K144" s="49">
        <v>156000</v>
      </c>
      <c r="L144" s="49">
        <v>11000</v>
      </c>
      <c r="M144" s="49">
        <v>21000</v>
      </c>
      <c r="N144" s="49">
        <v>5687071.5</v>
      </c>
      <c r="O144" s="49">
        <v>1897729.28</v>
      </c>
      <c r="P144" s="49">
        <v>1897729.28</v>
      </c>
    </row>
    <row r="145" spans="1:16" ht="12.75">
      <c r="A145" s="46">
        <v>6</v>
      </c>
      <c r="B145" s="46">
        <v>20</v>
      </c>
      <c r="C145" s="46">
        <v>11</v>
      </c>
      <c r="D145" s="41">
        <v>2</v>
      </c>
      <c r="E145" s="47"/>
      <c r="F145" s="48" t="s">
        <v>260</v>
      </c>
      <c r="G145" s="58" t="s">
        <v>384</v>
      </c>
      <c r="H145" s="49">
        <v>24695256.6</v>
      </c>
      <c r="I145" s="49">
        <v>18323706.52</v>
      </c>
      <c r="J145" s="49">
        <v>7053959.08</v>
      </c>
      <c r="K145" s="49">
        <v>576000</v>
      </c>
      <c r="L145" s="49">
        <v>150000</v>
      </c>
      <c r="M145" s="49">
        <v>0</v>
      </c>
      <c r="N145" s="49">
        <v>10543747.44</v>
      </c>
      <c r="O145" s="49">
        <v>6371550.08</v>
      </c>
      <c r="P145" s="49">
        <v>6371550.08</v>
      </c>
    </row>
    <row r="146" spans="1:16" ht="12.75">
      <c r="A146" s="46">
        <v>6</v>
      </c>
      <c r="B146" s="46">
        <v>16</v>
      </c>
      <c r="C146" s="46">
        <v>5</v>
      </c>
      <c r="D146" s="41">
        <v>2</v>
      </c>
      <c r="E146" s="47"/>
      <c r="F146" s="48" t="s">
        <v>260</v>
      </c>
      <c r="G146" s="58" t="s">
        <v>385</v>
      </c>
      <c r="H146" s="49">
        <v>23946393.45</v>
      </c>
      <c r="I146" s="49">
        <v>19219291.45</v>
      </c>
      <c r="J146" s="49">
        <v>8534739.41</v>
      </c>
      <c r="K146" s="49">
        <v>501880</v>
      </c>
      <c r="L146" s="49">
        <v>310000</v>
      </c>
      <c r="M146" s="49">
        <v>0</v>
      </c>
      <c r="N146" s="49">
        <v>9872672.04</v>
      </c>
      <c r="O146" s="49">
        <v>4727102</v>
      </c>
      <c r="P146" s="49">
        <v>4727102</v>
      </c>
    </row>
    <row r="147" spans="1:16" ht="12.75">
      <c r="A147" s="46">
        <v>6</v>
      </c>
      <c r="B147" s="46">
        <v>11</v>
      </c>
      <c r="C147" s="46">
        <v>8</v>
      </c>
      <c r="D147" s="41">
        <v>2</v>
      </c>
      <c r="E147" s="47"/>
      <c r="F147" s="48" t="s">
        <v>260</v>
      </c>
      <c r="G147" s="58" t="s">
        <v>272</v>
      </c>
      <c r="H147" s="49">
        <v>42309149.22</v>
      </c>
      <c r="I147" s="49">
        <v>30421609.32</v>
      </c>
      <c r="J147" s="49">
        <v>11837133.71</v>
      </c>
      <c r="K147" s="49">
        <v>747876</v>
      </c>
      <c r="L147" s="49">
        <v>110000</v>
      </c>
      <c r="M147" s="49">
        <v>33229</v>
      </c>
      <c r="N147" s="49">
        <v>17693370.61</v>
      </c>
      <c r="O147" s="49">
        <v>11887539.9</v>
      </c>
      <c r="P147" s="49">
        <v>11887539.9</v>
      </c>
    </row>
    <row r="148" spans="1:16" ht="12.75">
      <c r="A148" s="46">
        <v>6</v>
      </c>
      <c r="B148" s="46">
        <v>9</v>
      </c>
      <c r="C148" s="46">
        <v>12</v>
      </c>
      <c r="D148" s="41">
        <v>2</v>
      </c>
      <c r="E148" s="47"/>
      <c r="F148" s="48" t="s">
        <v>260</v>
      </c>
      <c r="G148" s="58" t="s">
        <v>386</v>
      </c>
      <c r="H148" s="49">
        <v>46099914.32</v>
      </c>
      <c r="I148" s="49">
        <v>26356469.85</v>
      </c>
      <c r="J148" s="49">
        <v>10659755.01</v>
      </c>
      <c r="K148" s="49">
        <v>1189054</v>
      </c>
      <c r="L148" s="49">
        <v>220000</v>
      </c>
      <c r="M148" s="49">
        <v>0</v>
      </c>
      <c r="N148" s="49">
        <v>14287660.84</v>
      </c>
      <c r="O148" s="49">
        <v>19743444.47</v>
      </c>
      <c r="P148" s="49">
        <v>19743444.47</v>
      </c>
    </row>
    <row r="149" spans="1:16" ht="12.75">
      <c r="A149" s="46">
        <v>6</v>
      </c>
      <c r="B149" s="46">
        <v>20</v>
      </c>
      <c r="C149" s="46">
        <v>12</v>
      </c>
      <c r="D149" s="41">
        <v>2</v>
      </c>
      <c r="E149" s="47"/>
      <c r="F149" s="48" t="s">
        <v>260</v>
      </c>
      <c r="G149" s="58" t="s">
        <v>387</v>
      </c>
      <c r="H149" s="49">
        <v>27044984.74</v>
      </c>
      <c r="I149" s="49">
        <v>16270724.23</v>
      </c>
      <c r="J149" s="49">
        <v>6883365.2</v>
      </c>
      <c r="K149" s="49">
        <v>295200</v>
      </c>
      <c r="L149" s="49">
        <v>81735</v>
      </c>
      <c r="M149" s="49">
        <v>0</v>
      </c>
      <c r="N149" s="49">
        <v>9010424.03</v>
      </c>
      <c r="O149" s="49">
        <v>10774260.51</v>
      </c>
      <c r="P149" s="49">
        <v>10774260.51</v>
      </c>
    </row>
    <row r="150" spans="1:16" ht="12.75">
      <c r="A150" s="46">
        <v>6</v>
      </c>
      <c r="B150" s="46">
        <v>18</v>
      </c>
      <c r="C150" s="46">
        <v>8</v>
      </c>
      <c r="D150" s="41">
        <v>2</v>
      </c>
      <c r="E150" s="47"/>
      <c r="F150" s="48" t="s">
        <v>260</v>
      </c>
      <c r="G150" s="58" t="s">
        <v>388</v>
      </c>
      <c r="H150" s="49">
        <v>38972652.13</v>
      </c>
      <c r="I150" s="49">
        <v>28037003.45</v>
      </c>
      <c r="J150" s="49">
        <v>10398291.38</v>
      </c>
      <c r="K150" s="49">
        <v>1856000</v>
      </c>
      <c r="L150" s="49">
        <v>150000</v>
      </c>
      <c r="M150" s="49">
        <v>7800</v>
      </c>
      <c r="N150" s="49">
        <v>15624912.07</v>
      </c>
      <c r="O150" s="49">
        <v>10935648.68</v>
      </c>
      <c r="P150" s="49">
        <v>10935648.68</v>
      </c>
    </row>
    <row r="151" spans="1:16" ht="12.75">
      <c r="A151" s="46">
        <v>6</v>
      </c>
      <c r="B151" s="46">
        <v>7</v>
      </c>
      <c r="C151" s="46">
        <v>6</v>
      </c>
      <c r="D151" s="41">
        <v>2</v>
      </c>
      <c r="E151" s="47"/>
      <c r="F151" s="48" t="s">
        <v>260</v>
      </c>
      <c r="G151" s="58" t="s">
        <v>389</v>
      </c>
      <c r="H151" s="49">
        <v>27549623.09</v>
      </c>
      <c r="I151" s="49">
        <v>21892974.34</v>
      </c>
      <c r="J151" s="49">
        <v>8289779.51</v>
      </c>
      <c r="K151" s="49">
        <v>2445010</v>
      </c>
      <c r="L151" s="49">
        <v>210000</v>
      </c>
      <c r="M151" s="49">
        <v>0</v>
      </c>
      <c r="N151" s="49">
        <v>10948184.83</v>
      </c>
      <c r="O151" s="49">
        <v>5656648.75</v>
      </c>
      <c r="P151" s="49">
        <v>5656648.75</v>
      </c>
    </row>
    <row r="152" spans="1:16" ht="12.75">
      <c r="A152" s="46">
        <v>6</v>
      </c>
      <c r="B152" s="46">
        <v>18</v>
      </c>
      <c r="C152" s="46">
        <v>9</v>
      </c>
      <c r="D152" s="41">
        <v>2</v>
      </c>
      <c r="E152" s="47"/>
      <c r="F152" s="48" t="s">
        <v>260</v>
      </c>
      <c r="G152" s="58" t="s">
        <v>390</v>
      </c>
      <c r="H152" s="49">
        <v>21723987.08</v>
      </c>
      <c r="I152" s="49">
        <v>15428278.01</v>
      </c>
      <c r="J152" s="49">
        <v>6309107.94</v>
      </c>
      <c r="K152" s="49">
        <v>397265.04</v>
      </c>
      <c r="L152" s="49">
        <v>120200</v>
      </c>
      <c r="M152" s="49">
        <v>0</v>
      </c>
      <c r="N152" s="49">
        <v>8601705.03</v>
      </c>
      <c r="O152" s="49">
        <v>6295709.07</v>
      </c>
      <c r="P152" s="49">
        <v>6295709.07</v>
      </c>
    </row>
    <row r="153" spans="1:16" ht="12.75">
      <c r="A153" s="46">
        <v>6</v>
      </c>
      <c r="B153" s="46">
        <v>18</v>
      </c>
      <c r="C153" s="46">
        <v>10</v>
      </c>
      <c r="D153" s="41">
        <v>2</v>
      </c>
      <c r="E153" s="47"/>
      <c r="F153" s="48" t="s">
        <v>260</v>
      </c>
      <c r="G153" s="58" t="s">
        <v>391</v>
      </c>
      <c r="H153" s="49">
        <v>18287224.41</v>
      </c>
      <c r="I153" s="49">
        <v>13010688.67</v>
      </c>
      <c r="J153" s="49">
        <v>4883798.12</v>
      </c>
      <c r="K153" s="49">
        <v>638707</v>
      </c>
      <c r="L153" s="49">
        <v>17000</v>
      </c>
      <c r="M153" s="49">
        <v>0</v>
      </c>
      <c r="N153" s="49">
        <v>7471183.55</v>
      </c>
      <c r="O153" s="49">
        <v>5276535.74</v>
      </c>
      <c r="P153" s="49">
        <v>5276535.74</v>
      </c>
    </row>
    <row r="154" spans="1:16" ht="12.75">
      <c r="A154" s="46">
        <v>6</v>
      </c>
      <c r="B154" s="46">
        <v>1</v>
      </c>
      <c r="C154" s="46">
        <v>16</v>
      </c>
      <c r="D154" s="41">
        <v>2</v>
      </c>
      <c r="E154" s="47"/>
      <c r="F154" s="48" t="s">
        <v>260</v>
      </c>
      <c r="G154" s="58" t="s">
        <v>274</v>
      </c>
      <c r="H154" s="49">
        <v>44079307.71</v>
      </c>
      <c r="I154" s="49">
        <v>27298620.58</v>
      </c>
      <c r="J154" s="49">
        <v>9495781.57</v>
      </c>
      <c r="K154" s="49">
        <v>1910346.63</v>
      </c>
      <c r="L154" s="49">
        <v>87300</v>
      </c>
      <c r="M154" s="49">
        <v>0</v>
      </c>
      <c r="N154" s="49">
        <v>15805192.38</v>
      </c>
      <c r="O154" s="49">
        <v>16780687.13</v>
      </c>
      <c r="P154" s="49">
        <v>16780687.13</v>
      </c>
    </row>
    <row r="155" spans="1:16" ht="12.75">
      <c r="A155" s="46">
        <v>6</v>
      </c>
      <c r="B155" s="46">
        <v>2</v>
      </c>
      <c r="C155" s="46">
        <v>13</v>
      </c>
      <c r="D155" s="41">
        <v>2</v>
      </c>
      <c r="E155" s="47"/>
      <c r="F155" s="48" t="s">
        <v>260</v>
      </c>
      <c r="G155" s="58" t="s">
        <v>392</v>
      </c>
      <c r="H155" s="49">
        <v>21046463.05</v>
      </c>
      <c r="I155" s="49">
        <v>14494991.96</v>
      </c>
      <c r="J155" s="49">
        <v>6045721.87</v>
      </c>
      <c r="K155" s="49">
        <v>505264</v>
      </c>
      <c r="L155" s="49">
        <v>90000</v>
      </c>
      <c r="M155" s="49">
        <v>0</v>
      </c>
      <c r="N155" s="49">
        <v>7854006.09</v>
      </c>
      <c r="O155" s="49">
        <v>6551471.09</v>
      </c>
      <c r="P155" s="49">
        <v>6551471.09</v>
      </c>
    </row>
    <row r="156" spans="1:16" ht="12.75">
      <c r="A156" s="46">
        <v>6</v>
      </c>
      <c r="B156" s="46">
        <v>18</v>
      </c>
      <c r="C156" s="46">
        <v>11</v>
      </c>
      <c r="D156" s="41">
        <v>2</v>
      </c>
      <c r="E156" s="47"/>
      <c r="F156" s="48" t="s">
        <v>260</v>
      </c>
      <c r="G156" s="58" t="s">
        <v>275</v>
      </c>
      <c r="H156" s="49">
        <v>49066642.08</v>
      </c>
      <c r="I156" s="49">
        <v>35496214.24</v>
      </c>
      <c r="J156" s="49">
        <v>13405512.05</v>
      </c>
      <c r="K156" s="49">
        <v>2279670</v>
      </c>
      <c r="L156" s="49">
        <v>180000</v>
      </c>
      <c r="M156" s="49">
        <v>0</v>
      </c>
      <c r="N156" s="49">
        <v>19631032.19</v>
      </c>
      <c r="O156" s="49">
        <v>13570427.84</v>
      </c>
      <c r="P156" s="49">
        <v>13570427.84</v>
      </c>
    </row>
    <row r="157" spans="1:16" ht="12.75">
      <c r="A157" s="46">
        <v>6</v>
      </c>
      <c r="B157" s="46">
        <v>17</v>
      </c>
      <c r="C157" s="46">
        <v>5</v>
      </c>
      <c r="D157" s="41">
        <v>2</v>
      </c>
      <c r="E157" s="47"/>
      <c r="F157" s="48" t="s">
        <v>260</v>
      </c>
      <c r="G157" s="58" t="s">
        <v>393</v>
      </c>
      <c r="H157" s="49">
        <v>35628698.77</v>
      </c>
      <c r="I157" s="49">
        <v>30407103.77</v>
      </c>
      <c r="J157" s="49">
        <v>12414422.56</v>
      </c>
      <c r="K157" s="49">
        <v>995000</v>
      </c>
      <c r="L157" s="49">
        <v>300000</v>
      </c>
      <c r="M157" s="49">
        <v>0</v>
      </c>
      <c r="N157" s="49">
        <v>16697681.21</v>
      </c>
      <c r="O157" s="49">
        <v>5221595</v>
      </c>
      <c r="P157" s="49">
        <v>5221595</v>
      </c>
    </row>
    <row r="158" spans="1:16" ht="12.75">
      <c r="A158" s="46">
        <v>6</v>
      </c>
      <c r="B158" s="46">
        <v>11</v>
      </c>
      <c r="C158" s="46">
        <v>9</v>
      </c>
      <c r="D158" s="41">
        <v>2</v>
      </c>
      <c r="E158" s="47"/>
      <c r="F158" s="48" t="s">
        <v>260</v>
      </c>
      <c r="G158" s="58" t="s">
        <v>394</v>
      </c>
      <c r="H158" s="49">
        <v>39416986.01</v>
      </c>
      <c r="I158" s="49">
        <v>32627227.74</v>
      </c>
      <c r="J158" s="49">
        <v>13903127.47</v>
      </c>
      <c r="K158" s="49">
        <v>865875.84</v>
      </c>
      <c r="L158" s="49">
        <v>95000</v>
      </c>
      <c r="M158" s="49">
        <v>0</v>
      </c>
      <c r="N158" s="49">
        <v>17763224.43</v>
      </c>
      <c r="O158" s="49">
        <v>6789758.27</v>
      </c>
      <c r="P158" s="49">
        <v>6789758.27</v>
      </c>
    </row>
    <row r="159" spans="1:16" ht="12.75">
      <c r="A159" s="46">
        <v>6</v>
      </c>
      <c r="B159" s="46">
        <v>4</v>
      </c>
      <c r="C159" s="46">
        <v>6</v>
      </c>
      <c r="D159" s="41">
        <v>2</v>
      </c>
      <c r="E159" s="47"/>
      <c r="F159" s="48" t="s">
        <v>260</v>
      </c>
      <c r="G159" s="58" t="s">
        <v>395</v>
      </c>
      <c r="H159" s="49">
        <v>16487943.06</v>
      </c>
      <c r="I159" s="49">
        <v>14704961.54</v>
      </c>
      <c r="J159" s="49">
        <v>5188222.61</v>
      </c>
      <c r="K159" s="49">
        <v>1709642.6</v>
      </c>
      <c r="L159" s="49">
        <v>75000</v>
      </c>
      <c r="M159" s="49">
        <v>0</v>
      </c>
      <c r="N159" s="49">
        <v>7732096.33</v>
      </c>
      <c r="O159" s="49">
        <v>1782981.52</v>
      </c>
      <c r="P159" s="49">
        <v>1782981.52</v>
      </c>
    </row>
    <row r="160" spans="1:16" ht="12.75">
      <c r="A160" s="46">
        <v>6</v>
      </c>
      <c r="B160" s="46">
        <v>7</v>
      </c>
      <c r="C160" s="46">
        <v>7</v>
      </c>
      <c r="D160" s="41">
        <v>2</v>
      </c>
      <c r="E160" s="47"/>
      <c r="F160" s="48" t="s">
        <v>260</v>
      </c>
      <c r="G160" s="58" t="s">
        <v>396</v>
      </c>
      <c r="H160" s="49">
        <v>28325765.72</v>
      </c>
      <c r="I160" s="49">
        <v>24186450.11</v>
      </c>
      <c r="J160" s="49">
        <v>10489458</v>
      </c>
      <c r="K160" s="49">
        <v>853893.2</v>
      </c>
      <c r="L160" s="49">
        <v>169070</v>
      </c>
      <c r="M160" s="49">
        <v>0</v>
      </c>
      <c r="N160" s="49">
        <v>12674028.91</v>
      </c>
      <c r="O160" s="49">
        <v>4139315.61</v>
      </c>
      <c r="P160" s="49">
        <v>4139315.61</v>
      </c>
    </row>
    <row r="161" spans="1:16" ht="12.75">
      <c r="A161" s="46">
        <v>6</v>
      </c>
      <c r="B161" s="46">
        <v>1</v>
      </c>
      <c r="C161" s="46">
        <v>17</v>
      </c>
      <c r="D161" s="41">
        <v>2</v>
      </c>
      <c r="E161" s="47"/>
      <c r="F161" s="48" t="s">
        <v>260</v>
      </c>
      <c r="G161" s="58" t="s">
        <v>397</v>
      </c>
      <c r="H161" s="49">
        <v>20737941.5</v>
      </c>
      <c r="I161" s="49">
        <v>14300290.5</v>
      </c>
      <c r="J161" s="49">
        <v>5248456.47</v>
      </c>
      <c r="K161" s="49">
        <v>685064</v>
      </c>
      <c r="L161" s="49">
        <v>150000</v>
      </c>
      <c r="M161" s="49">
        <v>0</v>
      </c>
      <c r="N161" s="49">
        <v>8216770.03</v>
      </c>
      <c r="O161" s="49">
        <v>6437651</v>
      </c>
      <c r="P161" s="49">
        <v>6437651</v>
      </c>
    </row>
    <row r="162" spans="1:16" ht="12.75">
      <c r="A162" s="46">
        <v>6</v>
      </c>
      <c r="B162" s="46">
        <v>2</v>
      </c>
      <c r="C162" s="46">
        <v>14</v>
      </c>
      <c r="D162" s="41">
        <v>2</v>
      </c>
      <c r="E162" s="47"/>
      <c r="F162" s="48" t="s">
        <v>260</v>
      </c>
      <c r="G162" s="58" t="s">
        <v>398</v>
      </c>
      <c r="H162" s="49">
        <v>30093397.61</v>
      </c>
      <c r="I162" s="49">
        <v>23256736.92</v>
      </c>
      <c r="J162" s="49">
        <v>9494770.58</v>
      </c>
      <c r="K162" s="49">
        <v>331200</v>
      </c>
      <c r="L162" s="49">
        <v>200000</v>
      </c>
      <c r="M162" s="49">
        <v>0</v>
      </c>
      <c r="N162" s="49">
        <v>13230766.34</v>
      </c>
      <c r="O162" s="49">
        <v>6836660.69</v>
      </c>
      <c r="P162" s="49">
        <v>6836660.69</v>
      </c>
    </row>
    <row r="163" spans="1:16" ht="12.75">
      <c r="A163" s="46">
        <v>6</v>
      </c>
      <c r="B163" s="46">
        <v>4</v>
      </c>
      <c r="C163" s="46">
        <v>7</v>
      </c>
      <c r="D163" s="41">
        <v>2</v>
      </c>
      <c r="E163" s="47"/>
      <c r="F163" s="48" t="s">
        <v>260</v>
      </c>
      <c r="G163" s="58" t="s">
        <v>399</v>
      </c>
      <c r="H163" s="49">
        <v>20285436.35</v>
      </c>
      <c r="I163" s="49">
        <v>15325186.35</v>
      </c>
      <c r="J163" s="49">
        <v>6208203.56</v>
      </c>
      <c r="K163" s="49">
        <v>552700</v>
      </c>
      <c r="L163" s="49">
        <v>100000</v>
      </c>
      <c r="M163" s="49">
        <v>0</v>
      </c>
      <c r="N163" s="49">
        <v>8464282.79</v>
      </c>
      <c r="O163" s="49">
        <v>4960250</v>
      </c>
      <c r="P163" s="49">
        <v>4960250</v>
      </c>
    </row>
    <row r="164" spans="1:16" ht="12.75">
      <c r="A164" s="46">
        <v>6</v>
      </c>
      <c r="B164" s="46">
        <v>15</v>
      </c>
      <c r="C164" s="46">
        <v>7</v>
      </c>
      <c r="D164" s="41">
        <v>2</v>
      </c>
      <c r="E164" s="47"/>
      <c r="F164" s="48" t="s">
        <v>260</v>
      </c>
      <c r="G164" s="58" t="s">
        <v>400</v>
      </c>
      <c r="H164" s="49">
        <v>37171757.85</v>
      </c>
      <c r="I164" s="49">
        <v>24887979.85</v>
      </c>
      <c r="J164" s="49">
        <v>10849107.89</v>
      </c>
      <c r="K164" s="49">
        <v>286000</v>
      </c>
      <c r="L164" s="49">
        <v>40000</v>
      </c>
      <c r="M164" s="49">
        <v>35310.24</v>
      </c>
      <c r="N164" s="49">
        <v>13677561.72</v>
      </c>
      <c r="O164" s="49">
        <v>12283778</v>
      </c>
      <c r="P164" s="49">
        <v>12283778</v>
      </c>
    </row>
    <row r="165" spans="1:16" ht="12.75">
      <c r="A165" s="46">
        <v>6</v>
      </c>
      <c r="B165" s="46">
        <v>18</v>
      </c>
      <c r="C165" s="46">
        <v>13</v>
      </c>
      <c r="D165" s="41">
        <v>2</v>
      </c>
      <c r="E165" s="47"/>
      <c r="F165" s="48" t="s">
        <v>260</v>
      </c>
      <c r="G165" s="58" t="s">
        <v>401</v>
      </c>
      <c r="H165" s="49">
        <v>20280737.81</v>
      </c>
      <c r="I165" s="49">
        <v>15514961.81</v>
      </c>
      <c r="J165" s="49">
        <v>5685930.48</v>
      </c>
      <c r="K165" s="49">
        <v>180200</v>
      </c>
      <c r="L165" s="49">
        <v>240000</v>
      </c>
      <c r="M165" s="49">
        <v>0</v>
      </c>
      <c r="N165" s="49">
        <v>9408831.33</v>
      </c>
      <c r="O165" s="49">
        <v>4765776</v>
      </c>
      <c r="P165" s="49">
        <v>4765776</v>
      </c>
    </row>
    <row r="166" spans="1:16" ht="12.75">
      <c r="A166" s="46">
        <v>6</v>
      </c>
      <c r="B166" s="46">
        <v>16</v>
      </c>
      <c r="C166" s="46">
        <v>6</v>
      </c>
      <c r="D166" s="41">
        <v>2</v>
      </c>
      <c r="E166" s="47"/>
      <c r="F166" s="48" t="s">
        <v>260</v>
      </c>
      <c r="G166" s="58" t="s">
        <v>402</v>
      </c>
      <c r="H166" s="49">
        <v>20514796.58</v>
      </c>
      <c r="I166" s="49">
        <v>11563599.58</v>
      </c>
      <c r="J166" s="49">
        <v>4436178.43</v>
      </c>
      <c r="K166" s="49">
        <v>204515</v>
      </c>
      <c r="L166" s="49">
        <v>0</v>
      </c>
      <c r="M166" s="49">
        <v>0</v>
      </c>
      <c r="N166" s="49">
        <v>6922906.15</v>
      </c>
      <c r="O166" s="49">
        <v>8951197</v>
      </c>
      <c r="P166" s="49">
        <v>8951197</v>
      </c>
    </row>
    <row r="167" spans="1:16" ht="12.75">
      <c r="A167" s="46">
        <v>6</v>
      </c>
      <c r="B167" s="46">
        <v>19</v>
      </c>
      <c r="C167" s="46">
        <v>5</v>
      </c>
      <c r="D167" s="41">
        <v>2</v>
      </c>
      <c r="E167" s="47"/>
      <c r="F167" s="48" t="s">
        <v>260</v>
      </c>
      <c r="G167" s="58" t="s">
        <v>403</v>
      </c>
      <c r="H167" s="49">
        <v>27149525.5</v>
      </c>
      <c r="I167" s="49">
        <v>17538118.57</v>
      </c>
      <c r="J167" s="49">
        <v>6209436.82</v>
      </c>
      <c r="K167" s="49">
        <v>1161111</v>
      </c>
      <c r="L167" s="49">
        <v>216000</v>
      </c>
      <c r="M167" s="49">
        <v>0</v>
      </c>
      <c r="N167" s="49">
        <v>9951570.75</v>
      </c>
      <c r="O167" s="49">
        <v>9611406.93</v>
      </c>
      <c r="P167" s="49">
        <v>9561265.93</v>
      </c>
    </row>
    <row r="168" spans="1:16" ht="12.75">
      <c r="A168" s="46">
        <v>6</v>
      </c>
      <c r="B168" s="46">
        <v>8</v>
      </c>
      <c r="C168" s="46">
        <v>13</v>
      </c>
      <c r="D168" s="41">
        <v>2</v>
      </c>
      <c r="E168" s="47"/>
      <c r="F168" s="48" t="s">
        <v>260</v>
      </c>
      <c r="G168" s="58" t="s">
        <v>404</v>
      </c>
      <c r="H168" s="49">
        <v>21086605.15</v>
      </c>
      <c r="I168" s="49">
        <v>11809848.56</v>
      </c>
      <c r="J168" s="49">
        <v>4448558.86</v>
      </c>
      <c r="K168" s="49">
        <v>571039</v>
      </c>
      <c r="L168" s="49">
        <v>110000</v>
      </c>
      <c r="M168" s="49">
        <v>0</v>
      </c>
      <c r="N168" s="49">
        <v>6680250.7</v>
      </c>
      <c r="O168" s="49">
        <v>9276756.59</v>
      </c>
      <c r="P168" s="49">
        <v>9276756.59</v>
      </c>
    </row>
    <row r="169" spans="1:16" ht="12.75">
      <c r="A169" s="46">
        <v>6</v>
      </c>
      <c r="B169" s="46">
        <v>14</v>
      </c>
      <c r="C169" s="46">
        <v>10</v>
      </c>
      <c r="D169" s="41">
        <v>2</v>
      </c>
      <c r="E169" s="47"/>
      <c r="F169" s="48" t="s">
        <v>260</v>
      </c>
      <c r="G169" s="58" t="s">
        <v>405</v>
      </c>
      <c r="H169" s="49">
        <v>21818184.01</v>
      </c>
      <c r="I169" s="49">
        <v>17664436.01</v>
      </c>
      <c r="J169" s="49">
        <v>7461396</v>
      </c>
      <c r="K169" s="49">
        <v>737969.9</v>
      </c>
      <c r="L169" s="49">
        <v>120000</v>
      </c>
      <c r="M169" s="49">
        <v>0</v>
      </c>
      <c r="N169" s="49">
        <v>9345070.11</v>
      </c>
      <c r="O169" s="49">
        <v>4153748</v>
      </c>
      <c r="P169" s="49">
        <v>4153748</v>
      </c>
    </row>
    <row r="170" spans="1:16" ht="12.75">
      <c r="A170" s="46">
        <v>6</v>
      </c>
      <c r="B170" s="46">
        <v>4</v>
      </c>
      <c r="C170" s="46">
        <v>8</v>
      </c>
      <c r="D170" s="41">
        <v>2</v>
      </c>
      <c r="E170" s="47"/>
      <c r="F170" s="48" t="s">
        <v>260</v>
      </c>
      <c r="G170" s="58" t="s">
        <v>406</v>
      </c>
      <c r="H170" s="49">
        <v>40045707.44</v>
      </c>
      <c r="I170" s="49">
        <v>33283568.2</v>
      </c>
      <c r="J170" s="49">
        <v>10872890.14</v>
      </c>
      <c r="K170" s="49">
        <v>4662213.74</v>
      </c>
      <c r="L170" s="49">
        <v>525000</v>
      </c>
      <c r="M170" s="49">
        <v>0</v>
      </c>
      <c r="N170" s="49">
        <v>17223464.32</v>
      </c>
      <c r="O170" s="49">
        <v>6762139.24</v>
      </c>
      <c r="P170" s="49">
        <v>6762139.24</v>
      </c>
    </row>
    <row r="171" spans="1:16" ht="12.75">
      <c r="A171" s="46">
        <v>6</v>
      </c>
      <c r="B171" s="46">
        <v>3</v>
      </c>
      <c r="C171" s="46">
        <v>12</v>
      </c>
      <c r="D171" s="41">
        <v>2</v>
      </c>
      <c r="E171" s="47"/>
      <c r="F171" s="48" t="s">
        <v>260</v>
      </c>
      <c r="G171" s="58" t="s">
        <v>407</v>
      </c>
      <c r="H171" s="49">
        <v>29236294.88</v>
      </c>
      <c r="I171" s="49">
        <v>20992324.88</v>
      </c>
      <c r="J171" s="49">
        <v>8774081.08</v>
      </c>
      <c r="K171" s="49">
        <v>320059</v>
      </c>
      <c r="L171" s="49">
        <v>200000</v>
      </c>
      <c r="M171" s="49">
        <v>0</v>
      </c>
      <c r="N171" s="49">
        <v>11698184.8</v>
      </c>
      <c r="O171" s="49">
        <v>8243970</v>
      </c>
      <c r="P171" s="49">
        <v>8243970</v>
      </c>
    </row>
    <row r="172" spans="1:16" ht="12.75">
      <c r="A172" s="46">
        <v>6</v>
      </c>
      <c r="B172" s="46">
        <v>7</v>
      </c>
      <c r="C172" s="46">
        <v>9</v>
      </c>
      <c r="D172" s="41">
        <v>2</v>
      </c>
      <c r="E172" s="47"/>
      <c r="F172" s="48" t="s">
        <v>260</v>
      </c>
      <c r="G172" s="58" t="s">
        <v>408</v>
      </c>
      <c r="H172" s="49">
        <v>38603971.76</v>
      </c>
      <c r="I172" s="49">
        <v>21082571.76</v>
      </c>
      <c r="J172" s="49">
        <v>9149088.7</v>
      </c>
      <c r="K172" s="49">
        <v>440499</v>
      </c>
      <c r="L172" s="49">
        <v>50000</v>
      </c>
      <c r="M172" s="49">
        <v>0</v>
      </c>
      <c r="N172" s="49">
        <v>11442984.06</v>
      </c>
      <c r="O172" s="49">
        <v>17521400</v>
      </c>
      <c r="P172" s="49">
        <v>17521400</v>
      </c>
    </row>
    <row r="173" spans="1:16" ht="12.75">
      <c r="A173" s="46">
        <v>6</v>
      </c>
      <c r="B173" s="46">
        <v>12</v>
      </c>
      <c r="C173" s="46">
        <v>7</v>
      </c>
      <c r="D173" s="41">
        <v>2</v>
      </c>
      <c r="E173" s="47"/>
      <c r="F173" s="48" t="s">
        <v>260</v>
      </c>
      <c r="G173" s="58" t="s">
        <v>409</v>
      </c>
      <c r="H173" s="49">
        <v>20358121.57</v>
      </c>
      <c r="I173" s="49">
        <v>17164671.42</v>
      </c>
      <c r="J173" s="49">
        <v>6467059.07</v>
      </c>
      <c r="K173" s="49">
        <v>974818.26</v>
      </c>
      <c r="L173" s="49">
        <v>73000</v>
      </c>
      <c r="M173" s="49">
        <v>0</v>
      </c>
      <c r="N173" s="49">
        <v>9649794.09</v>
      </c>
      <c r="O173" s="49">
        <v>3193450.15</v>
      </c>
      <c r="P173" s="49">
        <v>3193450.15</v>
      </c>
    </row>
    <row r="174" spans="1:16" ht="12.75">
      <c r="A174" s="46">
        <v>6</v>
      </c>
      <c r="B174" s="46">
        <v>1</v>
      </c>
      <c r="C174" s="46">
        <v>18</v>
      </c>
      <c r="D174" s="41">
        <v>2</v>
      </c>
      <c r="E174" s="47"/>
      <c r="F174" s="48" t="s">
        <v>260</v>
      </c>
      <c r="G174" s="58" t="s">
        <v>410</v>
      </c>
      <c r="H174" s="49">
        <v>24140493.68</v>
      </c>
      <c r="I174" s="49">
        <v>19044186.24</v>
      </c>
      <c r="J174" s="49">
        <v>6722097.61</v>
      </c>
      <c r="K174" s="49">
        <v>2240002.64</v>
      </c>
      <c r="L174" s="49">
        <v>255000</v>
      </c>
      <c r="M174" s="49">
        <v>0</v>
      </c>
      <c r="N174" s="49">
        <v>9827085.99</v>
      </c>
      <c r="O174" s="49">
        <v>5096307.44</v>
      </c>
      <c r="P174" s="49">
        <v>5096307.44</v>
      </c>
    </row>
    <row r="175" spans="1:16" ht="12.75">
      <c r="A175" s="46">
        <v>6</v>
      </c>
      <c r="B175" s="46">
        <v>19</v>
      </c>
      <c r="C175" s="46">
        <v>6</v>
      </c>
      <c r="D175" s="41">
        <v>2</v>
      </c>
      <c r="E175" s="47"/>
      <c r="F175" s="48" t="s">
        <v>260</v>
      </c>
      <c r="G175" s="58" t="s">
        <v>276</v>
      </c>
      <c r="H175" s="49">
        <v>30764918</v>
      </c>
      <c r="I175" s="49">
        <v>23196638</v>
      </c>
      <c r="J175" s="49">
        <v>9176271.82</v>
      </c>
      <c r="K175" s="49">
        <v>546177</v>
      </c>
      <c r="L175" s="49">
        <v>330000</v>
      </c>
      <c r="M175" s="49">
        <v>0</v>
      </c>
      <c r="N175" s="49">
        <v>13144189.18</v>
      </c>
      <c r="O175" s="49">
        <v>7568280</v>
      </c>
      <c r="P175" s="49">
        <v>7518139.57</v>
      </c>
    </row>
    <row r="176" spans="1:16" ht="12.75">
      <c r="A176" s="46">
        <v>6</v>
      </c>
      <c r="B176" s="46">
        <v>15</v>
      </c>
      <c r="C176" s="46">
        <v>8</v>
      </c>
      <c r="D176" s="41">
        <v>2</v>
      </c>
      <c r="E176" s="47"/>
      <c r="F176" s="48" t="s">
        <v>260</v>
      </c>
      <c r="G176" s="58" t="s">
        <v>411</v>
      </c>
      <c r="H176" s="49">
        <v>36893016.36</v>
      </c>
      <c r="I176" s="49">
        <v>27078850.37</v>
      </c>
      <c r="J176" s="49">
        <v>11925628.58</v>
      </c>
      <c r="K176" s="49">
        <v>165600</v>
      </c>
      <c r="L176" s="49">
        <v>19000</v>
      </c>
      <c r="M176" s="49">
        <v>41544.87</v>
      </c>
      <c r="N176" s="49">
        <v>14927076.92</v>
      </c>
      <c r="O176" s="49">
        <v>9814165.99</v>
      </c>
      <c r="P176" s="49">
        <v>9814165.99</v>
      </c>
    </row>
    <row r="177" spans="1:16" ht="12.75">
      <c r="A177" s="46">
        <v>6</v>
      </c>
      <c r="B177" s="46">
        <v>9</v>
      </c>
      <c r="C177" s="46">
        <v>13</v>
      </c>
      <c r="D177" s="41">
        <v>2</v>
      </c>
      <c r="E177" s="47"/>
      <c r="F177" s="48" t="s">
        <v>260</v>
      </c>
      <c r="G177" s="58" t="s">
        <v>412</v>
      </c>
      <c r="H177" s="49">
        <v>35179893.67</v>
      </c>
      <c r="I177" s="49">
        <v>24362335.53</v>
      </c>
      <c r="J177" s="49">
        <v>8788492.12</v>
      </c>
      <c r="K177" s="49">
        <v>1811171</v>
      </c>
      <c r="L177" s="49">
        <v>150000</v>
      </c>
      <c r="M177" s="49">
        <v>0</v>
      </c>
      <c r="N177" s="49">
        <v>13612672.41</v>
      </c>
      <c r="O177" s="49">
        <v>10817558.14</v>
      </c>
      <c r="P177" s="49">
        <v>10817558.14</v>
      </c>
    </row>
    <row r="178" spans="1:16" ht="12.75">
      <c r="A178" s="46">
        <v>6</v>
      </c>
      <c r="B178" s="46">
        <v>11</v>
      </c>
      <c r="C178" s="46">
        <v>10</v>
      </c>
      <c r="D178" s="41">
        <v>2</v>
      </c>
      <c r="E178" s="47"/>
      <c r="F178" s="48" t="s">
        <v>260</v>
      </c>
      <c r="G178" s="58" t="s">
        <v>413</v>
      </c>
      <c r="H178" s="49">
        <v>30331119.57</v>
      </c>
      <c r="I178" s="49">
        <v>28863040.05</v>
      </c>
      <c r="J178" s="49">
        <v>10372692.83</v>
      </c>
      <c r="K178" s="49">
        <v>1386818</v>
      </c>
      <c r="L178" s="49">
        <v>160000</v>
      </c>
      <c r="M178" s="49">
        <v>30605.01</v>
      </c>
      <c r="N178" s="49">
        <v>16912924.21</v>
      </c>
      <c r="O178" s="49">
        <v>1468079.52</v>
      </c>
      <c r="P178" s="49">
        <v>1468079.52</v>
      </c>
    </row>
    <row r="179" spans="1:16" ht="12.75">
      <c r="A179" s="46">
        <v>6</v>
      </c>
      <c r="B179" s="46">
        <v>3</v>
      </c>
      <c r="C179" s="46">
        <v>13</v>
      </c>
      <c r="D179" s="41">
        <v>2</v>
      </c>
      <c r="E179" s="47"/>
      <c r="F179" s="48" t="s">
        <v>260</v>
      </c>
      <c r="G179" s="58" t="s">
        <v>414</v>
      </c>
      <c r="H179" s="49">
        <v>23436176.63</v>
      </c>
      <c r="I179" s="49">
        <v>13547481.53</v>
      </c>
      <c r="J179" s="49">
        <v>4899744.38</v>
      </c>
      <c r="K179" s="49">
        <v>537120</v>
      </c>
      <c r="L179" s="49">
        <v>150000</v>
      </c>
      <c r="M179" s="49">
        <v>0</v>
      </c>
      <c r="N179" s="49">
        <v>7960617.15</v>
      </c>
      <c r="O179" s="49">
        <v>9888695.1</v>
      </c>
      <c r="P179" s="49">
        <v>9888695.1</v>
      </c>
    </row>
    <row r="180" spans="1:16" ht="12.75">
      <c r="A180" s="46">
        <v>6</v>
      </c>
      <c r="B180" s="46">
        <v>11</v>
      </c>
      <c r="C180" s="46">
        <v>11</v>
      </c>
      <c r="D180" s="41">
        <v>2</v>
      </c>
      <c r="E180" s="47"/>
      <c r="F180" s="48" t="s">
        <v>260</v>
      </c>
      <c r="G180" s="58" t="s">
        <v>415</v>
      </c>
      <c r="H180" s="49">
        <v>21706968.5</v>
      </c>
      <c r="I180" s="49">
        <v>18648515.5</v>
      </c>
      <c r="J180" s="49">
        <v>7590641.66</v>
      </c>
      <c r="K180" s="49">
        <v>116000</v>
      </c>
      <c r="L180" s="49">
        <v>50000</v>
      </c>
      <c r="M180" s="49">
        <v>0</v>
      </c>
      <c r="N180" s="49">
        <v>10891873.84</v>
      </c>
      <c r="O180" s="49">
        <v>3058453</v>
      </c>
      <c r="P180" s="49">
        <v>3058453</v>
      </c>
    </row>
    <row r="181" spans="1:16" ht="12.75">
      <c r="A181" s="46">
        <v>6</v>
      </c>
      <c r="B181" s="46">
        <v>19</v>
      </c>
      <c r="C181" s="46">
        <v>7</v>
      </c>
      <c r="D181" s="41">
        <v>2</v>
      </c>
      <c r="E181" s="47"/>
      <c r="F181" s="48" t="s">
        <v>260</v>
      </c>
      <c r="G181" s="58" t="s">
        <v>416</v>
      </c>
      <c r="H181" s="49">
        <v>19854008.38</v>
      </c>
      <c r="I181" s="49">
        <v>15127771.6</v>
      </c>
      <c r="J181" s="49">
        <v>5483743.09</v>
      </c>
      <c r="K181" s="49">
        <v>1106808.07</v>
      </c>
      <c r="L181" s="49">
        <v>170000</v>
      </c>
      <c r="M181" s="49">
        <v>0</v>
      </c>
      <c r="N181" s="49">
        <v>8367220.44</v>
      </c>
      <c r="O181" s="49">
        <v>4726236.78</v>
      </c>
      <c r="P181" s="49">
        <v>4676096.35</v>
      </c>
    </row>
    <row r="182" spans="1:16" ht="12.75">
      <c r="A182" s="46">
        <v>6</v>
      </c>
      <c r="B182" s="46">
        <v>9</v>
      </c>
      <c r="C182" s="46">
        <v>14</v>
      </c>
      <c r="D182" s="41">
        <v>2</v>
      </c>
      <c r="E182" s="47"/>
      <c r="F182" s="48" t="s">
        <v>260</v>
      </c>
      <c r="G182" s="58" t="s">
        <v>417</v>
      </c>
      <c r="H182" s="49">
        <v>59067681.34</v>
      </c>
      <c r="I182" s="49">
        <v>43244139.56</v>
      </c>
      <c r="J182" s="49">
        <v>14926067.95</v>
      </c>
      <c r="K182" s="49">
        <v>1426443.22</v>
      </c>
      <c r="L182" s="49">
        <v>530000</v>
      </c>
      <c r="M182" s="49">
        <v>0</v>
      </c>
      <c r="N182" s="49">
        <v>26361628.39</v>
      </c>
      <c r="O182" s="49">
        <v>15823541.78</v>
      </c>
      <c r="P182" s="49">
        <v>15823541.78</v>
      </c>
    </row>
    <row r="183" spans="1:16" ht="12.75">
      <c r="A183" s="46">
        <v>6</v>
      </c>
      <c r="B183" s="46">
        <v>19</v>
      </c>
      <c r="C183" s="46">
        <v>8</v>
      </c>
      <c r="D183" s="41">
        <v>2</v>
      </c>
      <c r="E183" s="47"/>
      <c r="F183" s="48" t="s">
        <v>260</v>
      </c>
      <c r="G183" s="58" t="s">
        <v>418</v>
      </c>
      <c r="H183" s="49">
        <v>12576516.84</v>
      </c>
      <c r="I183" s="49">
        <v>10942441.84</v>
      </c>
      <c r="J183" s="49">
        <v>4148716.33</v>
      </c>
      <c r="K183" s="49">
        <v>218110</v>
      </c>
      <c r="L183" s="49">
        <v>46700</v>
      </c>
      <c r="M183" s="49">
        <v>0</v>
      </c>
      <c r="N183" s="49">
        <v>6528915.51</v>
      </c>
      <c r="O183" s="49">
        <v>1634075</v>
      </c>
      <c r="P183" s="49">
        <v>1575075</v>
      </c>
    </row>
    <row r="184" spans="1:16" ht="12.75">
      <c r="A184" s="46">
        <v>6</v>
      </c>
      <c r="B184" s="46">
        <v>9</v>
      </c>
      <c r="C184" s="46">
        <v>15</v>
      </c>
      <c r="D184" s="41">
        <v>2</v>
      </c>
      <c r="E184" s="47"/>
      <c r="F184" s="48" t="s">
        <v>260</v>
      </c>
      <c r="G184" s="58" t="s">
        <v>419</v>
      </c>
      <c r="H184" s="49">
        <v>23701808.73</v>
      </c>
      <c r="I184" s="49">
        <v>15080223.19</v>
      </c>
      <c r="J184" s="49">
        <v>6722587.39</v>
      </c>
      <c r="K184" s="49">
        <v>221850</v>
      </c>
      <c r="L184" s="49">
        <v>120000</v>
      </c>
      <c r="M184" s="49">
        <v>0</v>
      </c>
      <c r="N184" s="49">
        <v>8015785.8</v>
      </c>
      <c r="O184" s="49">
        <v>8621585.54</v>
      </c>
      <c r="P184" s="49">
        <v>8621585.54</v>
      </c>
    </row>
    <row r="185" spans="1:16" ht="12.75">
      <c r="A185" s="46">
        <v>6</v>
      </c>
      <c r="B185" s="46">
        <v>9</v>
      </c>
      <c r="C185" s="46">
        <v>16</v>
      </c>
      <c r="D185" s="41">
        <v>2</v>
      </c>
      <c r="E185" s="47"/>
      <c r="F185" s="48" t="s">
        <v>260</v>
      </c>
      <c r="G185" s="58" t="s">
        <v>420</v>
      </c>
      <c r="H185" s="49">
        <v>14353833.53</v>
      </c>
      <c r="I185" s="49">
        <v>8936789.53</v>
      </c>
      <c r="J185" s="49">
        <v>3730259.32</v>
      </c>
      <c r="K185" s="49">
        <v>102600</v>
      </c>
      <c r="L185" s="49">
        <v>70000</v>
      </c>
      <c r="M185" s="49">
        <v>0</v>
      </c>
      <c r="N185" s="49">
        <v>5033930.21</v>
      </c>
      <c r="O185" s="49">
        <v>5417044</v>
      </c>
      <c r="P185" s="49">
        <v>5417044</v>
      </c>
    </row>
    <row r="186" spans="1:16" ht="12.75">
      <c r="A186" s="46">
        <v>6</v>
      </c>
      <c r="B186" s="46">
        <v>7</v>
      </c>
      <c r="C186" s="46">
        <v>10</v>
      </c>
      <c r="D186" s="41">
        <v>2</v>
      </c>
      <c r="E186" s="47"/>
      <c r="F186" s="48" t="s">
        <v>260</v>
      </c>
      <c r="G186" s="58" t="s">
        <v>421</v>
      </c>
      <c r="H186" s="49">
        <v>30786071.08</v>
      </c>
      <c r="I186" s="49">
        <v>22251320.08</v>
      </c>
      <c r="J186" s="49">
        <v>8882497.04</v>
      </c>
      <c r="K186" s="49">
        <v>1012070</v>
      </c>
      <c r="L186" s="49">
        <v>340000</v>
      </c>
      <c r="M186" s="49">
        <v>0</v>
      </c>
      <c r="N186" s="49">
        <v>12016753.04</v>
      </c>
      <c r="O186" s="49">
        <v>8534751</v>
      </c>
      <c r="P186" s="49">
        <v>8534751</v>
      </c>
    </row>
    <row r="187" spans="1:16" ht="12.75">
      <c r="A187" s="46">
        <v>6</v>
      </c>
      <c r="B187" s="46">
        <v>1</v>
      </c>
      <c r="C187" s="46">
        <v>19</v>
      </c>
      <c r="D187" s="41">
        <v>2</v>
      </c>
      <c r="E187" s="47"/>
      <c r="F187" s="48" t="s">
        <v>260</v>
      </c>
      <c r="G187" s="58" t="s">
        <v>422</v>
      </c>
      <c r="H187" s="49">
        <v>24457235.03</v>
      </c>
      <c r="I187" s="49">
        <v>20049032.03</v>
      </c>
      <c r="J187" s="49">
        <v>7350500.43</v>
      </c>
      <c r="K187" s="49">
        <v>1651918.99</v>
      </c>
      <c r="L187" s="49">
        <v>85000</v>
      </c>
      <c r="M187" s="49">
        <v>0</v>
      </c>
      <c r="N187" s="49">
        <v>10961612.61</v>
      </c>
      <c r="O187" s="49">
        <v>4408203</v>
      </c>
      <c r="P187" s="49">
        <v>4408203</v>
      </c>
    </row>
    <row r="188" spans="1:16" ht="12.75">
      <c r="A188" s="46">
        <v>6</v>
      </c>
      <c r="B188" s="46">
        <v>20</v>
      </c>
      <c r="C188" s="46">
        <v>14</v>
      </c>
      <c r="D188" s="41">
        <v>2</v>
      </c>
      <c r="E188" s="47"/>
      <c r="F188" s="48" t="s">
        <v>260</v>
      </c>
      <c r="G188" s="58" t="s">
        <v>423</v>
      </c>
      <c r="H188" s="49">
        <v>101042139.66</v>
      </c>
      <c r="I188" s="49">
        <v>74917171.01</v>
      </c>
      <c r="J188" s="49">
        <v>23155710.86</v>
      </c>
      <c r="K188" s="49">
        <v>8184500</v>
      </c>
      <c r="L188" s="49">
        <v>500000</v>
      </c>
      <c r="M188" s="49">
        <v>0</v>
      </c>
      <c r="N188" s="49">
        <v>43076960.15</v>
      </c>
      <c r="O188" s="49">
        <v>26124968.65</v>
      </c>
      <c r="P188" s="49">
        <v>26124968.65</v>
      </c>
    </row>
    <row r="189" spans="1:16" ht="12.75">
      <c r="A189" s="46">
        <v>6</v>
      </c>
      <c r="B189" s="46">
        <v>3</v>
      </c>
      <c r="C189" s="46">
        <v>14</v>
      </c>
      <c r="D189" s="41">
        <v>2</v>
      </c>
      <c r="E189" s="47"/>
      <c r="F189" s="48" t="s">
        <v>260</v>
      </c>
      <c r="G189" s="58" t="s">
        <v>424</v>
      </c>
      <c r="H189" s="49">
        <v>15748742.33</v>
      </c>
      <c r="I189" s="49">
        <v>13239758.19</v>
      </c>
      <c r="J189" s="49">
        <v>5358046.85</v>
      </c>
      <c r="K189" s="49">
        <v>475878.77</v>
      </c>
      <c r="L189" s="49">
        <v>130000</v>
      </c>
      <c r="M189" s="49">
        <v>0</v>
      </c>
      <c r="N189" s="49">
        <v>7275832.57</v>
      </c>
      <c r="O189" s="49">
        <v>2508984.14</v>
      </c>
      <c r="P189" s="49">
        <v>2508984.14</v>
      </c>
    </row>
    <row r="190" spans="1:16" ht="12.75">
      <c r="A190" s="46">
        <v>6</v>
      </c>
      <c r="B190" s="46">
        <v>6</v>
      </c>
      <c r="C190" s="46">
        <v>11</v>
      </c>
      <c r="D190" s="41">
        <v>2</v>
      </c>
      <c r="E190" s="47"/>
      <c r="F190" s="48" t="s">
        <v>260</v>
      </c>
      <c r="G190" s="58" t="s">
        <v>425</v>
      </c>
      <c r="H190" s="49">
        <v>23837135.59</v>
      </c>
      <c r="I190" s="49">
        <v>16942935.59</v>
      </c>
      <c r="J190" s="49">
        <v>7426167.48</v>
      </c>
      <c r="K190" s="49">
        <v>687140</v>
      </c>
      <c r="L190" s="49">
        <v>180000</v>
      </c>
      <c r="M190" s="49">
        <v>0</v>
      </c>
      <c r="N190" s="49">
        <v>8649628.11</v>
      </c>
      <c r="O190" s="49">
        <v>6894200</v>
      </c>
      <c r="P190" s="49">
        <v>6894200</v>
      </c>
    </row>
    <row r="191" spans="1:16" ht="12.75">
      <c r="A191" s="46">
        <v>6</v>
      </c>
      <c r="B191" s="46">
        <v>14</v>
      </c>
      <c r="C191" s="46">
        <v>11</v>
      </c>
      <c r="D191" s="41">
        <v>2</v>
      </c>
      <c r="E191" s="47"/>
      <c r="F191" s="48" t="s">
        <v>260</v>
      </c>
      <c r="G191" s="58" t="s">
        <v>426</v>
      </c>
      <c r="H191" s="49">
        <v>44999437.61</v>
      </c>
      <c r="I191" s="49">
        <v>24779266.5</v>
      </c>
      <c r="J191" s="49">
        <v>10304582.7</v>
      </c>
      <c r="K191" s="49">
        <v>2321311.4</v>
      </c>
      <c r="L191" s="49">
        <v>150000</v>
      </c>
      <c r="M191" s="49">
        <v>0</v>
      </c>
      <c r="N191" s="49">
        <v>12003372.4</v>
      </c>
      <c r="O191" s="49">
        <v>20220171.11</v>
      </c>
      <c r="P191" s="49">
        <v>20220171.11</v>
      </c>
    </row>
    <row r="192" spans="1:16" ht="12.75">
      <c r="A192" s="46">
        <v>6</v>
      </c>
      <c r="B192" s="46">
        <v>7</v>
      </c>
      <c r="C192" s="46">
        <v>2</v>
      </c>
      <c r="D192" s="41">
        <v>3</v>
      </c>
      <c r="E192" s="47"/>
      <c r="F192" s="48" t="s">
        <v>260</v>
      </c>
      <c r="G192" s="58" t="s">
        <v>427</v>
      </c>
      <c r="H192" s="49">
        <v>38766608</v>
      </c>
      <c r="I192" s="49">
        <v>34688185</v>
      </c>
      <c r="J192" s="49">
        <v>14136286.94</v>
      </c>
      <c r="K192" s="49">
        <v>2610627.9</v>
      </c>
      <c r="L192" s="49">
        <v>190000</v>
      </c>
      <c r="M192" s="49">
        <v>0</v>
      </c>
      <c r="N192" s="49">
        <v>17751270.16</v>
      </c>
      <c r="O192" s="49">
        <v>4078423</v>
      </c>
      <c r="P192" s="49">
        <v>4077423</v>
      </c>
    </row>
    <row r="193" spans="1:16" ht="12.75">
      <c r="A193" s="46">
        <v>6</v>
      </c>
      <c r="B193" s="46">
        <v>9</v>
      </c>
      <c r="C193" s="46">
        <v>1</v>
      </c>
      <c r="D193" s="41">
        <v>3</v>
      </c>
      <c r="E193" s="47"/>
      <c r="F193" s="48" t="s">
        <v>260</v>
      </c>
      <c r="G193" s="58" t="s">
        <v>428</v>
      </c>
      <c r="H193" s="49">
        <v>51270123.08</v>
      </c>
      <c r="I193" s="49">
        <v>45509703.38</v>
      </c>
      <c r="J193" s="49">
        <v>17258053.11</v>
      </c>
      <c r="K193" s="49">
        <v>3394000</v>
      </c>
      <c r="L193" s="49">
        <v>630000</v>
      </c>
      <c r="M193" s="49">
        <v>0</v>
      </c>
      <c r="N193" s="49">
        <v>24227650.27</v>
      </c>
      <c r="O193" s="49">
        <v>5760419.7</v>
      </c>
      <c r="P193" s="49">
        <v>5760419.7</v>
      </c>
    </row>
    <row r="194" spans="1:16" ht="12.75">
      <c r="A194" s="46">
        <v>6</v>
      </c>
      <c r="B194" s="46">
        <v>9</v>
      </c>
      <c r="C194" s="46">
        <v>3</v>
      </c>
      <c r="D194" s="41">
        <v>3</v>
      </c>
      <c r="E194" s="47"/>
      <c r="F194" s="48" t="s">
        <v>260</v>
      </c>
      <c r="G194" s="58" t="s">
        <v>429</v>
      </c>
      <c r="H194" s="49">
        <v>56113358.46</v>
      </c>
      <c r="I194" s="49">
        <v>39332447.51</v>
      </c>
      <c r="J194" s="49">
        <v>15128146.51</v>
      </c>
      <c r="K194" s="49">
        <v>3039243</v>
      </c>
      <c r="L194" s="49">
        <v>367670</v>
      </c>
      <c r="M194" s="49">
        <v>0</v>
      </c>
      <c r="N194" s="49">
        <v>20797388</v>
      </c>
      <c r="O194" s="49">
        <v>16780910.95</v>
      </c>
      <c r="P194" s="49">
        <v>16680910.95</v>
      </c>
    </row>
    <row r="195" spans="1:16" ht="12.75">
      <c r="A195" s="46">
        <v>6</v>
      </c>
      <c r="B195" s="46">
        <v>2</v>
      </c>
      <c r="C195" s="46">
        <v>5</v>
      </c>
      <c r="D195" s="41">
        <v>3</v>
      </c>
      <c r="E195" s="47"/>
      <c r="F195" s="48" t="s">
        <v>260</v>
      </c>
      <c r="G195" s="58" t="s">
        <v>430</v>
      </c>
      <c r="H195" s="49">
        <v>31328588.45</v>
      </c>
      <c r="I195" s="49">
        <v>22832196.62</v>
      </c>
      <c r="J195" s="49">
        <v>9058009.08</v>
      </c>
      <c r="K195" s="49">
        <v>1449470</v>
      </c>
      <c r="L195" s="49">
        <v>110000</v>
      </c>
      <c r="M195" s="49">
        <v>0</v>
      </c>
      <c r="N195" s="49">
        <v>12214717.54</v>
      </c>
      <c r="O195" s="49">
        <v>8496391.83</v>
      </c>
      <c r="P195" s="49">
        <v>8496391.83</v>
      </c>
    </row>
    <row r="196" spans="1:16" ht="12.75">
      <c r="A196" s="46">
        <v>6</v>
      </c>
      <c r="B196" s="46">
        <v>5</v>
      </c>
      <c r="C196" s="46">
        <v>5</v>
      </c>
      <c r="D196" s="41">
        <v>3</v>
      </c>
      <c r="E196" s="47"/>
      <c r="F196" s="48" t="s">
        <v>260</v>
      </c>
      <c r="G196" s="58" t="s">
        <v>431</v>
      </c>
      <c r="H196" s="49">
        <v>73618992.62</v>
      </c>
      <c r="I196" s="49">
        <v>53210408.83</v>
      </c>
      <c r="J196" s="49">
        <v>20565456.22</v>
      </c>
      <c r="K196" s="49">
        <v>4467075</v>
      </c>
      <c r="L196" s="49">
        <v>400000</v>
      </c>
      <c r="M196" s="49">
        <v>609740.74</v>
      </c>
      <c r="N196" s="49">
        <v>27168136.87</v>
      </c>
      <c r="O196" s="49">
        <v>20408583.79</v>
      </c>
      <c r="P196" s="49">
        <v>20308583.79</v>
      </c>
    </row>
    <row r="197" spans="1:16" ht="12.75">
      <c r="A197" s="46">
        <v>6</v>
      </c>
      <c r="B197" s="46">
        <v>2</v>
      </c>
      <c r="C197" s="46">
        <v>7</v>
      </c>
      <c r="D197" s="41">
        <v>3</v>
      </c>
      <c r="E197" s="47"/>
      <c r="F197" s="48" t="s">
        <v>260</v>
      </c>
      <c r="G197" s="58" t="s">
        <v>432</v>
      </c>
      <c r="H197" s="49">
        <v>35474354.45</v>
      </c>
      <c r="I197" s="49">
        <v>24599655.94</v>
      </c>
      <c r="J197" s="49">
        <v>9517822.21</v>
      </c>
      <c r="K197" s="49">
        <v>2804096.82</v>
      </c>
      <c r="L197" s="49">
        <v>495000</v>
      </c>
      <c r="M197" s="49">
        <v>0</v>
      </c>
      <c r="N197" s="49">
        <v>11782736.91</v>
      </c>
      <c r="O197" s="49">
        <v>10874698.51</v>
      </c>
      <c r="P197" s="49">
        <v>10874698.51</v>
      </c>
    </row>
    <row r="198" spans="1:16" ht="12.75">
      <c r="A198" s="46">
        <v>6</v>
      </c>
      <c r="B198" s="46">
        <v>12</v>
      </c>
      <c r="C198" s="46">
        <v>2</v>
      </c>
      <c r="D198" s="41">
        <v>3</v>
      </c>
      <c r="E198" s="47"/>
      <c r="F198" s="48" t="s">
        <v>260</v>
      </c>
      <c r="G198" s="58" t="s">
        <v>433</v>
      </c>
      <c r="H198" s="49">
        <v>38330688.93</v>
      </c>
      <c r="I198" s="49">
        <v>25659783.82</v>
      </c>
      <c r="J198" s="49">
        <v>9004967.81</v>
      </c>
      <c r="K198" s="49">
        <v>1453623.03</v>
      </c>
      <c r="L198" s="49">
        <v>30000</v>
      </c>
      <c r="M198" s="49">
        <v>0</v>
      </c>
      <c r="N198" s="49">
        <v>15171192.98</v>
      </c>
      <c r="O198" s="49">
        <v>12670905.11</v>
      </c>
      <c r="P198" s="49">
        <v>12670905.11</v>
      </c>
    </row>
    <row r="199" spans="1:16" ht="12.75">
      <c r="A199" s="46">
        <v>6</v>
      </c>
      <c r="B199" s="46">
        <v>14</v>
      </c>
      <c r="C199" s="46">
        <v>4</v>
      </c>
      <c r="D199" s="41">
        <v>3</v>
      </c>
      <c r="E199" s="47"/>
      <c r="F199" s="48" t="s">
        <v>260</v>
      </c>
      <c r="G199" s="58" t="s">
        <v>434</v>
      </c>
      <c r="H199" s="49">
        <v>33149371.1</v>
      </c>
      <c r="I199" s="49">
        <v>25345453.92</v>
      </c>
      <c r="J199" s="49">
        <v>9456514</v>
      </c>
      <c r="K199" s="49">
        <v>1449231</v>
      </c>
      <c r="L199" s="49">
        <v>385000</v>
      </c>
      <c r="M199" s="49">
        <v>0</v>
      </c>
      <c r="N199" s="49">
        <v>14054708.92</v>
      </c>
      <c r="O199" s="49">
        <v>7803917.18</v>
      </c>
      <c r="P199" s="49">
        <v>7803917.18</v>
      </c>
    </row>
    <row r="200" spans="1:16" ht="12.75">
      <c r="A200" s="46">
        <v>6</v>
      </c>
      <c r="B200" s="46">
        <v>8</v>
      </c>
      <c r="C200" s="46">
        <v>6</v>
      </c>
      <c r="D200" s="41">
        <v>3</v>
      </c>
      <c r="E200" s="47"/>
      <c r="F200" s="48" t="s">
        <v>260</v>
      </c>
      <c r="G200" s="58" t="s">
        <v>435</v>
      </c>
      <c r="H200" s="49">
        <v>40158699.53</v>
      </c>
      <c r="I200" s="49">
        <v>26881078.53</v>
      </c>
      <c r="J200" s="49">
        <v>8679248.76</v>
      </c>
      <c r="K200" s="49">
        <v>2256000</v>
      </c>
      <c r="L200" s="49">
        <v>135000</v>
      </c>
      <c r="M200" s="49">
        <v>38962</v>
      </c>
      <c r="N200" s="49">
        <v>15771867.77</v>
      </c>
      <c r="O200" s="49">
        <v>13277621</v>
      </c>
      <c r="P200" s="49">
        <v>13277621</v>
      </c>
    </row>
    <row r="201" spans="1:16" ht="12.75">
      <c r="A201" s="46">
        <v>6</v>
      </c>
      <c r="B201" s="46">
        <v>20</v>
      </c>
      <c r="C201" s="46">
        <v>4</v>
      </c>
      <c r="D201" s="41">
        <v>3</v>
      </c>
      <c r="E201" s="47"/>
      <c r="F201" s="48" t="s">
        <v>260</v>
      </c>
      <c r="G201" s="58" t="s">
        <v>436</v>
      </c>
      <c r="H201" s="49">
        <v>29375067.42</v>
      </c>
      <c r="I201" s="49">
        <v>26905396.42</v>
      </c>
      <c r="J201" s="49">
        <v>11496025.53</v>
      </c>
      <c r="K201" s="49">
        <v>1054050</v>
      </c>
      <c r="L201" s="49">
        <v>395000</v>
      </c>
      <c r="M201" s="49">
        <v>0</v>
      </c>
      <c r="N201" s="49">
        <v>13960320.89</v>
      </c>
      <c r="O201" s="49">
        <v>2469671</v>
      </c>
      <c r="P201" s="49">
        <v>2469321</v>
      </c>
    </row>
    <row r="202" spans="1:16" ht="12.75">
      <c r="A202" s="46">
        <v>6</v>
      </c>
      <c r="B202" s="46">
        <v>18</v>
      </c>
      <c r="C202" s="46">
        <v>5</v>
      </c>
      <c r="D202" s="41">
        <v>3</v>
      </c>
      <c r="E202" s="47"/>
      <c r="F202" s="48" t="s">
        <v>260</v>
      </c>
      <c r="G202" s="58" t="s">
        <v>437</v>
      </c>
      <c r="H202" s="49">
        <v>30406939.72</v>
      </c>
      <c r="I202" s="49">
        <v>24894624.56</v>
      </c>
      <c r="J202" s="49">
        <v>10406098.46</v>
      </c>
      <c r="K202" s="49">
        <v>543500</v>
      </c>
      <c r="L202" s="49">
        <v>703149.38</v>
      </c>
      <c r="M202" s="49">
        <v>28504.42</v>
      </c>
      <c r="N202" s="49">
        <v>13213372.3</v>
      </c>
      <c r="O202" s="49">
        <v>5512315.16</v>
      </c>
      <c r="P202" s="49">
        <v>5512315.16</v>
      </c>
    </row>
    <row r="203" spans="1:16" ht="12.75">
      <c r="A203" s="46">
        <v>6</v>
      </c>
      <c r="B203" s="46">
        <v>18</v>
      </c>
      <c r="C203" s="46">
        <v>6</v>
      </c>
      <c r="D203" s="41">
        <v>3</v>
      </c>
      <c r="E203" s="47"/>
      <c r="F203" s="48" t="s">
        <v>260</v>
      </c>
      <c r="G203" s="58" t="s">
        <v>438</v>
      </c>
      <c r="H203" s="49">
        <v>26941014.06</v>
      </c>
      <c r="I203" s="49">
        <v>22656030.06</v>
      </c>
      <c r="J203" s="49">
        <v>9973306.25</v>
      </c>
      <c r="K203" s="49">
        <v>1031236.05</v>
      </c>
      <c r="L203" s="49">
        <v>569200</v>
      </c>
      <c r="M203" s="49">
        <v>0</v>
      </c>
      <c r="N203" s="49">
        <v>11082287.76</v>
      </c>
      <c r="O203" s="49">
        <v>4284984</v>
      </c>
      <c r="P203" s="49">
        <v>4284984</v>
      </c>
    </row>
    <row r="204" spans="1:16" ht="12.75">
      <c r="A204" s="46">
        <v>6</v>
      </c>
      <c r="B204" s="46">
        <v>10</v>
      </c>
      <c r="C204" s="46">
        <v>3</v>
      </c>
      <c r="D204" s="41">
        <v>3</v>
      </c>
      <c r="E204" s="47"/>
      <c r="F204" s="48" t="s">
        <v>260</v>
      </c>
      <c r="G204" s="58" t="s">
        <v>439</v>
      </c>
      <c r="H204" s="49">
        <v>85688450.58</v>
      </c>
      <c r="I204" s="49">
        <v>73363755.91</v>
      </c>
      <c r="J204" s="49">
        <v>31231434.29</v>
      </c>
      <c r="K204" s="49">
        <v>6562237.6</v>
      </c>
      <c r="L204" s="49">
        <v>628000</v>
      </c>
      <c r="M204" s="49">
        <v>0</v>
      </c>
      <c r="N204" s="49">
        <v>34942084.02</v>
      </c>
      <c r="O204" s="49">
        <v>12324694.67</v>
      </c>
      <c r="P204" s="49">
        <v>12324694.67</v>
      </c>
    </row>
    <row r="205" spans="1:16" ht="12.75">
      <c r="A205" s="46">
        <v>6</v>
      </c>
      <c r="B205" s="46">
        <v>5</v>
      </c>
      <c r="C205" s="46">
        <v>6</v>
      </c>
      <c r="D205" s="41">
        <v>3</v>
      </c>
      <c r="E205" s="47"/>
      <c r="F205" s="48" t="s">
        <v>260</v>
      </c>
      <c r="G205" s="58" t="s">
        <v>440</v>
      </c>
      <c r="H205" s="49">
        <v>44904958.34</v>
      </c>
      <c r="I205" s="49">
        <v>25431656.34</v>
      </c>
      <c r="J205" s="49">
        <v>10125923.75</v>
      </c>
      <c r="K205" s="49">
        <v>1104030</v>
      </c>
      <c r="L205" s="49">
        <v>369200</v>
      </c>
      <c r="M205" s="49">
        <v>0</v>
      </c>
      <c r="N205" s="49">
        <v>13832502.59</v>
      </c>
      <c r="O205" s="49">
        <v>19473302</v>
      </c>
      <c r="P205" s="49">
        <v>19473302</v>
      </c>
    </row>
    <row r="206" spans="1:16" ht="12.75">
      <c r="A206" s="46">
        <v>6</v>
      </c>
      <c r="B206" s="46">
        <v>14</v>
      </c>
      <c r="C206" s="46">
        <v>8</v>
      </c>
      <c r="D206" s="41">
        <v>3</v>
      </c>
      <c r="E206" s="47"/>
      <c r="F206" s="48" t="s">
        <v>260</v>
      </c>
      <c r="G206" s="58" t="s">
        <v>441</v>
      </c>
      <c r="H206" s="49">
        <v>56725005.73</v>
      </c>
      <c r="I206" s="49">
        <v>34904660.73</v>
      </c>
      <c r="J206" s="49">
        <v>14274977.66</v>
      </c>
      <c r="K206" s="49">
        <v>2200587</v>
      </c>
      <c r="L206" s="49">
        <v>60850</v>
      </c>
      <c r="M206" s="49">
        <v>0</v>
      </c>
      <c r="N206" s="49">
        <v>18368246.07</v>
      </c>
      <c r="O206" s="49">
        <v>21820345</v>
      </c>
      <c r="P206" s="49">
        <v>21820345</v>
      </c>
    </row>
    <row r="207" spans="1:16" ht="12.75">
      <c r="A207" s="46">
        <v>6</v>
      </c>
      <c r="B207" s="46">
        <v>12</v>
      </c>
      <c r="C207" s="46">
        <v>5</v>
      </c>
      <c r="D207" s="41">
        <v>3</v>
      </c>
      <c r="E207" s="47"/>
      <c r="F207" s="48" t="s">
        <v>260</v>
      </c>
      <c r="G207" s="58" t="s">
        <v>442</v>
      </c>
      <c r="H207" s="49">
        <v>90997440.8</v>
      </c>
      <c r="I207" s="49">
        <v>66531848.93</v>
      </c>
      <c r="J207" s="49">
        <v>24981419.68</v>
      </c>
      <c r="K207" s="49">
        <v>4812000</v>
      </c>
      <c r="L207" s="49">
        <v>260000</v>
      </c>
      <c r="M207" s="49">
        <v>0</v>
      </c>
      <c r="N207" s="49">
        <v>36478429.25</v>
      </c>
      <c r="O207" s="49">
        <v>24465591.87</v>
      </c>
      <c r="P207" s="49">
        <v>24465591.87</v>
      </c>
    </row>
    <row r="208" spans="1:16" ht="12.75">
      <c r="A208" s="46">
        <v>6</v>
      </c>
      <c r="B208" s="46">
        <v>8</v>
      </c>
      <c r="C208" s="46">
        <v>10</v>
      </c>
      <c r="D208" s="41">
        <v>3</v>
      </c>
      <c r="E208" s="47"/>
      <c r="F208" s="48" t="s">
        <v>260</v>
      </c>
      <c r="G208" s="58" t="s">
        <v>443</v>
      </c>
      <c r="H208" s="49">
        <v>30199785.57</v>
      </c>
      <c r="I208" s="49">
        <v>18948430.92</v>
      </c>
      <c r="J208" s="49">
        <v>7973348.03</v>
      </c>
      <c r="K208" s="49">
        <v>996841</v>
      </c>
      <c r="L208" s="49">
        <v>130000</v>
      </c>
      <c r="M208" s="49">
        <v>0</v>
      </c>
      <c r="N208" s="49">
        <v>9848241.89</v>
      </c>
      <c r="O208" s="49">
        <v>11251354.65</v>
      </c>
      <c r="P208" s="49">
        <v>11251354.65</v>
      </c>
    </row>
    <row r="209" spans="1:16" ht="12.75">
      <c r="A209" s="46">
        <v>6</v>
      </c>
      <c r="B209" s="46">
        <v>13</v>
      </c>
      <c r="C209" s="46">
        <v>4</v>
      </c>
      <c r="D209" s="41">
        <v>3</v>
      </c>
      <c r="E209" s="47"/>
      <c r="F209" s="48" t="s">
        <v>260</v>
      </c>
      <c r="G209" s="58" t="s">
        <v>444</v>
      </c>
      <c r="H209" s="49">
        <v>67346240.3</v>
      </c>
      <c r="I209" s="49">
        <v>55572213.46</v>
      </c>
      <c r="J209" s="49">
        <v>23226917.41</v>
      </c>
      <c r="K209" s="49">
        <v>2630333.57</v>
      </c>
      <c r="L209" s="49">
        <v>351500</v>
      </c>
      <c r="M209" s="49">
        <v>0</v>
      </c>
      <c r="N209" s="49">
        <v>29363462.48</v>
      </c>
      <c r="O209" s="49">
        <v>11774026.84</v>
      </c>
      <c r="P209" s="49">
        <v>11774026.84</v>
      </c>
    </row>
    <row r="210" spans="1:16" ht="12.75">
      <c r="A210" s="46">
        <v>6</v>
      </c>
      <c r="B210" s="46">
        <v>17</v>
      </c>
      <c r="C210" s="46">
        <v>3</v>
      </c>
      <c r="D210" s="41">
        <v>3</v>
      </c>
      <c r="E210" s="47"/>
      <c r="F210" s="48" t="s">
        <v>260</v>
      </c>
      <c r="G210" s="58" t="s">
        <v>445</v>
      </c>
      <c r="H210" s="49">
        <v>72007248.34</v>
      </c>
      <c r="I210" s="49">
        <v>36728759.68</v>
      </c>
      <c r="J210" s="49">
        <v>11643645.69</v>
      </c>
      <c r="K210" s="49">
        <v>1946556.21</v>
      </c>
      <c r="L210" s="49">
        <v>287497.26</v>
      </c>
      <c r="M210" s="49">
        <v>12502.74</v>
      </c>
      <c r="N210" s="49">
        <v>22838557.78</v>
      </c>
      <c r="O210" s="49">
        <v>35278488.66</v>
      </c>
      <c r="P210" s="49">
        <v>35228388.66</v>
      </c>
    </row>
    <row r="211" spans="1:16" ht="12.75">
      <c r="A211" s="46">
        <v>6</v>
      </c>
      <c r="B211" s="46">
        <v>12</v>
      </c>
      <c r="C211" s="46">
        <v>6</v>
      </c>
      <c r="D211" s="41">
        <v>3</v>
      </c>
      <c r="E211" s="47"/>
      <c r="F211" s="48" t="s">
        <v>260</v>
      </c>
      <c r="G211" s="58" t="s">
        <v>446</v>
      </c>
      <c r="H211" s="49">
        <v>69322977.32</v>
      </c>
      <c r="I211" s="49">
        <v>47637169.32</v>
      </c>
      <c r="J211" s="49">
        <v>18495077.18</v>
      </c>
      <c r="K211" s="49">
        <v>2827032.65</v>
      </c>
      <c r="L211" s="49">
        <v>200000</v>
      </c>
      <c r="M211" s="49">
        <v>20000</v>
      </c>
      <c r="N211" s="49">
        <v>26095059.49</v>
      </c>
      <c r="O211" s="49">
        <v>21685808</v>
      </c>
      <c r="P211" s="49">
        <v>21685808</v>
      </c>
    </row>
    <row r="212" spans="1:16" ht="12.75">
      <c r="A212" s="46">
        <v>6</v>
      </c>
      <c r="B212" s="46">
        <v>3</v>
      </c>
      <c r="C212" s="46">
        <v>15</v>
      </c>
      <c r="D212" s="41">
        <v>3</v>
      </c>
      <c r="E212" s="47"/>
      <c r="F212" s="48" t="s">
        <v>260</v>
      </c>
      <c r="G212" s="58" t="s">
        <v>447</v>
      </c>
      <c r="H212" s="49">
        <v>30874276.62</v>
      </c>
      <c r="I212" s="49">
        <v>21023392.62</v>
      </c>
      <c r="J212" s="49">
        <v>7504516.87</v>
      </c>
      <c r="K212" s="49">
        <v>1309706.11</v>
      </c>
      <c r="L212" s="49">
        <v>205000</v>
      </c>
      <c r="M212" s="49">
        <v>0</v>
      </c>
      <c r="N212" s="49">
        <v>12004169.64</v>
      </c>
      <c r="O212" s="49">
        <v>9850884</v>
      </c>
      <c r="P212" s="49">
        <v>9850884</v>
      </c>
    </row>
    <row r="213" spans="1:16" ht="12.75">
      <c r="A213" s="46">
        <v>6</v>
      </c>
      <c r="B213" s="46">
        <v>16</v>
      </c>
      <c r="C213" s="46">
        <v>4</v>
      </c>
      <c r="D213" s="41">
        <v>3</v>
      </c>
      <c r="E213" s="47"/>
      <c r="F213" s="48" t="s">
        <v>260</v>
      </c>
      <c r="G213" s="58" t="s">
        <v>448</v>
      </c>
      <c r="H213" s="49">
        <v>93234783.38</v>
      </c>
      <c r="I213" s="49">
        <v>71808876.26</v>
      </c>
      <c r="J213" s="49">
        <v>31255450.34</v>
      </c>
      <c r="K213" s="49">
        <v>3056000</v>
      </c>
      <c r="L213" s="49">
        <v>300000</v>
      </c>
      <c r="M213" s="49">
        <v>100000</v>
      </c>
      <c r="N213" s="49">
        <v>37097425.92</v>
      </c>
      <c r="O213" s="49">
        <v>21425907.12</v>
      </c>
      <c r="P213" s="49">
        <v>21425907.12</v>
      </c>
    </row>
    <row r="214" spans="1:16" ht="12.75">
      <c r="A214" s="46">
        <v>6</v>
      </c>
      <c r="B214" s="46">
        <v>3</v>
      </c>
      <c r="C214" s="46">
        <v>11</v>
      </c>
      <c r="D214" s="41">
        <v>3</v>
      </c>
      <c r="E214" s="47"/>
      <c r="F214" s="48" t="s">
        <v>260</v>
      </c>
      <c r="G214" s="58" t="s">
        <v>449</v>
      </c>
      <c r="H214" s="49">
        <v>31903117.63</v>
      </c>
      <c r="I214" s="49">
        <v>25601036.49</v>
      </c>
      <c r="J214" s="49">
        <v>9416882.27</v>
      </c>
      <c r="K214" s="49">
        <v>762442</v>
      </c>
      <c r="L214" s="49">
        <v>134000</v>
      </c>
      <c r="M214" s="49">
        <v>0</v>
      </c>
      <c r="N214" s="49">
        <v>15287712.22</v>
      </c>
      <c r="O214" s="49">
        <v>6302081.14</v>
      </c>
      <c r="P214" s="49">
        <v>6302081.14</v>
      </c>
    </row>
    <row r="215" spans="1:16" ht="12.75">
      <c r="A215" s="46">
        <v>6</v>
      </c>
      <c r="B215" s="46">
        <v>20</v>
      </c>
      <c r="C215" s="46">
        <v>13</v>
      </c>
      <c r="D215" s="41">
        <v>3</v>
      </c>
      <c r="E215" s="47"/>
      <c r="F215" s="48" t="s">
        <v>260</v>
      </c>
      <c r="G215" s="58" t="s">
        <v>450</v>
      </c>
      <c r="H215" s="49">
        <v>44027466.5</v>
      </c>
      <c r="I215" s="49">
        <v>35639664.31</v>
      </c>
      <c r="J215" s="49">
        <v>12842084.79</v>
      </c>
      <c r="K215" s="49">
        <v>3502200</v>
      </c>
      <c r="L215" s="49">
        <v>153000</v>
      </c>
      <c r="M215" s="49">
        <v>0</v>
      </c>
      <c r="N215" s="49">
        <v>19142379.52</v>
      </c>
      <c r="O215" s="49">
        <v>8387802.19</v>
      </c>
      <c r="P215" s="49">
        <v>8387802.19</v>
      </c>
    </row>
    <row r="216" spans="1:16" ht="12.75">
      <c r="A216" s="46">
        <v>6</v>
      </c>
      <c r="B216" s="46">
        <v>2</v>
      </c>
      <c r="C216" s="46">
        <v>12</v>
      </c>
      <c r="D216" s="41">
        <v>3</v>
      </c>
      <c r="E216" s="47"/>
      <c r="F216" s="48" t="s">
        <v>260</v>
      </c>
      <c r="G216" s="58" t="s">
        <v>451</v>
      </c>
      <c r="H216" s="49">
        <v>32877629.09</v>
      </c>
      <c r="I216" s="49">
        <v>25638498.89</v>
      </c>
      <c r="J216" s="49">
        <v>10790780.36</v>
      </c>
      <c r="K216" s="49">
        <v>955940</v>
      </c>
      <c r="L216" s="49">
        <v>150000</v>
      </c>
      <c r="M216" s="49">
        <v>0</v>
      </c>
      <c r="N216" s="49">
        <v>13741778.53</v>
      </c>
      <c r="O216" s="49">
        <v>7239130.2</v>
      </c>
      <c r="P216" s="49">
        <v>7239130.2</v>
      </c>
    </row>
    <row r="217" spans="1:16" ht="12.75">
      <c r="A217" s="46">
        <v>6</v>
      </c>
      <c r="B217" s="46">
        <v>18</v>
      </c>
      <c r="C217" s="46">
        <v>12</v>
      </c>
      <c r="D217" s="41">
        <v>3</v>
      </c>
      <c r="E217" s="47"/>
      <c r="F217" s="48" t="s">
        <v>260</v>
      </c>
      <c r="G217" s="58" t="s">
        <v>452</v>
      </c>
      <c r="H217" s="49">
        <v>26983215.79</v>
      </c>
      <c r="I217" s="49">
        <v>22576834.19</v>
      </c>
      <c r="J217" s="49">
        <v>10225022.01</v>
      </c>
      <c r="K217" s="49">
        <v>665579.4</v>
      </c>
      <c r="L217" s="49">
        <v>255000</v>
      </c>
      <c r="M217" s="49">
        <v>0</v>
      </c>
      <c r="N217" s="49">
        <v>11431232.78</v>
      </c>
      <c r="O217" s="49">
        <v>4406381.6</v>
      </c>
      <c r="P217" s="49">
        <v>4406381.6</v>
      </c>
    </row>
    <row r="218" spans="1:16" ht="12.75">
      <c r="A218" s="46">
        <v>6</v>
      </c>
      <c r="B218" s="46">
        <v>7</v>
      </c>
      <c r="C218" s="46">
        <v>8</v>
      </c>
      <c r="D218" s="41">
        <v>3</v>
      </c>
      <c r="E218" s="47"/>
      <c r="F218" s="48" t="s">
        <v>260</v>
      </c>
      <c r="G218" s="58" t="s">
        <v>453</v>
      </c>
      <c r="H218" s="49">
        <v>45754627.22</v>
      </c>
      <c r="I218" s="49">
        <v>31711536.22</v>
      </c>
      <c r="J218" s="49">
        <v>11989550.15</v>
      </c>
      <c r="K218" s="49">
        <v>2177954.6</v>
      </c>
      <c r="L218" s="49">
        <v>257000</v>
      </c>
      <c r="M218" s="49">
        <v>0</v>
      </c>
      <c r="N218" s="49">
        <v>17287031.47</v>
      </c>
      <c r="O218" s="49">
        <v>14043091</v>
      </c>
      <c r="P218" s="49">
        <v>14043091</v>
      </c>
    </row>
    <row r="219" spans="1:16" ht="12.75">
      <c r="A219" s="46">
        <v>6</v>
      </c>
      <c r="B219" s="46">
        <v>20</v>
      </c>
      <c r="C219" s="46">
        <v>15</v>
      </c>
      <c r="D219" s="41">
        <v>3</v>
      </c>
      <c r="E219" s="47"/>
      <c r="F219" s="48" t="s">
        <v>260</v>
      </c>
      <c r="G219" s="58" t="s">
        <v>454</v>
      </c>
      <c r="H219" s="49">
        <v>27707795.33</v>
      </c>
      <c r="I219" s="49">
        <v>25128858.96</v>
      </c>
      <c r="J219" s="49">
        <v>9954413.75</v>
      </c>
      <c r="K219" s="49">
        <v>2009083.83</v>
      </c>
      <c r="L219" s="49">
        <v>400000</v>
      </c>
      <c r="M219" s="49">
        <v>0</v>
      </c>
      <c r="N219" s="49">
        <v>12765361.38</v>
      </c>
      <c r="O219" s="49">
        <v>2578936.37</v>
      </c>
      <c r="P219" s="49">
        <v>2578936.37</v>
      </c>
    </row>
    <row r="220" spans="1:16" ht="12.75">
      <c r="A220" s="46">
        <v>6</v>
      </c>
      <c r="B220" s="46">
        <v>61</v>
      </c>
      <c r="C220" s="46">
        <v>0</v>
      </c>
      <c r="D220" s="41">
        <v>0</v>
      </c>
      <c r="E220" s="47"/>
      <c r="F220" s="48" t="s">
        <v>455</v>
      </c>
      <c r="G220" s="58" t="s">
        <v>456</v>
      </c>
      <c r="H220" s="49">
        <v>350047563.21</v>
      </c>
      <c r="I220" s="49">
        <v>280177258.56</v>
      </c>
      <c r="J220" s="49">
        <v>123840840.17</v>
      </c>
      <c r="K220" s="49">
        <v>39731997.88</v>
      </c>
      <c r="L220" s="49">
        <v>2300000</v>
      </c>
      <c r="M220" s="49">
        <v>0</v>
      </c>
      <c r="N220" s="49">
        <v>114304420.51</v>
      </c>
      <c r="O220" s="49">
        <v>69870304.65</v>
      </c>
      <c r="P220" s="49">
        <v>69870304.65</v>
      </c>
    </row>
    <row r="221" spans="1:16" ht="12.75">
      <c r="A221" s="46">
        <v>6</v>
      </c>
      <c r="B221" s="46">
        <v>62</v>
      </c>
      <c r="C221" s="46">
        <v>0</v>
      </c>
      <c r="D221" s="41">
        <v>0</v>
      </c>
      <c r="E221" s="47"/>
      <c r="F221" s="48" t="s">
        <v>455</v>
      </c>
      <c r="G221" s="58" t="s">
        <v>457</v>
      </c>
      <c r="H221" s="49">
        <v>399113521.29</v>
      </c>
      <c r="I221" s="49">
        <v>330694407.93</v>
      </c>
      <c r="J221" s="49">
        <v>156230434.84</v>
      </c>
      <c r="K221" s="49">
        <v>33184118.83</v>
      </c>
      <c r="L221" s="49">
        <v>5675000</v>
      </c>
      <c r="M221" s="49">
        <v>136217.15</v>
      </c>
      <c r="N221" s="49">
        <v>135468637.11</v>
      </c>
      <c r="O221" s="49">
        <v>68419113.36</v>
      </c>
      <c r="P221" s="49">
        <v>68419113.36</v>
      </c>
    </row>
    <row r="222" spans="1:16" ht="12.75">
      <c r="A222" s="46">
        <v>6</v>
      </c>
      <c r="B222" s="46">
        <v>63</v>
      </c>
      <c r="C222" s="46">
        <v>0</v>
      </c>
      <c r="D222" s="41">
        <v>0</v>
      </c>
      <c r="E222" s="47"/>
      <c r="F222" s="48" t="s">
        <v>455</v>
      </c>
      <c r="G222" s="58" t="s">
        <v>458</v>
      </c>
      <c r="H222" s="49">
        <v>2371321117.2</v>
      </c>
      <c r="I222" s="49">
        <v>1830174138.22</v>
      </c>
      <c r="J222" s="49">
        <v>734549199.71</v>
      </c>
      <c r="K222" s="49">
        <v>211366060.07</v>
      </c>
      <c r="L222" s="49">
        <v>35000000</v>
      </c>
      <c r="M222" s="49">
        <v>0</v>
      </c>
      <c r="N222" s="49">
        <v>849258878.44</v>
      </c>
      <c r="O222" s="49">
        <v>541146978.98</v>
      </c>
      <c r="P222" s="49">
        <v>511996978.98</v>
      </c>
    </row>
    <row r="223" spans="1:16" ht="12.75">
      <c r="A223" s="46">
        <v>6</v>
      </c>
      <c r="B223" s="46">
        <v>64</v>
      </c>
      <c r="C223" s="46">
        <v>0</v>
      </c>
      <c r="D223" s="41">
        <v>0</v>
      </c>
      <c r="E223" s="47"/>
      <c r="F223" s="48" t="s">
        <v>455</v>
      </c>
      <c r="G223" s="58" t="s">
        <v>459</v>
      </c>
      <c r="H223" s="49">
        <v>476829543.27</v>
      </c>
      <c r="I223" s="49">
        <v>377438759.27</v>
      </c>
      <c r="J223" s="49">
        <v>154939446.36</v>
      </c>
      <c r="K223" s="49">
        <v>56494381</v>
      </c>
      <c r="L223" s="49">
        <v>2551520</v>
      </c>
      <c r="M223" s="49">
        <v>2246384</v>
      </c>
      <c r="N223" s="49">
        <v>161207027.91</v>
      </c>
      <c r="O223" s="49">
        <v>99390784</v>
      </c>
      <c r="P223" s="49">
        <v>99390784</v>
      </c>
    </row>
    <row r="224" spans="1:16" ht="12.75">
      <c r="A224" s="46">
        <v>6</v>
      </c>
      <c r="B224" s="46">
        <v>1</v>
      </c>
      <c r="C224" s="46">
        <v>0</v>
      </c>
      <c r="D224" s="41">
        <v>0</v>
      </c>
      <c r="E224" s="47"/>
      <c r="F224" s="48" t="s">
        <v>460</v>
      </c>
      <c r="G224" s="58" t="s">
        <v>461</v>
      </c>
      <c r="H224" s="49">
        <v>124810821.46</v>
      </c>
      <c r="I224" s="49">
        <v>84629562.83</v>
      </c>
      <c r="J224" s="49">
        <v>48843682.75</v>
      </c>
      <c r="K224" s="49">
        <v>3090635.03</v>
      </c>
      <c r="L224" s="49">
        <v>350000</v>
      </c>
      <c r="M224" s="49">
        <v>0</v>
      </c>
      <c r="N224" s="49">
        <v>32345245.05</v>
      </c>
      <c r="O224" s="49">
        <v>40181258.63</v>
      </c>
      <c r="P224" s="49">
        <v>40181258.63</v>
      </c>
    </row>
    <row r="225" spans="1:16" ht="12.75">
      <c r="A225" s="46">
        <v>6</v>
      </c>
      <c r="B225" s="46">
        <v>2</v>
      </c>
      <c r="C225" s="46">
        <v>0</v>
      </c>
      <c r="D225" s="41">
        <v>0</v>
      </c>
      <c r="E225" s="47"/>
      <c r="F225" s="48" t="s">
        <v>460</v>
      </c>
      <c r="G225" s="58" t="s">
        <v>462</v>
      </c>
      <c r="H225" s="49">
        <v>122137811</v>
      </c>
      <c r="I225" s="49">
        <v>88446844</v>
      </c>
      <c r="J225" s="49">
        <v>55550750</v>
      </c>
      <c r="K225" s="49">
        <v>6448186</v>
      </c>
      <c r="L225" s="49">
        <v>450000</v>
      </c>
      <c r="M225" s="49">
        <v>0</v>
      </c>
      <c r="N225" s="49">
        <v>25997908</v>
      </c>
      <c r="O225" s="49">
        <v>33690967</v>
      </c>
      <c r="P225" s="49">
        <v>33690967</v>
      </c>
    </row>
    <row r="226" spans="1:16" ht="12.75">
      <c r="A226" s="46">
        <v>6</v>
      </c>
      <c r="B226" s="46">
        <v>3</v>
      </c>
      <c r="C226" s="46">
        <v>0</v>
      </c>
      <c r="D226" s="41">
        <v>0</v>
      </c>
      <c r="E226" s="47"/>
      <c r="F226" s="48" t="s">
        <v>460</v>
      </c>
      <c r="G226" s="58" t="s">
        <v>463</v>
      </c>
      <c r="H226" s="49">
        <v>94026502.45</v>
      </c>
      <c r="I226" s="49">
        <v>60670928.5</v>
      </c>
      <c r="J226" s="49">
        <v>33112840.86</v>
      </c>
      <c r="K226" s="49">
        <v>990818</v>
      </c>
      <c r="L226" s="49">
        <v>600000</v>
      </c>
      <c r="M226" s="49">
        <v>0</v>
      </c>
      <c r="N226" s="49">
        <v>25967269.64</v>
      </c>
      <c r="O226" s="49">
        <v>33355573.95</v>
      </c>
      <c r="P226" s="49">
        <v>33355573.95</v>
      </c>
    </row>
    <row r="227" spans="1:16" ht="12.75">
      <c r="A227" s="46">
        <v>6</v>
      </c>
      <c r="B227" s="46">
        <v>4</v>
      </c>
      <c r="C227" s="46">
        <v>0</v>
      </c>
      <c r="D227" s="41">
        <v>0</v>
      </c>
      <c r="E227" s="47"/>
      <c r="F227" s="48" t="s">
        <v>460</v>
      </c>
      <c r="G227" s="58" t="s">
        <v>464</v>
      </c>
      <c r="H227" s="49">
        <v>81312660.88</v>
      </c>
      <c r="I227" s="49">
        <v>59910745.93</v>
      </c>
      <c r="J227" s="49">
        <v>31941054.39</v>
      </c>
      <c r="K227" s="49">
        <v>2436002</v>
      </c>
      <c r="L227" s="49">
        <v>135000</v>
      </c>
      <c r="M227" s="49">
        <v>0</v>
      </c>
      <c r="N227" s="49">
        <v>25398689.54</v>
      </c>
      <c r="O227" s="49">
        <v>21401914.95</v>
      </c>
      <c r="P227" s="49">
        <v>21401914.95</v>
      </c>
    </row>
    <row r="228" spans="1:16" ht="12.75">
      <c r="A228" s="46">
        <v>6</v>
      </c>
      <c r="B228" s="46">
        <v>5</v>
      </c>
      <c r="C228" s="46">
        <v>0</v>
      </c>
      <c r="D228" s="41">
        <v>0</v>
      </c>
      <c r="E228" s="47"/>
      <c r="F228" s="48" t="s">
        <v>460</v>
      </c>
      <c r="G228" s="58" t="s">
        <v>465</v>
      </c>
      <c r="H228" s="49">
        <v>63251981.52</v>
      </c>
      <c r="I228" s="49">
        <v>41131138.19</v>
      </c>
      <c r="J228" s="49">
        <v>28045354.21</v>
      </c>
      <c r="K228" s="49">
        <v>315705.88</v>
      </c>
      <c r="L228" s="49">
        <v>334284</v>
      </c>
      <c r="M228" s="49">
        <v>1199248.84</v>
      </c>
      <c r="N228" s="49">
        <v>11236545.26</v>
      </c>
      <c r="O228" s="49">
        <v>22120843.33</v>
      </c>
      <c r="P228" s="49">
        <v>22120843.33</v>
      </c>
    </row>
    <row r="229" spans="1:16" ht="12.75">
      <c r="A229" s="46">
        <v>6</v>
      </c>
      <c r="B229" s="46">
        <v>6</v>
      </c>
      <c r="C229" s="46">
        <v>0</v>
      </c>
      <c r="D229" s="41">
        <v>0</v>
      </c>
      <c r="E229" s="47"/>
      <c r="F229" s="48" t="s">
        <v>460</v>
      </c>
      <c r="G229" s="58" t="s">
        <v>466</v>
      </c>
      <c r="H229" s="49">
        <v>101813947.38</v>
      </c>
      <c r="I229" s="49">
        <v>70900765.69</v>
      </c>
      <c r="J229" s="49">
        <v>46816570.15</v>
      </c>
      <c r="K229" s="49">
        <v>4502752</v>
      </c>
      <c r="L229" s="49">
        <v>415000</v>
      </c>
      <c r="M229" s="49">
        <v>268594</v>
      </c>
      <c r="N229" s="49">
        <v>18897849.54</v>
      </c>
      <c r="O229" s="49">
        <v>30913181.69</v>
      </c>
      <c r="P229" s="49">
        <v>30913181.69</v>
      </c>
    </row>
    <row r="230" spans="1:16" ht="12.75">
      <c r="A230" s="46">
        <v>6</v>
      </c>
      <c r="B230" s="46">
        <v>7</v>
      </c>
      <c r="C230" s="46">
        <v>0</v>
      </c>
      <c r="D230" s="41">
        <v>0</v>
      </c>
      <c r="E230" s="47"/>
      <c r="F230" s="48" t="s">
        <v>460</v>
      </c>
      <c r="G230" s="58" t="s">
        <v>467</v>
      </c>
      <c r="H230" s="49">
        <v>138086425.06</v>
      </c>
      <c r="I230" s="49">
        <v>93561317.78</v>
      </c>
      <c r="J230" s="49">
        <v>54856317.14</v>
      </c>
      <c r="K230" s="49">
        <v>8822541</v>
      </c>
      <c r="L230" s="49">
        <v>369403</v>
      </c>
      <c r="M230" s="49">
        <v>428573.47</v>
      </c>
      <c r="N230" s="49">
        <v>29084483.17</v>
      </c>
      <c r="O230" s="49">
        <v>44525107.28</v>
      </c>
      <c r="P230" s="49">
        <v>44525107.28</v>
      </c>
    </row>
    <row r="231" spans="1:16" ht="12.75">
      <c r="A231" s="46">
        <v>6</v>
      </c>
      <c r="B231" s="46">
        <v>8</v>
      </c>
      <c r="C231" s="46">
        <v>0</v>
      </c>
      <c r="D231" s="41">
        <v>0</v>
      </c>
      <c r="E231" s="47"/>
      <c r="F231" s="48" t="s">
        <v>460</v>
      </c>
      <c r="G231" s="58" t="s">
        <v>468</v>
      </c>
      <c r="H231" s="49">
        <v>95649432.6</v>
      </c>
      <c r="I231" s="49">
        <v>67503220.6</v>
      </c>
      <c r="J231" s="49">
        <v>42324216</v>
      </c>
      <c r="K231" s="49">
        <v>3281706</v>
      </c>
      <c r="L231" s="49">
        <v>1101580</v>
      </c>
      <c r="M231" s="49">
        <v>0</v>
      </c>
      <c r="N231" s="49">
        <v>20795718.6</v>
      </c>
      <c r="O231" s="49">
        <v>28146212</v>
      </c>
      <c r="P231" s="49">
        <v>28146212</v>
      </c>
    </row>
    <row r="232" spans="1:16" ht="12.75">
      <c r="A232" s="46">
        <v>6</v>
      </c>
      <c r="B232" s="46">
        <v>9</v>
      </c>
      <c r="C232" s="46">
        <v>0</v>
      </c>
      <c r="D232" s="41">
        <v>0</v>
      </c>
      <c r="E232" s="47"/>
      <c r="F232" s="48" t="s">
        <v>460</v>
      </c>
      <c r="G232" s="58" t="s">
        <v>469</v>
      </c>
      <c r="H232" s="49">
        <v>152784241.58</v>
      </c>
      <c r="I232" s="49">
        <v>102615208</v>
      </c>
      <c r="J232" s="49">
        <v>58159537.13</v>
      </c>
      <c r="K232" s="49">
        <v>2781228.64</v>
      </c>
      <c r="L232" s="49">
        <v>1531163.4</v>
      </c>
      <c r="M232" s="49">
        <v>1540464.97</v>
      </c>
      <c r="N232" s="49">
        <v>38602813.86</v>
      </c>
      <c r="O232" s="49">
        <v>50169033.58</v>
      </c>
      <c r="P232" s="49">
        <v>50169033.58</v>
      </c>
    </row>
    <row r="233" spans="1:16" ht="12.75">
      <c r="A233" s="46">
        <v>6</v>
      </c>
      <c r="B233" s="46">
        <v>10</v>
      </c>
      <c r="C233" s="46">
        <v>0</v>
      </c>
      <c r="D233" s="41">
        <v>0</v>
      </c>
      <c r="E233" s="47"/>
      <c r="F233" s="48" t="s">
        <v>460</v>
      </c>
      <c r="G233" s="58" t="s">
        <v>470</v>
      </c>
      <c r="H233" s="49">
        <v>59397291</v>
      </c>
      <c r="I233" s="49">
        <v>48799367</v>
      </c>
      <c r="J233" s="49">
        <v>29862051</v>
      </c>
      <c r="K233" s="49">
        <v>1524506</v>
      </c>
      <c r="L233" s="49">
        <v>450000</v>
      </c>
      <c r="M233" s="49">
        <v>0</v>
      </c>
      <c r="N233" s="49">
        <v>16962810</v>
      </c>
      <c r="O233" s="49">
        <v>10597924</v>
      </c>
      <c r="P233" s="49">
        <v>10547783</v>
      </c>
    </row>
    <row r="234" spans="1:16" ht="12.75">
      <c r="A234" s="46">
        <v>6</v>
      </c>
      <c r="B234" s="46">
        <v>11</v>
      </c>
      <c r="C234" s="46">
        <v>0</v>
      </c>
      <c r="D234" s="41">
        <v>0</v>
      </c>
      <c r="E234" s="47"/>
      <c r="F234" s="48" t="s">
        <v>460</v>
      </c>
      <c r="G234" s="58" t="s">
        <v>471</v>
      </c>
      <c r="H234" s="49">
        <v>126409225.78</v>
      </c>
      <c r="I234" s="49">
        <v>84761000.65</v>
      </c>
      <c r="J234" s="49">
        <v>55770751.69</v>
      </c>
      <c r="K234" s="49">
        <v>5821563.92</v>
      </c>
      <c r="L234" s="49">
        <v>1264000</v>
      </c>
      <c r="M234" s="49">
        <v>0</v>
      </c>
      <c r="N234" s="49">
        <v>21904685.04</v>
      </c>
      <c r="O234" s="49">
        <v>41648225.13</v>
      </c>
      <c r="P234" s="49">
        <v>41648225.13</v>
      </c>
    </row>
    <row r="235" spans="1:16" ht="12.75">
      <c r="A235" s="46">
        <v>6</v>
      </c>
      <c r="B235" s="46">
        <v>12</v>
      </c>
      <c r="C235" s="46">
        <v>0</v>
      </c>
      <c r="D235" s="41">
        <v>0</v>
      </c>
      <c r="E235" s="47"/>
      <c r="F235" s="48" t="s">
        <v>460</v>
      </c>
      <c r="G235" s="58" t="s">
        <v>472</v>
      </c>
      <c r="H235" s="49">
        <v>56856395</v>
      </c>
      <c r="I235" s="49">
        <v>43220174</v>
      </c>
      <c r="J235" s="49">
        <v>26313160.76</v>
      </c>
      <c r="K235" s="49">
        <v>3078595</v>
      </c>
      <c r="L235" s="49">
        <v>534000</v>
      </c>
      <c r="M235" s="49">
        <v>0</v>
      </c>
      <c r="N235" s="49">
        <v>13294418.24</v>
      </c>
      <c r="O235" s="49">
        <v>13636221</v>
      </c>
      <c r="P235" s="49">
        <v>13547721</v>
      </c>
    </row>
    <row r="236" spans="1:16" ht="12.75">
      <c r="A236" s="46">
        <v>6</v>
      </c>
      <c r="B236" s="46">
        <v>13</v>
      </c>
      <c r="C236" s="46">
        <v>0</v>
      </c>
      <c r="D236" s="41">
        <v>0</v>
      </c>
      <c r="E236" s="47"/>
      <c r="F236" s="48" t="s">
        <v>460</v>
      </c>
      <c r="G236" s="58" t="s">
        <v>473</v>
      </c>
      <c r="H236" s="49">
        <v>41137862.94</v>
      </c>
      <c r="I236" s="49">
        <v>28330050.17</v>
      </c>
      <c r="J236" s="49">
        <v>17288893.75</v>
      </c>
      <c r="K236" s="49">
        <v>642033.26</v>
      </c>
      <c r="L236" s="49">
        <v>276460.45</v>
      </c>
      <c r="M236" s="49">
        <v>148858.47</v>
      </c>
      <c r="N236" s="49">
        <v>9973804.24</v>
      </c>
      <c r="O236" s="49">
        <v>12807812.77</v>
      </c>
      <c r="P236" s="49">
        <v>12807812.77</v>
      </c>
    </row>
    <row r="237" spans="1:16" ht="12.75">
      <c r="A237" s="46">
        <v>6</v>
      </c>
      <c r="B237" s="46">
        <v>14</v>
      </c>
      <c r="C237" s="46">
        <v>0</v>
      </c>
      <c r="D237" s="41">
        <v>0</v>
      </c>
      <c r="E237" s="47"/>
      <c r="F237" s="48" t="s">
        <v>460</v>
      </c>
      <c r="G237" s="58" t="s">
        <v>474</v>
      </c>
      <c r="H237" s="49">
        <v>141980615.71</v>
      </c>
      <c r="I237" s="49">
        <v>108994102.31</v>
      </c>
      <c r="J237" s="49">
        <v>67975007</v>
      </c>
      <c r="K237" s="49">
        <v>8162399</v>
      </c>
      <c r="L237" s="49">
        <v>300000</v>
      </c>
      <c r="M237" s="49">
        <v>1157034</v>
      </c>
      <c r="N237" s="49">
        <v>31399662.31</v>
      </c>
      <c r="O237" s="49">
        <v>32986513.4</v>
      </c>
      <c r="P237" s="49">
        <v>32986513.4</v>
      </c>
    </row>
    <row r="238" spans="1:16" ht="12.75">
      <c r="A238" s="46">
        <v>6</v>
      </c>
      <c r="B238" s="46">
        <v>15</v>
      </c>
      <c r="C238" s="46">
        <v>0</v>
      </c>
      <c r="D238" s="41">
        <v>0</v>
      </c>
      <c r="E238" s="47"/>
      <c r="F238" s="48" t="s">
        <v>460</v>
      </c>
      <c r="G238" s="58" t="s">
        <v>475</v>
      </c>
      <c r="H238" s="49">
        <v>75834390.12</v>
      </c>
      <c r="I238" s="49">
        <v>47990530.02</v>
      </c>
      <c r="J238" s="49">
        <v>33487983</v>
      </c>
      <c r="K238" s="49">
        <v>1128556</v>
      </c>
      <c r="L238" s="49">
        <v>150000</v>
      </c>
      <c r="M238" s="49">
        <v>569400</v>
      </c>
      <c r="N238" s="49">
        <v>12654591.02</v>
      </c>
      <c r="O238" s="49">
        <v>27843860.1</v>
      </c>
      <c r="P238" s="49">
        <v>27843860.1</v>
      </c>
    </row>
    <row r="239" spans="1:16" ht="12.75">
      <c r="A239" s="46">
        <v>6</v>
      </c>
      <c r="B239" s="46">
        <v>16</v>
      </c>
      <c r="C239" s="46">
        <v>0</v>
      </c>
      <c r="D239" s="41">
        <v>0</v>
      </c>
      <c r="E239" s="47"/>
      <c r="F239" s="48" t="s">
        <v>460</v>
      </c>
      <c r="G239" s="58" t="s">
        <v>476</v>
      </c>
      <c r="H239" s="49">
        <v>74948077.6</v>
      </c>
      <c r="I239" s="49">
        <v>52929267.6</v>
      </c>
      <c r="J239" s="49">
        <v>31275433</v>
      </c>
      <c r="K239" s="49">
        <v>2473867</v>
      </c>
      <c r="L239" s="49">
        <v>260610</v>
      </c>
      <c r="M239" s="49">
        <v>0</v>
      </c>
      <c r="N239" s="49">
        <v>18919357.6</v>
      </c>
      <c r="O239" s="49">
        <v>22018810</v>
      </c>
      <c r="P239" s="49">
        <v>22018810</v>
      </c>
    </row>
    <row r="240" spans="1:16" ht="12.75">
      <c r="A240" s="46">
        <v>6</v>
      </c>
      <c r="B240" s="46">
        <v>17</v>
      </c>
      <c r="C240" s="46">
        <v>0</v>
      </c>
      <c r="D240" s="41">
        <v>0</v>
      </c>
      <c r="E240" s="47"/>
      <c r="F240" s="48" t="s">
        <v>460</v>
      </c>
      <c r="G240" s="58" t="s">
        <v>477</v>
      </c>
      <c r="H240" s="49">
        <v>112076044.14</v>
      </c>
      <c r="I240" s="49">
        <v>65746870.2</v>
      </c>
      <c r="J240" s="49">
        <v>41105391.31</v>
      </c>
      <c r="K240" s="49">
        <v>3198799</v>
      </c>
      <c r="L240" s="49">
        <v>210461</v>
      </c>
      <c r="M240" s="49">
        <v>257220</v>
      </c>
      <c r="N240" s="49">
        <v>20974998.89</v>
      </c>
      <c r="O240" s="49">
        <v>46329173.94</v>
      </c>
      <c r="P240" s="49">
        <v>46276573.94</v>
      </c>
    </row>
    <row r="241" spans="1:16" ht="12.75">
      <c r="A241" s="46">
        <v>6</v>
      </c>
      <c r="B241" s="46">
        <v>18</v>
      </c>
      <c r="C241" s="46">
        <v>0</v>
      </c>
      <c r="D241" s="41">
        <v>0</v>
      </c>
      <c r="E241" s="47"/>
      <c r="F241" s="48" t="s">
        <v>460</v>
      </c>
      <c r="G241" s="58" t="s">
        <v>478</v>
      </c>
      <c r="H241" s="49">
        <v>101342783.77</v>
      </c>
      <c r="I241" s="49">
        <v>69103791.13</v>
      </c>
      <c r="J241" s="49">
        <v>42797386.99</v>
      </c>
      <c r="K241" s="49">
        <v>5276435.13</v>
      </c>
      <c r="L241" s="49">
        <v>819000</v>
      </c>
      <c r="M241" s="49">
        <v>0</v>
      </c>
      <c r="N241" s="49">
        <v>20210969.01</v>
      </c>
      <c r="O241" s="49">
        <v>32238992.64</v>
      </c>
      <c r="P241" s="49">
        <v>32238992.64</v>
      </c>
    </row>
    <row r="242" spans="1:16" ht="12.75">
      <c r="A242" s="46">
        <v>6</v>
      </c>
      <c r="B242" s="46">
        <v>19</v>
      </c>
      <c r="C242" s="46">
        <v>0</v>
      </c>
      <c r="D242" s="41">
        <v>0</v>
      </c>
      <c r="E242" s="47"/>
      <c r="F242" s="48" t="s">
        <v>460</v>
      </c>
      <c r="G242" s="58" t="s">
        <v>479</v>
      </c>
      <c r="H242" s="49">
        <v>66379827.21</v>
      </c>
      <c r="I242" s="49">
        <v>48438445.54</v>
      </c>
      <c r="J242" s="49">
        <v>31719131.32</v>
      </c>
      <c r="K242" s="49">
        <v>2091891.88</v>
      </c>
      <c r="L242" s="49">
        <v>402499.52</v>
      </c>
      <c r="M242" s="49">
        <v>735000</v>
      </c>
      <c r="N242" s="49">
        <v>13489922.82</v>
      </c>
      <c r="O242" s="49">
        <v>17941381.67</v>
      </c>
      <c r="P242" s="49">
        <v>17891241.24</v>
      </c>
    </row>
    <row r="243" spans="1:16" ht="12.75">
      <c r="A243" s="46">
        <v>6</v>
      </c>
      <c r="B243" s="46">
        <v>20</v>
      </c>
      <c r="C243" s="46">
        <v>0</v>
      </c>
      <c r="D243" s="41">
        <v>0</v>
      </c>
      <c r="E243" s="47"/>
      <c r="F243" s="48" t="s">
        <v>460</v>
      </c>
      <c r="G243" s="58" t="s">
        <v>480</v>
      </c>
      <c r="H243" s="49">
        <v>93896843.5</v>
      </c>
      <c r="I243" s="49">
        <v>64143781.5</v>
      </c>
      <c r="J243" s="49">
        <v>30995138.5</v>
      </c>
      <c r="K243" s="49">
        <v>4193916</v>
      </c>
      <c r="L243" s="49">
        <v>218020</v>
      </c>
      <c r="M243" s="49">
        <v>119458</v>
      </c>
      <c r="N243" s="49">
        <v>28617249</v>
      </c>
      <c r="O243" s="49">
        <v>29753062</v>
      </c>
      <c r="P243" s="49">
        <v>29753062</v>
      </c>
    </row>
    <row r="244" spans="1:16" ht="12.75">
      <c r="A244" s="46">
        <v>6</v>
      </c>
      <c r="B244" s="46">
        <v>0</v>
      </c>
      <c r="C244" s="46">
        <v>0</v>
      </c>
      <c r="D244" s="41">
        <v>0</v>
      </c>
      <c r="E244" s="47"/>
      <c r="F244" s="48" t="s">
        <v>481</v>
      </c>
      <c r="G244" s="58" t="s">
        <v>482</v>
      </c>
      <c r="H244" s="49">
        <v>1278275232.67</v>
      </c>
      <c r="I244" s="49">
        <v>620816065.46</v>
      </c>
      <c r="J244" s="49">
        <v>194683106.89</v>
      </c>
      <c r="K244" s="49">
        <v>218643298.46</v>
      </c>
      <c r="L244" s="49">
        <v>18893519.46</v>
      </c>
      <c r="M244" s="49">
        <v>11460554.52</v>
      </c>
      <c r="N244" s="49">
        <v>177135586.13</v>
      </c>
      <c r="O244" s="49">
        <v>657459167.21</v>
      </c>
      <c r="P244" s="49">
        <v>634459167.21</v>
      </c>
    </row>
    <row r="245" spans="1:16" ht="12.75">
      <c r="A245" s="46">
        <v>6</v>
      </c>
      <c r="B245" s="46">
        <v>8</v>
      </c>
      <c r="C245" s="46">
        <v>1</v>
      </c>
      <c r="D245" s="41" t="s">
        <v>483</v>
      </c>
      <c r="E245" s="47">
        <v>271</v>
      </c>
      <c r="F245" s="48" t="s">
        <v>483</v>
      </c>
      <c r="G245" s="58" t="s">
        <v>484</v>
      </c>
      <c r="H245" s="49">
        <v>569271</v>
      </c>
      <c r="I245" s="49">
        <v>569271</v>
      </c>
      <c r="J245" s="49">
        <v>107050</v>
      </c>
      <c r="K245" s="49">
        <v>0</v>
      </c>
      <c r="L245" s="49">
        <v>80000</v>
      </c>
      <c r="M245" s="49">
        <v>0</v>
      </c>
      <c r="N245" s="49">
        <v>382221</v>
      </c>
      <c r="O245" s="49">
        <v>0</v>
      </c>
      <c r="P245" s="49">
        <v>0</v>
      </c>
    </row>
    <row r="246" spans="1:16" ht="25.5">
      <c r="A246" s="46">
        <v>6</v>
      </c>
      <c r="B246" s="46">
        <v>19</v>
      </c>
      <c r="C246" s="46">
        <v>1</v>
      </c>
      <c r="D246" s="41" t="s">
        <v>483</v>
      </c>
      <c r="E246" s="47">
        <v>270</v>
      </c>
      <c r="F246" s="48" t="s">
        <v>483</v>
      </c>
      <c r="G246" s="58" t="s">
        <v>485</v>
      </c>
      <c r="H246" s="49">
        <v>3999159</v>
      </c>
      <c r="I246" s="49">
        <v>3999159</v>
      </c>
      <c r="J246" s="49">
        <v>391780</v>
      </c>
      <c r="K246" s="49">
        <v>0</v>
      </c>
      <c r="L246" s="49">
        <v>110000</v>
      </c>
      <c r="M246" s="49">
        <v>0</v>
      </c>
      <c r="N246" s="49">
        <v>3497379</v>
      </c>
      <c r="O246" s="49">
        <v>0</v>
      </c>
      <c r="P246" s="49">
        <v>0</v>
      </c>
    </row>
    <row r="247" spans="1:16" ht="12.75">
      <c r="A247" s="46">
        <v>6</v>
      </c>
      <c r="B247" s="46">
        <v>7</v>
      </c>
      <c r="C247" s="46">
        <v>1</v>
      </c>
      <c r="D247" s="41" t="s">
        <v>483</v>
      </c>
      <c r="E247" s="47">
        <v>187</v>
      </c>
      <c r="F247" s="48" t="s">
        <v>483</v>
      </c>
      <c r="G247" s="58" t="s">
        <v>486</v>
      </c>
      <c r="H247" s="49">
        <v>4738359</v>
      </c>
      <c r="I247" s="49">
        <v>1038359</v>
      </c>
      <c r="J247" s="49">
        <v>82000</v>
      </c>
      <c r="K247" s="49">
        <v>0</v>
      </c>
      <c r="L247" s="49">
        <v>0</v>
      </c>
      <c r="M247" s="49">
        <v>0</v>
      </c>
      <c r="N247" s="49">
        <v>956359</v>
      </c>
      <c r="O247" s="49">
        <v>3700000</v>
      </c>
      <c r="P247" s="49">
        <v>3700000</v>
      </c>
    </row>
    <row r="248" spans="1:16" ht="12.75">
      <c r="A248" s="46">
        <v>6</v>
      </c>
      <c r="B248" s="46">
        <v>1</v>
      </c>
      <c r="C248" s="46">
        <v>1</v>
      </c>
      <c r="D248" s="41" t="s">
        <v>483</v>
      </c>
      <c r="E248" s="47">
        <v>188</v>
      </c>
      <c r="F248" s="48" t="s">
        <v>483</v>
      </c>
      <c r="G248" s="58" t="s">
        <v>486</v>
      </c>
      <c r="H248" s="49">
        <v>1529385.85</v>
      </c>
      <c r="I248" s="49">
        <v>1429385.85</v>
      </c>
      <c r="J248" s="49">
        <v>46250</v>
      </c>
      <c r="K248" s="49">
        <v>0</v>
      </c>
      <c r="L248" s="49">
        <v>0</v>
      </c>
      <c r="M248" s="49">
        <v>0</v>
      </c>
      <c r="N248" s="49">
        <v>1383135.85</v>
      </c>
      <c r="O248" s="49">
        <v>100000</v>
      </c>
      <c r="P248" s="49">
        <v>0</v>
      </c>
    </row>
    <row r="249" spans="1:16" ht="25.5">
      <c r="A249" s="46">
        <v>6</v>
      </c>
      <c r="B249" s="46">
        <v>2</v>
      </c>
      <c r="C249" s="46">
        <v>1</v>
      </c>
      <c r="D249" s="41" t="s">
        <v>483</v>
      </c>
      <c r="E249" s="47">
        <v>221</v>
      </c>
      <c r="F249" s="48" t="s">
        <v>483</v>
      </c>
      <c r="G249" s="58" t="s">
        <v>487</v>
      </c>
      <c r="H249" s="49">
        <v>0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</row>
    <row r="250" spans="1:16" ht="25.5">
      <c r="A250" s="46">
        <v>6</v>
      </c>
      <c r="B250" s="46">
        <v>13</v>
      </c>
      <c r="C250" s="46">
        <v>4</v>
      </c>
      <c r="D250" s="41" t="s">
        <v>483</v>
      </c>
      <c r="E250" s="47">
        <v>186</v>
      </c>
      <c r="F250" s="48" t="s">
        <v>483</v>
      </c>
      <c r="G250" s="58" t="s">
        <v>488</v>
      </c>
      <c r="H250" s="49">
        <v>1600</v>
      </c>
      <c r="I250" s="49">
        <v>1600</v>
      </c>
      <c r="J250" s="49">
        <v>0</v>
      </c>
      <c r="K250" s="49">
        <v>0</v>
      </c>
      <c r="L250" s="49">
        <v>0</v>
      </c>
      <c r="M250" s="49">
        <v>0</v>
      </c>
      <c r="N250" s="49">
        <v>1600</v>
      </c>
      <c r="O250" s="49">
        <v>0</v>
      </c>
      <c r="P250" s="49">
        <v>0</v>
      </c>
    </row>
    <row r="251" spans="1:16" ht="25.5">
      <c r="A251" s="46">
        <v>6</v>
      </c>
      <c r="B251" s="46">
        <v>4</v>
      </c>
      <c r="C251" s="46">
        <v>3</v>
      </c>
      <c r="D251" s="41" t="s">
        <v>483</v>
      </c>
      <c r="E251" s="47">
        <v>218</v>
      </c>
      <c r="F251" s="48" t="s">
        <v>483</v>
      </c>
      <c r="G251" s="58" t="s">
        <v>489</v>
      </c>
      <c r="H251" s="49">
        <v>21631.71</v>
      </c>
      <c r="I251" s="49">
        <v>21631.71</v>
      </c>
      <c r="J251" s="49">
        <v>3000</v>
      </c>
      <c r="K251" s="49">
        <v>0</v>
      </c>
      <c r="L251" s="49">
        <v>0</v>
      </c>
      <c r="M251" s="49">
        <v>0</v>
      </c>
      <c r="N251" s="49">
        <v>18631.71</v>
      </c>
      <c r="O251" s="49">
        <v>0</v>
      </c>
      <c r="P251" s="49">
        <v>0</v>
      </c>
    </row>
    <row r="252" spans="1:16" ht="12.75">
      <c r="A252" s="46">
        <v>6</v>
      </c>
      <c r="B252" s="46">
        <v>3</v>
      </c>
      <c r="C252" s="46">
        <v>3</v>
      </c>
      <c r="D252" s="41" t="s">
        <v>483</v>
      </c>
      <c r="E252" s="47">
        <v>122</v>
      </c>
      <c r="F252" s="48" t="s">
        <v>483</v>
      </c>
      <c r="G252" s="58" t="s">
        <v>490</v>
      </c>
      <c r="H252" s="49">
        <v>0</v>
      </c>
      <c r="I252" s="49">
        <v>0</v>
      </c>
      <c r="J252" s="49">
        <v>0</v>
      </c>
      <c r="K252" s="49">
        <v>0</v>
      </c>
      <c r="L252" s="49">
        <v>0</v>
      </c>
      <c r="M252" s="49">
        <v>0</v>
      </c>
      <c r="N252" s="49">
        <v>0</v>
      </c>
      <c r="O252" s="49">
        <v>0</v>
      </c>
      <c r="P252" s="49">
        <v>0</v>
      </c>
    </row>
    <row r="253" spans="1:16" ht="25.5">
      <c r="A253" s="46">
        <v>6</v>
      </c>
      <c r="B253" s="46">
        <v>15</v>
      </c>
      <c r="C253" s="46">
        <v>0</v>
      </c>
      <c r="D253" s="41" t="s">
        <v>483</v>
      </c>
      <c r="E253" s="47">
        <v>220</v>
      </c>
      <c r="F253" s="48" t="s">
        <v>483</v>
      </c>
      <c r="G253" s="58" t="s">
        <v>491</v>
      </c>
      <c r="H253" s="49">
        <v>105645</v>
      </c>
      <c r="I253" s="49">
        <v>105645</v>
      </c>
      <c r="J253" s="49">
        <v>50000</v>
      </c>
      <c r="K253" s="49">
        <v>0</v>
      </c>
      <c r="L253" s="49">
        <v>0</v>
      </c>
      <c r="M253" s="49">
        <v>0</v>
      </c>
      <c r="N253" s="49">
        <v>55645</v>
      </c>
      <c r="O253" s="49">
        <v>0</v>
      </c>
      <c r="P253" s="49">
        <v>0</v>
      </c>
    </row>
    <row r="254" spans="1:16" ht="12.75">
      <c r="A254" s="46">
        <v>6</v>
      </c>
      <c r="B254" s="46">
        <v>9</v>
      </c>
      <c r="C254" s="46">
        <v>1</v>
      </c>
      <c r="D254" s="41" t="s">
        <v>483</v>
      </c>
      <c r="E254" s="47">
        <v>140</v>
      </c>
      <c r="F254" s="48" t="s">
        <v>483</v>
      </c>
      <c r="G254" s="58" t="s">
        <v>492</v>
      </c>
      <c r="H254" s="49">
        <v>64720</v>
      </c>
      <c r="I254" s="49">
        <v>64720</v>
      </c>
      <c r="J254" s="49">
        <v>37090</v>
      </c>
      <c r="K254" s="49">
        <v>0</v>
      </c>
      <c r="L254" s="49">
        <v>0</v>
      </c>
      <c r="M254" s="49">
        <v>0</v>
      </c>
      <c r="N254" s="49">
        <v>27630</v>
      </c>
      <c r="O254" s="49">
        <v>0</v>
      </c>
      <c r="P254" s="49">
        <v>0</v>
      </c>
    </row>
    <row r="255" spans="1:16" ht="12.75">
      <c r="A255" s="46">
        <v>6</v>
      </c>
      <c r="B255" s="46">
        <v>62</v>
      </c>
      <c r="C255" s="46">
        <v>1</v>
      </c>
      <c r="D255" s="41" t="s">
        <v>483</v>
      </c>
      <c r="E255" s="47">
        <v>198</v>
      </c>
      <c r="F255" s="48" t="s">
        <v>483</v>
      </c>
      <c r="G255" s="58" t="s">
        <v>493</v>
      </c>
      <c r="H255" s="49">
        <v>25470</v>
      </c>
      <c r="I255" s="49">
        <v>25470</v>
      </c>
      <c r="J255" s="49">
        <v>12000</v>
      </c>
      <c r="K255" s="49">
        <v>0</v>
      </c>
      <c r="L255" s="49">
        <v>0</v>
      </c>
      <c r="M255" s="49">
        <v>0</v>
      </c>
      <c r="N255" s="49">
        <v>13470</v>
      </c>
      <c r="O255" s="49">
        <v>0</v>
      </c>
      <c r="P255" s="49">
        <v>0</v>
      </c>
    </row>
    <row r="256" spans="1:16" ht="12.75">
      <c r="A256" s="46">
        <v>6</v>
      </c>
      <c r="B256" s="46">
        <v>8</v>
      </c>
      <c r="C256" s="46">
        <v>1</v>
      </c>
      <c r="D256" s="41" t="s">
        <v>483</v>
      </c>
      <c r="E256" s="47">
        <v>265</v>
      </c>
      <c r="F256" s="48" t="s">
        <v>483</v>
      </c>
      <c r="G256" s="58" t="s">
        <v>494</v>
      </c>
      <c r="H256" s="49">
        <v>20651934</v>
      </c>
      <c r="I256" s="49">
        <v>19497191</v>
      </c>
      <c r="J256" s="49">
        <v>3489019</v>
      </c>
      <c r="K256" s="49">
        <v>0</v>
      </c>
      <c r="L256" s="49">
        <v>300000</v>
      </c>
      <c r="M256" s="49">
        <v>0</v>
      </c>
      <c r="N256" s="49">
        <v>15708172</v>
      </c>
      <c r="O256" s="49">
        <v>1154743</v>
      </c>
      <c r="P256" s="49">
        <v>1154743</v>
      </c>
    </row>
    <row r="257" spans="1:16" ht="12.75">
      <c r="A257" s="46">
        <v>6</v>
      </c>
      <c r="B257" s="46">
        <v>8</v>
      </c>
      <c r="C257" s="46">
        <v>7</v>
      </c>
      <c r="D257" s="41" t="s">
        <v>483</v>
      </c>
      <c r="E257" s="47">
        <v>244</v>
      </c>
      <c r="F257" s="48" t="s">
        <v>483</v>
      </c>
      <c r="G257" s="58" t="s">
        <v>495</v>
      </c>
      <c r="H257" s="49">
        <v>0</v>
      </c>
      <c r="I257" s="49">
        <v>0</v>
      </c>
      <c r="J257" s="49">
        <v>0</v>
      </c>
      <c r="K257" s="49">
        <v>0</v>
      </c>
      <c r="L257" s="49">
        <v>0</v>
      </c>
      <c r="M257" s="49">
        <v>0</v>
      </c>
      <c r="N257" s="49">
        <v>0</v>
      </c>
      <c r="O257" s="49">
        <v>0</v>
      </c>
      <c r="P257" s="49">
        <v>0</v>
      </c>
    </row>
  </sheetData>
  <sheetProtection/>
  <mergeCells count="20"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  <mergeCell ref="M6:M8"/>
    <mergeCell ref="N6:N8"/>
    <mergeCell ref="I5:I8"/>
    <mergeCell ref="A4:A8"/>
    <mergeCell ref="H4:H8"/>
    <mergeCell ref="F4:G8"/>
    <mergeCell ref="B4:B8"/>
    <mergeCell ref="C4:C8"/>
    <mergeCell ref="D4:D8"/>
    <mergeCell ref="E4:E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Zakrzewska</dc:creator>
  <cp:keywords/>
  <dc:description/>
  <cp:lastModifiedBy>Małgorzata Natoniewska</cp:lastModifiedBy>
  <cp:lastPrinted>2016-05-16T08:53:44Z</cp:lastPrinted>
  <dcterms:created xsi:type="dcterms:W3CDTF">2008-02-27T07:21:19Z</dcterms:created>
  <dcterms:modified xsi:type="dcterms:W3CDTF">2018-08-08T06:58:05Z</dcterms:modified>
  <cp:category/>
  <cp:version/>
  <cp:contentType/>
  <cp:contentStatus/>
</cp:coreProperties>
</file>