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10110" tabRatio="803" activeTab="11"/>
  </bookViews>
  <sheets>
    <sheet name="Spis tabel" sheetId="1" r:id="rId1"/>
    <sheet name="Metodologia" sheetId="2" r:id="rId2"/>
    <sheet name="tab1" sheetId="3" r:id="rId3"/>
    <sheet name="tab2" sheetId="4" r:id="rId4"/>
    <sheet name="tab3" sheetId="5" r:id="rId5"/>
    <sheet name="tab4" sheetId="6" r:id="rId6"/>
    <sheet name="tab5" sheetId="7" r:id="rId7"/>
    <sheet name="tab6" sheetId="8" r:id="rId8"/>
    <sheet name="tab7" sheetId="9" r:id="rId9"/>
    <sheet name="tab8" sheetId="10" r:id="rId10"/>
    <sheet name="tab9" sheetId="11" r:id="rId11"/>
    <sheet name="tab10" sheetId="12" r:id="rId12"/>
  </sheets>
  <definedNames>
    <definedName name="_xlfn.SINGLE" hidden="1">#NAME?</definedName>
    <definedName name="kwartal">'Spis tabel'!$B$15</definedName>
    <definedName name="_xlnm.Print_Area" localSheetId="0">'Spis tabel'!$A$1:$O$12</definedName>
    <definedName name="rok">'Spis tabel'!$B$14</definedName>
    <definedName name="_xlnm.Print_Titles" localSheetId="2">'tab1'!$A:$G,'tab1'!$2:$8</definedName>
    <definedName name="_xlnm.Print_Titles" localSheetId="11">'tab10'!$A:$G,'tab10'!$2:$7</definedName>
    <definedName name="_xlnm.Print_Titles" localSheetId="3">'tab2'!$A:$G,'tab2'!$2:$8</definedName>
    <definedName name="_xlnm.Print_Titles" localSheetId="6">'tab5'!$A:$G,'tab5'!$2:$9</definedName>
    <definedName name="_xlnm.Print_Titles" localSheetId="7">'tab6'!$A:$G,'tab6'!$2:$8</definedName>
    <definedName name="_xlnm.Print_Titles" localSheetId="8">'tab7'!$A:$G,'tab7'!$2:$10</definedName>
    <definedName name="_xlnm.Print_Titles" localSheetId="9">'tab8'!$A:$G,'tab8'!$2:$10</definedName>
    <definedName name="_xlnm.Print_Titles" localSheetId="10">'tab9'!$A:$G,'tab9'!$4:$7</definedName>
  </definedNames>
  <calcPr fullCalcOnLoad="1"/>
</workbook>
</file>

<file path=xl/sharedStrings.xml><?xml version="1.0" encoding="utf-8"?>
<sst xmlns="http://schemas.openxmlformats.org/spreadsheetml/2006/main" count="5500" uniqueCount="498">
  <si>
    <t>WK</t>
  </si>
  <si>
    <t>PK</t>
  </si>
  <si>
    <t>GK</t>
  </si>
  <si>
    <t>GT</t>
  </si>
  <si>
    <t>plan</t>
  </si>
  <si>
    <t>wykonanie</t>
  </si>
  <si>
    <t>Wydatki ogółem</t>
  </si>
  <si>
    <t>% wykonania</t>
  </si>
  <si>
    <t>Dochody ogółem</t>
  </si>
  <si>
    <t>Relacja deficytu/nadwyżki do dochodów</t>
  </si>
  <si>
    <t>zł</t>
  </si>
  <si>
    <t>%</t>
  </si>
  <si>
    <t>Dochody</t>
  </si>
  <si>
    <t>Wydatki</t>
  </si>
  <si>
    <t>Wynik operacyjny</t>
  </si>
  <si>
    <t>z tego:</t>
  </si>
  <si>
    <t>ogółem wykonanie</t>
  </si>
  <si>
    <t>dochody ogółem</t>
  </si>
  <si>
    <t>wydatki ogółem</t>
  </si>
  <si>
    <t>dochody majątkowe</t>
  </si>
  <si>
    <t>dochody bieżące</t>
  </si>
  <si>
    <t>wydatki majątkowe</t>
  </si>
  <si>
    <t>wydatki bieżące</t>
  </si>
  <si>
    <t>Struktura</t>
  </si>
  <si>
    <t>ogółem</t>
  </si>
  <si>
    <t>w tym:</t>
  </si>
  <si>
    <t>kredyty i pożyczki</t>
  </si>
  <si>
    <t>papiery wart.</t>
  </si>
  <si>
    <t>zobowiązania wymagalne</t>
  </si>
  <si>
    <t>Dochody planowane</t>
  </si>
  <si>
    <t>Dochody wykonane</t>
  </si>
  <si>
    <t xml:space="preserve">% wykonania </t>
  </si>
  <si>
    <t>Ogółem</t>
  </si>
  <si>
    <t>dochody własne</t>
  </si>
  <si>
    <t>dotacje</t>
  </si>
  <si>
    <t>w zł</t>
  </si>
  <si>
    <t>z tego przeznaczone na:</t>
  </si>
  <si>
    <t>Wydatki bieżące</t>
  </si>
  <si>
    <t>Wydatki majątkowe</t>
  </si>
  <si>
    <t>wynagrodzenia i pochodne</t>
  </si>
  <si>
    <t>obsługę długu</t>
  </si>
  <si>
    <t>poręczenia i gwarancje</t>
  </si>
  <si>
    <t>pozostałe wydatki bieżące</t>
  </si>
  <si>
    <t>wydatki inwestycyjne</t>
  </si>
  <si>
    <t>Działy klasyfikacji budżetowej</t>
  </si>
  <si>
    <t>853
Pozostałe zadania w zakresie polityki społecznej</t>
  </si>
  <si>
    <t>854
Edukacyjna opieka wychowawcza</t>
  </si>
  <si>
    <t>Pozostałe</t>
  </si>
  <si>
    <t>Zakładka</t>
  </si>
  <si>
    <t>Tytuł</t>
  </si>
  <si>
    <t>Dynamika wykonania
(do roku poprzedniego)</t>
  </si>
  <si>
    <t>rok</t>
  </si>
  <si>
    <t>kwartal</t>
  </si>
  <si>
    <t>ZW</t>
  </si>
  <si>
    <t>ogółem 
plan</t>
  </si>
  <si>
    <t>Stan bazy na:</t>
  </si>
  <si>
    <t>NAZWA JST</t>
  </si>
  <si>
    <t>25=9-18</t>
  </si>
  <si>
    <t>26=12-21</t>
  </si>
  <si>
    <t>Zobowiązania</t>
  </si>
  <si>
    <t>z tego z tytułu:</t>
  </si>
  <si>
    <t>papierów wart.</t>
  </si>
  <si>
    <t>kredytów i pożyczek</t>
  </si>
  <si>
    <t>zobowiązań wymagalnych</t>
  </si>
  <si>
    <t>struktura wykonania dochodów ogółem</t>
  </si>
  <si>
    <t>Wydatki ogółem
(wykonanie)</t>
  </si>
  <si>
    <t>Wydatki ogółem 
(plan)</t>
  </si>
  <si>
    <t>010
Rolnictwo i łowiectwo</t>
  </si>
  <si>
    <t>400
Wytwarzanie i zaopatrywanie w energię el, gaz i wodę</t>
  </si>
  <si>
    <t>600
Transport i łączność</t>
  </si>
  <si>
    <t>630
Turystyka</t>
  </si>
  <si>
    <t>700
Gospodarka mieszkaniowa</t>
  </si>
  <si>
    <t>750
Administracja publiczna</t>
  </si>
  <si>
    <t>801
Oświata i wychowanie</t>
  </si>
  <si>
    <t>851
Ochrona zdrowia</t>
  </si>
  <si>
    <t>852
Pomoc społeczna</t>
  </si>
  <si>
    <t>900
Gospodarka komunalna i ochrona środowiska</t>
  </si>
  <si>
    <t>921
Kultura i ochrona dziedzictwa narodowego</t>
  </si>
  <si>
    <t>Wynik budżetu
(-) deficyt / (+) nadwyżka</t>
  </si>
  <si>
    <t>subwencja ogólna i środki na uzupełnienie dochodów</t>
  </si>
  <si>
    <t>754
Bezpieczeństwo publiczne i ochrona ppoż</t>
  </si>
  <si>
    <t>Metodologia do tabel</t>
  </si>
  <si>
    <t>Tabela</t>
  </si>
  <si>
    <t>Kolumna</t>
  </si>
  <si>
    <t>Treść pozycji</t>
  </si>
  <si>
    <t>Źródło</t>
  </si>
  <si>
    <t>dochody ogółem (plan)</t>
  </si>
  <si>
    <t>Rb-NDS</t>
  </si>
  <si>
    <t>AP</t>
  </si>
  <si>
    <t>dochody ogółem (wykonanie)</t>
  </si>
  <si>
    <t>AW</t>
  </si>
  <si>
    <t xml:space="preserve">wskaźnik wykonania planu </t>
  </si>
  <si>
    <t>x</t>
  </si>
  <si>
    <t>wydatki ogółem (plan)</t>
  </si>
  <si>
    <t>BP</t>
  </si>
  <si>
    <t>wydatki ogółem (wykonanie)</t>
  </si>
  <si>
    <t>BW</t>
  </si>
  <si>
    <t>wskaźnik wykonania planu</t>
  </si>
  <si>
    <t>wynik budżetu (plan)</t>
  </si>
  <si>
    <t>CP</t>
  </si>
  <si>
    <t>wynik budżetu (wykonanie)</t>
  </si>
  <si>
    <t>CW</t>
  </si>
  <si>
    <t>15-16</t>
  </si>
  <si>
    <t>relacja nadwyżki/deficytu do dochodów</t>
  </si>
  <si>
    <t>Rb-27s</t>
  </si>
  <si>
    <t>dochody majątkowe (plan)</t>
  </si>
  <si>
    <t>dochody bieżące (plan)</t>
  </si>
  <si>
    <t>dochody majątkowe (wykonanie)</t>
  </si>
  <si>
    <t>dochody bieżące (wykonanie)</t>
  </si>
  <si>
    <t>13-15</t>
  </si>
  <si>
    <t>wskaźniki wykonania planu</t>
  </si>
  <si>
    <t>Rb-28s</t>
  </si>
  <si>
    <t>wydatki majątkowe (plan)</t>
  </si>
  <si>
    <t>wydatki bieżące (plan)</t>
  </si>
  <si>
    <t>wydatki ogółem  (wykonanie)</t>
  </si>
  <si>
    <t>wydatki majątkowe (wykonanie)</t>
  </si>
  <si>
    <t>wydatki bieżące (wykonanie)</t>
  </si>
  <si>
    <t>22-24</t>
  </si>
  <si>
    <t>zobowiązania ogółem</t>
  </si>
  <si>
    <t>Rb-Z</t>
  </si>
  <si>
    <t>E</t>
  </si>
  <si>
    <t>zob. z tytułu papierów wartościowych</t>
  </si>
  <si>
    <t>E1</t>
  </si>
  <si>
    <t>zob. z tytułu kredytów i pożyczek</t>
  </si>
  <si>
    <t>E2</t>
  </si>
  <si>
    <t>E4</t>
  </si>
  <si>
    <t>wskaźniki struktury zobowiązań</t>
  </si>
  <si>
    <t>suma rb-27s</t>
  </si>
  <si>
    <t>dochody własne (plan)</t>
  </si>
  <si>
    <t>8 = 7 - 9 - 10</t>
  </si>
  <si>
    <t>dotacje ogółem (plan)</t>
  </si>
  <si>
    <t>subwencje ogółem (plan)</t>
  </si>
  <si>
    <t>275, 276, 277, 279, 292, 618</t>
  </si>
  <si>
    <t>dochody własne (wykonanie)</t>
  </si>
  <si>
    <t>12 = 11 - 13 - 14</t>
  </si>
  <si>
    <t>dotacje ogółem (wykonanie)</t>
  </si>
  <si>
    <t>subwencje ogółem (wykonanie)</t>
  </si>
  <si>
    <t>15-18</t>
  </si>
  <si>
    <t>19-21</t>
  </si>
  <si>
    <t>wskaźniki struktury wykonania dochodów</t>
  </si>
  <si>
    <t>22-25</t>
  </si>
  <si>
    <t>wskaźniki dynamiki dochodów wykonanych (do roku poprzedniego)</t>
  </si>
  <si>
    <t xml:space="preserve">suma Rb-28s </t>
  </si>
  <si>
    <t>8 = 7 - 14 (wyd.ogółem - wyd.majątkowe)</t>
  </si>
  <si>
    <t>wynagrodzenia i pochodne (plan)</t>
  </si>
  <si>
    <t>dotacje (plan)</t>
  </si>
  <si>
    <t>obsługa długu  (plan)</t>
  </si>
  <si>
    <t>poręczenia i gwarancje  (plan)</t>
  </si>
  <si>
    <t>pozostałe wydatki bieżące  (plan)</t>
  </si>
  <si>
    <t>13 = 8 - (9+10+11+12)</t>
  </si>
  <si>
    <t>Wydatki majątkowe  (plan)</t>
  </si>
  <si>
    <t>wydatki inwestycyjne  (plan)</t>
  </si>
  <si>
    <t>wynagrodzenia i pochodne (wykonanie)</t>
  </si>
  <si>
    <t>dotacje (wykonanie)</t>
  </si>
  <si>
    <t>obsługa długu  (wykonanie)</t>
  </si>
  <si>
    <t>poręczenia i gwarancje  (wykonanie)</t>
  </si>
  <si>
    <t>pozostałe wydatki bieżące  (wykonanie)</t>
  </si>
  <si>
    <t>Wydatki majątkowe  (wykonanie)</t>
  </si>
  <si>
    <t>wydatki inwestycyjne  (wykonanie)</t>
  </si>
  <si>
    <t>suma Rb-28s</t>
  </si>
  <si>
    <t>wydatki wg działów (plan)</t>
  </si>
  <si>
    <t>plan wydatków w poszczególnych wybranych działach (wg nagłówka tabeli 7)</t>
  </si>
  <si>
    <t>pozostałe (plan)</t>
  </si>
  <si>
    <t>wydatki wg działów (wykonanie)</t>
  </si>
  <si>
    <t>wykonanie wydatków w poszczególnych wybranych działach (wg nagłówka tabeli 8)</t>
  </si>
  <si>
    <t>pozostałe (wykonanie)</t>
  </si>
  <si>
    <t>wynik operacyjny (plan)</t>
  </si>
  <si>
    <t>wynik operacyjny (wykonanie)</t>
  </si>
  <si>
    <t>11-13</t>
  </si>
  <si>
    <t>Przychody (plan)</t>
  </si>
  <si>
    <t>Przychody (wykonanie)</t>
  </si>
  <si>
    <t xml:space="preserve">spłata pożyczek udzielonych </t>
  </si>
  <si>
    <t xml:space="preserve">prywatyzacja majątku </t>
  </si>
  <si>
    <t>inne źródła</t>
  </si>
  <si>
    <t>Rozchody (plan)</t>
  </si>
  <si>
    <t xml:space="preserve">Struktura </t>
  </si>
  <si>
    <t>Rozchody (wykonanie)</t>
  </si>
  <si>
    <t>pożyczki udzielone</t>
  </si>
  <si>
    <t>inne cele</t>
  </si>
  <si>
    <t>wolne środki</t>
  </si>
  <si>
    <t>przychody ogółem (plan)</t>
  </si>
  <si>
    <t>spłata pożyczek udzielonych  (plan)</t>
  </si>
  <si>
    <t>prywatyzacja majątku  (plan)</t>
  </si>
  <si>
    <t>inne źródła  (plan)</t>
  </si>
  <si>
    <t xml:space="preserve">wskaźniki struktury planu przychodów </t>
  </si>
  <si>
    <t>przychody ogółem (wykonanie)</t>
  </si>
  <si>
    <t>spłata pożyczek udzielonych  (wykonanie)</t>
  </si>
  <si>
    <t>prywatyzacja majątku  (wykonanie)</t>
  </si>
  <si>
    <t>inne źródła  (wykonanie)</t>
  </si>
  <si>
    <t xml:space="preserve">wskaźniki struktury wykonania przychodów </t>
  </si>
  <si>
    <t>pożyczki udzielone  (plan)</t>
  </si>
  <si>
    <t>inne cele  (plan)</t>
  </si>
  <si>
    <t>pożyczki udzielone  (wykonanie)</t>
  </si>
  <si>
    <t>inne cele  (wykonanie)</t>
  </si>
  <si>
    <t>wskaźniki struktury wykonania rozchodów</t>
  </si>
  <si>
    <t>rozchody ogółem  (plan)</t>
  </si>
  <si>
    <t>wskaźniki struktury planu rozchodów</t>
  </si>
  <si>
    <t>rozchody ogółem (wykonanie)</t>
  </si>
  <si>
    <t>926
Kultura fizyczna</t>
  </si>
  <si>
    <t>200, 201, 202, 203, 204, 205, 206, 211, 212, 213, 216, 221, 222, 223, 231, 232, 233, 238, 244, 246, 271, 273, 287, 288, 620, 625, 626, 628, 630, 631, 632, 633, 634, 641, 642, 643, 644, 645, 651, 652, 653, 656, 661, 662, 663, 664</t>
  </si>
  <si>
    <t>855
Rodzina</t>
  </si>
  <si>
    <t>8-23</t>
  </si>
  <si>
    <t xml:space="preserve">24 = 7 - suma(8 do 23) </t>
  </si>
  <si>
    <t>kredyty, pożyczki, emisja papierów wartościowych</t>
  </si>
  <si>
    <t>kredyty, pożyczki, emisja pap. wart.</t>
  </si>
  <si>
    <t>spłaty kredytów i pożyczek, wykup papierów wartościowych</t>
  </si>
  <si>
    <t>spłaty kredytów i pożyczek, wykup pap. wart.</t>
  </si>
  <si>
    <t>pożyczki
udzielone</t>
  </si>
  <si>
    <t>kredyty, pożyczki, emisja papierów wartościowych  (plan)</t>
  </si>
  <si>
    <t>D1P</t>
  </si>
  <si>
    <t>D11P</t>
  </si>
  <si>
    <t>D12P</t>
  </si>
  <si>
    <t>D13P</t>
  </si>
  <si>
    <t>D14P</t>
  </si>
  <si>
    <t>D15P</t>
  </si>
  <si>
    <t>D16P</t>
  </si>
  <si>
    <t>D1W</t>
  </si>
  <si>
    <t>D11W</t>
  </si>
  <si>
    <t>D12W</t>
  </si>
  <si>
    <t>D13W</t>
  </si>
  <si>
    <t>D14W</t>
  </si>
  <si>
    <t>D15W</t>
  </si>
  <si>
    <t>D16W</t>
  </si>
  <si>
    <t>spłaty kredytów i pożyczek, wykup papierów wartościowych  (plan)</t>
  </si>
  <si>
    <t>spłaty kredytów i pożyczek, wykup papierów wartościowych  (wykonanie)</t>
  </si>
  <si>
    <t>18-20</t>
  </si>
  <si>
    <t>D2P</t>
  </si>
  <si>
    <t>D21P</t>
  </si>
  <si>
    <t>D22P</t>
  </si>
  <si>
    <t>D23P</t>
  </si>
  <si>
    <t>8..10 : 7</t>
  </si>
  <si>
    <t>D2W</t>
  </si>
  <si>
    <t>D21W</t>
  </si>
  <si>
    <t>D22W</t>
  </si>
  <si>
    <t>D23W</t>
  </si>
  <si>
    <t>15..17 : 14</t>
  </si>
  <si>
    <t>kredyty, pożyczki, emisja papierów wartościowych  (wykonanie)</t>
  </si>
  <si>
    <t>wolne środki  (plan)</t>
  </si>
  <si>
    <t>wolne środki  (wykonanie)</t>
  </si>
  <si>
    <t>A2P</t>
  </si>
  <si>
    <t>A1P</t>
  </si>
  <si>
    <t>A2W</t>
  </si>
  <si>
    <t>A1W</t>
  </si>
  <si>
    <t>B2P</t>
  </si>
  <si>
    <t>B1P</t>
  </si>
  <si>
    <t>B2W</t>
  </si>
  <si>
    <t>B1W</t>
  </si>
  <si>
    <t>C1P</t>
  </si>
  <si>
    <t>C1W</t>
  </si>
  <si>
    <t>Pozycja sprawozdania / Paragrafy / Grupy paragrafów / Formuła licząca</t>
  </si>
  <si>
    <t>1400, 1401, 1402, 1403</t>
  </si>
  <si>
    <t>1200, 1201, 1202, 1203</t>
  </si>
  <si>
    <t>16xx</t>
  </si>
  <si>
    <t>1600, 1601, 1602, 1610, 1611, 1612</t>
  </si>
  <si>
    <t>nadwyżka z lat ubiegłych, pomniejszona o niewykorzystane środki pieniężne</t>
  </si>
  <si>
    <t>niewykorzystane środki pieniężne</t>
  </si>
  <si>
    <t>nadwyżka z lat ubiegłych, pomniejszona…</t>
  </si>
  <si>
    <t>nadwyżka z lat ubiegłych, pomniejszona o niewykorzystane środki pieniężne  (plan)</t>
  </si>
  <si>
    <t>niewykorzystane środki pieniężne  (plan)</t>
  </si>
  <si>
    <t>D13aP</t>
  </si>
  <si>
    <t>15-21</t>
  </si>
  <si>
    <t>nadwyżka z lat ubiegłych, pomniejszona o niewykorzystane środki pieniężne  (wykonanie)</t>
  </si>
  <si>
    <t>niewykorzystane środki pieniężne  (wykonanie)</t>
  </si>
  <si>
    <t>D13aW</t>
  </si>
  <si>
    <t>30-36</t>
  </si>
  <si>
    <t>8..14 : 7</t>
  </si>
  <si>
    <t>23..29 : 22</t>
  </si>
  <si>
    <t>G</t>
  </si>
  <si>
    <t>BIŁGORAJ</t>
  </si>
  <si>
    <t>DĘBLIN</t>
  </si>
  <si>
    <t>HRUBIESZÓW</t>
  </si>
  <si>
    <t>KRASNYSTAW</t>
  </si>
  <si>
    <t>KRAŚNIK</t>
  </si>
  <si>
    <t>LUBARTÓW</t>
  </si>
  <si>
    <t>ŁUKÓW</t>
  </si>
  <si>
    <t>MIĘDZYRZEC PODLASKI</t>
  </si>
  <si>
    <t>PUŁAWY</t>
  </si>
  <si>
    <t>RADZYŃ PODLASKI</t>
  </si>
  <si>
    <t>REJOWIEC FABRYCZNY</t>
  </si>
  <si>
    <t>STOCZEK ŁUKOWSKI</t>
  </si>
  <si>
    <t>ŚWIDNIK</t>
  </si>
  <si>
    <t>TERESPOL</t>
  </si>
  <si>
    <t>TOMASZÓW LUBELSKI</t>
  </si>
  <si>
    <t>WŁODAWA</t>
  </si>
  <si>
    <t>ABRAMÓW</t>
  </si>
  <si>
    <t>ADAMÓW</t>
  </si>
  <si>
    <t>ALEKSANDRÓW</t>
  </si>
  <si>
    <t>BARANÓW</t>
  </si>
  <si>
    <t>BATORZ</t>
  </si>
  <si>
    <t>BEŁŻEC</t>
  </si>
  <si>
    <t>BIAŁA PODLASKA</t>
  </si>
  <si>
    <t>BIAŁOPOLE</t>
  </si>
  <si>
    <t>BISZCZA</t>
  </si>
  <si>
    <t>BORKI</t>
  </si>
  <si>
    <t>BORZECHÓW</t>
  </si>
  <si>
    <t>CHEŁM</t>
  </si>
  <si>
    <t>CHODEL</t>
  </si>
  <si>
    <t>CHRZANÓW</t>
  </si>
  <si>
    <t>CYCÓW</t>
  </si>
  <si>
    <t>CZEMIERNIKI</t>
  </si>
  <si>
    <t>DĘBOWA KŁODA</t>
  </si>
  <si>
    <t>DOŁHOBYCZÓW</t>
  </si>
  <si>
    <t>DOROHUSK</t>
  </si>
  <si>
    <t>DRELÓW</t>
  </si>
  <si>
    <t>DUBIENKA</t>
  </si>
  <si>
    <t>DZIERZKOWICE</t>
  </si>
  <si>
    <t>DZWOLA</t>
  </si>
  <si>
    <t>FAJSŁAWICE</t>
  </si>
  <si>
    <t>FIRLEJ</t>
  </si>
  <si>
    <t>GARBÓW</t>
  </si>
  <si>
    <t>GŁUSK</t>
  </si>
  <si>
    <t>GODZISZÓW</t>
  </si>
  <si>
    <t>GORZKÓW</t>
  </si>
  <si>
    <t>GOŚCIERADÓW</t>
  </si>
  <si>
    <t>GRABOWIEC</t>
  </si>
  <si>
    <t>HANNA</t>
  </si>
  <si>
    <t>HAŃSK</t>
  </si>
  <si>
    <t>HORODŁO</t>
  </si>
  <si>
    <t>IZBICA</t>
  </si>
  <si>
    <t>JABŁONNA</t>
  </si>
  <si>
    <t>JABŁOŃ</t>
  </si>
  <si>
    <t>JANOWIEC</t>
  </si>
  <si>
    <t>JANÓW PODLASKI</t>
  </si>
  <si>
    <t>JARCZÓW</t>
  </si>
  <si>
    <t>JASTKÓW</t>
  </si>
  <si>
    <t>JEZIORZANY</t>
  </si>
  <si>
    <t>KAMIEŃ</t>
  </si>
  <si>
    <t>KARCZMISKA</t>
  </si>
  <si>
    <t>KĄKOLEWNICA</t>
  </si>
  <si>
    <t>KŁOCZEW</t>
  </si>
  <si>
    <t>KODEŃ</t>
  </si>
  <si>
    <t>KOMARÓWKA PODLASKA</t>
  </si>
  <si>
    <t>KOMARÓW-OSADA</t>
  </si>
  <si>
    <t>KONOPNICA</t>
  </si>
  <si>
    <t>KONSTANTYNÓW</t>
  </si>
  <si>
    <t>KOŃSKOWOLA</t>
  </si>
  <si>
    <t>KRAŚNICZYN</t>
  </si>
  <si>
    <t>KRYNICE</t>
  </si>
  <si>
    <t>KRZCZONÓW</t>
  </si>
  <si>
    <t>KRZYWDA</t>
  </si>
  <si>
    <t>KSIĘŻPOL</t>
  </si>
  <si>
    <t>KURÓW</t>
  </si>
  <si>
    <t>LEŚNA PODLASKA</t>
  </si>
  <si>
    <t>LEŚNIOWICE</t>
  </si>
  <si>
    <t>LUDWIN</t>
  </si>
  <si>
    <t>ŁABUNIE</t>
  </si>
  <si>
    <t>ŁAZISKA</t>
  </si>
  <si>
    <t>ŁOMAZY</t>
  </si>
  <si>
    <t>ŁOPIENNIK GÓRNY</t>
  </si>
  <si>
    <t>ŁUKOWA</t>
  </si>
  <si>
    <t>MARKUSZÓW</t>
  </si>
  <si>
    <t>MEŁGIEW</t>
  </si>
  <si>
    <t>MIĄCZYN</t>
  </si>
  <si>
    <t>MICHÓW</t>
  </si>
  <si>
    <t>MILANÓW</t>
  </si>
  <si>
    <t>MILEJÓW</t>
  </si>
  <si>
    <t>MIRCZE</t>
  </si>
  <si>
    <t>NIEDRZWICA DUŻA</t>
  </si>
  <si>
    <t>NIEDŹWIADA</t>
  </si>
  <si>
    <t>NIELISZ</t>
  </si>
  <si>
    <t>NIEMCE</t>
  </si>
  <si>
    <t>NOWODWÓR</t>
  </si>
  <si>
    <t>OBSZA</t>
  </si>
  <si>
    <t>OSTRÓWEK</t>
  </si>
  <si>
    <t>PISZCZAC</t>
  </si>
  <si>
    <t>PODEDWÓRZE</t>
  </si>
  <si>
    <t>POTOK GÓRNY</t>
  </si>
  <si>
    <t>POTOK WIELKI</t>
  </si>
  <si>
    <t>PUCHACZÓW</t>
  </si>
  <si>
    <t>RACHANIE</t>
  </si>
  <si>
    <t>RADECZNICA</t>
  </si>
  <si>
    <t>ROKITNO</t>
  </si>
  <si>
    <t>ROSSOSZ</t>
  </si>
  <si>
    <t>RUDA-HUTA</t>
  </si>
  <si>
    <t>RUDNIK</t>
  </si>
  <si>
    <t>RYBCZEWICE</t>
  </si>
  <si>
    <t>SAWIN</t>
  </si>
  <si>
    <t>SERNIKI</t>
  </si>
  <si>
    <t>SEROKOMLA</t>
  </si>
  <si>
    <t>SIEMIEŃ</t>
  </si>
  <si>
    <t>SIENNICA RÓŻANA</t>
  </si>
  <si>
    <t>SITNO</t>
  </si>
  <si>
    <t>SKIERBIESZÓW</t>
  </si>
  <si>
    <t>SŁAWATYCZE</t>
  </si>
  <si>
    <t>SOSNOWICA</t>
  </si>
  <si>
    <t>SOSNÓWKA</t>
  </si>
  <si>
    <t>SPICZYN</t>
  </si>
  <si>
    <t>STANIN</t>
  </si>
  <si>
    <t>STARY BRUS</t>
  </si>
  <si>
    <t>STARY ZAMOŚĆ</t>
  </si>
  <si>
    <t>STĘŻYCA</t>
  </si>
  <si>
    <t>STRZYŻEWICE</t>
  </si>
  <si>
    <t>SUŁÓW</t>
  </si>
  <si>
    <t>SUSIEC</t>
  </si>
  <si>
    <t>SZASTARKA</t>
  </si>
  <si>
    <t>TARNAWATKA</t>
  </si>
  <si>
    <t>TELATYN</t>
  </si>
  <si>
    <t>TERESZPOL</t>
  </si>
  <si>
    <t>TRAWNIKI</t>
  </si>
  <si>
    <t>TRZEBIESZÓW</t>
  </si>
  <si>
    <t>TRZESZCZANY</t>
  </si>
  <si>
    <t>TRZYDNIK DUŻY</t>
  </si>
  <si>
    <t>TUCZNA</t>
  </si>
  <si>
    <t>TUROBIN</t>
  </si>
  <si>
    <t>UCHANIE</t>
  </si>
  <si>
    <t>ULAN-MAJORAT</t>
  </si>
  <si>
    <t>ULHÓWEK</t>
  </si>
  <si>
    <t>UŁĘŻ</t>
  </si>
  <si>
    <t>URSZULIN</t>
  </si>
  <si>
    <t>UŚCIMÓW</t>
  </si>
  <si>
    <t>WĄWOLNICA</t>
  </si>
  <si>
    <t>WERBKOWICE</t>
  </si>
  <si>
    <t>WIERZBICA</t>
  </si>
  <si>
    <t>WILKOŁAZ</t>
  </si>
  <si>
    <t>WILKÓW</t>
  </si>
  <si>
    <t>WISZNICE</t>
  </si>
  <si>
    <t>WOHYŃ</t>
  </si>
  <si>
    <t>WOJCIECHÓW</t>
  </si>
  <si>
    <t>WOJCIESZKÓW</t>
  </si>
  <si>
    <t>WOJSŁAWICE</t>
  </si>
  <si>
    <t>WOLA MYSŁOWSKA</t>
  </si>
  <si>
    <t>WOLA UHRUSKA</t>
  </si>
  <si>
    <t>WÓLKA</t>
  </si>
  <si>
    <t>WYRYKI</t>
  </si>
  <si>
    <t>WYSOKIE</t>
  </si>
  <si>
    <t>ZAKRZEW</t>
  </si>
  <si>
    <t>ZAKRZÓWEK</t>
  </si>
  <si>
    <t>ZALESIE</t>
  </si>
  <si>
    <t>ZAMOŚĆ</t>
  </si>
  <si>
    <t>ŻMUDŹ</t>
  </si>
  <si>
    <t>ŻÓŁKIEWKA</t>
  </si>
  <si>
    <t>ŻYRZYN</t>
  </si>
  <si>
    <t>ANNOPOL</t>
  </si>
  <si>
    <t>BEŁŻYCE</t>
  </si>
  <si>
    <t>BYCHAWA</t>
  </si>
  <si>
    <t>FRAMPOL</t>
  </si>
  <si>
    <t>GORAJ</t>
  </si>
  <si>
    <t>JANÓW LUBELSKI</t>
  </si>
  <si>
    <t>JÓZEFÓW</t>
  </si>
  <si>
    <t>JÓZEFÓW nad Wisłą</t>
  </si>
  <si>
    <t>KAMIONKA</t>
  </si>
  <si>
    <t>KAZIMIERZ DOLNY</t>
  </si>
  <si>
    <t>KOCK</t>
  </si>
  <si>
    <t>KRASNOBRÓD</t>
  </si>
  <si>
    <t>LUBYCZA KRÓLEWSKA</t>
  </si>
  <si>
    <t>ŁASZCZÓW</t>
  </si>
  <si>
    <t>ŁĘCZNA</t>
  </si>
  <si>
    <t>MODLIBORZYCE</t>
  </si>
  <si>
    <t>NAŁĘCZÓW</t>
  </si>
  <si>
    <t>OPOLE LUBELSKIE</t>
  </si>
  <si>
    <t>OSTRÓW LUBELSKI</t>
  </si>
  <si>
    <t>PARCZEW</t>
  </si>
  <si>
    <t>PIASKI</t>
  </si>
  <si>
    <t>PONIATOWA</t>
  </si>
  <si>
    <t>REJOWIEC</t>
  </si>
  <si>
    <t>RYKI</t>
  </si>
  <si>
    <t>SIEDLISZCZE</t>
  </si>
  <si>
    <t>SZCZEBRZESZYN</t>
  </si>
  <si>
    <t>TARNOGRÓD</t>
  </si>
  <si>
    <t>TYSZOWCE</t>
  </si>
  <si>
    <t>URZĘDÓW</t>
  </si>
  <si>
    <t>ZWIERZYNIEC</t>
  </si>
  <si>
    <t>M</t>
  </si>
  <si>
    <t>Biała Podlaska</t>
  </si>
  <si>
    <t>Chełm</t>
  </si>
  <si>
    <t>Lublin</t>
  </si>
  <si>
    <t>Zamość</t>
  </si>
  <si>
    <t>P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</si>
  <si>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</si>
  <si>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</si>
  <si>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</si>
  <si>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</si>
  <si>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</si>
  <si>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</si>
  <si>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</si>
  <si>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</si>
  <si>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</si>
  <si>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</si>
  <si>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</si>
  <si>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</si>
  <si>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</si>
  <si>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</si>
  <si>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</si>
  <si>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</si>
  <si>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świdnicki</t>
  </si>
  <si>
    <t>tomaszowski</t>
  </si>
  <si>
    <t>włodawski</t>
  </si>
  <si>
    <t>zamojski</t>
  </si>
  <si>
    <t>W</t>
  </si>
  <si>
    <t>lubelskie</t>
  </si>
  <si>
    <t>Z</t>
  </si>
  <si>
    <t>Celowy Związek Gmin "PROEKOB"</t>
  </si>
  <si>
    <t>Międzygminny Związek Celowy z siedzibą we Włodawie</t>
  </si>
  <si>
    <t>Międzygminny Związek Komunalny</t>
  </si>
  <si>
    <t>Międzygminny Związek Komunalny w Parczewie</t>
  </si>
  <si>
    <t>Związek Komunalny Gmin w Bełżycach</t>
  </si>
  <si>
    <t>Związek Komunalny Gmin Ziemi Lubartowskiej</t>
  </si>
  <si>
    <t>Związek Gmin Północno-Zachodniej Lubelszczyzny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</si>
</sst>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0"/>
    <numFmt numFmtId="168" formatCode="000"/>
    <numFmt numFmtId="169" formatCode="0.0"/>
    <numFmt numFmtId="170" formatCode="0.000%"/>
    <numFmt numFmtId="171" formatCode="0.0%"/>
    <numFmt numFmtId="172" formatCode="[$-415]dddd\,\ d\ mmmm\ yyyy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0"/>
    </font>
    <font>
      <sz val="8"/>
      <name val="Arial CE"/>
      <family val="2"/>
    </font>
    <font>
      <b/>
      <sz val="12"/>
      <name val="Arial CE"/>
      <family val="0"/>
    </font>
    <font>
      <sz val="9"/>
      <name val="Arial"/>
      <family val="0"/>
    </font>
    <font>
      <b/>
      <sz val="9"/>
      <name val="Arial CE"/>
      <family val="2"/>
    </font>
    <font>
      <sz val="9"/>
      <name val="Arial CE"/>
      <family val="2"/>
    </font>
    <font>
      <b/>
      <sz val="14"/>
      <color indexed="57"/>
      <name val="Arial CE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4"/>
      <color indexed="60"/>
      <name val="Arial CE"/>
      <family val="0"/>
    </font>
    <font>
      <b/>
      <sz val="12"/>
      <color indexed="57"/>
      <name val="Arial CE"/>
      <family val="0"/>
    </font>
    <font>
      <sz val="11"/>
      <name val="Arial CE"/>
      <family val="2"/>
    </font>
    <font>
      <sz val="11"/>
      <color theme="1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</cellStyleXfs>
  <cellXfs count="180">
    <xf numFmtId="0" fontId="0" fillId="0" borderId="0" xfId="0" applyAlignment="1">
      <alignment/>
    </xf>
    <xf numFmtId="0" fontId="6" fillId="0" borderId="0" xfId="88">
      <alignment/>
      <protection/>
    </xf>
    <xf numFmtId="0" fontId="21" fillId="0" borderId="0" xfId="88" applyFont="1" applyAlignment="1">
      <alignment vertical="center"/>
      <protection/>
    </xf>
    <xf numFmtId="0" fontId="6" fillId="0" borderId="0" xfId="88" applyAlignment="1">
      <alignment vertical="center"/>
      <protection/>
    </xf>
    <xf numFmtId="0" fontId="22" fillId="0" borderId="0" xfId="88" applyFont="1">
      <alignment/>
      <protection/>
    </xf>
    <xf numFmtId="0" fontId="23" fillId="0" borderId="0" xfId="88" applyFont="1" applyAlignment="1">
      <alignment horizontal="right" vertical="center"/>
      <protection/>
    </xf>
    <xf numFmtId="0" fontId="24" fillId="0" borderId="0" xfId="0" applyFont="1" applyAlignment="1">
      <alignment/>
    </xf>
    <xf numFmtId="0" fontId="24" fillId="0" borderId="10" xfId="0" applyFont="1" applyBorder="1" applyAlignment="1">
      <alignment/>
    </xf>
    <xf numFmtId="3" fontId="24" fillId="0" borderId="10" xfId="0" applyNumberFormat="1" applyFont="1" applyBorder="1" applyAlignment="1">
      <alignment/>
    </xf>
    <xf numFmtId="166" fontId="24" fillId="0" borderId="10" xfId="0" applyNumberFormat="1" applyFont="1" applyBorder="1" applyAlignment="1">
      <alignment/>
    </xf>
    <xf numFmtId="167" fontId="0" fillId="0" borderId="0" xfId="0" applyNumberFormat="1" applyAlignment="1">
      <alignment/>
    </xf>
    <xf numFmtId="0" fontId="27" fillId="0" borderId="0" xfId="88" applyFont="1" applyBorder="1" applyAlignment="1">
      <alignment vertical="center"/>
      <protection/>
    </xf>
    <xf numFmtId="0" fontId="6" fillId="0" borderId="0" xfId="88" applyBorder="1" applyAlignment="1">
      <alignment vertical="center"/>
      <protection/>
    </xf>
    <xf numFmtId="0" fontId="23" fillId="0" borderId="0" xfId="88" applyFont="1" applyBorder="1" applyAlignment="1">
      <alignment horizontal="right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1" fontId="6" fillId="0" borderId="0" xfId="89" applyNumberFormat="1" applyFont="1" applyFill="1" applyBorder="1" applyAlignment="1">
      <alignment horizontal="left" vertical="center"/>
      <protection/>
    </xf>
    <xf numFmtId="3" fontId="6" fillId="0" borderId="0" xfId="89" applyNumberFormat="1">
      <alignment/>
      <protection/>
    </xf>
    <xf numFmtId="0" fontId="6" fillId="0" borderId="0" xfId="89">
      <alignment/>
      <protection/>
    </xf>
    <xf numFmtId="0" fontId="21" fillId="0" borderId="0" xfId="89" applyFont="1" applyAlignment="1">
      <alignment vertical="center"/>
      <protection/>
    </xf>
    <xf numFmtId="0" fontId="6" fillId="0" borderId="0" xfId="89" applyAlignment="1">
      <alignment vertical="center"/>
      <protection/>
    </xf>
    <xf numFmtId="0" fontId="22" fillId="0" borderId="0" xfId="89" applyFont="1">
      <alignment/>
      <protection/>
    </xf>
    <xf numFmtId="0" fontId="28" fillId="0" borderId="0" xfId="89" applyFont="1">
      <alignment/>
      <protection/>
    </xf>
    <xf numFmtId="0" fontId="23" fillId="0" borderId="0" xfId="89" applyFont="1" applyAlignment="1">
      <alignment horizontal="left" vertical="center"/>
      <protection/>
    </xf>
    <xf numFmtId="0" fontId="23" fillId="0" borderId="0" xfId="89" applyFont="1" applyAlignment="1">
      <alignment horizontal="right" vertical="center"/>
      <protection/>
    </xf>
    <xf numFmtId="0" fontId="6" fillId="0" borderId="0" xfId="89" applyFont="1" applyAlignment="1">
      <alignment vertical="center"/>
      <protection/>
    </xf>
    <xf numFmtId="0" fontId="30" fillId="22" borderId="10" xfId="89" applyFont="1" applyFill="1" applyBorder="1" applyAlignment="1">
      <alignment vertical="center"/>
      <protection/>
    </xf>
    <xf numFmtId="0" fontId="30" fillId="22" borderId="10" xfId="89" applyFont="1" applyFill="1" applyBorder="1" applyAlignment="1">
      <alignment horizontal="center" vertical="center"/>
      <protection/>
    </xf>
    <xf numFmtId="0" fontId="26" fillId="0" borderId="0" xfId="89" applyFont="1">
      <alignment/>
      <protection/>
    </xf>
    <xf numFmtId="0" fontId="26" fillId="0" borderId="10" xfId="89" applyFont="1" applyBorder="1">
      <alignment/>
      <protection/>
    </xf>
    <xf numFmtId="3" fontId="26" fillId="0" borderId="10" xfId="89" applyNumberFormat="1" applyFont="1" applyBorder="1">
      <alignment/>
      <protection/>
    </xf>
    <xf numFmtId="166" fontId="26" fillId="0" borderId="10" xfId="89" applyNumberFormat="1" applyFont="1" applyBorder="1">
      <alignment/>
      <protection/>
    </xf>
    <xf numFmtId="0" fontId="6" fillId="0" borderId="10" xfId="89" applyBorder="1">
      <alignment/>
      <protection/>
    </xf>
    <xf numFmtId="166" fontId="6" fillId="0" borderId="10" xfId="89" applyNumberFormat="1" applyBorder="1">
      <alignment/>
      <protection/>
    </xf>
    <xf numFmtId="3" fontId="6" fillId="0" borderId="10" xfId="89" applyNumberFormat="1" applyBorder="1">
      <alignment/>
      <protection/>
    </xf>
    <xf numFmtId="167" fontId="6" fillId="0" borderId="10" xfId="89" applyNumberFormat="1" applyBorder="1" applyAlignment="1">
      <alignment horizontal="center"/>
      <protection/>
    </xf>
    <xf numFmtId="1" fontId="6" fillId="0" borderId="10" xfId="89" applyNumberFormat="1" applyBorder="1" applyAlignment="1">
      <alignment horizontal="center"/>
      <protection/>
    </xf>
    <xf numFmtId="168" fontId="6" fillId="0" borderId="10" xfId="89" applyNumberFormat="1" applyBorder="1" applyAlignment="1">
      <alignment horizontal="center"/>
      <protection/>
    </xf>
    <xf numFmtId="0" fontId="6" fillId="0" borderId="10" xfId="89" applyFont="1" applyBorder="1">
      <alignment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 wrapText="1"/>
      <protection/>
    </xf>
    <xf numFmtId="0" fontId="29" fillId="0" borderId="10" xfId="89" applyFont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6" fillId="0" borderId="10" xfId="88" applyNumberFormat="1" applyFont="1" applyFill="1" applyBorder="1" applyAlignment="1">
      <alignment horizontal="center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67" fontId="6" fillId="0" borderId="10" xfId="89" applyNumberFormat="1" applyFont="1" applyFill="1" applyBorder="1" applyAlignment="1">
      <alignment horizontal="center"/>
      <protection/>
    </xf>
    <xf numFmtId="168" fontId="6" fillId="0" borderId="10" xfId="89" applyNumberFormat="1" applyFont="1" applyFill="1" applyBorder="1" applyAlignment="1">
      <alignment horizontal="center"/>
      <protection/>
    </xf>
    <xf numFmtId="0" fontId="6" fillId="0" borderId="10" xfId="89" applyFont="1" applyFill="1" applyBorder="1">
      <alignment/>
      <protection/>
    </xf>
    <xf numFmtId="3" fontId="6" fillId="0" borderId="10" xfId="89" applyNumberFormat="1" applyFont="1" applyFill="1" applyBorder="1">
      <alignment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5" fillId="0" borderId="10" xfId="89" applyNumberFormat="1" applyFont="1" applyFill="1" applyBorder="1" applyAlignment="1">
      <alignment horizontal="center" vertical="center" wrapText="1"/>
      <protection/>
    </xf>
    <xf numFmtId="0" fontId="25" fillId="0" borderId="10" xfId="89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wrapText="1"/>
    </xf>
    <xf numFmtId="0" fontId="29" fillId="0" borderId="10" xfId="88" applyFont="1" applyBorder="1" applyAlignment="1">
      <alignment horizontal="center" vertical="center" textRotation="90" wrapText="1"/>
      <protection/>
    </xf>
    <xf numFmtId="0" fontId="26" fillId="0" borderId="10" xfId="89" applyFont="1" applyBorder="1" applyAlignment="1">
      <alignment wrapText="1"/>
      <protection/>
    </xf>
    <xf numFmtId="0" fontId="6" fillId="0" borderId="10" xfId="89" applyBorder="1" applyAlignment="1">
      <alignment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0" fontId="6" fillId="0" borderId="10" xfId="89" applyFont="1" applyFill="1" applyBorder="1" applyAlignment="1">
      <alignment wrapText="1"/>
      <protection/>
    </xf>
    <xf numFmtId="0" fontId="6" fillId="0" borderId="10" xfId="89" applyBorder="1" applyAlignment="1">
      <alignment horizontal="left"/>
      <protection/>
    </xf>
    <xf numFmtId="0" fontId="26" fillId="0" borderId="11" xfId="89" applyFont="1" applyBorder="1" applyAlignment="1">
      <alignment horizontal="center" vertical="center"/>
      <protection/>
    </xf>
    <xf numFmtId="0" fontId="26" fillId="0" borderId="12" xfId="89" applyFont="1" applyBorder="1" applyAlignment="1">
      <alignment horizontal="center" vertical="center"/>
      <protection/>
    </xf>
    <xf numFmtId="0" fontId="26" fillId="0" borderId="12" xfId="89" applyFont="1" applyBorder="1" applyAlignment="1">
      <alignment vertical="center" wrapText="1"/>
      <protection/>
    </xf>
    <xf numFmtId="0" fontId="26" fillId="0" borderId="13" xfId="89" applyFont="1" applyBorder="1" applyAlignment="1">
      <alignment horizontal="center" vertical="center" wrapText="1"/>
      <protection/>
    </xf>
    <xf numFmtId="0" fontId="26" fillId="0" borderId="14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horizontal="center" vertical="center"/>
      <protection/>
    </xf>
    <xf numFmtId="0" fontId="26" fillId="0" borderId="10" xfId="89" applyFont="1" applyBorder="1" applyAlignment="1">
      <alignment vertical="center" wrapText="1"/>
      <protection/>
    </xf>
    <xf numFmtId="0" fontId="26" fillId="0" borderId="15" xfId="89" applyFont="1" applyBorder="1" applyAlignment="1">
      <alignment horizontal="center" vertical="center" wrapText="1"/>
      <protection/>
    </xf>
    <xf numFmtId="20" fontId="26" fillId="0" borderId="15" xfId="89" applyNumberFormat="1" applyFont="1" applyBorder="1" applyAlignment="1">
      <alignment horizontal="center" vertical="center" wrapText="1"/>
      <protection/>
    </xf>
    <xf numFmtId="0" fontId="26" fillId="0" borderId="16" xfId="89" applyFont="1" applyBorder="1" applyAlignment="1">
      <alignment horizontal="center" vertical="center"/>
      <protection/>
    </xf>
    <xf numFmtId="0" fontId="26" fillId="0" borderId="17" xfId="89" applyFont="1" applyBorder="1" applyAlignment="1">
      <alignment horizontal="center" vertical="center"/>
      <protection/>
    </xf>
    <xf numFmtId="0" fontId="26" fillId="0" borderId="17" xfId="89" applyFont="1" applyBorder="1" applyAlignment="1">
      <alignment vertical="center" wrapText="1"/>
      <protection/>
    </xf>
    <xf numFmtId="0" fontId="26" fillId="0" borderId="18" xfId="89" applyFont="1" applyBorder="1" applyAlignment="1">
      <alignment horizontal="center" vertical="center" wrapText="1"/>
      <protection/>
    </xf>
    <xf numFmtId="0" fontId="26" fillId="0" borderId="15" xfId="89" applyFont="1" applyBorder="1" applyAlignment="1">
      <alignment horizontal="center" vertical="center"/>
      <protection/>
    </xf>
    <xf numFmtId="0" fontId="26" fillId="0" borderId="15" xfId="89" applyFont="1" applyBorder="1" applyAlignment="1">
      <alignment horizontal="left" vertical="center" wrapText="1"/>
      <protection/>
    </xf>
    <xf numFmtId="0" fontId="26" fillId="0" borderId="18" xfId="89" applyFont="1" applyBorder="1" applyAlignment="1">
      <alignment horizontal="left" vertical="center" wrapText="1"/>
      <protection/>
    </xf>
    <xf numFmtId="16" fontId="26" fillId="0" borderId="10" xfId="89" applyNumberFormat="1" applyFont="1" applyBorder="1" applyAlignment="1" quotePrefix="1">
      <alignment horizontal="center" vertical="center"/>
      <protection/>
    </xf>
    <xf numFmtId="0" fontId="26" fillId="0" borderId="10" xfId="89" applyFont="1" applyBorder="1" applyAlignment="1" quotePrefix="1">
      <alignment horizontal="center" vertical="center"/>
      <protection/>
    </xf>
    <xf numFmtId="0" fontId="26" fillId="0" borderId="15" xfId="89" applyFont="1" applyBorder="1" applyAlignment="1" quotePrefix="1">
      <alignment horizontal="left" vertical="center" wrapText="1"/>
      <protection/>
    </xf>
    <xf numFmtId="0" fontId="26" fillId="0" borderId="17" xfId="89" applyFont="1" applyBorder="1" applyAlignment="1" quotePrefix="1">
      <alignment horizontal="center" vertical="center"/>
      <protection/>
    </xf>
    <xf numFmtId="0" fontId="26" fillId="0" borderId="12" xfId="89" applyFont="1" applyBorder="1" applyAlignment="1" quotePrefix="1">
      <alignment horizontal="center" vertical="center"/>
      <protection/>
    </xf>
    <xf numFmtId="0" fontId="26" fillId="0" borderId="10" xfId="89" applyFont="1" applyFill="1" applyBorder="1" applyAlignment="1">
      <alignment horizontal="center" vertical="center"/>
      <protection/>
    </xf>
    <xf numFmtId="0" fontId="26" fillId="0" borderId="10" xfId="89" applyFont="1" applyFill="1" applyBorder="1" applyAlignment="1">
      <alignment vertical="center" wrapText="1"/>
      <protection/>
    </xf>
    <xf numFmtId="168" fontId="26" fillId="0" borderId="15" xfId="89" applyNumberFormat="1" applyFont="1" applyBorder="1" applyAlignment="1">
      <alignment horizontal="center" vertical="center" wrapText="1"/>
      <protection/>
    </xf>
    <xf numFmtId="168" fontId="26" fillId="0" borderId="15" xfId="89" applyNumberFormat="1" applyFont="1" applyFill="1" applyBorder="1" applyAlignment="1">
      <alignment horizontal="center" vertical="center" wrapText="1"/>
      <protection/>
    </xf>
    <xf numFmtId="0" fontId="26" fillId="0" borderId="15" xfId="89" applyFont="1" applyFill="1" applyBorder="1" applyAlignment="1">
      <alignment horizontal="center" vertical="center" wrapText="1"/>
      <protection/>
    </xf>
    <xf numFmtId="0" fontId="26" fillId="0" borderId="17" xfId="89" applyFont="1" applyFill="1" applyBorder="1" applyAlignment="1">
      <alignment vertical="center" wrapText="1"/>
      <protection/>
    </xf>
    <xf numFmtId="0" fontId="26" fillId="0" borderId="17" xfId="89" applyFont="1" applyFill="1" applyBorder="1" applyAlignment="1">
      <alignment horizontal="center" vertical="center"/>
      <protection/>
    </xf>
    <xf numFmtId="168" fontId="26" fillId="0" borderId="18" xfId="89" applyNumberFormat="1" applyFont="1" applyFill="1" applyBorder="1" applyAlignment="1">
      <alignment horizontal="center" vertical="center" wrapText="1"/>
      <protection/>
    </xf>
    <xf numFmtId="0" fontId="26" fillId="0" borderId="12" xfId="89" applyFont="1" applyFill="1" applyBorder="1" applyAlignment="1">
      <alignment vertical="center" wrapText="1"/>
      <protection/>
    </xf>
    <xf numFmtId="0" fontId="26" fillId="0" borderId="12" xfId="89" applyFont="1" applyFill="1" applyBorder="1" applyAlignment="1">
      <alignment horizontal="center" vertical="center"/>
      <protection/>
    </xf>
    <xf numFmtId="168" fontId="26" fillId="0" borderId="13" xfId="89" applyNumberFormat="1" applyFont="1" applyFill="1" applyBorder="1" applyAlignment="1">
      <alignment horizontal="center" vertical="center" wrapText="1"/>
      <protection/>
    </xf>
    <xf numFmtId="168" fontId="26" fillId="0" borderId="15" xfId="89" applyNumberFormat="1" applyFont="1" applyFill="1" applyBorder="1" applyAlignment="1">
      <alignment vertical="center" wrapText="1"/>
      <protection/>
    </xf>
    <xf numFmtId="49" fontId="26" fillId="0" borderId="10" xfId="89" applyNumberFormat="1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5" fillId="0" borderId="10" xfId="89" applyFont="1" applyFill="1" applyBorder="1" applyAlignment="1">
      <alignment horizontal="center" vertical="center" textRotation="90" wrapText="1"/>
      <protection/>
    </xf>
    <xf numFmtId="0" fontId="25" fillId="0" borderId="10" xfId="88" applyFont="1" applyBorder="1" applyAlignment="1">
      <alignment horizontal="center" vertical="center" textRotation="90" wrapText="1"/>
      <protection/>
    </xf>
    <xf numFmtId="3" fontId="6" fillId="0" borderId="0" xfId="88" applyNumberFormat="1">
      <alignment/>
      <protection/>
    </xf>
    <xf numFmtId="0" fontId="26" fillId="0" borderId="0" xfId="88" applyFont="1">
      <alignment/>
      <protection/>
    </xf>
    <xf numFmtId="1" fontId="6" fillId="0" borderId="10" xfId="89" applyNumberFormat="1" applyFont="1" applyFill="1" applyBorder="1" applyAlignment="1">
      <alignment vertical="center"/>
      <protection/>
    </xf>
    <xf numFmtId="0" fontId="26" fillId="0" borderId="19" xfId="89" applyFont="1" applyBorder="1" applyAlignment="1">
      <alignment horizontal="center" vertical="center"/>
      <protection/>
    </xf>
    <xf numFmtId="0" fontId="26" fillId="0" borderId="20" xfId="89" applyFont="1" applyBorder="1" applyAlignment="1">
      <alignment horizontal="center" vertical="center" wrapText="1"/>
      <protection/>
    </xf>
    <xf numFmtId="0" fontId="26" fillId="0" borderId="21" xfId="89" applyFont="1" applyBorder="1" applyAlignment="1">
      <alignment horizontal="center" vertical="center"/>
      <protection/>
    </xf>
    <xf numFmtId="0" fontId="26" fillId="0" borderId="22" xfId="89" applyFont="1" applyBorder="1" applyAlignment="1">
      <alignment horizontal="center" vertical="center"/>
      <protection/>
    </xf>
    <xf numFmtId="0" fontId="26" fillId="0" borderId="22" xfId="89" applyFont="1" applyBorder="1" applyAlignment="1">
      <alignment vertical="center" wrapText="1"/>
      <protection/>
    </xf>
    <xf numFmtId="0" fontId="26" fillId="0" borderId="23" xfId="89" applyFont="1" applyBorder="1" applyAlignment="1">
      <alignment horizontal="center" vertical="center"/>
      <protection/>
    </xf>
    <xf numFmtId="0" fontId="26" fillId="0" borderId="0" xfId="89" applyFont="1" applyAlignment="1">
      <alignment vertical="center" wrapText="1"/>
      <protection/>
    </xf>
    <xf numFmtId="0" fontId="26" fillId="0" borderId="0" xfId="89" applyFont="1" applyAlignment="1">
      <alignment vertical="center"/>
      <protection/>
    </xf>
    <xf numFmtId="168" fontId="26" fillId="0" borderId="0" xfId="89" applyNumberFormat="1" applyFont="1" applyAlignment="1">
      <alignment vertical="center" wrapText="1"/>
      <protection/>
    </xf>
    <xf numFmtId="0" fontId="26" fillId="0" borderId="24" xfId="89" applyFont="1" applyBorder="1" applyAlignment="1">
      <alignment vertical="center" wrapText="1"/>
      <protection/>
    </xf>
    <xf numFmtId="0" fontId="26" fillId="0" borderId="24" xfId="89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5" fillId="24" borderId="25" xfId="89" applyFont="1" applyFill="1" applyBorder="1" applyAlignment="1">
      <alignment horizontal="center" vertical="center"/>
      <protection/>
    </xf>
    <xf numFmtId="0" fontId="25" fillId="24" borderId="26" xfId="89" applyFont="1" applyFill="1" applyBorder="1" applyAlignment="1">
      <alignment horizontal="center" vertical="center"/>
      <protection/>
    </xf>
    <xf numFmtId="0" fontId="25" fillId="24" borderId="26" xfId="89" applyFont="1" applyFill="1" applyBorder="1" applyAlignment="1">
      <alignment horizontal="center" vertical="center" wrapText="1"/>
      <protection/>
    </xf>
    <xf numFmtId="0" fontId="25" fillId="24" borderId="27" xfId="89" applyFont="1" applyFill="1" applyBorder="1" applyAlignment="1">
      <alignment horizontal="center" vertical="center" wrapText="1"/>
      <protection/>
    </xf>
    <xf numFmtId="166" fontId="0" fillId="0" borderId="10" xfId="0" applyNumberFormat="1" applyFont="1" applyBorder="1" applyAlignment="1">
      <alignment/>
    </xf>
    <xf numFmtId="0" fontId="6" fillId="0" borderId="10" xfId="89" applyNumberFormat="1" applyBorder="1" applyAlignment="1">
      <alignment horizontal="left"/>
      <protection/>
    </xf>
    <xf numFmtId="0" fontId="21" fillId="0" borderId="28" xfId="89" applyFont="1" applyBorder="1" applyAlignment="1">
      <alignment horizontal="center" vertical="center"/>
      <protection/>
    </xf>
    <xf numFmtId="0" fontId="30" fillId="22" borderId="29" xfId="89" applyFont="1" applyFill="1" applyBorder="1" applyAlignment="1">
      <alignment horizontal="center" vertical="center"/>
      <protection/>
    </xf>
    <xf numFmtId="0" fontId="30" fillId="22" borderId="30" xfId="89" applyFont="1" applyFill="1" applyBorder="1" applyAlignment="1">
      <alignment horizontal="center" vertical="center"/>
      <protection/>
    </xf>
    <xf numFmtId="0" fontId="30" fillId="22" borderId="31" xfId="89" applyFont="1" applyFill="1" applyBorder="1" applyAlignment="1">
      <alignment horizontal="center" vertical="center"/>
      <protection/>
    </xf>
    <xf numFmtId="0" fontId="31" fillId="0" borderId="10" xfId="89" applyFont="1" applyBorder="1" applyAlignment="1">
      <alignment horizontal="left" vertical="center"/>
      <protection/>
    </xf>
    <xf numFmtId="0" fontId="31" fillId="0" borderId="29" xfId="89" applyFont="1" applyBorder="1" applyAlignment="1">
      <alignment horizontal="left" vertical="center"/>
      <protection/>
    </xf>
    <xf numFmtId="0" fontId="31" fillId="0" borderId="30" xfId="89" applyFont="1" applyBorder="1" applyAlignment="1">
      <alignment horizontal="left" vertical="center"/>
      <protection/>
    </xf>
    <xf numFmtId="0" fontId="31" fillId="0" borderId="31" xfId="89" applyFont="1" applyBorder="1" applyAlignment="1">
      <alignment horizontal="left" vertical="center"/>
      <protection/>
    </xf>
    <xf numFmtId="0" fontId="21" fillId="0" borderId="0" xfId="89" applyFont="1" applyBorder="1" applyAlignment="1">
      <alignment horizontal="center" vertical="center"/>
      <protection/>
    </xf>
    <xf numFmtId="0" fontId="25" fillId="0" borderId="29" xfId="88" applyFont="1" applyBorder="1" applyAlignment="1">
      <alignment horizontal="center" vertical="center" wrapText="1"/>
      <protection/>
    </xf>
    <xf numFmtId="0" fontId="25" fillId="0" borderId="31" xfId="88" applyFont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 wrapText="1"/>
      <protection/>
    </xf>
    <xf numFmtId="1" fontId="26" fillId="0" borderId="10" xfId="88" applyNumberFormat="1" applyFont="1" applyFill="1" applyBorder="1" applyAlignment="1">
      <alignment horizontal="center"/>
      <protection/>
    </xf>
    <xf numFmtId="0" fontId="25" fillId="0" borderId="10" xfId="88" applyFont="1" applyBorder="1" applyAlignment="1">
      <alignment horizontal="center" vertical="center"/>
      <protection/>
    </xf>
    <xf numFmtId="1" fontId="25" fillId="0" borderId="10" xfId="88" applyNumberFormat="1" applyFont="1" applyBorder="1" applyAlignment="1">
      <alignment horizontal="center" vertical="center"/>
      <protection/>
    </xf>
    <xf numFmtId="1" fontId="25" fillId="0" borderId="29" xfId="88" applyNumberFormat="1" applyFont="1" applyBorder="1" applyAlignment="1">
      <alignment horizontal="center" vertical="center"/>
      <protection/>
    </xf>
    <xf numFmtId="1" fontId="25" fillId="0" borderId="30" xfId="88" applyNumberFormat="1" applyFont="1" applyBorder="1" applyAlignment="1">
      <alignment horizontal="center" vertical="center"/>
      <protection/>
    </xf>
    <xf numFmtId="1" fontId="25" fillId="0" borderId="31" xfId="88" applyNumberFormat="1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/>
      <protection/>
    </xf>
    <xf numFmtId="0" fontId="29" fillId="0" borderId="10" xfId="88" applyFont="1" applyBorder="1" applyAlignment="1">
      <alignment horizontal="center" vertical="center" textRotation="180"/>
      <protection/>
    </xf>
    <xf numFmtId="0" fontId="29" fillId="0" borderId="10" xfId="88" applyFont="1" applyBorder="1" applyAlignment="1">
      <alignment horizontal="center" vertical="center"/>
      <protection/>
    </xf>
    <xf numFmtId="0" fontId="29" fillId="0" borderId="10" xfId="88" applyFont="1" applyBorder="1" applyAlignment="1">
      <alignment horizontal="center" vertical="center" wrapText="1"/>
      <protection/>
    </xf>
    <xf numFmtId="0" fontId="29" fillId="0" borderId="10" xfId="88" applyFont="1" applyBorder="1" applyAlignment="1">
      <alignment horizontal="center" vertical="center" textRotation="180" wrapText="1"/>
      <protection/>
    </xf>
    <xf numFmtId="0" fontId="29" fillId="0" borderId="10" xfId="88" applyFont="1" applyBorder="1" applyAlignment="1">
      <alignment horizontal="center" vertical="center" textRotation="90" wrapText="1"/>
      <protection/>
    </xf>
    <xf numFmtId="0" fontId="28" fillId="0" borderId="10" xfId="88" applyFont="1" applyBorder="1" applyAlignment="1">
      <alignment horizontal="center" vertical="center"/>
      <protection/>
    </xf>
    <xf numFmtId="1" fontId="28" fillId="0" borderId="10" xfId="88" applyNumberFormat="1" applyFont="1" applyBorder="1" applyAlignment="1">
      <alignment horizontal="center" vertical="center"/>
      <protection/>
    </xf>
    <xf numFmtId="0" fontId="23" fillId="0" borderId="10" xfId="88" applyFont="1" applyFill="1" applyBorder="1" applyAlignment="1">
      <alignment horizontal="center" vertical="center" wrapText="1"/>
      <protection/>
    </xf>
    <xf numFmtId="0" fontId="25" fillId="0" borderId="10" xfId="88" applyFont="1" applyBorder="1" applyAlignment="1">
      <alignment horizontal="center" vertical="center"/>
      <protection/>
    </xf>
    <xf numFmtId="1" fontId="6" fillId="0" borderId="10" xfId="88" applyNumberFormat="1" applyFont="1" applyFill="1" applyBorder="1" applyAlignment="1">
      <alignment horizontal="center" vertical="center"/>
      <protection/>
    </xf>
    <xf numFmtId="0" fontId="23" fillId="0" borderId="10" xfId="88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/>
      <protection/>
    </xf>
    <xf numFmtId="0" fontId="23" fillId="0" borderId="10" xfId="89" applyFont="1" applyBorder="1" applyAlignment="1">
      <alignment horizontal="center"/>
      <protection/>
    </xf>
    <xf numFmtId="0" fontId="29" fillId="0" borderId="10" xfId="89" applyFont="1" applyBorder="1" applyAlignment="1">
      <alignment horizontal="center" vertical="center" wrapText="1"/>
      <protection/>
    </xf>
    <xf numFmtId="0" fontId="23" fillId="0" borderId="10" xfId="89" applyFont="1" applyBorder="1" applyAlignment="1">
      <alignment horizontal="center" vertical="center" wrapText="1"/>
      <protection/>
    </xf>
    <xf numFmtId="0" fontId="23" fillId="0" borderId="10" xfId="89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/>
      <protection/>
    </xf>
    <xf numFmtId="1" fontId="29" fillId="0" borderId="10" xfId="89" applyNumberFormat="1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/>
      <protection/>
    </xf>
    <xf numFmtId="0" fontId="28" fillId="0" borderId="10" xfId="89" applyFont="1" applyBorder="1" applyAlignment="1">
      <alignment horizontal="center" vertical="center" wrapText="1"/>
      <protection/>
    </xf>
    <xf numFmtId="1" fontId="29" fillId="0" borderId="10" xfId="89" applyNumberFormat="1" applyFont="1" applyBorder="1" applyAlignment="1">
      <alignment horizontal="center" vertical="center" textRotation="90" wrapText="1"/>
      <protection/>
    </xf>
    <xf numFmtId="0" fontId="29" fillId="0" borderId="10" xfId="89" applyFont="1" applyBorder="1" applyAlignment="1">
      <alignment horizontal="center" vertical="center" textRotation="90" wrapText="1"/>
      <protection/>
    </xf>
    <xf numFmtId="0" fontId="28" fillId="0" borderId="10" xfId="89" applyFont="1" applyBorder="1" applyAlignment="1">
      <alignment horizontal="center" vertical="center" wrapText="1"/>
      <protection/>
    </xf>
    <xf numFmtId="0" fontId="25" fillId="0" borderId="10" xfId="89" applyFont="1" applyBorder="1" applyAlignment="1">
      <alignment horizontal="center" vertical="center" textRotation="90" wrapText="1"/>
      <protection/>
    </xf>
    <xf numFmtId="9" fontId="23" fillId="0" borderId="10" xfId="93" applyFont="1" applyBorder="1" applyAlignment="1">
      <alignment horizontal="center" vertical="center"/>
    </xf>
    <xf numFmtId="0" fontId="23" fillId="0" borderId="10" xfId="89" applyFont="1" applyBorder="1" applyAlignment="1">
      <alignment horizontal="center" vertical="center"/>
      <protection/>
    </xf>
    <xf numFmtId="0" fontId="29" fillId="0" borderId="10" xfId="89" applyFont="1" applyBorder="1" applyAlignment="1">
      <alignment horizontal="center" vertical="center" textRotation="90"/>
      <protection/>
    </xf>
    <xf numFmtId="0" fontId="29" fillId="0" borderId="10" xfId="89" applyFont="1" applyFill="1" applyBorder="1" applyAlignment="1">
      <alignment horizontal="center" vertical="center" wrapText="1"/>
      <protection/>
    </xf>
    <xf numFmtId="0" fontId="28" fillId="0" borderId="10" xfId="89" applyFont="1" applyFill="1" applyBorder="1" applyAlignment="1">
      <alignment horizontal="center" vertical="center" wrapText="1"/>
      <protection/>
    </xf>
    <xf numFmtId="1" fontId="28" fillId="0" borderId="10" xfId="89" applyNumberFormat="1" applyFont="1" applyFill="1" applyBorder="1" applyAlignment="1">
      <alignment horizontal="center" vertical="center"/>
      <protection/>
    </xf>
    <xf numFmtId="1" fontId="28" fillId="0" borderId="10" xfId="89" applyNumberFormat="1" applyFont="1" applyFill="1" applyBorder="1" applyAlignment="1">
      <alignment horizontal="center" vertical="center" wrapText="1"/>
      <protection/>
    </xf>
    <xf numFmtId="0" fontId="28" fillId="0" borderId="10" xfId="89" applyFont="1" applyFill="1" applyBorder="1" applyAlignment="1">
      <alignment horizontal="center" vertical="center"/>
      <protection/>
    </xf>
    <xf numFmtId="49" fontId="28" fillId="0" borderId="10" xfId="89" applyNumberFormat="1" applyFont="1" applyFill="1" applyBorder="1" applyAlignment="1">
      <alignment horizontal="center" vertical="center" wrapText="1"/>
      <protection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1" fontId="6" fillId="0" borderId="10" xfId="89" applyNumberFormat="1" applyFont="1" applyFill="1" applyBorder="1" applyAlignment="1">
      <alignment horizontal="center"/>
      <protection/>
    </xf>
    <xf numFmtId="49" fontId="28" fillId="0" borderId="10" xfId="89" applyNumberFormat="1" applyFont="1" applyBorder="1" applyAlignment="1">
      <alignment horizontal="center" vertical="center" wrapText="1"/>
      <protection/>
    </xf>
    <xf numFmtId="49" fontId="32" fillId="0" borderId="10" xfId="89" applyNumberFormat="1" applyFont="1" applyBorder="1" applyAlignment="1">
      <alignment horizontal="center" vertical="center" wrapText="1"/>
      <protection/>
    </xf>
    <xf numFmtId="1" fontId="28" fillId="0" borderId="10" xfId="89" applyNumberFormat="1" applyFont="1" applyBorder="1" applyAlignment="1">
      <alignment horizontal="center" vertical="center" wrapText="1"/>
      <protection/>
    </xf>
  </cellXfs>
  <cellStyles count="9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 2" xfId="84"/>
    <cellStyle name="Neutralny" xfId="85"/>
    <cellStyle name="Normalny 2" xfId="86"/>
    <cellStyle name="Normalny 2 2" xfId="87"/>
    <cellStyle name="Normalny_Arkusz 1" xfId="88"/>
    <cellStyle name="Normalny_BJST_IV_2006_po korekcie_ver_do_ujednolicenia_ver 20080226" xfId="89"/>
    <cellStyle name="Obliczenia" xfId="90"/>
    <cellStyle name="Obliczenia 2" xfId="91"/>
    <cellStyle name="Followed Hyperlink" xfId="92"/>
    <cellStyle name="Percent" xfId="93"/>
    <cellStyle name="Procentowy 2" xfId="94"/>
    <cellStyle name="Procentowy 2 2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 2" xfId="108"/>
    <cellStyle name="Zły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O16"/>
  <sheetViews>
    <sheetView zoomScale="75" zoomScaleNormal="75" zoomScalePageLayoutView="0" workbookViewId="0" topLeftCell="A1">
      <selection activeCell="A1" sqref="A1:O1"/>
    </sheetView>
  </sheetViews>
  <sheetFormatPr defaultColWidth="9.140625" defaultRowHeight="12.75"/>
  <cols>
    <col min="1" max="1" width="13.140625" style="17" bestFit="1" customWidth="1"/>
    <col min="2" max="2" width="21.00390625" style="17" customWidth="1"/>
    <col min="3" max="13" width="9.140625" style="17" customWidth="1"/>
    <col min="14" max="14" width="11.00390625" style="17" customWidth="1"/>
    <col min="15" max="15" width="23.28125" style="17" customWidth="1"/>
    <col min="16" max="16384" width="9.140625" style="17" customWidth="1"/>
  </cols>
  <sheetData>
    <row r="1" spans="1:15" ht="38.2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</row>
    <row r="2" spans="1:15" ht="38.25" customHeight="1">
      <c r="A2" s="25" t="s">
        <v>48</v>
      </c>
      <c r="B2" s="121" t="s">
        <v>49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3"/>
    </row>
    <row r="3" spans="1:15" ht="24" customHeight="1">
      <c r="A3" s="26">
        <v>1</v>
      </c>
      <c r="B3" s="124" t="str">
        <f>"Tabela 1. Podstawowe informacje o wykonaniu budżetu jst  wg stanu na koniec "&amp;kwartal&amp;" kwartału "&amp;rok&amp;" roku."</f>
        <v>Tabela 1. Podstawowe informacje o wykonaniu budżetu jst  wg stanu na koniec 2 kwartału 2021 roku.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1:15" ht="24" customHeight="1">
      <c r="A4" s="26">
        <v>2</v>
      </c>
      <c r="B4" s="124" t="str">
        <f>"Tabela 2. Wynik operacyjny budżetów jst  wg stanu na koniec  "&amp;kwartal&amp;" kwartału "&amp;rok&amp;" roku."</f>
        <v>Tabela 2. Wynik operacyjny budżetów jst  wg stanu na koniec  2 kwartału 2021 roku.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1:15" ht="24" customHeight="1">
      <c r="A5" s="26">
        <v>3</v>
      </c>
      <c r="B5" s="125" t="str">
        <f>"Tabela 3. Przychody budżetów jst wg stanu na koniec "&amp;kwartal&amp;" kwartału "&amp;rok&amp;" roku."</f>
        <v>Tabela 3. Przychody budżetów jst wg stanu na koniec 2 kwartału 2021 roku.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7"/>
    </row>
    <row r="6" spans="1:15" ht="24" customHeight="1">
      <c r="A6" s="26">
        <v>4</v>
      </c>
      <c r="B6" s="125" t="str">
        <f>"Tabela 4. Rozchody budżetów jst wg stanu na koniec  "&amp;kwartal&amp;" kwartału "&amp;rok&amp;" roku."</f>
        <v>Tabela 4. Rozchody budżetów jst wg stanu na koniec  2 kwartału 2021 roku.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</row>
    <row r="7" spans="1:15" ht="24" customHeight="1">
      <c r="A7" s="26">
        <v>5</v>
      </c>
      <c r="B7" s="125" t="str">
        <f>"Tabela 5. Zadłużenie budżetów jst wg stanu na koniec  "&amp;kwartal&amp;" kwartału "&amp;rok&amp;" roku."</f>
        <v>Tabela 5. Zadłużenie budżetów jst wg stanu na koniec  2 kwartału 2021 roku.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</row>
    <row r="8" spans="1:15" ht="24" customHeight="1">
      <c r="A8" s="26">
        <v>6</v>
      </c>
      <c r="B8" s="124" t="str">
        <f>"Tabela 6. Dochody ogółem budżetów jst wg stanu na koniec "&amp;kwartal&amp;" kwartału "&amp;rok&amp;" roku."</f>
        <v>Tabela 6. Dochody ogółem budżetów jst wg stanu na koniec 2 kwartału 2021 roku.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</row>
    <row r="9" spans="1:15" ht="24" customHeight="1">
      <c r="A9" s="26">
        <v>7</v>
      </c>
      <c r="B9" s="125" t="str">
        <f>"Tabela 7. Planowane wydatki budżetowe jst wg stanu na koniec  "&amp;kwartal&amp;" kwartału "&amp;rok&amp;" roku."</f>
        <v>Tabela 7. Planowane wydatki budżetowe jst wg stanu na koniec  2 kwartału 2021 roku.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7"/>
    </row>
    <row r="10" spans="1:15" ht="24" customHeight="1">
      <c r="A10" s="26">
        <v>8</v>
      </c>
      <c r="B10" s="124" t="str">
        <f>"Tabela 8. Wykonane wydatki budżetowe jst wg stanu na koniec  "&amp;kwartal&amp;" kwartału "&amp;rok&amp;" roku."</f>
        <v>Tabela 8. Wykonane wydatki budżetowe jst wg stanu na koniec  2 kwartału 2021 roku.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</row>
    <row r="11" spans="1:15" ht="24" customHeight="1">
      <c r="A11" s="26">
        <v>9</v>
      </c>
      <c r="B11" s="124" t="str">
        <f>"Tabela 9. Planowane wydatki budżetowe jst wg ważniejszych działów klasyfikacji budżetowej wg stanu na koniec  "&amp;kwartal&amp;" kwartału "&amp;rok&amp;" roku."</f>
        <v>Tabela 9. Planowane wydatki budżetowe jst wg ważniejszych działów klasyfikacji budżetowej wg stanu na koniec  2 kwartału 2021 roku.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</row>
    <row r="12" spans="1:15" ht="24" customHeight="1">
      <c r="A12" s="26">
        <v>10</v>
      </c>
      <c r="B12" s="124" t="str">
        <f>"Tabela 10. Wykonanie wydatków budżetowych jst wg ważniejszych działów klasyfikacji budżetowej wg stanu na koniec  "&amp;kwartal&amp;" kwartału "&amp;rok&amp;" roku."</f>
        <v>Tabela 10. Wykonanie wydatków budżetowych jst wg ważniejszych działów klasyfikacji budżetowej wg stanu na koniec  2 kwartału 2021 roku.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</row>
    <row r="14" spans="1:2" ht="12.75">
      <c r="A14" s="37" t="s">
        <v>51</v>
      </c>
      <c r="B14" s="59">
        <f>2021</f>
        <v>2021</v>
      </c>
    </row>
    <row r="15" spans="1:2" ht="12.75">
      <c r="A15" s="37" t="s">
        <v>52</v>
      </c>
      <c r="B15" s="59">
        <f>2</f>
        <v>2</v>
      </c>
    </row>
    <row r="16" spans="1:2" ht="12.75">
      <c r="A16" s="37" t="s">
        <v>55</v>
      </c>
      <c r="B16" s="119" t="str">
        <f>"Oct  7 2021 12:00AM"</f>
        <v>Oct  7 2021 12:00AM</v>
      </c>
    </row>
  </sheetData>
  <sheetProtection/>
  <mergeCells count="12">
    <mergeCell ref="B9:O9"/>
    <mergeCell ref="B10:O10"/>
    <mergeCell ref="B11:O11"/>
    <mergeCell ref="B12:O12"/>
    <mergeCell ref="A1:O1"/>
    <mergeCell ref="B2:O2"/>
    <mergeCell ref="B3:O3"/>
    <mergeCell ref="B7:O7"/>
    <mergeCell ref="B8:O8"/>
    <mergeCell ref="B4:O4"/>
    <mergeCell ref="B5:O5"/>
    <mergeCell ref="B6:O6"/>
  </mergeCells>
  <printOptions/>
  <pageMargins left="0.75" right="0.75" top="1" bottom="1" header="0.5" footer="0.5"/>
  <pageSetup fitToHeight="1" fitToWidth="1" horizontalDpi="300" verticalDpi="3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7"/>
  <dimension ref="A2:P252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234" sqref="N234"/>
    </sheetView>
  </sheetViews>
  <sheetFormatPr defaultColWidth="9.140625" defaultRowHeight="12.75"/>
  <cols>
    <col min="1" max="6" width="4.28125" style="17" customWidth="1"/>
    <col min="7" max="7" width="40.851562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tabel'!B10</f>
        <v>Tabela 8. Wykonane wydatki budżetowe jst wg stanu na koniec  2 kwartału 2021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50" t="s">
        <v>0</v>
      </c>
      <c r="B4" s="150" t="s">
        <v>1</v>
      </c>
      <c r="C4" s="150" t="s">
        <v>2</v>
      </c>
      <c r="D4" s="150" t="s">
        <v>3</v>
      </c>
      <c r="E4" s="150" t="s">
        <v>53</v>
      </c>
      <c r="F4" s="179" t="s">
        <v>56</v>
      </c>
      <c r="G4" s="179"/>
      <c r="H4" s="164" t="s">
        <v>6</v>
      </c>
      <c r="I4" s="151" t="s">
        <v>36</v>
      </c>
      <c r="J4" s="151"/>
      <c r="K4" s="151"/>
      <c r="L4" s="151"/>
      <c r="M4" s="151"/>
      <c r="N4" s="151"/>
      <c r="O4" s="151"/>
      <c r="P4" s="151"/>
    </row>
    <row r="5" spans="1:16" s="19" customFormat="1" ht="17.25" customHeight="1">
      <c r="A5" s="150"/>
      <c r="B5" s="150"/>
      <c r="C5" s="150"/>
      <c r="D5" s="150"/>
      <c r="E5" s="150"/>
      <c r="F5" s="179"/>
      <c r="G5" s="179"/>
      <c r="H5" s="164"/>
      <c r="I5" s="164" t="s">
        <v>37</v>
      </c>
      <c r="J5" s="151" t="s">
        <v>15</v>
      </c>
      <c r="K5" s="151"/>
      <c r="L5" s="151"/>
      <c r="M5" s="151"/>
      <c r="N5" s="151"/>
      <c r="O5" s="177" t="s">
        <v>38</v>
      </c>
      <c r="P5" s="50" t="s">
        <v>25</v>
      </c>
    </row>
    <row r="6" spans="1:16" s="19" customFormat="1" ht="16.5" customHeight="1">
      <c r="A6" s="150"/>
      <c r="B6" s="150"/>
      <c r="C6" s="150"/>
      <c r="D6" s="150"/>
      <c r="E6" s="150"/>
      <c r="F6" s="179"/>
      <c r="G6" s="179"/>
      <c r="H6" s="164"/>
      <c r="I6" s="164"/>
      <c r="J6" s="154" t="s">
        <v>39</v>
      </c>
      <c r="K6" s="154" t="s">
        <v>34</v>
      </c>
      <c r="L6" s="154" t="s">
        <v>40</v>
      </c>
      <c r="M6" s="154" t="s">
        <v>41</v>
      </c>
      <c r="N6" s="154" t="s">
        <v>42</v>
      </c>
      <c r="O6" s="177"/>
      <c r="P6" s="178" t="s">
        <v>43</v>
      </c>
    </row>
    <row r="7" spans="1:16" s="19" customFormat="1" ht="34.5" customHeight="1">
      <c r="A7" s="150"/>
      <c r="B7" s="150"/>
      <c r="C7" s="150"/>
      <c r="D7" s="150"/>
      <c r="E7" s="150"/>
      <c r="F7" s="179"/>
      <c r="G7" s="179"/>
      <c r="H7" s="164"/>
      <c r="I7" s="164"/>
      <c r="J7" s="154"/>
      <c r="K7" s="154"/>
      <c r="L7" s="154"/>
      <c r="M7" s="154"/>
      <c r="N7" s="154"/>
      <c r="O7" s="177"/>
      <c r="P7" s="178"/>
    </row>
    <row r="8" spans="1:16" s="19" customFormat="1" ht="34.5" customHeight="1">
      <c r="A8" s="150"/>
      <c r="B8" s="150"/>
      <c r="C8" s="150"/>
      <c r="D8" s="150"/>
      <c r="E8" s="150"/>
      <c r="F8" s="179"/>
      <c r="G8" s="179"/>
      <c r="H8" s="164"/>
      <c r="I8" s="164"/>
      <c r="J8" s="154"/>
      <c r="K8" s="154"/>
      <c r="L8" s="154"/>
      <c r="M8" s="154"/>
      <c r="N8" s="154"/>
      <c r="O8" s="177"/>
      <c r="P8" s="178"/>
    </row>
    <row r="9" spans="1:16" s="19" customFormat="1" ht="16.5" customHeight="1">
      <c r="A9" s="150"/>
      <c r="B9" s="150"/>
      <c r="C9" s="150"/>
      <c r="D9" s="150"/>
      <c r="E9" s="150"/>
      <c r="F9" s="150"/>
      <c r="G9" s="150"/>
      <c r="H9" s="164" t="s">
        <v>35</v>
      </c>
      <c r="I9" s="164"/>
      <c r="J9" s="164"/>
      <c r="K9" s="164"/>
      <c r="L9" s="164"/>
      <c r="M9" s="164"/>
      <c r="N9" s="164"/>
      <c r="O9" s="164"/>
      <c r="P9" s="164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6">
        <v>6</v>
      </c>
      <c r="G10" s="176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34">
        <v>6</v>
      </c>
      <c r="B11" s="34">
        <v>2</v>
      </c>
      <c r="C11" s="34">
        <v>1</v>
      </c>
      <c r="D11" s="35">
        <v>1</v>
      </c>
      <c r="E11" s="36"/>
      <c r="F11" s="31" t="s">
        <v>267</v>
      </c>
      <c r="G11" s="56" t="s">
        <v>268</v>
      </c>
      <c r="H11" s="33">
        <v>59505161.79</v>
      </c>
      <c r="I11" s="33">
        <v>56250667.16</v>
      </c>
      <c r="J11" s="33">
        <v>22344617.87</v>
      </c>
      <c r="K11" s="33">
        <v>7272964.04</v>
      </c>
      <c r="L11" s="33">
        <v>124235.24</v>
      </c>
      <c r="M11" s="33">
        <v>0</v>
      </c>
      <c r="N11" s="33">
        <v>26508850.01</v>
      </c>
      <c r="O11" s="33">
        <v>3254494.63</v>
      </c>
      <c r="P11" s="33">
        <v>3254494.63</v>
      </c>
    </row>
    <row r="12" spans="1:16" ht="12.75">
      <c r="A12" s="34">
        <v>6</v>
      </c>
      <c r="B12" s="34">
        <v>16</v>
      </c>
      <c r="C12" s="34">
        <v>1</v>
      </c>
      <c r="D12" s="35">
        <v>1</v>
      </c>
      <c r="E12" s="36"/>
      <c r="F12" s="31" t="s">
        <v>267</v>
      </c>
      <c r="G12" s="56" t="s">
        <v>269</v>
      </c>
      <c r="H12" s="33">
        <v>38341392.99</v>
      </c>
      <c r="I12" s="33">
        <v>35937223.17</v>
      </c>
      <c r="J12" s="33">
        <v>17107612.02</v>
      </c>
      <c r="K12" s="33">
        <v>1251696.02</v>
      </c>
      <c r="L12" s="33">
        <v>413825.41</v>
      </c>
      <c r="M12" s="33">
        <v>0</v>
      </c>
      <c r="N12" s="33">
        <v>17164089.72</v>
      </c>
      <c r="O12" s="33">
        <v>2404169.82</v>
      </c>
      <c r="P12" s="33">
        <v>2404169.82</v>
      </c>
    </row>
    <row r="13" spans="1:16" ht="12.75">
      <c r="A13" s="34">
        <v>6</v>
      </c>
      <c r="B13" s="34">
        <v>4</v>
      </c>
      <c r="C13" s="34">
        <v>1</v>
      </c>
      <c r="D13" s="35">
        <v>1</v>
      </c>
      <c r="E13" s="36"/>
      <c r="F13" s="31" t="s">
        <v>267</v>
      </c>
      <c r="G13" s="56" t="s">
        <v>270</v>
      </c>
      <c r="H13" s="33">
        <v>46396630.69</v>
      </c>
      <c r="I13" s="33">
        <v>37506257.64</v>
      </c>
      <c r="J13" s="33">
        <v>15940661.22</v>
      </c>
      <c r="K13" s="33">
        <v>2686842.06</v>
      </c>
      <c r="L13" s="33">
        <v>294483.7</v>
      </c>
      <c r="M13" s="33">
        <v>0</v>
      </c>
      <c r="N13" s="33">
        <v>18584270.66</v>
      </c>
      <c r="O13" s="33">
        <v>8890373.05</v>
      </c>
      <c r="P13" s="33">
        <v>8890373.05</v>
      </c>
    </row>
    <row r="14" spans="1:16" ht="12.75">
      <c r="A14" s="34">
        <v>6</v>
      </c>
      <c r="B14" s="34">
        <v>6</v>
      </c>
      <c r="C14" s="34">
        <v>1</v>
      </c>
      <c r="D14" s="35">
        <v>1</v>
      </c>
      <c r="E14" s="36"/>
      <c r="F14" s="31" t="s">
        <v>267</v>
      </c>
      <c r="G14" s="56" t="s">
        <v>271</v>
      </c>
      <c r="H14" s="33">
        <v>38978014.67</v>
      </c>
      <c r="I14" s="33">
        <v>37657342.18</v>
      </c>
      <c r="J14" s="33">
        <v>17036296.86</v>
      </c>
      <c r="K14" s="33">
        <v>2686536.86</v>
      </c>
      <c r="L14" s="33">
        <v>67989.14</v>
      </c>
      <c r="M14" s="33">
        <v>0</v>
      </c>
      <c r="N14" s="33">
        <v>17866519.32</v>
      </c>
      <c r="O14" s="33">
        <v>1320672.49</v>
      </c>
      <c r="P14" s="33">
        <v>224921.77</v>
      </c>
    </row>
    <row r="15" spans="1:16" ht="12.75">
      <c r="A15" s="34">
        <v>6</v>
      </c>
      <c r="B15" s="34">
        <v>7</v>
      </c>
      <c r="C15" s="34">
        <v>1</v>
      </c>
      <c r="D15" s="35">
        <v>1</v>
      </c>
      <c r="E15" s="36"/>
      <c r="F15" s="31" t="s">
        <v>267</v>
      </c>
      <c r="G15" s="56" t="s">
        <v>272</v>
      </c>
      <c r="H15" s="33">
        <v>79108127.08</v>
      </c>
      <c r="I15" s="33">
        <v>67940190.64</v>
      </c>
      <c r="J15" s="33">
        <v>26478090.13</v>
      </c>
      <c r="K15" s="33">
        <v>5154022.35</v>
      </c>
      <c r="L15" s="33">
        <v>303724.57</v>
      </c>
      <c r="M15" s="33">
        <v>0</v>
      </c>
      <c r="N15" s="33">
        <v>36004353.59</v>
      </c>
      <c r="O15" s="33">
        <v>11167936.44</v>
      </c>
      <c r="P15" s="33">
        <v>11167936.44</v>
      </c>
    </row>
    <row r="16" spans="1:16" ht="12.75">
      <c r="A16" s="34">
        <v>6</v>
      </c>
      <c r="B16" s="34">
        <v>8</v>
      </c>
      <c r="C16" s="34">
        <v>1</v>
      </c>
      <c r="D16" s="35">
        <v>1</v>
      </c>
      <c r="E16" s="36"/>
      <c r="F16" s="31" t="s">
        <v>267</v>
      </c>
      <c r="G16" s="56" t="s">
        <v>273</v>
      </c>
      <c r="H16" s="33">
        <v>49908499.74</v>
      </c>
      <c r="I16" s="33">
        <v>47283351.16</v>
      </c>
      <c r="J16" s="33">
        <v>23163582.45</v>
      </c>
      <c r="K16" s="33">
        <v>4056612.24</v>
      </c>
      <c r="L16" s="33">
        <v>135071.3</v>
      </c>
      <c r="M16" s="33">
        <v>0</v>
      </c>
      <c r="N16" s="33">
        <v>19928085.17</v>
      </c>
      <c r="O16" s="33">
        <v>2625148.58</v>
      </c>
      <c r="P16" s="33">
        <v>2625148.58</v>
      </c>
    </row>
    <row r="17" spans="1:16" ht="12.75">
      <c r="A17" s="34">
        <v>6</v>
      </c>
      <c r="B17" s="34">
        <v>11</v>
      </c>
      <c r="C17" s="34">
        <v>1</v>
      </c>
      <c r="D17" s="35">
        <v>1</v>
      </c>
      <c r="E17" s="36"/>
      <c r="F17" s="31" t="s">
        <v>267</v>
      </c>
      <c r="G17" s="56" t="s">
        <v>274</v>
      </c>
      <c r="H17" s="33">
        <v>69863256.29</v>
      </c>
      <c r="I17" s="33">
        <v>65256140.18</v>
      </c>
      <c r="J17" s="33">
        <v>28199676.98</v>
      </c>
      <c r="K17" s="33">
        <v>5809136.41</v>
      </c>
      <c r="L17" s="33">
        <v>133124.89</v>
      </c>
      <c r="M17" s="33">
        <v>0</v>
      </c>
      <c r="N17" s="33">
        <v>31114201.9</v>
      </c>
      <c r="O17" s="33">
        <v>4607116.11</v>
      </c>
      <c r="P17" s="33">
        <v>4607116.11</v>
      </c>
    </row>
    <row r="18" spans="1:16" ht="12.75">
      <c r="A18" s="34">
        <v>6</v>
      </c>
      <c r="B18" s="34">
        <v>1</v>
      </c>
      <c r="C18" s="34">
        <v>1</v>
      </c>
      <c r="D18" s="35">
        <v>1</v>
      </c>
      <c r="E18" s="36"/>
      <c r="F18" s="31" t="s">
        <v>267</v>
      </c>
      <c r="G18" s="56" t="s">
        <v>275</v>
      </c>
      <c r="H18" s="33">
        <v>40393351.38</v>
      </c>
      <c r="I18" s="33">
        <v>39422265.82</v>
      </c>
      <c r="J18" s="33">
        <v>17826844.75</v>
      </c>
      <c r="K18" s="33">
        <v>2015082.32</v>
      </c>
      <c r="L18" s="33">
        <v>185354.59</v>
      </c>
      <c r="M18" s="33">
        <v>0</v>
      </c>
      <c r="N18" s="33">
        <v>19394984.16</v>
      </c>
      <c r="O18" s="33">
        <v>971085.56</v>
      </c>
      <c r="P18" s="33">
        <v>971085.56</v>
      </c>
    </row>
    <row r="19" spans="1:16" ht="12.75">
      <c r="A19" s="34">
        <v>6</v>
      </c>
      <c r="B19" s="34">
        <v>14</v>
      </c>
      <c r="C19" s="34">
        <v>1</v>
      </c>
      <c r="D19" s="35">
        <v>1</v>
      </c>
      <c r="E19" s="36"/>
      <c r="F19" s="31" t="s">
        <v>267</v>
      </c>
      <c r="G19" s="56" t="s">
        <v>276</v>
      </c>
      <c r="H19" s="33">
        <v>137982608.7</v>
      </c>
      <c r="I19" s="33">
        <v>133684321.21</v>
      </c>
      <c r="J19" s="33">
        <v>56005484.08</v>
      </c>
      <c r="K19" s="33">
        <v>9744972.75</v>
      </c>
      <c r="L19" s="33">
        <v>1228002.92</v>
      </c>
      <c r="M19" s="33">
        <v>0</v>
      </c>
      <c r="N19" s="33">
        <v>66705861.46</v>
      </c>
      <c r="O19" s="33">
        <v>4298287.49</v>
      </c>
      <c r="P19" s="33">
        <v>4298287.49</v>
      </c>
    </row>
    <row r="20" spans="1:16" ht="12.75">
      <c r="A20" s="34">
        <v>6</v>
      </c>
      <c r="B20" s="34">
        <v>15</v>
      </c>
      <c r="C20" s="34">
        <v>1</v>
      </c>
      <c r="D20" s="35">
        <v>1</v>
      </c>
      <c r="E20" s="36"/>
      <c r="F20" s="31" t="s">
        <v>267</v>
      </c>
      <c r="G20" s="56" t="s">
        <v>277</v>
      </c>
      <c r="H20" s="33">
        <v>35825642.07</v>
      </c>
      <c r="I20" s="33">
        <v>35017095.79</v>
      </c>
      <c r="J20" s="33">
        <v>14140319.84</v>
      </c>
      <c r="K20" s="33">
        <v>2800062.22</v>
      </c>
      <c r="L20" s="33">
        <v>51365.89</v>
      </c>
      <c r="M20" s="33">
        <v>0</v>
      </c>
      <c r="N20" s="33">
        <v>18025347.84</v>
      </c>
      <c r="O20" s="33">
        <v>808546.28</v>
      </c>
      <c r="P20" s="33">
        <v>808546.28</v>
      </c>
    </row>
    <row r="21" spans="1:16" ht="12.75">
      <c r="A21" s="34">
        <v>6</v>
      </c>
      <c r="B21" s="34">
        <v>3</v>
      </c>
      <c r="C21" s="34">
        <v>1</v>
      </c>
      <c r="D21" s="35">
        <v>1</v>
      </c>
      <c r="E21" s="36"/>
      <c r="F21" s="31" t="s">
        <v>267</v>
      </c>
      <c r="G21" s="56" t="s">
        <v>278</v>
      </c>
      <c r="H21" s="33">
        <v>14072033.85</v>
      </c>
      <c r="I21" s="33">
        <v>11009306.21</v>
      </c>
      <c r="J21" s="33">
        <v>4748797.53</v>
      </c>
      <c r="K21" s="33">
        <v>436428.77</v>
      </c>
      <c r="L21" s="33">
        <v>100959.08</v>
      </c>
      <c r="M21" s="33">
        <v>0</v>
      </c>
      <c r="N21" s="33">
        <v>5723120.83</v>
      </c>
      <c r="O21" s="33">
        <v>3062727.64</v>
      </c>
      <c r="P21" s="33">
        <v>3062727.64</v>
      </c>
    </row>
    <row r="22" spans="1:16" ht="12.75">
      <c r="A22" s="34">
        <v>6</v>
      </c>
      <c r="B22" s="34">
        <v>11</v>
      </c>
      <c r="C22" s="34">
        <v>2</v>
      </c>
      <c r="D22" s="35">
        <v>1</v>
      </c>
      <c r="E22" s="36"/>
      <c r="F22" s="31" t="s">
        <v>267</v>
      </c>
      <c r="G22" s="56" t="s">
        <v>279</v>
      </c>
      <c r="H22" s="33">
        <v>6376555.76</v>
      </c>
      <c r="I22" s="33">
        <v>6219897.77</v>
      </c>
      <c r="J22" s="33">
        <v>2904817.09</v>
      </c>
      <c r="K22" s="33">
        <v>228156.38</v>
      </c>
      <c r="L22" s="33">
        <v>14007.76</v>
      </c>
      <c r="M22" s="33">
        <v>0</v>
      </c>
      <c r="N22" s="33">
        <v>3072916.54</v>
      </c>
      <c r="O22" s="33">
        <v>156657.99</v>
      </c>
      <c r="P22" s="33">
        <v>156657.99</v>
      </c>
    </row>
    <row r="23" spans="1:16" ht="12.75">
      <c r="A23" s="34">
        <v>6</v>
      </c>
      <c r="B23" s="34">
        <v>17</v>
      </c>
      <c r="C23" s="34">
        <v>1</v>
      </c>
      <c r="D23" s="35">
        <v>1</v>
      </c>
      <c r="E23" s="36"/>
      <c r="F23" s="31" t="s">
        <v>267</v>
      </c>
      <c r="G23" s="56" t="s">
        <v>280</v>
      </c>
      <c r="H23" s="33">
        <v>111015983.96</v>
      </c>
      <c r="I23" s="33">
        <v>85960105.24</v>
      </c>
      <c r="J23" s="33">
        <v>31570954.09</v>
      </c>
      <c r="K23" s="33">
        <v>7508091.32</v>
      </c>
      <c r="L23" s="33">
        <v>356230</v>
      </c>
      <c r="M23" s="33">
        <v>0</v>
      </c>
      <c r="N23" s="33">
        <v>46524829.83</v>
      </c>
      <c r="O23" s="33">
        <v>25055878.72</v>
      </c>
      <c r="P23" s="33">
        <v>24055878.72</v>
      </c>
    </row>
    <row r="24" spans="1:16" ht="12.75">
      <c r="A24" s="34">
        <v>6</v>
      </c>
      <c r="B24" s="34">
        <v>1</v>
      </c>
      <c r="C24" s="34">
        <v>2</v>
      </c>
      <c r="D24" s="35">
        <v>1</v>
      </c>
      <c r="E24" s="36"/>
      <c r="F24" s="31" t="s">
        <v>267</v>
      </c>
      <c r="G24" s="56" t="s">
        <v>281</v>
      </c>
      <c r="H24" s="33">
        <v>11278531.64</v>
      </c>
      <c r="I24" s="33">
        <v>10375819.14</v>
      </c>
      <c r="J24" s="33">
        <v>4560501.71</v>
      </c>
      <c r="K24" s="33">
        <v>605000</v>
      </c>
      <c r="L24" s="33">
        <v>57212.69</v>
      </c>
      <c r="M24" s="33">
        <v>0</v>
      </c>
      <c r="N24" s="33">
        <v>5153104.74</v>
      </c>
      <c r="O24" s="33">
        <v>902712.5</v>
      </c>
      <c r="P24" s="33">
        <v>902712.5</v>
      </c>
    </row>
    <row r="25" spans="1:16" ht="12.75">
      <c r="A25" s="34">
        <v>6</v>
      </c>
      <c r="B25" s="34">
        <v>18</v>
      </c>
      <c r="C25" s="34">
        <v>1</v>
      </c>
      <c r="D25" s="35">
        <v>1</v>
      </c>
      <c r="E25" s="36"/>
      <c r="F25" s="31" t="s">
        <v>267</v>
      </c>
      <c r="G25" s="56" t="s">
        <v>282</v>
      </c>
      <c r="H25" s="33">
        <v>46597614.42</v>
      </c>
      <c r="I25" s="33">
        <v>44903321.18</v>
      </c>
      <c r="J25" s="33">
        <v>20153063.06</v>
      </c>
      <c r="K25" s="33">
        <v>4820911.3</v>
      </c>
      <c r="L25" s="33">
        <v>175987.52</v>
      </c>
      <c r="M25" s="33">
        <v>0</v>
      </c>
      <c r="N25" s="33">
        <v>19753359.3</v>
      </c>
      <c r="O25" s="33">
        <v>1694293.24</v>
      </c>
      <c r="P25" s="33">
        <v>1694293.24</v>
      </c>
    </row>
    <row r="26" spans="1:16" ht="12.75">
      <c r="A26" s="34">
        <v>6</v>
      </c>
      <c r="B26" s="34">
        <v>19</v>
      </c>
      <c r="C26" s="34">
        <v>1</v>
      </c>
      <c r="D26" s="35">
        <v>1</v>
      </c>
      <c r="E26" s="36"/>
      <c r="F26" s="31" t="s">
        <v>267</v>
      </c>
      <c r="G26" s="56" t="s">
        <v>283</v>
      </c>
      <c r="H26" s="33">
        <v>31233758.38</v>
      </c>
      <c r="I26" s="33">
        <v>29509261.32</v>
      </c>
      <c r="J26" s="33">
        <v>14074209.92</v>
      </c>
      <c r="K26" s="33">
        <v>1852874.03</v>
      </c>
      <c r="L26" s="33">
        <v>144410.97</v>
      </c>
      <c r="M26" s="33">
        <v>0</v>
      </c>
      <c r="N26" s="33">
        <v>13437766.4</v>
      </c>
      <c r="O26" s="33">
        <v>1724497.06</v>
      </c>
      <c r="P26" s="33">
        <v>1724497.06</v>
      </c>
    </row>
    <row r="27" spans="1:16" ht="12.75">
      <c r="A27" s="34">
        <v>6</v>
      </c>
      <c r="B27" s="34">
        <v>8</v>
      </c>
      <c r="C27" s="34">
        <v>2</v>
      </c>
      <c r="D27" s="35">
        <v>2</v>
      </c>
      <c r="E27" s="36"/>
      <c r="F27" s="31" t="s">
        <v>267</v>
      </c>
      <c r="G27" s="56" t="s">
        <v>284</v>
      </c>
      <c r="H27" s="33">
        <v>9875502.18</v>
      </c>
      <c r="I27" s="33">
        <v>8174723.26</v>
      </c>
      <c r="J27" s="33">
        <v>3393944.86</v>
      </c>
      <c r="K27" s="33">
        <v>107443</v>
      </c>
      <c r="L27" s="33">
        <v>219.18</v>
      </c>
      <c r="M27" s="33">
        <v>0</v>
      </c>
      <c r="N27" s="33">
        <v>4673116.22</v>
      </c>
      <c r="O27" s="33">
        <v>1700778.92</v>
      </c>
      <c r="P27" s="33">
        <v>1700778.92</v>
      </c>
    </row>
    <row r="28" spans="1:16" ht="12.75">
      <c r="A28" s="34">
        <v>6</v>
      </c>
      <c r="B28" s="34">
        <v>11</v>
      </c>
      <c r="C28" s="34">
        <v>3</v>
      </c>
      <c r="D28" s="35">
        <v>2</v>
      </c>
      <c r="E28" s="36"/>
      <c r="F28" s="31" t="s">
        <v>267</v>
      </c>
      <c r="G28" s="56" t="s">
        <v>285</v>
      </c>
      <c r="H28" s="33">
        <v>15962932.98</v>
      </c>
      <c r="I28" s="33">
        <v>14408586.07</v>
      </c>
      <c r="J28" s="33">
        <v>6465797.48</v>
      </c>
      <c r="K28" s="33">
        <v>353832</v>
      </c>
      <c r="L28" s="33">
        <v>42417.04</v>
      </c>
      <c r="M28" s="33">
        <v>0</v>
      </c>
      <c r="N28" s="33">
        <v>7546539.55</v>
      </c>
      <c r="O28" s="33">
        <v>1554346.91</v>
      </c>
      <c r="P28" s="33">
        <v>1554346.91</v>
      </c>
    </row>
    <row r="29" spans="1:16" ht="12.75">
      <c r="A29" s="34">
        <v>6</v>
      </c>
      <c r="B29" s="34">
        <v>20</v>
      </c>
      <c r="C29" s="34">
        <v>1</v>
      </c>
      <c r="D29" s="35">
        <v>2</v>
      </c>
      <c r="E29" s="36"/>
      <c r="F29" s="31" t="s">
        <v>267</v>
      </c>
      <c r="G29" s="56" t="s">
        <v>285</v>
      </c>
      <c r="H29" s="33">
        <v>10263465.27</v>
      </c>
      <c r="I29" s="33">
        <v>9785272.42</v>
      </c>
      <c r="J29" s="33">
        <v>4193972.79</v>
      </c>
      <c r="K29" s="33">
        <v>206104</v>
      </c>
      <c r="L29" s="33">
        <v>31488.07</v>
      </c>
      <c r="M29" s="33">
        <v>0</v>
      </c>
      <c r="N29" s="33">
        <v>5353707.56</v>
      </c>
      <c r="O29" s="33">
        <v>478192.85</v>
      </c>
      <c r="P29" s="33">
        <v>478192.85</v>
      </c>
    </row>
    <row r="30" spans="1:16" ht="12.75">
      <c r="A30" s="34">
        <v>6</v>
      </c>
      <c r="B30" s="34">
        <v>2</v>
      </c>
      <c r="C30" s="34">
        <v>2</v>
      </c>
      <c r="D30" s="35">
        <v>2</v>
      </c>
      <c r="E30" s="36"/>
      <c r="F30" s="31" t="s">
        <v>267</v>
      </c>
      <c r="G30" s="56" t="s">
        <v>286</v>
      </c>
      <c r="H30" s="33">
        <v>7881172.06</v>
      </c>
      <c r="I30" s="33">
        <v>7604282.54</v>
      </c>
      <c r="J30" s="33">
        <v>2910528.6</v>
      </c>
      <c r="K30" s="33">
        <v>603410.09</v>
      </c>
      <c r="L30" s="33">
        <v>0</v>
      </c>
      <c r="M30" s="33">
        <v>0</v>
      </c>
      <c r="N30" s="33">
        <v>4090343.85</v>
      </c>
      <c r="O30" s="33">
        <v>276889.52</v>
      </c>
      <c r="P30" s="33">
        <v>276889.52</v>
      </c>
    </row>
    <row r="31" spans="1:16" ht="12.75">
      <c r="A31" s="34">
        <v>6</v>
      </c>
      <c r="B31" s="34">
        <v>14</v>
      </c>
      <c r="C31" s="34">
        <v>2</v>
      </c>
      <c r="D31" s="35">
        <v>2</v>
      </c>
      <c r="E31" s="36"/>
      <c r="F31" s="31" t="s">
        <v>267</v>
      </c>
      <c r="G31" s="56" t="s">
        <v>287</v>
      </c>
      <c r="H31" s="33">
        <v>9374657.45</v>
      </c>
      <c r="I31" s="33">
        <v>8259371.14</v>
      </c>
      <c r="J31" s="33">
        <v>3778726.59</v>
      </c>
      <c r="K31" s="33">
        <v>292508</v>
      </c>
      <c r="L31" s="33">
        <v>2573.15</v>
      </c>
      <c r="M31" s="33">
        <v>0</v>
      </c>
      <c r="N31" s="33">
        <v>4185563.4</v>
      </c>
      <c r="O31" s="33">
        <v>1115286.31</v>
      </c>
      <c r="P31" s="33">
        <v>1115286.31</v>
      </c>
    </row>
    <row r="32" spans="1:16" ht="12.75">
      <c r="A32" s="34">
        <v>6</v>
      </c>
      <c r="B32" s="34">
        <v>5</v>
      </c>
      <c r="C32" s="34">
        <v>1</v>
      </c>
      <c r="D32" s="35">
        <v>2</v>
      </c>
      <c r="E32" s="36"/>
      <c r="F32" s="31" t="s">
        <v>267</v>
      </c>
      <c r="G32" s="56" t="s">
        <v>288</v>
      </c>
      <c r="H32" s="33">
        <v>7437620.05</v>
      </c>
      <c r="I32" s="33">
        <v>7259057.94</v>
      </c>
      <c r="J32" s="33">
        <v>3236024.8</v>
      </c>
      <c r="K32" s="33">
        <v>273000</v>
      </c>
      <c r="L32" s="33">
        <v>44682.79</v>
      </c>
      <c r="M32" s="33">
        <v>0</v>
      </c>
      <c r="N32" s="33">
        <v>3705350.35</v>
      </c>
      <c r="O32" s="33">
        <v>178562.11</v>
      </c>
      <c r="P32" s="33">
        <v>178562.11</v>
      </c>
    </row>
    <row r="33" spans="1:16" ht="12.75">
      <c r="A33" s="34">
        <v>6</v>
      </c>
      <c r="B33" s="34">
        <v>18</v>
      </c>
      <c r="C33" s="34">
        <v>2</v>
      </c>
      <c r="D33" s="35">
        <v>2</v>
      </c>
      <c r="E33" s="36"/>
      <c r="F33" s="31" t="s">
        <v>267</v>
      </c>
      <c r="G33" s="56" t="s">
        <v>289</v>
      </c>
      <c r="H33" s="33">
        <v>7657879.22</v>
      </c>
      <c r="I33" s="33">
        <v>7603219.58</v>
      </c>
      <c r="J33" s="33">
        <v>3423909.61</v>
      </c>
      <c r="K33" s="33">
        <v>221497</v>
      </c>
      <c r="L33" s="33">
        <v>30726.93</v>
      </c>
      <c r="M33" s="33">
        <v>0</v>
      </c>
      <c r="N33" s="33">
        <v>3927086.04</v>
      </c>
      <c r="O33" s="33">
        <v>54659.64</v>
      </c>
      <c r="P33" s="33">
        <v>54659.64</v>
      </c>
    </row>
    <row r="34" spans="1:16" ht="12.75">
      <c r="A34" s="34">
        <v>6</v>
      </c>
      <c r="B34" s="34">
        <v>1</v>
      </c>
      <c r="C34" s="34">
        <v>3</v>
      </c>
      <c r="D34" s="35">
        <v>2</v>
      </c>
      <c r="E34" s="36"/>
      <c r="F34" s="31" t="s">
        <v>267</v>
      </c>
      <c r="G34" s="56" t="s">
        <v>290</v>
      </c>
      <c r="H34" s="33">
        <v>34286496.47</v>
      </c>
      <c r="I34" s="33">
        <v>31126980.15</v>
      </c>
      <c r="J34" s="33">
        <v>10701728.13</v>
      </c>
      <c r="K34" s="33">
        <v>1844728.37</v>
      </c>
      <c r="L34" s="33">
        <v>27275.65</v>
      </c>
      <c r="M34" s="33">
        <v>0</v>
      </c>
      <c r="N34" s="33">
        <v>18553248</v>
      </c>
      <c r="O34" s="33">
        <v>3159516.32</v>
      </c>
      <c r="P34" s="33">
        <v>3159516.32</v>
      </c>
    </row>
    <row r="35" spans="1:16" ht="12.75">
      <c r="A35" s="34">
        <v>6</v>
      </c>
      <c r="B35" s="34">
        <v>3</v>
      </c>
      <c r="C35" s="34">
        <v>2</v>
      </c>
      <c r="D35" s="35">
        <v>2</v>
      </c>
      <c r="E35" s="36"/>
      <c r="F35" s="31" t="s">
        <v>267</v>
      </c>
      <c r="G35" s="56" t="s">
        <v>291</v>
      </c>
      <c r="H35" s="33">
        <v>6220599.36</v>
      </c>
      <c r="I35" s="33">
        <v>6200742.36</v>
      </c>
      <c r="J35" s="33">
        <v>2680229.82</v>
      </c>
      <c r="K35" s="33">
        <v>169500</v>
      </c>
      <c r="L35" s="33">
        <v>21323.37</v>
      </c>
      <c r="M35" s="33">
        <v>0</v>
      </c>
      <c r="N35" s="33">
        <v>3329689.17</v>
      </c>
      <c r="O35" s="33">
        <v>19857</v>
      </c>
      <c r="P35" s="33">
        <v>19857</v>
      </c>
    </row>
    <row r="36" spans="1:16" ht="12.75">
      <c r="A36" s="34">
        <v>6</v>
      </c>
      <c r="B36" s="34">
        <v>2</v>
      </c>
      <c r="C36" s="34">
        <v>3</v>
      </c>
      <c r="D36" s="35">
        <v>2</v>
      </c>
      <c r="E36" s="36"/>
      <c r="F36" s="31" t="s">
        <v>267</v>
      </c>
      <c r="G36" s="56" t="s">
        <v>268</v>
      </c>
      <c r="H36" s="33">
        <v>38922000.38</v>
      </c>
      <c r="I36" s="33">
        <v>31637348.26</v>
      </c>
      <c r="J36" s="33">
        <v>10075594.01</v>
      </c>
      <c r="K36" s="33">
        <v>5225797.06</v>
      </c>
      <c r="L36" s="33">
        <v>58796.84</v>
      </c>
      <c r="M36" s="33">
        <v>0</v>
      </c>
      <c r="N36" s="33">
        <v>16277160.35</v>
      </c>
      <c r="O36" s="33">
        <v>7284652.12</v>
      </c>
      <c r="P36" s="33">
        <v>7284652.12</v>
      </c>
    </row>
    <row r="37" spans="1:16" ht="12.75">
      <c r="A37" s="34">
        <v>6</v>
      </c>
      <c r="B37" s="34">
        <v>2</v>
      </c>
      <c r="C37" s="34">
        <v>4</v>
      </c>
      <c r="D37" s="35">
        <v>2</v>
      </c>
      <c r="E37" s="36"/>
      <c r="F37" s="31" t="s">
        <v>267</v>
      </c>
      <c r="G37" s="56" t="s">
        <v>292</v>
      </c>
      <c r="H37" s="33">
        <v>9560668.38</v>
      </c>
      <c r="I37" s="33">
        <v>8820699.58</v>
      </c>
      <c r="J37" s="33">
        <v>3647412.22</v>
      </c>
      <c r="K37" s="33">
        <v>507265</v>
      </c>
      <c r="L37" s="33">
        <v>92056.09</v>
      </c>
      <c r="M37" s="33">
        <v>0</v>
      </c>
      <c r="N37" s="33">
        <v>4573966.27</v>
      </c>
      <c r="O37" s="33">
        <v>739968.8</v>
      </c>
      <c r="P37" s="33">
        <v>739968.8</v>
      </c>
    </row>
    <row r="38" spans="1:16" ht="12.75">
      <c r="A38" s="34">
        <v>6</v>
      </c>
      <c r="B38" s="34">
        <v>15</v>
      </c>
      <c r="C38" s="34">
        <v>2</v>
      </c>
      <c r="D38" s="35">
        <v>2</v>
      </c>
      <c r="E38" s="36"/>
      <c r="F38" s="31" t="s">
        <v>267</v>
      </c>
      <c r="G38" s="56" t="s">
        <v>293</v>
      </c>
      <c r="H38" s="33">
        <v>17054543.47</v>
      </c>
      <c r="I38" s="33">
        <v>14898948.2</v>
      </c>
      <c r="J38" s="33">
        <v>5845306.06</v>
      </c>
      <c r="K38" s="33">
        <v>497829.9</v>
      </c>
      <c r="L38" s="33">
        <v>57563.06</v>
      </c>
      <c r="M38" s="33">
        <v>0</v>
      </c>
      <c r="N38" s="33">
        <v>8498249.18</v>
      </c>
      <c r="O38" s="33">
        <v>2155595.27</v>
      </c>
      <c r="P38" s="33">
        <v>2155595.27</v>
      </c>
    </row>
    <row r="39" spans="1:16" ht="12.75">
      <c r="A39" s="34">
        <v>6</v>
      </c>
      <c r="B39" s="34">
        <v>9</v>
      </c>
      <c r="C39" s="34">
        <v>2</v>
      </c>
      <c r="D39" s="35">
        <v>2</v>
      </c>
      <c r="E39" s="36"/>
      <c r="F39" s="31" t="s">
        <v>267</v>
      </c>
      <c r="G39" s="56" t="s">
        <v>294</v>
      </c>
      <c r="H39" s="33">
        <v>8753444.63</v>
      </c>
      <c r="I39" s="33">
        <v>8079901</v>
      </c>
      <c r="J39" s="33">
        <v>3127739.63</v>
      </c>
      <c r="K39" s="33">
        <v>156500</v>
      </c>
      <c r="L39" s="33">
        <v>44759.19</v>
      </c>
      <c r="M39" s="33">
        <v>0</v>
      </c>
      <c r="N39" s="33">
        <v>4750902.18</v>
      </c>
      <c r="O39" s="33">
        <v>673543.63</v>
      </c>
      <c r="P39" s="33">
        <v>673543.63</v>
      </c>
    </row>
    <row r="40" spans="1:16" ht="12.75">
      <c r="A40" s="34">
        <v>6</v>
      </c>
      <c r="B40" s="34">
        <v>3</v>
      </c>
      <c r="C40" s="34">
        <v>3</v>
      </c>
      <c r="D40" s="35">
        <v>2</v>
      </c>
      <c r="E40" s="36"/>
      <c r="F40" s="31" t="s">
        <v>267</v>
      </c>
      <c r="G40" s="56" t="s">
        <v>295</v>
      </c>
      <c r="H40" s="33">
        <v>32176055.43</v>
      </c>
      <c r="I40" s="33">
        <v>30657688.47</v>
      </c>
      <c r="J40" s="33">
        <v>11206870.39</v>
      </c>
      <c r="K40" s="33">
        <v>821009.2</v>
      </c>
      <c r="L40" s="33">
        <v>133998.26</v>
      </c>
      <c r="M40" s="33">
        <v>0</v>
      </c>
      <c r="N40" s="33">
        <v>18495810.62</v>
      </c>
      <c r="O40" s="33">
        <v>1518366.96</v>
      </c>
      <c r="P40" s="33">
        <v>1518366.96</v>
      </c>
    </row>
    <row r="41" spans="1:16" ht="12.75">
      <c r="A41" s="34">
        <v>6</v>
      </c>
      <c r="B41" s="34">
        <v>12</v>
      </c>
      <c r="C41" s="34">
        <v>1</v>
      </c>
      <c r="D41" s="35">
        <v>2</v>
      </c>
      <c r="E41" s="36"/>
      <c r="F41" s="31" t="s">
        <v>267</v>
      </c>
      <c r="G41" s="56" t="s">
        <v>296</v>
      </c>
      <c r="H41" s="33">
        <v>17931969.47</v>
      </c>
      <c r="I41" s="33">
        <v>15229789.81</v>
      </c>
      <c r="J41" s="33">
        <v>6062825.94</v>
      </c>
      <c r="K41" s="33">
        <v>431019.21</v>
      </c>
      <c r="L41" s="33">
        <v>11610.58</v>
      </c>
      <c r="M41" s="33">
        <v>0</v>
      </c>
      <c r="N41" s="33">
        <v>8724334.08</v>
      </c>
      <c r="O41" s="33">
        <v>2702179.66</v>
      </c>
      <c r="P41" s="33">
        <v>2702179.66</v>
      </c>
    </row>
    <row r="42" spans="1:16" ht="12.75">
      <c r="A42" s="34">
        <v>6</v>
      </c>
      <c r="B42" s="34">
        <v>5</v>
      </c>
      <c r="C42" s="34">
        <v>2</v>
      </c>
      <c r="D42" s="35">
        <v>2</v>
      </c>
      <c r="E42" s="36"/>
      <c r="F42" s="31" t="s">
        <v>267</v>
      </c>
      <c r="G42" s="56" t="s">
        <v>297</v>
      </c>
      <c r="H42" s="33">
        <v>6533526.07</v>
      </c>
      <c r="I42" s="33">
        <v>6462025.3</v>
      </c>
      <c r="J42" s="33">
        <v>2941035.29</v>
      </c>
      <c r="K42" s="33">
        <v>99946.35</v>
      </c>
      <c r="L42" s="33">
        <v>35229.47</v>
      </c>
      <c r="M42" s="33">
        <v>0</v>
      </c>
      <c r="N42" s="33">
        <v>3385814.19</v>
      </c>
      <c r="O42" s="33">
        <v>71500.77</v>
      </c>
      <c r="P42" s="33">
        <v>71500.77</v>
      </c>
    </row>
    <row r="43" spans="1:16" ht="12.75">
      <c r="A43" s="34">
        <v>6</v>
      </c>
      <c r="B43" s="34">
        <v>10</v>
      </c>
      <c r="C43" s="34">
        <v>1</v>
      </c>
      <c r="D43" s="35">
        <v>2</v>
      </c>
      <c r="E43" s="36"/>
      <c r="F43" s="31" t="s">
        <v>267</v>
      </c>
      <c r="G43" s="56" t="s">
        <v>298</v>
      </c>
      <c r="H43" s="33">
        <v>28063819.62</v>
      </c>
      <c r="I43" s="33">
        <v>23308573.6</v>
      </c>
      <c r="J43" s="33">
        <v>9776205.07</v>
      </c>
      <c r="K43" s="33">
        <v>389500</v>
      </c>
      <c r="L43" s="33">
        <v>30666.55</v>
      </c>
      <c r="M43" s="33">
        <v>0</v>
      </c>
      <c r="N43" s="33">
        <v>13112201.98</v>
      </c>
      <c r="O43" s="33">
        <v>4755246.02</v>
      </c>
      <c r="P43" s="33">
        <v>4755246.02</v>
      </c>
    </row>
    <row r="44" spans="1:16" ht="12.75">
      <c r="A44" s="34">
        <v>6</v>
      </c>
      <c r="B44" s="34">
        <v>15</v>
      </c>
      <c r="C44" s="34">
        <v>3</v>
      </c>
      <c r="D44" s="35">
        <v>2</v>
      </c>
      <c r="E44" s="36"/>
      <c r="F44" s="31" t="s">
        <v>267</v>
      </c>
      <c r="G44" s="56" t="s">
        <v>299</v>
      </c>
      <c r="H44" s="33">
        <v>10288373.35</v>
      </c>
      <c r="I44" s="33">
        <v>9186883.03</v>
      </c>
      <c r="J44" s="33">
        <v>3881502.82</v>
      </c>
      <c r="K44" s="33">
        <v>112172.5</v>
      </c>
      <c r="L44" s="33">
        <v>29073.06</v>
      </c>
      <c r="M44" s="33">
        <v>0</v>
      </c>
      <c r="N44" s="33">
        <v>5164134.65</v>
      </c>
      <c r="O44" s="33">
        <v>1101490.32</v>
      </c>
      <c r="P44" s="33">
        <v>1101490.32</v>
      </c>
    </row>
    <row r="45" spans="1:16" ht="12.75">
      <c r="A45" s="34">
        <v>6</v>
      </c>
      <c r="B45" s="34">
        <v>13</v>
      </c>
      <c r="C45" s="34">
        <v>1</v>
      </c>
      <c r="D45" s="35">
        <v>2</v>
      </c>
      <c r="E45" s="36"/>
      <c r="F45" s="31" t="s">
        <v>267</v>
      </c>
      <c r="G45" s="56" t="s">
        <v>300</v>
      </c>
      <c r="H45" s="33">
        <v>9530045.68</v>
      </c>
      <c r="I45" s="33">
        <v>9514971.33</v>
      </c>
      <c r="J45" s="33">
        <v>3705042.14</v>
      </c>
      <c r="K45" s="33">
        <v>236000</v>
      </c>
      <c r="L45" s="33">
        <v>56563.14</v>
      </c>
      <c r="M45" s="33">
        <v>0</v>
      </c>
      <c r="N45" s="33">
        <v>5517366.05</v>
      </c>
      <c r="O45" s="33">
        <v>15074.35</v>
      </c>
      <c r="P45" s="33">
        <v>15074.35</v>
      </c>
    </row>
    <row r="46" spans="1:16" ht="12.75">
      <c r="A46" s="34">
        <v>6</v>
      </c>
      <c r="B46" s="34">
        <v>4</v>
      </c>
      <c r="C46" s="34">
        <v>2</v>
      </c>
      <c r="D46" s="35">
        <v>2</v>
      </c>
      <c r="E46" s="36"/>
      <c r="F46" s="31" t="s">
        <v>267</v>
      </c>
      <c r="G46" s="56" t="s">
        <v>301</v>
      </c>
      <c r="H46" s="33">
        <v>12571639.65</v>
      </c>
      <c r="I46" s="33">
        <v>11035069.51</v>
      </c>
      <c r="J46" s="33">
        <v>4161224.82</v>
      </c>
      <c r="K46" s="33">
        <v>891879.76</v>
      </c>
      <c r="L46" s="33">
        <v>23760.85</v>
      </c>
      <c r="M46" s="33">
        <v>0</v>
      </c>
      <c r="N46" s="33">
        <v>5958204.08</v>
      </c>
      <c r="O46" s="33">
        <v>1536570.14</v>
      </c>
      <c r="P46" s="33">
        <v>1536570.14</v>
      </c>
    </row>
    <row r="47" spans="1:16" ht="12.75">
      <c r="A47" s="34">
        <v>6</v>
      </c>
      <c r="B47" s="34">
        <v>3</v>
      </c>
      <c r="C47" s="34">
        <v>4</v>
      </c>
      <c r="D47" s="35">
        <v>2</v>
      </c>
      <c r="E47" s="36"/>
      <c r="F47" s="31" t="s">
        <v>267</v>
      </c>
      <c r="G47" s="56" t="s">
        <v>302</v>
      </c>
      <c r="H47" s="33">
        <v>13201634.19</v>
      </c>
      <c r="I47" s="33">
        <v>13106816.37</v>
      </c>
      <c r="J47" s="33">
        <v>4883754.39</v>
      </c>
      <c r="K47" s="33">
        <v>977484.74</v>
      </c>
      <c r="L47" s="33">
        <v>21926.13</v>
      </c>
      <c r="M47" s="33">
        <v>0</v>
      </c>
      <c r="N47" s="33">
        <v>7223651.11</v>
      </c>
      <c r="O47" s="33">
        <v>94817.82</v>
      </c>
      <c r="P47" s="33">
        <v>94817.82</v>
      </c>
    </row>
    <row r="48" spans="1:16" ht="12.75">
      <c r="A48" s="34">
        <v>6</v>
      </c>
      <c r="B48" s="34">
        <v>1</v>
      </c>
      <c r="C48" s="34">
        <v>4</v>
      </c>
      <c r="D48" s="35">
        <v>2</v>
      </c>
      <c r="E48" s="36"/>
      <c r="F48" s="31" t="s">
        <v>267</v>
      </c>
      <c r="G48" s="56" t="s">
        <v>303</v>
      </c>
      <c r="H48" s="33">
        <v>13159413.57</v>
      </c>
      <c r="I48" s="33">
        <v>12578002.37</v>
      </c>
      <c r="J48" s="33">
        <v>5240240.43</v>
      </c>
      <c r="K48" s="33">
        <v>1001172.13</v>
      </c>
      <c r="L48" s="33">
        <v>73468.9</v>
      </c>
      <c r="M48" s="33">
        <v>0</v>
      </c>
      <c r="N48" s="33">
        <v>6263120.91</v>
      </c>
      <c r="O48" s="33">
        <v>581411.2</v>
      </c>
      <c r="P48" s="33">
        <v>581411.2</v>
      </c>
    </row>
    <row r="49" spans="1:16" ht="12.75">
      <c r="A49" s="34">
        <v>6</v>
      </c>
      <c r="B49" s="34">
        <v>3</v>
      </c>
      <c r="C49" s="34">
        <v>5</v>
      </c>
      <c r="D49" s="35">
        <v>2</v>
      </c>
      <c r="E49" s="36"/>
      <c r="F49" s="31" t="s">
        <v>267</v>
      </c>
      <c r="G49" s="56" t="s">
        <v>304</v>
      </c>
      <c r="H49" s="33">
        <v>5072346.07</v>
      </c>
      <c r="I49" s="33">
        <v>5062579.47</v>
      </c>
      <c r="J49" s="33">
        <v>2182002.72</v>
      </c>
      <c r="K49" s="33">
        <v>212540</v>
      </c>
      <c r="L49" s="33">
        <v>15163.29</v>
      </c>
      <c r="M49" s="33">
        <v>0</v>
      </c>
      <c r="N49" s="33">
        <v>2652873.46</v>
      </c>
      <c r="O49" s="33">
        <v>9766.6</v>
      </c>
      <c r="P49" s="33">
        <v>9766.6</v>
      </c>
    </row>
    <row r="50" spans="1:16" ht="12.75">
      <c r="A50" s="34">
        <v>6</v>
      </c>
      <c r="B50" s="34">
        <v>7</v>
      </c>
      <c r="C50" s="34">
        <v>3</v>
      </c>
      <c r="D50" s="35">
        <v>2</v>
      </c>
      <c r="E50" s="36"/>
      <c r="F50" s="31" t="s">
        <v>267</v>
      </c>
      <c r="G50" s="56" t="s">
        <v>305</v>
      </c>
      <c r="H50" s="33">
        <v>11565159.17</v>
      </c>
      <c r="I50" s="33">
        <v>11556650.44</v>
      </c>
      <c r="J50" s="33">
        <v>3898798.81</v>
      </c>
      <c r="K50" s="33">
        <v>1543921.26</v>
      </c>
      <c r="L50" s="33">
        <v>16907.21</v>
      </c>
      <c r="M50" s="33">
        <v>0</v>
      </c>
      <c r="N50" s="33">
        <v>6097023.16</v>
      </c>
      <c r="O50" s="33">
        <v>8508.73</v>
      </c>
      <c r="P50" s="33">
        <v>8508.73</v>
      </c>
    </row>
    <row r="51" spans="1:16" ht="12.75">
      <c r="A51" s="34">
        <v>6</v>
      </c>
      <c r="B51" s="34">
        <v>5</v>
      </c>
      <c r="C51" s="34">
        <v>3</v>
      </c>
      <c r="D51" s="35">
        <v>2</v>
      </c>
      <c r="E51" s="36"/>
      <c r="F51" s="31" t="s">
        <v>267</v>
      </c>
      <c r="G51" s="56" t="s">
        <v>306</v>
      </c>
      <c r="H51" s="33">
        <v>14253413.75</v>
      </c>
      <c r="I51" s="33">
        <v>13563185.39</v>
      </c>
      <c r="J51" s="33">
        <v>6194961.76</v>
      </c>
      <c r="K51" s="33">
        <v>387819</v>
      </c>
      <c r="L51" s="33">
        <v>38406.85</v>
      </c>
      <c r="M51" s="33">
        <v>0</v>
      </c>
      <c r="N51" s="33">
        <v>6941997.78</v>
      </c>
      <c r="O51" s="33">
        <v>690228.36</v>
      </c>
      <c r="P51" s="33">
        <v>690228.36</v>
      </c>
    </row>
    <row r="52" spans="1:16" ht="12.75">
      <c r="A52" s="34">
        <v>6</v>
      </c>
      <c r="B52" s="34">
        <v>6</v>
      </c>
      <c r="C52" s="34">
        <v>2</v>
      </c>
      <c r="D52" s="35">
        <v>2</v>
      </c>
      <c r="E52" s="36"/>
      <c r="F52" s="31" t="s">
        <v>267</v>
      </c>
      <c r="G52" s="56" t="s">
        <v>307</v>
      </c>
      <c r="H52" s="33">
        <v>11111102.4</v>
      </c>
      <c r="I52" s="33">
        <v>10873041.96</v>
      </c>
      <c r="J52" s="33">
        <v>4567275.37</v>
      </c>
      <c r="K52" s="33">
        <v>628695.3</v>
      </c>
      <c r="L52" s="33">
        <v>37450.7</v>
      </c>
      <c r="M52" s="33">
        <v>0</v>
      </c>
      <c r="N52" s="33">
        <v>5639620.59</v>
      </c>
      <c r="O52" s="33">
        <v>238060.44</v>
      </c>
      <c r="P52" s="33">
        <v>238060.44</v>
      </c>
    </row>
    <row r="53" spans="1:16" ht="12.75">
      <c r="A53" s="34">
        <v>6</v>
      </c>
      <c r="B53" s="34">
        <v>8</v>
      </c>
      <c r="C53" s="34">
        <v>3</v>
      </c>
      <c r="D53" s="35">
        <v>2</v>
      </c>
      <c r="E53" s="36"/>
      <c r="F53" s="31" t="s">
        <v>267</v>
      </c>
      <c r="G53" s="56" t="s">
        <v>308</v>
      </c>
      <c r="H53" s="33">
        <v>18791296</v>
      </c>
      <c r="I53" s="33">
        <v>14100217.26</v>
      </c>
      <c r="J53" s="33">
        <v>5368951.09</v>
      </c>
      <c r="K53" s="33">
        <v>1019425.74</v>
      </c>
      <c r="L53" s="33">
        <v>44228.81</v>
      </c>
      <c r="M53" s="33">
        <v>0</v>
      </c>
      <c r="N53" s="33">
        <v>7667611.62</v>
      </c>
      <c r="O53" s="33">
        <v>4691078.74</v>
      </c>
      <c r="P53" s="33">
        <v>4691078.74</v>
      </c>
    </row>
    <row r="54" spans="1:16" ht="12.75">
      <c r="A54" s="34">
        <v>6</v>
      </c>
      <c r="B54" s="34">
        <v>9</v>
      </c>
      <c r="C54" s="34">
        <v>4</v>
      </c>
      <c r="D54" s="35">
        <v>2</v>
      </c>
      <c r="E54" s="36"/>
      <c r="F54" s="31" t="s">
        <v>267</v>
      </c>
      <c r="G54" s="56" t="s">
        <v>309</v>
      </c>
      <c r="H54" s="33">
        <v>22149317.62</v>
      </c>
      <c r="I54" s="33">
        <v>20144066.97</v>
      </c>
      <c r="J54" s="33">
        <v>7072508.43</v>
      </c>
      <c r="K54" s="33">
        <v>2246703.27</v>
      </c>
      <c r="L54" s="33">
        <v>197.26</v>
      </c>
      <c r="M54" s="33">
        <v>0</v>
      </c>
      <c r="N54" s="33">
        <v>10824658.01</v>
      </c>
      <c r="O54" s="33">
        <v>2005250.65</v>
      </c>
      <c r="P54" s="33">
        <v>2005250.65</v>
      </c>
    </row>
    <row r="55" spans="1:16" ht="12.75">
      <c r="A55" s="34">
        <v>6</v>
      </c>
      <c r="B55" s="34">
        <v>9</v>
      </c>
      <c r="C55" s="34">
        <v>5</v>
      </c>
      <c r="D55" s="35">
        <v>2</v>
      </c>
      <c r="E55" s="36"/>
      <c r="F55" s="31" t="s">
        <v>267</v>
      </c>
      <c r="G55" s="56" t="s">
        <v>310</v>
      </c>
      <c r="H55" s="33">
        <v>38288492.43</v>
      </c>
      <c r="I55" s="33">
        <v>32778101.51</v>
      </c>
      <c r="J55" s="33">
        <v>10673605.04</v>
      </c>
      <c r="K55" s="33">
        <v>2618284.64</v>
      </c>
      <c r="L55" s="33">
        <v>144927.82</v>
      </c>
      <c r="M55" s="33">
        <v>0</v>
      </c>
      <c r="N55" s="33">
        <v>19341284.01</v>
      </c>
      <c r="O55" s="33">
        <v>5510390.92</v>
      </c>
      <c r="P55" s="33">
        <v>5510390.92</v>
      </c>
    </row>
    <row r="56" spans="1:16" ht="12.75">
      <c r="A56" s="34">
        <v>6</v>
      </c>
      <c r="B56" s="34">
        <v>5</v>
      </c>
      <c r="C56" s="34">
        <v>4</v>
      </c>
      <c r="D56" s="35">
        <v>2</v>
      </c>
      <c r="E56" s="36"/>
      <c r="F56" s="31" t="s">
        <v>267</v>
      </c>
      <c r="G56" s="56" t="s">
        <v>311</v>
      </c>
      <c r="H56" s="33">
        <v>12801431.77</v>
      </c>
      <c r="I56" s="33">
        <v>11807158.28</v>
      </c>
      <c r="J56" s="33">
        <v>5045656.97</v>
      </c>
      <c r="K56" s="33">
        <v>263000</v>
      </c>
      <c r="L56" s="33">
        <v>63990.3</v>
      </c>
      <c r="M56" s="33">
        <v>0</v>
      </c>
      <c r="N56" s="33">
        <v>6434511.01</v>
      </c>
      <c r="O56" s="33">
        <v>994273.49</v>
      </c>
      <c r="P56" s="33">
        <v>994273.49</v>
      </c>
    </row>
    <row r="57" spans="1:16" ht="12.75">
      <c r="A57" s="34">
        <v>6</v>
      </c>
      <c r="B57" s="34">
        <v>6</v>
      </c>
      <c r="C57" s="34">
        <v>3</v>
      </c>
      <c r="D57" s="35">
        <v>2</v>
      </c>
      <c r="E57" s="36"/>
      <c r="F57" s="31" t="s">
        <v>267</v>
      </c>
      <c r="G57" s="56" t="s">
        <v>312</v>
      </c>
      <c r="H57" s="33">
        <v>6332386.49</v>
      </c>
      <c r="I57" s="33">
        <v>6297305.64</v>
      </c>
      <c r="J57" s="33">
        <v>2806983.89</v>
      </c>
      <c r="K57" s="33">
        <v>96789.96</v>
      </c>
      <c r="L57" s="33">
        <v>4503.02</v>
      </c>
      <c r="M57" s="33">
        <v>0</v>
      </c>
      <c r="N57" s="33">
        <v>3389028.77</v>
      </c>
      <c r="O57" s="33">
        <v>35080.85</v>
      </c>
      <c r="P57" s="33">
        <v>35080.85</v>
      </c>
    </row>
    <row r="58" spans="1:16" ht="12.75">
      <c r="A58" s="34">
        <v>6</v>
      </c>
      <c r="B58" s="34">
        <v>7</v>
      </c>
      <c r="C58" s="34">
        <v>4</v>
      </c>
      <c r="D58" s="35">
        <v>2</v>
      </c>
      <c r="E58" s="36"/>
      <c r="F58" s="31" t="s">
        <v>267</v>
      </c>
      <c r="G58" s="56" t="s">
        <v>313</v>
      </c>
      <c r="H58" s="33">
        <v>19326950.69</v>
      </c>
      <c r="I58" s="33">
        <v>18710168.14</v>
      </c>
      <c r="J58" s="33">
        <v>8629864.12</v>
      </c>
      <c r="K58" s="33">
        <v>1052939.53</v>
      </c>
      <c r="L58" s="33">
        <v>26711.29</v>
      </c>
      <c r="M58" s="33">
        <v>0</v>
      </c>
      <c r="N58" s="33">
        <v>9000653.2</v>
      </c>
      <c r="O58" s="33">
        <v>616782.55</v>
      </c>
      <c r="P58" s="33">
        <v>616782.55</v>
      </c>
    </row>
    <row r="59" spans="1:16" ht="12.75">
      <c r="A59" s="34">
        <v>6</v>
      </c>
      <c r="B59" s="34">
        <v>20</v>
      </c>
      <c r="C59" s="34">
        <v>2</v>
      </c>
      <c r="D59" s="35">
        <v>2</v>
      </c>
      <c r="E59" s="36"/>
      <c r="F59" s="31" t="s">
        <v>267</v>
      </c>
      <c r="G59" s="56" t="s">
        <v>314</v>
      </c>
      <c r="H59" s="33">
        <v>8688962.72</v>
      </c>
      <c r="I59" s="33">
        <v>8687112.71</v>
      </c>
      <c r="J59" s="33">
        <v>4124381.96</v>
      </c>
      <c r="K59" s="33">
        <v>290709.2</v>
      </c>
      <c r="L59" s="33">
        <v>52711.98</v>
      </c>
      <c r="M59" s="33">
        <v>0</v>
      </c>
      <c r="N59" s="33">
        <v>4219309.57</v>
      </c>
      <c r="O59" s="33">
        <v>1850.01</v>
      </c>
      <c r="P59" s="33">
        <v>1850.01</v>
      </c>
    </row>
    <row r="60" spans="1:16" ht="12.75">
      <c r="A60" s="34">
        <v>6</v>
      </c>
      <c r="B60" s="34">
        <v>19</v>
      </c>
      <c r="C60" s="34">
        <v>2</v>
      </c>
      <c r="D60" s="35">
        <v>2</v>
      </c>
      <c r="E60" s="36"/>
      <c r="F60" s="31" t="s">
        <v>267</v>
      </c>
      <c r="G60" s="56" t="s">
        <v>315</v>
      </c>
      <c r="H60" s="33">
        <v>7945007.81</v>
      </c>
      <c r="I60" s="33">
        <v>6631258.46</v>
      </c>
      <c r="J60" s="33">
        <v>1277970.47</v>
      </c>
      <c r="K60" s="33">
        <v>1693765.07</v>
      </c>
      <c r="L60" s="33">
        <v>12915.51</v>
      </c>
      <c r="M60" s="33">
        <v>0</v>
      </c>
      <c r="N60" s="33">
        <v>3646607.41</v>
      </c>
      <c r="O60" s="33">
        <v>1313749.35</v>
      </c>
      <c r="P60" s="33">
        <v>1276749.35</v>
      </c>
    </row>
    <row r="61" spans="1:16" ht="12.75">
      <c r="A61" s="34">
        <v>6</v>
      </c>
      <c r="B61" s="34">
        <v>19</v>
      </c>
      <c r="C61" s="34">
        <v>3</v>
      </c>
      <c r="D61" s="35">
        <v>2</v>
      </c>
      <c r="E61" s="36"/>
      <c r="F61" s="31" t="s">
        <v>267</v>
      </c>
      <c r="G61" s="56" t="s">
        <v>316</v>
      </c>
      <c r="H61" s="33">
        <v>9246304.04</v>
      </c>
      <c r="I61" s="33">
        <v>8126042.24</v>
      </c>
      <c r="J61" s="33">
        <v>3077383.34</v>
      </c>
      <c r="K61" s="33">
        <v>352848</v>
      </c>
      <c r="L61" s="33">
        <v>7590.15</v>
      </c>
      <c r="M61" s="33">
        <v>0</v>
      </c>
      <c r="N61" s="33">
        <v>4688220.75</v>
      </c>
      <c r="O61" s="33">
        <v>1120261.8</v>
      </c>
      <c r="P61" s="33">
        <v>1083261.8</v>
      </c>
    </row>
    <row r="62" spans="1:16" ht="12.75">
      <c r="A62" s="34">
        <v>6</v>
      </c>
      <c r="B62" s="34">
        <v>4</v>
      </c>
      <c r="C62" s="34">
        <v>3</v>
      </c>
      <c r="D62" s="35">
        <v>2</v>
      </c>
      <c r="E62" s="36"/>
      <c r="F62" s="31" t="s">
        <v>267</v>
      </c>
      <c r="G62" s="56" t="s">
        <v>317</v>
      </c>
      <c r="H62" s="33">
        <v>10991012.43</v>
      </c>
      <c r="I62" s="33">
        <v>10962680.53</v>
      </c>
      <c r="J62" s="33">
        <v>4801485.59</v>
      </c>
      <c r="K62" s="33">
        <v>486666</v>
      </c>
      <c r="L62" s="33">
        <v>34304.73</v>
      </c>
      <c r="M62" s="33">
        <v>0</v>
      </c>
      <c r="N62" s="33">
        <v>5640224.21</v>
      </c>
      <c r="O62" s="33">
        <v>28331.9</v>
      </c>
      <c r="P62" s="33">
        <v>28331.9</v>
      </c>
    </row>
    <row r="63" spans="1:16" ht="12.75">
      <c r="A63" s="34">
        <v>6</v>
      </c>
      <c r="B63" s="34">
        <v>4</v>
      </c>
      <c r="C63" s="34">
        <v>4</v>
      </c>
      <c r="D63" s="35">
        <v>2</v>
      </c>
      <c r="E63" s="36"/>
      <c r="F63" s="31" t="s">
        <v>267</v>
      </c>
      <c r="G63" s="56" t="s">
        <v>270</v>
      </c>
      <c r="H63" s="33">
        <v>21783928.79</v>
      </c>
      <c r="I63" s="33">
        <v>21678457.2</v>
      </c>
      <c r="J63" s="33">
        <v>7320674.62</v>
      </c>
      <c r="K63" s="33">
        <v>2235684.3</v>
      </c>
      <c r="L63" s="33">
        <v>37175.45</v>
      </c>
      <c r="M63" s="33">
        <v>0</v>
      </c>
      <c r="N63" s="33">
        <v>12084922.83</v>
      </c>
      <c r="O63" s="33">
        <v>105471.59</v>
      </c>
      <c r="P63" s="33">
        <v>105471.59</v>
      </c>
    </row>
    <row r="64" spans="1:16" ht="12.75">
      <c r="A64" s="34">
        <v>6</v>
      </c>
      <c r="B64" s="34">
        <v>6</v>
      </c>
      <c r="C64" s="34">
        <v>4</v>
      </c>
      <c r="D64" s="35">
        <v>2</v>
      </c>
      <c r="E64" s="36"/>
      <c r="F64" s="31" t="s">
        <v>267</v>
      </c>
      <c r="G64" s="56" t="s">
        <v>318</v>
      </c>
      <c r="H64" s="33">
        <v>18246240.57</v>
      </c>
      <c r="I64" s="33">
        <v>17583433.29</v>
      </c>
      <c r="J64" s="33">
        <v>7904310.56</v>
      </c>
      <c r="K64" s="33">
        <v>609294</v>
      </c>
      <c r="L64" s="33">
        <v>150505.47</v>
      </c>
      <c r="M64" s="33">
        <v>0</v>
      </c>
      <c r="N64" s="33">
        <v>8919323.26</v>
      </c>
      <c r="O64" s="33">
        <v>662807.28</v>
      </c>
      <c r="P64" s="33">
        <v>662807.28</v>
      </c>
    </row>
    <row r="65" spans="1:16" ht="12.75">
      <c r="A65" s="34">
        <v>6</v>
      </c>
      <c r="B65" s="34">
        <v>9</v>
      </c>
      <c r="C65" s="34">
        <v>6</v>
      </c>
      <c r="D65" s="35">
        <v>2</v>
      </c>
      <c r="E65" s="36"/>
      <c r="F65" s="31" t="s">
        <v>267</v>
      </c>
      <c r="G65" s="56" t="s">
        <v>319</v>
      </c>
      <c r="H65" s="33">
        <v>19161117.89</v>
      </c>
      <c r="I65" s="33">
        <v>17261608.69</v>
      </c>
      <c r="J65" s="33">
        <v>7394051.13</v>
      </c>
      <c r="K65" s="33">
        <v>454816</v>
      </c>
      <c r="L65" s="33">
        <v>51104.69</v>
      </c>
      <c r="M65" s="33">
        <v>0</v>
      </c>
      <c r="N65" s="33">
        <v>9361636.87</v>
      </c>
      <c r="O65" s="33">
        <v>1899509.2</v>
      </c>
      <c r="P65" s="33">
        <v>1899509.2</v>
      </c>
    </row>
    <row r="66" spans="1:16" ht="12.75">
      <c r="A66" s="34">
        <v>6</v>
      </c>
      <c r="B66" s="34">
        <v>13</v>
      </c>
      <c r="C66" s="34">
        <v>2</v>
      </c>
      <c r="D66" s="35">
        <v>2</v>
      </c>
      <c r="E66" s="36"/>
      <c r="F66" s="31" t="s">
        <v>267</v>
      </c>
      <c r="G66" s="56" t="s">
        <v>320</v>
      </c>
      <c r="H66" s="33">
        <v>11351886.32</v>
      </c>
      <c r="I66" s="33">
        <v>9297066.27</v>
      </c>
      <c r="J66" s="33">
        <v>2667047.29</v>
      </c>
      <c r="K66" s="33">
        <v>2199248.78</v>
      </c>
      <c r="L66" s="33">
        <v>94429.88</v>
      </c>
      <c r="M66" s="33">
        <v>0</v>
      </c>
      <c r="N66" s="33">
        <v>4336340.32</v>
      </c>
      <c r="O66" s="33">
        <v>2054820.05</v>
      </c>
      <c r="P66" s="33">
        <v>2054820.05</v>
      </c>
    </row>
    <row r="67" spans="1:16" ht="12.75">
      <c r="A67" s="34">
        <v>6</v>
      </c>
      <c r="B67" s="34">
        <v>14</v>
      </c>
      <c r="C67" s="34">
        <v>3</v>
      </c>
      <c r="D67" s="35">
        <v>2</v>
      </c>
      <c r="E67" s="36"/>
      <c r="F67" s="31" t="s">
        <v>267</v>
      </c>
      <c r="G67" s="56" t="s">
        <v>321</v>
      </c>
      <c r="H67" s="33">
        <v>7961553.41</v>
      </c>
      <c r="I67" s="33">
        <v>7815259.8</v>
      </c>
      <c r="J67" s="33">
        <v>2960114.54</v>
      </c>
      <c r="K67" s="33">
        <v>527406</v>
      </c>
      <c r="L67" s="33">
        <v>33149.55</v>
      </c>
      <c r="M67" s="33">
        <v>0</v>
      </c>
      <c r="N67" s="33">
        <v>4294589.71</v>
      </c>
      <c r="O67" s="33">
        <v>146293.61</v>
      </c>
      <c r="P67" s="33">
        <v>146293.61</v>
      </c>
    </row>
    <row r="68" spans="1:16" ht="12.75">
      <c r="A68" s="34">
        <v>6</v>
      </c>
      <c r="B68" s="34">
        <v>1</v>
      </c>
      <c r="C68" s="34">
        <v>5</v>
      </c>
      <c r="D68" s="35">
        <v>2</v>
      </c>
      <c r="E68" s="36"/>
      <c r="F68" s="31" t="s">
        <v>267</v>
      </c>
      <c r="G68" s="56" t="s">
        <v>322</v>
      </c>
      <c r="H68" s="33">
        <v>12351685.32</v>
      </c>
      <c r="I68" s="33">
        <v>11284544.47</v>
      </c>
      <c r="J68" s="33">
        <v>4905250.17</v>
      </c>
      <c r="K68" s="33">
        <v>366799.8</v>
      </c>
      <c r="L68" s="33">
        <v>0</v>
      </c>
      <c r="M68" s="33">
        <v>0</v>
      </c>
      <c r="N68" s="33">
        <v>6012494.5</v>
      </c>
      <c r="O68" s="33">
        <v>1067140.85</v>
      </c>
      <c r="P68" s="33">
        <v>1067140.85</v>
      </c>
    </row>
    <row r="69" spans="1:16" ht="12.75">
      <c r="A69" s="34">
        <v>6</v>
      </c>
      <c r="B69" s="34">
        <v>18</v>
      </c>
      <c r="C69" s="34">
        <v>3</v>
      </c>
      <c r="D69" s="35">
        <v>2</v>
      </c>
      <c r="E69" s="36"/>
      <c r="F69" s="31" t="s">
        <v>267</v>
      </c>
      <c r="G69" s="56" t="s">
        <v>323</v>
      </c>
      <c r="H69" s="33">
        <v>8334086.87</v>
      </c>
      <c r="I69" s="33">
        <v>7276004.81</v>
      </c>
      <c r="J69" s="33">
        <v>2800700.33</v>
      </c>
      <c r="K69" s="33">
        <v>160300</v>
      </c>
      <c r="L69" s="33">
        <v>46754.97</v>
      </c>
      <c r="M69" s="33">
        <v>0</v>
      </c>
      <c r="N69" s="33">
        <v>4268249.51</v>
      </c>
      <c r="O69" s="33">
        <v>1058082.06</v>
      </c>
      <c r="P69" s="33">
        <v>1058082.06</v>
      </c>
    </row>
    <row r="70" spans="1:16" ht="12.75">
      <c r="A70" s="34">
        <v>6</v>
      </c>
      <c r="B70" s="34">
        <v>9</v>
      </c>
      <c r="C70" s="34">
        <v>7</v>
      </c>
      <c r="D70" s="35">
        <v>2</v>
      </c>
      <c r="E70" s="36"/>
      <c r="F70" s="31" t="s">
        <v>267</v>
      </c>
      <c r="G70" s="56" t="s">
        <v>324</v>
      </c>
      <c r="H70" s="33">
        <v>33948736.7</v>
      </c>
      <c r="I70" s="33">
        <v>31424277.12</v>
      </c>
      <c r="J70" s="33">
        <v>11002947.82</v>
      </c>
      <c r="K70" s="33">
        <v>1236534.34</v>
      </c>
      <c r="L70" s="33">
        <v>207174.05</v>
      </c>
      <c r="M70" s="33">
        <v>0</v>
      </c>
      <c r="N70" s="33">
        <v>18977620.91</v>
      </c>
      <c r="O70" s="33">
        <v>2524459.58</v>
      </c>
      <c r="P70" s="33">
        <v>2524459.58</v>
      </c>
    </row>
    <row r="71" spans="1:16" ht="12.75">
      <c r="A71" s="34">
        <v>6</v>
      </c>
      <c r="B71" s="34">
        <v>8</v>
      </c>
      <c r="C71" s="34">
        <v>4</v>
      </c>
      <c r="D71" s="35">
        <v>2</v>
      </c>
      <c r="E71" s="36"/>
      <c r="F71" s="31" t="s">
        <v>267</v>
      </c>
      <c r="G71" s="56" t="s">
        <v>325</v>
      </c>
      <c r="H71" s="33">
        <v>6207915.55</v>
      </c>
      <c r="I71" s="33">
        <v>6008681.21</v>
      </c>
      <c r="J71" s="33">
        <v>2363032.1</v>
      </c>
      <c r="K71" s="33">
        <v>160382.37</v>
      </c>
      <c r="L71" s="33">
        <v>7230.15</v>
      </c>
      <c r="M71" s="33">
        <v>0</v>
      </c>
      <c r="N71" s="33">
        <v>3478036.59</v>
      </c>
      <c r="O71" s="33">
        <v>199234.34</v>
      </c>
      <c r="P71" s="33">
        <v>199234.34</v>
      </c>
    </row>
    <row r="72" spans="1:16" ht="12.75">
      <c r="A72" s="34">
        <v>6</v>
      </c>
      <c r="B72" s="34">
        <v>3</v>
      </c>
      <c r="C72" s="34">
        <v>6</v>
      </c>
      <c r="D72" s="35">
        <v>2</v>
      </c>
      <c r="E72" s="36"/>
      <c r="F72" s="31" t="s">
        <v>267</v>
      </c>
      <c r="G72" s="56" t="s">
        <v>326</v>
      </c>
      <c r="H72" s="33">
        <v>11082841.88</v>
      </c>
      <c r="I72" s="33">
        <v>9371738.06</v>
      </c>
      <c r="J72" s="33">
        <v>3716996.8</v>
      </c>
      <c r="K72" s="33">
        <v>553071.98</v>
      </c>
      <c r="L72" s="33">
        <v>17273.97</v>
      </c>
      <c r="M72" s="33">
        <v>0</v>
      </c>
      <c r="N72" s="33">
        <v>5084395.31</v>
      </c>
      <c r="O72" s="33">
        <v>1711103.82</v>
      </c>
      <c r="P72" s="33">
        <v>1711103.82</v>
      </c>
    </row>
    <row r="73" spans="1:16" ht="12.75">
      <c r="A73" s="34">
        <v>6</v>
      </c>
      <c r="B73" s="34">
        <v>12</v>
      </c>
      <c r="C73" s="34">
        <v>3</v>
      </c>
      <c r="D73" s="35">
        <v>2</v>
      </c>
      <c r="E73" s="36"/>
      <c r="F73" s="31" t="s">
        <v>267</v>
      </c>
      <c r="G73" s="56" t="s">
        <v>327</v>
      </c>
      <c r="H73" s="33">
        <v>12630862.7</v>
      </c>
      <c r="I73" s="33">
        <v>12192534.38</v>
      </c>
      <c r="J73" s="33">
        <v>5414807.44</v>
      </c>
      <c r="K73" s="33">
        <v>414050.51</v>
      </c>
      <c r="L73" s="33">
        <v>50235.9</v>
      </c>
      <c r="M73" s="33">
        <v>0</v>
      </c>
      <c r="N73" s="33">
        <v>6313440.53</v>
      </c>
      <c r="O73" s="33">
        <v>438328.32</v>
      </c>
      <c r="P73" s="33">
        <v>438328.32</v>
      </c>
    </row>
    <row r="74" spans="1:16" ht="12.75">
      <c r="A74" s="34">
        <v>6</v>
      </c>
      <c r="B74" s="34">
        <v>15</v>
      </c>
      <c r="C74" s="34">
        <v>4</v>
      </c>
      <c r="D74" s="35">
        <v>2</v>
      </c>
      <c r="E74" s="36"/>
      <c r="F74" s="31" t="s">
        <v>267</v>
      </c>
      <c r="G74" s="56" t="s">
        <v>328</v>
      </c>
      <c r="H74" s="33">
        <v>17828552</v>
      </c>
      <c r="I74" s="33">
        <v>17613393.12</v>
      </c>
      <c r="J74" s="33">
        <v>7256002.93</v>
      </c>
      <c r="K74" s="33">
        <v>408603</v>
      </c>
      <c r="L74" s="33">
        <v>47685.23</v>
      </c>
      <c r="M74" s="33">
        <v>0</v>
      </c>
      <c r="N74" s="33">
        <v>9901101.96</v>
      </c>
      <c r="O74" s="33">
        <v>215158.88</v>
      </c>
      <c r="P74" s="33">
        <v>215158.88</v>
      </c>
    </row>
    <row r="75" spans="1:16" ht="12.75">
      <c r="A75" s="34">
        <v>6</v>
      </c>
      <c r="B75" s="34">
        <v>16</v>
      </c>
      <c r="C75" s="34">
        <v>2</v>
      </c>
      <c r="D75" s="35">
        <v>2</v>
      </c>
      <c r="E75" s="36"/>
      <c r="F75" s="31" t="s">
        <v>267</v>
      </c>
      <c r="G75" s="56" t="s">
        <v>329</v>
      </c>
      <c r="H75" s="33">
        <v>17097327.4</v>
      </c>
      <c r="I75" s="33">
        <v>16576775.24</v>
      </c>
      <c r="J75" s="33">
        <v>6523037.39</v>
      </c>
      <c r="K75" s="33">
        <v>335251.04</v>
      </c>
      <c r="L75" s="33">
        <v>10408.78</v>
      </c>
      <c r="M75" s="33">
        <v>0</v>
      </c>
      <c r="N75" s="33">
        <v>9708078.03</v>
      </c>
      <c r="O75" s="33">
        <v>520552.16</v>
      </c>
      <c r="P75" s="33">
        <v>520552.16</v>
      </c>
    </row>
    <row r="76" spans="1:16" ht="12.75">
      <c r="A76" s="34">
        <v>6</v>
      </c>
      <c r="B76" s="34">
        <v>1</v>
      </c>
      <c r="C76" s="34">
        <v>6</v>
      </c>
      <c r="D76" s="35">
        <v>2</v>
      </c>
      <c r="E76" s="36"/>
      <c r="F76" s="31" t="s">
        <v>267</v>
      </c>
      <c r="G76" s="56" t="s">
        <v>330</v>
      </c>
      <c r="H76" s="33">
        <v>8862302.28</v>
      </c>
      <c r="I76" s="33">
        <v>8047939.72</v>
      </c>
      <c r="J76" s="33">
        <v>3501385.65</v>
      </c>
      <c r="K76" s="33">
        <v>189998.53</v>
      </c>
      <c r="L76" s="33">
        <v>28071.05</v>
      </c>
      <c r="M76" s="33">
        <v>0</v>
      </c>
      <c r="N76" s="33">
        <v>4328484.49</v>
      </c>
      <c r="O76" s="33">
        <v>814362.56</v>
      </c>
      <c r="P76" s="33">
        <v>814362.56</v>
      </c>
    </row>
    <row r="77" spans="1:16" ht="12.75">
      <c r="A77" s="34">
        <v>6</v>
      </c>
      <c r="B77" s="34">
        <v>15</v>
      </c>
      <c r="C77" s="34">
        <v>5</v>
      </c>
      <c r="D77" s="35">
        <v>2</v>
      </c>
      <c r="E77" s="36"/>
      <c r="F77" s="31" t="s">
        <v>267</v>
      </c>
      <c r="G77" s="56" t="s">
        <v>331</v>
      </c>
      <c r="H77" s="33">
        <v>10866261.95</v>
      </c>
      <c r="I77" s="33">
        <v>10330305.61</v>
      </c>
      <c r="J77" s="33">
        <v>4645488.79</v>
      </c>
      <c r="K77" s="33">
        <v>422614.92</v>
      </c>
      <c r="L77" s="33">
        <v>42673.19</v>
      </c>
      <c r="M77" s="33">
        <v>0</v>
      </c>
      <c r="N77" s="33">
        <v>5219528.71</v>
      </c>
      <c r="O77" s="33">
        <v>535956.34</v>
      </c>
      <c r="P77" s="33">
        <v>535956.34</v>
      </c>
    </row>
    <row r="78" spans="1:16" ht="12.75">
      <c r="A78" s="34">
        <v>6</v>
      </c>
      <c r="B78" s="34">
        <v>20</v>
      </c>
      <c r="C78" s="34">
        <v>3</v>
      </c>
      <c r="D78" s="35">
        <v>2</v>
      </c>
      <c r="E78" s="36"/>
      <c r="F78" s="31" t="s">
        <v>267</v>
      </c>
      <c r="G78" s="56" t="s">
        <v>332</v>
      </c>
      <c r="H78" s="33">
        <v>10064543.69</v>
      </c>
      <c r="I78" s="33">
        <v>10008895.36</v>
      </c>
      <c r="J78" s="33">
        <v>4065976.02</v>
      </c>
      <c r="K78" s="33">
        <v>339050</v>
      </c>
      <c r="L78" s="33">
        <v>58547.83</v>
      </c>
      <c r="M78" s="33">
        <v>0</v>
      </c>
      <c r="N78" s="33">
        <v>5545321.51</v>
      </c>
      <c r="O78" s="33">
        <v>55648.33</v>
      </c>
      <c r="P78" s="33">
        <v>55648.33</v>
      </c>
    </row>
    <row r="79" spans="1:16" ht="12.75">
      <c r="A79" s="34">
        <v>6</v>
      </c>
      <c r="B79" s="34">
        <v>9</v>
      </c>
      <c r="C79" s="34">
        <v>8</v>
      </c>
      <c r="D79" s="35">
        <v>2</v>
      </c>
      <c r="E79" s="36"/>
      <c r="F79" s="31" t="s">
        <v>267</v>
      </c>
      <c r="G79" s="56" t="s">
        <v>333</v>
      </c>
      <c r="H79" s="33">
        <v>32998638.3</v>
      </c>
      <c r="I79" s="33">
        <v>30798028.76</v>
      </c>
      <c r="J79" s="33">
        <v>8509450.38</v>
      </c>
      <c r="K79" s="33">
        <v>3417491.44</v>
      </c>
      <c r="L79" s="33">
        <v>61356.09</v>
      </c>
      <c r="M79" s="33">
        <v>0</v>
      </c>
      <c r="N79" s="33">
        <v>18809730.85</v>
      </c>
      <c r="O79" s="33">
        <v>2200609.54</v>
      </c>
      <c r="P79" s="33">
        <v>2200609.54</v>
      </c>
    </row>
    <row r="80" spans="1:16" ht="12.75">
      <c r="A80" s="34">
        <v>6</v>
      </c>
      <c r="B80" s="34">
        <v>1</v>
      </c>
      <c r="C80" s="34">
        <v>7</v>
      </c>
      <c r="D80" s="35">
        <v>2</v>
      </c>
      <c r="E80" s="36"/>
      <c r="F80" s="31" t="s">
        <v>267</v>
      </c>
      <c r="G80" s="56" t="s">
        <v>334</v>
      </c>
      <c r="H80" s="33">
        <v>10427956.33</v>
      </c>
      <c r="I80" s="33">
        <v>10124549.23</v>
      </c>
      <c r="J80" s="33">
        <v>4300451.53</v>
      </c>
      <c r="K80" s="33">
        <v>319000</v>
      </c>
      <c r="L80" s="33">
        <v>20348.24</v>
      </c>
      <c r="M80" s="33">
        <v>0</v>
      </c>
      <c r="N80" s="33">
        <v>5484749.46</v>
      </c>
      <c r="O80" s="33">
        <v>303407.1</v>
      </c>
      <c r="P80" s="33">
        <v>303407.1</v>
      </c>
    </row>
    <row r="81" spans="1:16" ht="12.75">
      <c r="A81" s="34">
        <v>6</v>
      </c>
      <c r="B81" s="34">
        <v>14</v>
      </c>
      <c r="C81" s="34">
        <v>5</v>
      </c>
      <c r="D81" s="35">
        <v>2</v>
      </c>
      <c r="E81" s="36"/>
      <c r="F81" s="31" t="s">
        <v>267</v>
      </c>
      <c r="G81" s="56" t="s">
        <v>335</v>
      </c>
      <c r="H81" s="33">
        <v>20926991.96</v>
      </c>
      <c r="I81" s="33">
        <v>19595393.46</v>
      </c>
      <c r="J81" s="33">
        <v>8330426.34</v>
      </c>
      <c r="K81" s="33">
        <v>1079784</v>
      </c>
      <c r="L81" s="33">
        <v>39523.66</v>
      </c>
      <c r="M81" s="33">
        <v>0</v>
      </c>
      <c r="N81" s="33">
        <v>10145659.46</v>
      </c>
      <c r="O81" s="33">
        <v>1331598.5</v>
      </c>
      <c r="P81" s="33">
        <v>1331598.5</v>
      </c>
    </row>
    <row r="82" spans="1:16" ht="12.75">
      <c r="A82" s="34">
        <v>6</v>
      </c>
      <c r="B82" s="34">
        <v>6</v>
      </c>
      <c r="C82" s="34">
        <v>5</v>
      </c>
      <c r="D82" s="35">
        <v>2</v>
      </c>
      <c r="E82" s="36"/>
      <c r="F82" s="31" t="s">
        <v>267</v>
      </c>
      <c r="G82" s="56" t="s">
        <v>271</v>
      </c>
      <c r="H82" s="33">
        <v>18113709.74</v>
      </c>
      <c r="I82" s="33">
        <v>17893975.19</v>
      </c>
      <c r="J82" s="33">
        <v>7973356.01</v>
      </c>
      <c r="K82" s="33">
        <v>457248</v>
      </c>
      <c r="L82" s="33">
        <v>85746.58</v>
      </c>
      <c r="M82" s="33">
        <v>0</v>
      </c>
      <c r="N82" s="33">
        <v>9377624.6</v>
      </c>
      <c r="O82" s="33">
        <v>219734.55</v>
      </c>
      <c r="P82" s="33">
        <v>123983.83</v>
      </c>
    </row>
    <row r="83" spans="1:16" ht="12.75">
      <c r="A83" s="34">
        <v>6</v>
      </c>
      <c r="B83" s="34">
        <v>6</v>
      </c>
      <c r="C83" s="34">
        <v>6</v>
      </c>
      <c r="D83" s="35">
        <v>2</v>
      </c>
      <c r="E83" s="36"/>
      <c r="F83" s="31" t="s">
        <v>267</v>
      </c>
      <c r="G83" s="56" t="s">
        <v>336</v>
      </c>
      <c r="H83" s="33">
        <v>7583059.31</v>
      </c>
      <c r="I83" s="33">
        <v>7570759.31</v>
      </c>
      <c r="J83" s="33">
        <v>3052662.61</v>
      </c>
      <c r="K83" s="33">
        <v>294918.2</v>
      </c>
      <c r="L83" s="33">
        <v>27162.61</v>
      </c>
      <c r="M83" s="33">
        <v>0</v>
      </c>
      <c r="N83" s="33">
        <v>4196015.89</v>
      </c>
      <c r="O83" s="33">
        <v>12300</v>
      </c>
      <c r="P83" s="33">
        <v>12300</v>
      </c>
    </row>
    <row r="84" spans="1:16" ht="12.75">
      <c r="A84" s="34">
        <v>6</v>
      </c>
      <c r="B84" s="34">
        <v>7</v>
      </c>
      <c r="C84" s="34">
        <v>5</v>
      </c>
      <c r="D84" s="35">
        <v>2</v>
      </c>
      <c r="E84" s="36"/>
      <c r="F84" s="31" t="s">
        <v>267</v>
      </c>
      <c r="G84" s="56" t="s">
        <v>272</v>
      </c>
      <c r="H84" s="33">
        <v>16190528.59</v>
      </c>
      <c r="I84" s="33">
        <v>15671079.59</v>
      </c>
      <c r="J84" s="33">
        <v>6935390.55</v>
      </c>
      <c r="K84" s="33">
        <v>245500</v>
      </c>
      <c r="L84" s="33">
        <v>27118.2</v>
      </c>
      <c r="M84" s="33">
        <v>0</v>
      </c>
      <c r="N84" s="33">
        <v>8463070.84</v>
      </c>
      <c r="O84" s="33">
        <v>519449</v>
      </c>
      <c r="P84" s="33">
        <v>519449</v>
      </c>
    </row>
    <row r="85" spans="1:16" ht="12.75">
      <c r="A85" s="34">
        <v>6</v>
      </c>
      <c r="B85" s="34">
        <v>18</v>
      </c>
      <c r="C85" s="34">
        <v>4</v>
      </c>
      <c r="D85" s="35">
        <v>2</v>
      </c>
      <c r="E85" s="36"/>
      <c r="F85" s="31" t="s">
        <v>267</v>
      </c>
      <c r="G85" s="56" t="s">
        <v>337</v>
      </c>
      <c r="H85" s="33">
        <v>7953703.13</v>
      </c>
      <c r="I85" s="33">
        <v>7231211.18</v>
      </c>
      <c r="J85" s="33">
        <v>2448428.87</v>
      </c>
      <c r="K85" s="33">
        <v>959648.96</v>
      </c>
      <c r="L85" s="33">
        <v>34168.99</v>
      </c>
      <c r="M85" s="33">
        <v>0</v>
      </c>
      <c r="N85" s="33">
        <v>3788964.36</v>
      </c>
      <c r="O85" s="33">
        <v>722491.95</v>
      </c>
      <c r="P85" s="33">
        <v>722491.95</v>
      </c>
    </row>
    <row r="86" spans="1:16" ht="12.75">
      <c r="A86" s="34">
        <v>6</v>
      </c>
      <c r="B86" s="34">
        <v>9</v>
      </c>
      <c r="C86" s="34">
        <v>9</v>
      </c>
      <c r="D86" s="35">
        <v>2</v>
      </c>
      <c r="E86" s="36"/>
      <c r="F86" s="31" t="s">
        <v>267</v>
      </c>
      <c r="G86" s="56" t="s">
        <v>338</v>
      </c>
      <c r="H86" s="33">
        <v>9626001.59</v>
      </c>
      <c r="I86" s="33">
        <v>9465741.13</v>
      </c>
      <c r="J86" s="33">
        <v>4069572.79</v>
      </c>
      <c r="K86" s="33">
        <v>470199.11</v>
      </c>
      <c r="L86" s="33">
        <v>4117.19</v>
      </c>
      <c r="M86" s="33">
        <v>0</v>
      </c>
      <c r="N86" s="33">
        <v>4921852.04</v>
      </c>
      <c r="O86" s="33">
        <v>160260.46</v>
      </c>
      <c r="P86" s="33">
        <v>160260.46</v>
      </c>
    </row>
    <row r="87" spans="1:16" ht="12.75">
      <c r="A87" s="34">
        <v>6</v>
      </c>
      <c r="B87" s="34">
        <v>11</v>
      </c>
      <c r="C87" s="34">
        <v>4</v>
      </c>
      <c r="D87" s="35">
        <v>2</v>
      </c>
      <c r="E87" s="36"/>
      <c r="F87" s="31" t="s">
        <v>267</v>
      </c>
      <c r="G87" s="56" t="s">
        <v>339</v>
      </c>
      <c r="H87" s="33">
        <v>29908804.46</v>
      </c>
      <c r="I87" s="33">
        <v>27835860.05</v>
      </c>
      <c r="J87" s="33">
        <v>12276047.12</v>
      </c>
      <c r="K87" s="33">
        <v>1231001.81</v>
      </c>
      <c r="L87" s="33">
        <v>56187.89</v>
      </c>
      <c r="M87" s="33">
        <v>0</v>
      </c>
      <c r="N87" s="33">
        <v>14272623.23</v>
      </c>
      <c r="O87" s="33">
        <v>2072944.41</v>
      </c>
      <c r="P87" s="33">
        <v>2072944.41</v>
      </c>
    </row>
    <row r="88" spans="1:16" ht="12.75">
      <c r="A88" s="34">
        <v>6</v>
      </c>
      <c r="B88" s="34">
        <v>2</v>
      </c>
      <c r="C88" s="34">
        <v>8</v>
      </c>
      <c r="D88" s="35">
        <v>2</v>
      </c>
      <c r="E88" s="36"/>
      <c r="F88" s="31" t="s">
        <v>267</v>
      </c>
      <c r="G88" s="56" t="s">
        <v>340</v>
      </c>
      <c r="H88" s="33">
        <v>17833684.13</v>
      </c>
      <c r="I88" s="33">
        <v>16026410.53</v>
      </c>
      <c r="J88" s="33">
        <v>6416731.67</v>
      </c>
      <c r="K88" s="33">
        <v>841498.84</v>
      </c>
      <c r="L88" s="33">
        <v>0</v>
      </c>
      <c r="M88" s="33">
        <v>0</v>
      </c>
      <c r="N88" s="33">
        <v>8768180.02</v>
      </c>
      <c r="O88" s="33">
        <v>1807273.6</v>
      </c>
      <c r="P88" s="33">
        <v>1807273.6</v>
      </c>
    </row>
    <row r="89" spans="1:16" ht="12.75">
      <c r="A89" s="34">
        <v>6</v>
      </c>
      <c r="B89" s="34">
        <v>14</v>
      </c>
      <c r="C89" s="34">
        <v>6</v>
      </c>
      <c r="D89" s="35">
        <v>2</v>
      </c>
      <c r="E89" s="36"/>
      <c r="F89" s="31" t="s">
        <v>267</v>
      </c>
      <c r="G89" s="56" t="s">
        <v>341</v>
      </c>
      <c r="H89" s="33">
        <v>18582928.26</v>
      </c>
      <c r="I89" s="33">
        <v>16818666.74</v>
      </c>
      <c r="J89" s="33">
        <v>6439681.85</v>
      </c>
      <c r="K89" s="33">
        <v>716298.88</v>
      </c>
      <c r="L89" s="33">
        <v>21005.77</v>
      </c>
      <c r="M89" s="33">
        <v>0</v>
      </c>
      <c r="N89" s="33">
        <v>9641680.24</v>
      </c>
      <c r="O89" s="33">
        <v>1764261.52</v>
      </c>
      <c r="P89" s="33">
        <v>1514261.52</v>
      </c>
    </row>
    <row r="90" spans="1:16" ht="12.75">
      <c r="A90" s="34">
        <v>6</v>
      </c>
      <c r="B90" s="34">
        <v>1</v>
      </c>
      <c r="C90" s="34">
        <v>8</v>
      </c>
      <c r="D90" s="35">
        <v>2</v>
      </c>
      <c r="E90" s="36"/>
      <c r="F90" s="31" t="s">
        <v>267</v>
      </c>
      <c r="G90" s="56" t="s">
        <v>342</v>
      </c>
      <c r="H90" s="33">
        <v>10711177.75</v>
      </c>
      <c r="I90" s="33">
        <v>10063051.67</v>
      </c>
      <c r="J90" s="33">
        <v>4200022.46</v>
      </c>
      <c r="K90" s="33">
        <v>289496</v>
      </c>
      <c r="L90" s="33">
        <v>29532.86</v>
      </c>
      <c r="M90" s="33">
        <v>0</v>
      </c>
      <c r="N90" s="33">
        <v>5544000.35</v>
      </c>
      <c r="O90" s="33">
        <v>648126.08</v>
      </c>
      <c r="P90" s="33">
        <v>648126.08</v>
      </c>
    </row>
    <row r="91" spans="1:16" ht="12.75">
      <c r="A91" s="34">
        <v>6</v>
      </c>
      <c r="B91" s="34">
        <v>3</v>
      </c>
      <c r="C91" s="34">
        <v>7</v>
      </c>
      <c r="D91" s="35">
        <v>2</v>
      </c>
      <c r="E91" s="36"/>
      <c r="F91" s="31" t="s">
        <v>267</v>
      </c>
      <c r="G91" s="56" t="s">
        <v>343</v>
      </c>
      <c r="H91" s="33">
        <v>9682263.04</v>
      </c>
      <c r="I91" s="33">
        <v>8931241.94</v>
      </c>
      <c r="J91" s="33">
        <v>1665907.49</v>
      </c>
      <c r="K91" s="33">
        <v>2187143.56</v>
      </c>
      <c r="L91" s="33">
        <v>8396.71</v>
      </c>
      <c r="M91" s="33">
        <v>0</v>
      </c>
      <c r="N91" s="33">
        <v>5069794.18</v>
      </c>
      <c r="O91" s="33">
        <v>751021.1</v>
      </c>
      <c r="P91" s="33">
        <v>751021.1</v>
      </c>
    </row>
    <row r="92" spans="1:16" ht="12.75">
      <c r="A92" s="34">
        <v>6</v>
      </c>
      <c r="B92" s="34">
        <v>8</v>
      </c>
      <c r="C92" s="34">
        <v>7</v>
      </c>
      <c r="D92" s="35">
        <v>2</v>
      </c>
      <c r="E92" s="36"/>
      <c r="F92" s="31" t="s">
        <v>267</v>
      </c>
      <c r="G92" s="56" t="s">
        <v>273</v>
      </c>
      <c r="H92" s="33">
        <v>26659175.46</v>
      </c>
      <c r="I92" s="33">
        <v>25938239.98</v>
      </c>
      <c r="J92" s="33">
        <v>9757981.75</v>
      </c>
      <c r="K92" s="33">
        <v>2604017.69</v>
      </c>
      <c r="L92" s="33">
        <v>179485.73</v>
      </c>
      <c r="M92" s="33">
        <v>0</v>
      </c>
      <c r="N92" s="33">
        <v>13396754.81</v>
      </c>
      <c r="O92" s="33">
        <v>720935.48</v>
      </c>
      <c r="P92" s="33">
        <v>720935.48</v>
      </c>
    </row>
    <row r="93" spans="1:16" ht="12.75">
      <c r="A93" s="34">
        <v>6</v>
      </c>
      <c r="B93" s="34">
        <v>10</v>
      </c>
      <c r="C93" s="34">
        <v>2</v>
      </c>
      <c r="D93" s="35">
        <v>2</v>
      </c>
      <c r="E93" s="36"/>
      <c r="F93" s="31" t="s">
        <v>267</v>
      </c>
      <c r="G93" s="56" t="s">
        <v>344</v>
      </c>
      <c r="H93" s="33">
        <v>16831301.59</v>
      </c>
      <c r="I93" s="33">
        <v>15080840.5</v>
      </c>
      <c r="J93" s="33">
        <v>6377830.1</v>
      </c>
      <c r="K93" s="33">
        <v>543200</v>
      </c>
      <c r="L93" s="33">
        <v>43766.58</v>
      </c>
      <c r="M93" s="33">
        <v>0</v>
      </c>
      <c r="N93" s="33">
        <v>8116043.82</v>
      </c>
      <c r="O93" s="33">
        <v>1750461.09</v>
      </c>
      <c r="P93" s="33">
        <v>1713461.09</v>
      </c>
    </row>
    <row r="94" spans="1:16" ht="12.75">
      <c r="A94" s="34">
        <v>6</v>
      </c>
      <c r="B94" s="34">
        <v>20</v>
      </c>
      <c r="C94" s="34">
        <v>5</v>
      </c>
      <c r="D94" s="35">
        <v>2</v>
      </c>
      <c r="E94" s="36"/>
      <c r="F94" s="31" t="s">
        <v>267</v>
      </c>
      <c r="G94" s="56" t="s">
        <v>345</v>
      </c>
      <c r="H94" s="33">
        <v>13017802.27</v>
      </c>
      <c r="I94" s="33">
        <v>12926336.68</v>
      </c>
      <c r="J94" s="33">
        <v>5263680.43</v>
      </c>
      <c r="K94" s="33">
        <v>188345.01</v>
      </c>
      <c r="L94" s="33">
        <v>53120.58</v>
      </c>
      <c r="M94" s="33">
        <v>0</v>
      </c>
      <c r="N94" s="33">
        <v>7421190.66</v>
      </c>
      <c r="O94" s="33">
        <v>91465.59</v>
      </c>
      <c r="P94" s="33">
        <v>91465.59</v>
      </c>
    </row>
    <row r="95" spans="1:16" ht="12.75">
      <c r="A95" s="34">
        <v>6</v>
      </c>
      <c r="B95" s="34">
        <v>12</v>
      </c>
      <c r="C95" s="34">
        <v>4</v>
      </c>
      <c r="D95" s="35">
        <v>2</v>
      </c>
      <c r="E95" s="36"/>
      <c r="F95" s="31" t="s">
        <v>267</v>
      </c>
      <c r="G95" s="56" t="s">
        <v>346</v>
      </c>
      <c r="H95" s="33">
        <v>10793652.81</v>
      </c>
      <c r="I95" s="33">
        <v>9681572.08</v>
      </c>
      <c r="J95" s="33">
        <v>3962418.43</v>
      </c>
      <c r="K95" s="33">
        <v>570106.9</v>
      </c>
      <c r="L95" s="33">
        <v>10260.29</v>
      </c>
      <c r="M95" s="33">
        <v>0</v>
      </c>
      <c r="N95" s="33">
        <v>5138786.46</v>
      </c>
      <c r="O95" s="33">
        <v>1112080.73</v>
      </c>
      <c r="P95" s="33">
        <v>1112080.73</v>
      </c>
    </row>
    <row r="96" spans="1:16" ht="12.75">
      <c r="A96" s="34">
        <v>6</v>
      </c>
      <c r="B96" s="34">
        <v>1</v>
      </c>
      <c r="C96" s="34">
        <v>9</v>
      </c>
      <c r="D96" s="35">
        <v>2</v>
      </c>
      <c r="E96" s="36"/>
      <c r="F96" s="31" t="s">
        <v>267</v>
      </c>
      <c r="G96" s="56" t="s">
        <v>347</v>
      </c>
      <c r="H96" s="33">
        <v>13807943.09</v>
      </c>
      <c r="I96" s="33">
        <v>11010052.67</v>
      </c>
      <c r="J96" s="33">
        <v>4798441.95</v>
      </c>
      <c r="K96" s="33">
        <v>278354.09</v>
      </c>
      <c r="L96" s="33">
        <v>40411.2</v>
      </c>
      <c r="M96" s="33">
        <v>0</v>
      </c>
      <c r="N96" s="33">
        <v>5892845.43</v>
      </c>
      <c r="O96" s="33">
        <v>2797890.42</v>
      </c>
      <c r="P96" s="33">
        <v>2797890.42</v>
      </c>
    </row>
    <row r="97" spans="1:16" ht="12.75">
      <c r="A97" s="34">
        <v>6</v>
      </c>
      <c r="B97" s="34">
        <v>6</v>
      </c>
      <c r="C97" s="34">
        <v>7</v>
      </c>
      <c r="D97" s="35">
        <v>2</v>
      </c>
      <c r="E97" s="36"/>
      <c r="F97" s="31" t="s">
        <v>267</v>
      </c>
      <c r="G97" s="56" t="s">
        <v>348</v>
      </c>
      <c r="H97" s="33">
        <v>9255591.04</v>
      </c>
      <c r="I97" s="33">
        <v>7900154.6</v>
      </c>
      <c r="J97" s="33">
        <v>3288778.95</v>
      </c>
      <c r="K97" s="33">
        <v>499357.45</v>
      </c>
      <c r="L97" s="33">
        <v>51714.19</v>
      </c>
      <c r="M97" s="33">
        <v>0</v>
      </c>
      <c r="N97" s="33">
        <v>4060304.01</v>
      </c>
      <c r="O97" s="33">
        <v>1355436.44</v>
      </c>
      <c r="P97" s="33">
        <v>1355436.44</v>
      </c>
    </row>
    <row r="98" spans="1:16" ht="12.75">
      <c r="A98" s="34">
        <v>6</v>
      </c>
      <c r="B98" s="34">
        <v>2</v>
      </c>
      <c r="C98" s="34">
        <v>9</v>
      </c>
      <c r="D98" s="35">
        <v>2</v>
      </c>
      <c r="E98" s="36"/>
      <c r="F98" s="31" t="s">
        <v>267</v>
      </c>
      <c r="G98" s="56" t="s">
        <v>349</v>
      </c>
      <c r="H98" s="33">
        <v>10193307.7</v>
      </c>
      <c r="I98" s="33">
        <v>8723337.53</v>
      </c>
      <c r="J98" s="33">
        <v>3596010.48</v>
      </c>
      <c r="K98" s="33">
        <v>449200</v>
      </c>
      <c r="L98" s="33">
        <v>16872.05</v>
      </c>
      <c r="M98" s="33">
        <v>0</v>
      </c>
      <c r="N98" s="33">
        <v>4661255</v>
      </c>
      <c r="O98" s="33">
        <v>1469970.17</v>
      </c>
      <c r="P98" s="33">
        <v>1469970.17</v>
      </c>
    </row>
    <row r="99" spans="1:16" ht="12.75">
      <c r="A99" s="34">
        <v>6</v>
      </c>
      <c r="B99" s="34">
        <v>11</v>
      </c>
      <c r="C99" s="34">
        <v>5</v>
      </c>
      <c r="D99" s="35">
        <v>2</v>
      </c>
      <c r="E99" s="36"/>
      <c r="F99" s="31" t="s">
        <v>267</v>
      </c>
      <c r="G99" s="56" t="s">
        <v>274</v>
      </c>
      <c r="H99" s="33">
        <v>44350037.35</v>
      </c>
      <c r="I99" s="33">
        <v>43584365.31</v>
      </c>
      <c r="J99" s="33">
        <v>17708386.18</v>
      </c>
      <c r="K99" s="33">
        <v>2549693.88</v>
      </c>
      <c r="L99" s="33">
        <v>1900.93</v>
      </c>
      <c r="M99" s="33">
        <v>0</v>
      </c>
      <c r="N99" s="33">
        <v>23324384.32</v>
      </c>
      <c r="O99" s="33">
        <v>765672.04</v>
      </c>
      <c r="P99" s="33">
        <v>765672.04</v>
      </c>
    </row>
    <row r="100" spans="1:16" ht="12.75">
      <c r="A100" s="34">
        <v>6</v>
      </c>
      <c r="B100" s="34">
        <v>14</v>
      </c>
      <c r="C100" s="34">
        <v>7</v>
      </c>
      <c r="D100" s="35">
        <v>2</v>
      </c>
      <c r="E100" s="36"/>
      <c r="F100" s="31" t="s">
        <v>267</v>
      </c>
      <c r="G100" s="56" t="s">
        <v>350</v>
      </c>
      <c r="H100" s="33">
        <v>7354273.75</v>
      </c>
      <c r="I100" s="33">
        <v>7259355.88</v>
      </c>
      <c r="J100" s="33">
        <v>3134245.47</v>
      </c>
      <c r="K100" s="33">
        <v>80500</v>
      </c>
      <c r="L100" s="33">
        <v>21570.12</v>
      </c>
      <c r="M100" s="33">
        <v>0</v>
      </c>
      <c r="N100" s="33">
        <v>4023040.29</v>
      </c>
      <c r="O100" s="33">
        <v>94917.87</v>
      </c>
      <c r="P100" s="33">
        <v>94917.87</v>
      </c>
    </row>
    <row r="101" spans="1:16" ht="12.75">
      <c r="A101" s="34">
        <v>6</v>
      </c>
      <c r="B101" s="34">
        <v>17</v>
      </c>
      <c r="C101" s="34">
        <v>2</v>
      </c>
      <c r="D101" s="35">
        <v>2</v>
      </c>
      <c r="E101" s="36"/>
      <c r="F101" s="31" t="s">
        <v>267</v>
      </c>
      <c r="G101" s="56" t="s">
        <v>351</v>
      </c>
      <c r="H101" s="33">
        <v>21475094.85</v>
      </c>
      <c r="I101" s="33">
        <v>21099551.06</v>
      </c>
      <c r="J101" s="33">
        <v>6977562.52</v>
      </c>
      <c r="K101" s="33">
        <v>789182.3</v>
      </c>
      <c r="L101" s="33">
        <v>13134.19</v>
      </c>
      <c r="M101" s="33">
        <v>0</v>
      </c>
      <c r="N101" s="33">
        <v>13319672.05</v>
      </c>
      <c r="O101" s="33">
        <v>375543.79</v>
      </c>
      <c r="P101" s="33">
        <v>338543.79</v>
      </c>
    </row>
    <row r="102" spans="1:16" ht="12.75">
      <c r="A102" s="34">
        <v>6</v>
      </c>
      <c r="B102" s="34">
        <v>20</v>
      </c>
      <c r="C102" s="34">
        <v>6</v>
      </c>
      <c r="D102" s="35">
        <v>2</v>
      </c>
      <c r="E102" s="36"/>
      <c r="F102" s="31" t="s">
        <v>267</v>
      </c>
      <c r="G102" s="56" t="s">
        <v>352</v>
      </c>
      <c r="H102" s="33">
        <v>12897022.91</v>
      </c>
      <c r="I102" s="33">
        <v>12653223.78</v>
      </c>
      <c r="J102" s="33">
        <v>5192959.14</v>
      </c>
      <c r="K102" s="33">
        <v>1033465.69</v>
      </c>
      <c r="L102" s="33">
        <v>24324.33</v>
      </c>
      <c r="M102" s="33">
        <v>0</v>
      </c>
      <c r="N102" s="33">
        <v>6402474.62</v>
      </c>
      <c r="O102" s="33">
        <v>243799.13</v>
      </c>
      <c r="P102" s="33">
        <v>243799.13</v>
      </c>
    </row>
    <row r="103" spans="1:16" ht="12.75">
      <c r="A103" s="34">
        <v>6</v>
      </c>
      <c r="B103" s="34">
        <v>8</v>
      </c>
      <c r="C103" s="34">
        <v>8</v>
      </c>
      <c r="D103" s="35">
        <v>2</v>
      </c>
      <c r="E103" s="36"/>
      <c r="F103" s="31" t="s">
        <v>267</v>
      </c>
      <c r="G103" s="56" t="s">
        <v>353</v>
      </c>
      <c r="H103" s="33">
        <v>13400509.68</v>
      </c>
      <c r="I103" s="33">
        <v>13321687.34</v>
      </c>
      <c r="J103" s="33">
        <v>6183646.8</v>
      </c>
      <c r="K103" s="33">
        <v>260390</v>
      </c>
      <c r="L103" s="33">
        <v>61679.67</v>
      </c>
      <c r="M103" s="33">
        <v>0</v>
      </c>
      <c r="N103" s="33">
        <v>6815970.87</v>
      </c>
      <c r="O103" s="33">
        <v>78822.34</v>
      </c>
      <c r="P103" s="33">
        <v>78822.34</v>
      </c>
    </row>
    <row r="104" spans="1:16" ht="12.75">
      <c r="A104" s="34">
        <v>6</v>
      </c>
      <c r="B104" s="34">
        <v>1</v>
      </c>
      <c r="C104" s="34">
        <v>10</v>
      </c>
      <c r="D104" s="35">
        <v>2</v>
      </c>
      <c r="E104" s="36"/>
      <c r="F104" s="31" t="s">
        <v>267</v>
      </c>
      <c r="G104" s="56" t="s">
        <v>275</v>
      </c>
      <c r="H104" s="33">
        <v>30841300.57</v>
      </c>
      <c r="I104" s="33">
        <v>26422305.72</v>
      </c>
      <c r="J104" s="33">
        <v>10892617.82</v>
      </c>
      <c r="K104" s="33">
        <v>2002399.57</v>
      </c>
      <c r="L104" s="33">
        <v>101177.66</v>
      </c>
      <c r="M104" s="33">
        <v>0</v>
      </c>
      <c r="N104" s="33">
        <v>13426110.67</v>
      </c>
      <c r="O104" s="33">
        <v>4418994.85</v>
      </c>
      <c r="P104" s="33">
        <v>4418994.85</v>
      </c>
    </row>
    <row r="105" spans="1:16" ht="12.75">
      <c r="A105" s="34">
        <v>6</v>
      </c>
      <c r="B105" s="34">
        <v>13</v>
      </c>
      <c r="C105" s="34">
        <v>3</v>
      </c>
      <c r="D105" s="35">
        <v>2</v>
      </c>
      <c r="E105" s="36"/>
      <c r="F105" s="31" t="s">
        <v>267</v>
      </c>
      <c r="G105" s="56" t="s">
        <v>354</v>
      </c>
      <c r="H105" s="33">
        <v>9361352.59</v>
      </c>
      <c r="I105" s="33">
        <v>9311949.39</v>
      </c>
      <c r="J105" s="33">
        <v>3927982.9</v>
      </c>
      <c r="K105" s="33">
        <v>366645.88</v>
      </c>
      <c r="L105" s="33">
        <v>21154.11</v>
      </c>
      <c r="M105" s="33">
        <v>0</v>
      </c>
      <c r="N105" s="33">
        <v>4996166.5</v>
      </c>
      <c r="O105" s="33">
        <v>49403.2</v>
      </c>
      <c r="P105" s="33">
        <v>49403.2</v>
      </c>
    </row>
    <row r="106" spans="1:16" ht="12.75">
      <c r="A106" s="34">
        <v>6</v>
      </c>
      <c r="B106" s="34">
        <v>10</v>
      </c>
      <c r="C106" s="34">
        <v>4</v>
      </c>
      <c r="D106" s="35">
        <v>2</v>
      </c>
      <c r="E106" s="36"/>
      <c r="F106" s="31" t="s">
        <v>267</v>
      </c>
      <c r="G106" s="56" t="s">
        <v>355</v>
      </c>
      <c r="H106" s="33">
        <v>24487120.47</v>
      </c>
      <c r="I106" s="33">
        <v>21121987.08</v>
      </c>
      <c r="J106" s="33">
        <v>8851865.13</v>
      </c>
      <c r="K106" s="33">
        <v>1129404.26</v>
      </c>
      <c r="L106" s="33">
        <v>231337.38</v>
      </c>
      <c r="M106" s="33">
        <v>0</v>
      </c>
      <c r="N106" s="33">
        <v>10909380.31</v>
      </c>
      <c r="O106" s="33">
        <v>3365133.39</v>
      </c>
      <c r="P106" s="33">
        <v>3365133.39</v>
      </c>
    </row>
    <row r="107" spans="1:16" ht="12.75">
      <c r="A107" s="34">
        <v>6</v>
      </c>
      <c r="B107" s="34">
        <v>4</v>
      </c>
      <c r="C107" s="34">
        <v>5</v>
      </c>
      <c r="D107" s="35">
        <v>2</v>
      </c>
      <c r="E107" s="36"/>
      <c r="F107" s="31" t="s">
        <v>267</v>
      </c>
      <c r="G107" s="56" t="s">
        <v>356</v>
      </c>
      <c r="H107" s="33">
        <v>13991656.99</v>
      </c>
      <c r="I107" s="33">
        <v>13905704.49</v>
      </c>
      <c r="J107" s="33">
        <v>5939880.5</v>
      </c>
      <c r="K107" s="33">
        <v>652380.03</v>
      </c>
      <c r="L107" s="33">
        <v>50514.21</v>
      </c>
      <c r="M107" s="33">
        <v>0</v>
      </c>
      <c r="N107" s="33">
        <v>7262929.75</v>
      </c>
      <c r="O107" s="33">
        <v>85952.5</v>
      </c>
      <c r="P107" s="33">
        <v>85952.5</v>
      </c>
    </row>
    <row r="108" spans="1:16" ht="12.75">
      <c r="A108" s="34">
        <v>6</v>
      </c>
      <c r="B108" s="34">
        <v>9</v>
      </c>
      <c r="C108" s="34">
        <v>10</v>
      </c>
      <c r="D108" s="35">
        <v>2</v>
      </c>
      <c r="E108" s="36"/>
      <c r="F108" s="31" t="s">
        <v>267</v>
      </c>
      <c r="G108" s="56" t="s">
        <v>357</v>
      </c>
      <c r="H108" s="33">
        <v>32016531.11</v>
      </c>
      <c r="I108" s="33">
        <v>28650222.63</v>
      </c>
      <c r="J108" s="33">
        <v>11064992.36</v>
      </c>
      <c r="K108" s="33">
        <v>2047549.46</v>
      </c>
      <c r="L108" s="33">
        <v>91890.97</v>
      </c>
      <c r="M108" s="33">
        <v>0</v>
      </c>
      <c r="N108" s="33">
        <v>15445789.84</v>
      </c>
      <c r="O108" s="33">
        <v>3366308.48</v>
      </c>
      <c r="P108" s="33">
        <v>3366308.48</v>
      </c>
    </row>
    <row r="109" spans="1:16" ht="12.75">
      <c r="A109" s="34">
        <v>6</v>
      </c>
      <c r="B109" s="34">
        <v>8</v>
      </c>
      <c r="C109" s="34">
        <v>9</v>
      </c>
      <c r="D109" s="35">
        <v>2</v>
      </c>
      <c r="E109" s="36"/>
      <c r="F109" s="31" t="s">
        <v>267</v>
      </c>
      <c r="G109" s="56" t="s">
        <v>358</v>
      </c>
      <c r="H109" s="33">
        <v>14591042.94</v>
      </c>
      <c r="I109" s="33">
        <v>13104480.54</v>
      </c>
      <c r="J109" s="33">
        <v>5282600.59</v>
      </c>
      <c r="K109" s="33">
        <v>616294.48</v>
      </c>
      <c r="L109" s="33">
        <v>33415.42</v>
      </c>
      <c r="M109" s="33">
        <v>0</v>
      </c>
      <c r="N109" s="33">
        <v>7172170.05</v>
      </c>
      <c r="O109" s="33">
        <v>1486562.4</v>
      </c>
      <c r="P109" s="33">
        <v>1486562.4</v>
      </c>
    </row>
    <row r="110" spans="1:16" ht="12.75">
      <c r="A110" s="34">
        <v>6</v>
      </c>
      <c r="B110" s="34">
        <v>20</v>
      </c>
      <c r="C110" s="34">
        <v>7</v>
      </c>
      <c r="D110" s="35">
        <v>2</v>
      </c>
      <c r="E110" s="36"/>
      <c r="F110" s="31" t="s">
        <v>267</v>
      </c>
      <c r="G110" s="56" t="s">
        <v>359</v>
      </c>
      <c r="H110" s="33">
        <v>12824212.76</v>
      </c>
      <c r="I110" s="33">
        <v>11514124.74</v>
      </c>
      <c r="J110" s="33">
        <v>4267804</v>
      </c>
      <c r="K110" s="33">
        <v>712426.84</v>
      </c>
      <c r="L110" s="33">
        <v>80036.25</v>
      </c>
      <c r="M110" s="33">
        <v>0</v>
      </c>
      <c r="N110" s="33">
        <v>6453857.65</v>
      </c>
      <c r="O110" s="33">
        <v>1310088.02</v>
      </c>
      <c r="P110" s="33">
        <v>1310088.02</v>
      </c>
    </row>
    <row r="111" spans="1:16" ht="12.75">
      <c r="A111" s="34">
        <v>6</v>
      </c>
      <c r="B111" s="34">
        <v>9</v>
      </c>
      <c r="C111" s="34">
        <v>11</v>
      </c>
      <c r="D111" s="35">
        <v>2</v>
      </c>
      <c r="E111" s="36"/>
      <c r="F111" s="31" t="s">
        <v>267</v>
      </c>
      <c r="G111" s="56" t="s">
        <v>360</v>
      </c>
      <c r="H111" s="33">
        <v>45659624.22</v>
      </c>
      <c r="I111" s="33">
        <v>44440099.86</v>
      </c>
      <c r="J111" s="33">
        <v>16747558.53</v>
      </c>
      <c r="K111" s="33">
        <v>1194033.72</v>
      </c>
      <c r="L111" s="33">
        <v>166394.79</v>
      </c>
      <c r="M111" s="33">
        <v>0</v>
      </c>
      <c r="N111" s="33">
        <v>26332112.82</v>
      </c>
      <c r="O111" s="33">
        <v>1219524.36</v>
      </c>
      <c r="P111" s="33">
        <v>1219524.36</v>
      </c>
    </row>
    <row r="112" spans="1:16" ht="12.75">
      <c r="A112" s="34">
        <v>6</v>
      </c>
      <c r="B112" s="34">
        <v>16</v>
      </c>
      <c r="C112" s="34">
        <v>3</v>
      </c>
      <c r="D112" s="35">
        <v>2</v>
      </c>
      <c r="E112" s="36"/>
      <c r="F112" s="31" t="s">
        <v>267</v>
      </c>
      <c r="G112" s="56" t="s">
        <v>361</v>
      </c>
      <c r="H112" s="33">
        <v>9667782.45</v>
      </c>
      <c r="I112" s="33">
        <v>9574269.64</v>
      </c>
      <c r="J112" s="33">
        <v>3922717.76</v>
      </c>
      <c r="K112" s="33">
        <v>318373.42</v>
      </c>
      <c r="L112" s="33">
        <v>663.82</v>
      </c>
      <c r="M112" s="33">
        <v>0</v>
      </c>
      <c r="N112" s="33">
        <v>5332514.64</v>
      </c>
      <c r="O112" s="33">
        <v>93512.81</v>
      </c>
      <c r="P112" s="33">
        <v>93512.81</v>
      </c>
    </row>
    <row r="113" spans="1:16" ht="12.75">
      <c r="A113" s="34">
        <v>6</v>
      </c>
      <c r="B113" s="34">
        <v>2</v>
      </c>
      <c r="C113" s="34">
        <v>10</v>
      </c>
      <c r="D113" s="35">
        <v>2</v>
      </c>
      <c r="E113" s="36"/>
      <c r="F113" s="31" t="s">
        <v>267</v>
      </c>
      <c r="G113" s="56" t="s">
        <v>362</v>
      </c>
      <c r="H113" s="33">
        <v>13254708.92</v>
      </c>
      <c r="I113" s="33">
        <v>10551804.78</v>
      </c>
      <c r="J113" s="33">
        <v>4534757.86</v>
      </c>
      <c r="K113" s="33">
        <v>448418.85</v>
      </c>
      <c r="L113" s="33">
        <v>62953.86</v>
      </c>
      <c r="M113" s="33">
        <v>0</v>
      </c>
      <c r="N113" s="33">
        <v>5505674.21</v>
      </c>
      <c r="O113" s="33">
        <v>2702904.14</v>
      </c>
      <c r="P113" s="33">
        <v>2702904.14</v>
      </c>
    </row>
    <row r="114" spans="1:16" ht="12.75">
      <c r="A114" s="34">
        <v>6</v>
      </c>
      <c r="B114" s="34">
        <v>8</v>
      </c>
      <c r="C114" s="34">
        <v>11</v>
      </c>
      <c r="D114" s="35">
        <v>2</v>
      </c>
      <c r="E114" s="36"/>
      <c r="F114" s="31" t="s">
        <v>267</v>
      </c>
      <c r="G114" s="56" t="s">
        <v>363</v>
      </c>
      <c r="H114" s="33">
        <v>9904254.24</v>
      </c>
      <c r="I114" s="33">
        <v>9710229.87</v>
      </c>
      <c r="J114" s="33">
        <v>4184274.24</v>
      </c>
      <c r="K114" s="33">
        <v>321308.61</v>
      </c>
      <c r="L114" s="33">
        <v>16931.19</v>
      </c>
      <c r="M114" s="33">
        <v>0</v>
      </c>
      <c r="N114" s="33">
        <v>5187715.83</v>
      </c>
      <c r="O114" s="33">
        <v>194024.37</v>
      </c>
      <c r="P114" s="33">
        <v>194024.37</v>
      </c>
    </row>
    <row r="115" spans="1:16" ht="12.75">
      <c r="A115" s="34">
        <v>6</v>
      </c>
      <c r="B115" s="34">
        <v>1</v>
      </c>
      <c r="C115" s="34">
        <v>11</v>
      </c>
      <c r="D115" s="35">
        <v>2</v>
      </c>
      <c r="E115" s="36"/>
      <c r="F115" s="31" t="s">
        <v>267</v>
      </c>
      <c r="G115" s="56" t="s">
        <v>364</v>
      </c>
      <c r="H115" s="33">
        <v>20429470.39</v>
      </c>
      <c r="I115" s="33">
        <v>18382352.06</v>
      </c>
      <c r="J115" s="33">
        <v>8629097.7</v>
      </c>
      <c r="K115" s="33">
        <v>267083.29</v>
      </c>
      <c r="L115" s="33">
        <v>108686.8</v>
      </c>
      <c r="M115" s="33">
        <v>0</v>
      </c>
      <c r="N115" s="33">
        <v>9377484.27</v>
      </c>
      <c r="O115" s="33">
        <v>2047118.33</v>
      </c>
      <c r="P115" s="33">
        <v>2047118.33</v>
      </c>
    </row>
    <row r="116" spans="1:16" ht="12.75">
      <c r="A116" s="34">
        <v>6</v>
      </c>
      <c r="B116" s="34">
        <v>13</v>
      </c>
      <c r="C116" s="34">
        <v>5</v>
      </c>
      <c r="D116" s="35">
        <v>2</v>
      </c>
      <c r="E116" s="36"/>
      <c r="F116" s="31" t="s">
        <v>267</v>
      </c>
      <c r="G116" s="56" t="s">
        <v>365</v>
      </c>
      <c r="H116" s="33">
        <v>3752048.36</v>
      </c>
      <c r="I116" s="33">
        <v>3415300.9</v>
      </c>
      <c r="J116" s="33">
        <v>1391051.59</v>
      </c>
      <c r="K116" s="33">
        <v>107406.4</v>
      </c>
      <c r="L116" s="33">
        <v>18428.96</v>
      </c>
      <c r="M116" s="33">
        <v>0</v>
      </c>
      <c r="N116" s="33">
        <v>1898413.95</v>
      </c>
      <c r="O116" s="33">
        <v>336747.46</v>
      </c>
      <c r="P116" s="33">
        <v>336747.46</v>
      </c>
    </row>
    <row r="117" spans="1:16" ht="12.75">
      <c r="A117" s="34">
        <v>6</v>
      </c>
      <c r="B117" s="34">
        <v>2</v>
      </c>
      <c r="C117" s="34">
        <v>11</v>
      </c>
      <c r="D117" s="35">
        <v>2</v>
      </c>
      <c r="E117" s="36"/>
      <c r="F117" s="31" t="s">
        <v>267</v>
      </c>
      <c r="G117" s="56" t="s">
        <v>366</v>
      </c>
      <c r="H117" s="33">
        <v>11001509.39</v>
      </c>
      <c r="I117" s="33">
        <v>10335021.29</v>
      </c>
      <c r="J117" s="33">
        <v>4749923.71</v>
      </c>
      <c r="K117" s="33">
        <v>331391.05</v>
      </c>
      <c r="L117" s="33">
        <v>0</v>
      </c>
      <c r="M117" s="33">
        <v>0</v>
      </c>
      <c r="N117" s="33">
        <v>5253706.53</v>
      </c>
      <c r="O117" s="33">
        <v>666488.1</v>
      </c>
      <c r="P117" s="33">
        <v>666488.1</v>
      </c>
    </row>
    <row r="118" spans="1:16" ht="12.75">
      <c r="A118" s="34">
        <v>6</v>
      </c>
      <c r="B118" s="34">
        <v>5</v>
      </c>
      <c r="C118" s="34">
        <v>7</v>
      </c>
      <c r="D118" s="35">
        <v>2</v>
      </c>
      <c r="E118" s="36"/>
      <c r="F118" s="31" t="s">
        <v>267</v>
      </c>
      <c r="G118" s="56" t="s">
        <v>367</v>
      </c>
      <c r="H118" s="33">
        <v>10467231.46</v>
      </c>
      <c r="I118" s="33">
        <v>9445040.74</v>
      </c>
      <c r="J118" s="33">
        <v>4497890.12</v>
      </c>
      <c r="K118" s="33">
        <v>253380.08</v>
      </c>
      <c r="L118" s="33">
        <v>16251.94</v>
      </c>
      <c r="M118" s="33">
        <v>0</v>
      </c>
      <c r="N118" s="33">
        <v>4677518.6</v>
      </c>
      <c r="O118" s="33">
        <v>1022190.72</v>
      </c>
      <c r="P118" s="33">
        <v>1022190.72</v>
      </c>
    </row>
    <row r="119" spans="1:16" ht="12.75">
      <c r="A119" s="34">
        <v>6</v>
      </c>
      <c r="B119" s="34">
        <v>10</v>
      </c>
      <c r="C119" s="34">
        <v>5</v>
      </c>
      <c r="D119" s="35">
        <v>2</v>
      </c>
      <c r="E119" s="36"/>
      <c r="F119" s="31" t="s">
        <v>267</v>
      </c>
      <c r="G119" s="56" t="s">
        <v>368</v>
      </c>
      <c r="H119" s="33">
        <v>29428034.04</v>
      </c>
      <c r="I119" s="33">
        <v>22406077.07</v>
      </c>
      <c r="J119" s="33">
        <v>9991287.26</v>
      </c>
      <c r="K119" s="33">
        <v>1252700</v>
      </c>
      <c r="L119" s="33">
        <v>23319.14</v>
      </c>
      <c r="M119" s="33">
        <v>0</v>
      </c>
      <c r="N119" s="33">
        <v>11138770.67</v>
      </c>
      <c r="O119" s="33">
        <v>7021956.97</v>
      </c>
      <c r="P119" s="33">
        <v>7021956.97</v>
      </c>
    </row>
    <row r="120" spans="1:16" ht="12.75">
      <c r="A120" s="34">
        <v>6</v>
      </c>
      <c r="B120" s="34">
        <v>14</v>
      </c>
      <c r="C120" s="34">
        <v>9</v>
      </c>
      <c r="D120" s="35">
        <v>2</v>
      </c>
      <c r="E120" s="36"/>
      <c r="F120" s="31" t="s">
        <v>267</v>
      </c>
      <c r="G120" s="56" t="s">
        <v>276</v>
      </c>
      <c r="H120" s="33">
        <v>26286051.23</v>
      </c>
      <c r="I120" s="33">
        <v>25990557.6</v>
      </c>
      <c r="J120" s="33">
        <v>9698500.41</v>
      </c>
      <c r="K120" s="33">
        <v>1574127.82</v>
      </c>
      <c r="L120" s="33">
        <v>0</v>
      </c>
      <c r="M120" s="33">
        <v>0</v>
      </c>
      <c r="N120" s="33">
        <v>14717929.37</v>
      </c>
      <c r="O120" s="33">
        <v>295493.63</v>
      </c>
      <c r="P120" s="33">
        <v>295493.63</v>
      </c>
    </row>
    <row r="121" spans="1:16" ht="12.75">
      <c r="A121" s="34">
        <v>6</v>
      </c>
      <c r="B121" s="34">
        <v>18</v>
      </c>
      <c r="C121" s="34">
        <v>7</v>
      </c>
      <c r="D121" s="35">
        <v>2</v>
      </c>
      <c r="E121" s="36"/>
      <c r="F121" s="31" t="s">
        <v>267</v>
      </c>
      <c r="G121" s="56" t="s">
        <v>369</v>
      </c>
      <c r="H121" s="33">
        <v>11074925.66</v>
      </c>
      <c r="I121" s="33">
        <v>11006490.66</v>
      </c>
      <c r="J121" s="33">
        <v>4647626.49</v>
      </c>
      <c r="K121" s="33">
        <v>302694</v>
      </c>
      <c r="L121" s="33">
        <v>27247.3</v>
      </c>
      <c r="M121" s="33">
        <v>0</v>
      </c>
      <c r="N121" s="33">
        <v>6028922.87</v>
      </c>
      <c r="O121" s="33">
        <v>68435</v>
      </c>
      <c r="P121" s="33">
        <v>68435</v>
      </c>
    </row>
    <row r="122" spans="1:16" ht="12.75">
      <c r="A122" s="34">
        <v>6</v>
      </c>
      <c r="B122" s="34">
        <v>20</v>
      </c>
      <c r="C122" s="34">
        <v>8</v>
      </c>
      <c r="D122" s="35">
        <v>2</v>
      </c>
      <c r="E122" s="36"/>
      <c r="F122" s="31" t="s">
        <v>267</v>
      </c>
      <c r="G122" s="56" t="s">
        <v>370</v>
      </c>
      <c r="H122" s="33">
        <v>10880308.41</v>
      </c>
      <c r="I122" s="33">
        <v>10478898.2</v>
      </c>
      <c r="J122" s="33">
        <v>4745972.2</v>
      </c>
      <c r="K122" s="33">
        <v>260132.8</v>
      </c>
      <c r="L122" s="33">
        <v>11467.02</v>
      </c>
      <c r="M122" s="33">
        <v>0</v>
      </c>
      <c r="N122" s="33">
        <v>5461326.18</v>
      </c>
      <c r="O122" s="33">
        <v>401410.21</v>
      </c>
      <c r="P122" s="33">
        <v>401410.21</v>
      </c>
    </row>
    <row r="123" spans="1:16" ht="12.75">
      <c r="A123" s="34">
        <v>6</v>
      </c>
      <c r="B123" s="34">
        <v>15</v>
      </c>
      <c r="C123" s="34">
        <v>6</v>
      </c>
      <c r="D123" s="35">
        <v>2</v>
      </c>
      <c r="E123" s="36"/>
      <c r="F123" s="31" t="s">
        <v>267</v>
      </c>
      <c r="G123" s="56" t="s">
        <v>277</v>
      </c>
      <c r="H123" s="33">
        <v>20380044.92</v>
      </c>
      <c r="I123" s="33">
        <v>19101327.37</v>
      </c>
      <c r="J123" s="33">
        <v>7843329.26</v>
      </c>
      <c r="K123" s="33">
        <v>329068.5</v>
      </c>
      <c r="L123" s="33">
        <v>175426.27</v>
      </c>
      <c r="M123" s="33">
        <v>0</v>
      </c>
      <c r="N123" s="33">
        <v>10753503.34</v>
      </c>
      <c r="O123" s="33">
        <v>1278717.55</v>
      </c>
      <c r="P123" s="33">
        <v>1278717.55</v>
      </c>
    </row>
    <row r="124" spans="1:16" ht="12.75">
      <c r="A124" s="34">
        <v>6</v>
      </c>
      <c r="B124" s="34">
        <v>3</v>
      </c>
      <c r="C124" s="34">
        <v>8</v>
      </c>
      <c r="D124" s="35">
        <v>2</v>
      </c>
      <c r="E124" s="36"/>
      <c r="F124" s="31" t="s">
        <v>267</v>
      </c>
      <c r="G124" s="56" t="s">
        <v>278</v>
      </c>
      <c r="H124" s="33">
        <v>10413074.49</v>
      </c>
      <c r="I124" s="33">
        <v>9773968.33</v>
      </c>
      <c r="J124" s="33">
        <v>4035659.27</v>
      </c>
      <c r="K124" s="33">
        <v>568903.51</v>
      </c>
      <c r="L124" s="33">
        <v>36834.85</v>
      </c>
      <c r="M124" s="33">
        <v>0</v>
      </c>
      <c r="N124" s="33">
        <v>5132570.7</v>
      </c>
      <c r="O124" s="33">
        <v>639106.16</v>
      </c>
      <c r="P124" s="33">
        <v>639106.16</v>
      </c>
    </row>
    <row r="125" spans="1:16" ht="12.75">
      <c r="A125" s="34">
        <v>6</v>
      </c>
      <c r="B125" s="34">
        <v>1</v>
      </c>
      <c r="C125" s="34">
        <v>12</v>
      </c>
      <c r="D125" s="35">
        <v>2</v>
      </c>
      <c r="E125" s="36"/>
      <c r="F125" s="31" t="s">
        <v>267</v>
      </c>
      <c r="G125" s="56" t="s">
        <v>371</v>
      </c>
      <c r="H125" s="33">
        <v>7138205.76</v>
      </c>
      <c r="I125" s="33">
        <v>7101679.36</v>
      </c>
      <c r="J125" s="33">
        <v>3097288.92</v>
      </c>
      <c r="K125" s="33">
        <v>269998</v>
      </c>
      <c r="L125" s="33">
        <v>11259.44</v>
      </c>
      <c r="M125" s="33">
        <v>0</v>
      </c>
      <c r="N125" s="33">
        <v>3723133</v>
      </c>
      <c r="O125" s="33">
        <v>36526.4</v>
      </c>
      <c r="P125" s="33">
        <v>36526.4</v>
      </c>
    </row>
    <row r="126" spans="1:16" ht="12.75">
      <c r="A126" s="34">
        <v>6</v>
      </c>
      <c r="B126" s="34">
        <v>1</v>
      </c>
      <c r="C126" s="34">
        <v>13</v>
      </c>
      <c r="D126" s="35">
        <v>2</v>
      </c>
      <c r="E126" s="36"/>
      <c r="F126" s="31" t="s">
        <v>267</v>
      </c>
      <c r="G126" s="56" t="s">
        <v>372</v>
      </c>
      <c r="H126" s="33">
        <v>5238359.02</v>
      </c>
      <c r="I126" s="33">
        <v>5078389.64</v>
      </c>
      <c r="J126" s="33">
        <v>2338365.99</v>
      </c>
      <c r="K126" s="33">
        <v>136000</v>
      </c>
      <c r="L126" s="33">
        <v>2321.34</v>
      </c>
      <c r="M126" s="33">
        <v>0</v>
      </c>
      <c r="N126" s="33">
        <v>2601702.31</v>
      </c>
      <c r="O126" s="33">
        <v>159969.38</v>
      </c>
      <c r="P126" s="33">
        <v>159969.38</v>
      </c>
    </row>
    <row r="127" spans="1:16" ht="12.75">
      <c r="A127" s="34">
        <v>6</v>
      </c>
      <c r="B127" s="34">
        <v>3</v>
      </c>
      <c r="C127" s="34">
        <v>9</v>
      </c>
      <c r="D127" s="35">
        <v>2</v>
      </c>
      <c r="E127" s="36"/>
      <c r="F127" s="31" t="s">
        <v>267</v>
      </c>
      <c r="G127" s="56" t="s">
        <v>373</v>
      </c>
      <c r="H127" s="33">
        <v>9638811.47</v>
      </c>
      <c r="I127" s="33">
        <v>9139719.52</v>
      </c>
      <c r="J127" s="33">
        <v>3088561.59</v>
      </c>
      <c r="K127" s="33">
        <v>505993.15</v>
      </c>
      <c r="L127" s="33">
        <v>38990.33</v>
      </c>
      <c r="M127" s="33">
        <v>0</v>
      </c>
      <c r="N127" s="33">
        <v>5506174.45</v>
      </c>
      <c r="O127" s="33">
        <v>499091.95</v>
      </c>
      <c r="P127" s="33">
        <v>499091.95</v>
      </c>
    </row>
    <row r="128" spans="1:16" ht="12.75">
      <c r="A128" s="34">
        <v>6</v>
      </c>
      <c r="B128" s="34">
        <v>6</v>
      </c>
      <c r="C128" s="34">
        <v>9</v>
      </c>
      <c r="D128" s="35">
        <v>2</v>
      </c>
      <c r="E128" s="36"/>
      <c r="F128" s="31" t="s">
        <v>267</v>
      </c>
      <c r="G128" s="56" t="s">
        <v>374</v>
      </c>
      <c r="H128" s="33">
        <v>6590518.32</v>
      </c>
      <c r="I128" s="33">
        <v>6471435.62</v>
      </c>
      <c r="J128" s="33">
        <v>2531774.51</v>
      </c>
      <c r="K128" s="33">
        <v>107300</v>
      </c>
      <c r="L128" s="33">
        <v>7751.19</v>
      </c>
      <c r="M128" s="33">
        <v>0</v>
      </c>
      <c r="N128" s="33">
        <v>3824609.92</v>
      </c>
      <c r="O128" s="33">
        <v>119082.7</v>
      </c>
      <c r="P128" s="33">
        <v>119082.7</v>
      </c>
    </row>
    <row r="129" spans="1:16" ht="12.75">
      <c r="A129" s="34">
        <v>6</v>
      </c>
      <c r="B129" s="34">
        <v>17</v>
      </c>
      <c r="C129" s="34">
        <v>4</v>
      </c>
      <c r="D129" s="35">
        <v>2</v>
      </c>
      <c r="E129" s="36"/>
      <c r="F129" s="31" t="s">
        <v>267</v>
      </c>
      <c r="G129" s="56" t="s">
        <v>375</v>
      </c>
      <c r="H129" s="33">
        <v>9191767.29</v>
      </c>
      <c r="I129" s="33">
        <v>7107957.35</v>
      </c>
      <c r="J129" s="33">
        <v>3050457.28</v>
      </c>
      <c r="K129" s="33">
        <v>100012.54</v>
      </c>
      <c r="L129" s="33">
        <v>29882.35</v>
      </c>
      <c r="M129" s="33">
        <v>0</v>
      </c>
      <c r="N129" s="33">
        <v>3927605.18</v>
      </c>
      <c r="O129" s="33">
        <v>2083809.94</v>
      </c>
      <c r="P129" s="33">
        <v>2046809.94</v>
      </c>
    </row>
    <row r="130" spans="1:16" ht="12.75">
      <c r="A130" s="34">
        <v>6</v>
      </c>
      <c r="B130" s="34">
        <v>3</v>
      </c>
      <c r="C130" s="34">
        <v>10</v>
      </c>
      <c r="D130" s="35">
        <v>2</v>
      </c>
      <c r="E130" s="36"/>
      <c r="F130" s="31" t="s">
        <v>267</v>
      </c>
      <c r="G130" s="56" t="s">
        <v>376</v>
      </c>
      <c r="H130" s="33">
        <v>13614515.02</v>
      </c>
      <c r="I130" s="33">
        <v>13326298.15</v>
      </c>
      <c r="J130" s="33">
        <v>4695485.87</v>
      </c>
      <c r="K130" s="33">
        <v>1792063.22</v>
      </c>
      <c r="L130" s="33">
        <v>88946.01</v>
      </c>
      <c r="M130" s="33">
        <v>0</v>
      </c>
      <c r="N130" s="33">
        <v>6749803.05</v>
      </c>
      <c r="O130" s="33">
        <v>288216.87</v>
      </c>
      <c r="P130" s="33">
        <v>288216.87</v>
      </c>
    </row>
    <row r="131" spans="1:16" ht="12.75">
      <c r="A131" s="34">
        <v>6</v>
      </c>
      <c r="B131" s="34">
        <v>8</v>
      </c>
      <c r="C131" s="34">
        <v>12</v>
      </c>
      <c r="D131" s="35">
        <v>2</v>
      </c>
      <c r="E131" s="36"/>
      <c r="F131" s="31" t="s">
        <v>267</v>
      </c>
      <c r="G131" s="56" t="s">
        <v>377</v>
      </c>
      <c r="H131" s="33">
        <v>10994307.36</v>
      </c>
      <c r="I131" s="33">
        <v>9559193.5</v>
      </c>
      <c r="J131" s="33">
        <v>3734385.32</v>
      </c>
      <c r="K131" s="33">
        <v>524733.98</v>
      </c>
      <c r="L131" s="33">
        <v>0</v>
      </c>
      <c r="M131" s="33">
        <v>0</v>
      </c>
      <c r="N131" s="33">
        <v>5300074.2</v>
      </c>
      <c r="O131" s="33">
        <v>1435113.86</v>
      </c>
      <c r="P131" s="33">
        <v>1435113.86</v>
      </c>
    </row>
    <row r="132" spans="1:16" ht="12.75">
      <c r="A132" s="34">
        <v>6</v>
      </c>
      <c r="B132" s="34">
        <v>11</v>
      </c>
      <c r="C132" s="34">
        <v>6</v>
      </c>
      <c r="D132" s="35">
        <v>2</v>
      </c>
      <c r="E132" s="36"/>
      <c r="F132" s="31" t="s">
        <v>267</v>
      </c>
      <c r="G132" s="56" t="s">
        <v>378</v>
      </c>
      <c r="H132" s="33">
        <v>10407894.96</v>
      </c>
      <c r="I132" s="33">
        <v>10277032.59</v>
      </c>
      <c r="J132" s="33">
        <v>4562235.06</v>
      </c>
      <c r="K132" s="33">
        <v>197000</v>
      </c>
      <c r="L132" s="33">
        <v>18743.81</v>
      </c>
      <c r="M132" s="33">
        <v>0</v>
      </c>
      <c r="N132" s="33">
        <v>5499053.72</v>
      </c>
      <c r="O132" s="33">
        <v>130862.37</v>
      </c>
      <c r="P132" s="33">
        <v>130862.37</v>
      </c>
    </row>
    <row r="133" spans="1:16" ht="12.75">
      <c r="A133" s="34">
        <v>6</v>
      </c>
      <c r="B133" s="34">
        <v>13</v>
      </c>
      <c r="C133" s="34">
        <v>6</v>
      </c>
      <c r="D133" s="35">
        <v>2</v>
      </c>
      <c r="E133" s="36"/>
      <c r="F133" s="31" t="s">
        <v>267</v>
      </c>
      <c r="G133" s="56" t="s">
        <v>379</v>
      </c>
      <c r="H133" s="33">
        <v>9360200.61</v>
      </c>
      <c r="I133" s="33">
        <v>9284159.19</v>
      </c>
      <c r="J133" s="33">
        <v>3765610.69</v>
      </c>
      <c r="K133" s="33">
        <v>515994.94</v>
      </c>
      <c r="L133" s="33">
        <v>0</v>
      </c>
      <c r="M133" s="33">
        <v>0</v>
      </c>
      <c r="N133" s="33">
        <v>5002553.56</v>
      </c>
      <c r="O133" s="33">
        <v>76041.42</v>
      </c>
      <c r="P133" s="33">
        <v>76041.42</v>
      </c>
    </row>
    <row r="134" spans="1:16" ht="12.75">
      <c r="A134" s="34">
        <v>6</v>
      </c>
      <c r="B134" s="34">
        <v>6</v>
      </c>
      <c r="C134" s="34">
        <v>10</v>
      </c>
      <c r="D134" s="35">
        <v>2</v>
      </c>
      <c r="E134" s="36"/>
      <c r="F134" s="31" t="s">
        <v>267</v>
      </c>
      <c r="G134" s="56" t="s">
        <v>380</v>
      </c>
      <c r="H134" s="33">
        <v>9183938.14</v>
      </c>
      <c r="I134" s="33">
        <v>7841531.87</v>
      </c>
      <c r="J134" s="33">
        <v>3203941.46</v>
      </c>
      <c r="K134" s="33">
        <v>265754.77</v>
      </c>
      <c r="L134" s="33">
        <v>23489.47</v>
      </c>
      <c r="M134" s="33">
        <v>0</v>
      </c>
      <c r="N134" s="33">
        <v>4348346.17</v>
      </c>
      <c r="O134" s="33">
        <v>1342406.27</v>
      </c>
      <c r="P134" s="33">
        <v>1342406.27</v>
      </c>
    </row>
    <row r="135" spans="1:16" ht="12.75">
      <c r="A135" s="34">
        <v>6</v>
      </c>
      <c r="B135" s="34">
        <v>20</v>
      </c>
      <c r="C135" s="34">
        <v>9</v>
      </c>
      <c r="D135" s="35">
        <v>2</v>
      </c>
      <c r="E135" s="36"/>
      <c r="F135" s="31" t="s">
        <v>267</v>
      </c>
      <c r="G135" s="56" t="s">
        <v>381</v>
      </c>
      <c r="H135" s="33">
        <v>16044198.97</v>
      </c>
      <c r="I135" s="33">
        <v>15827045.46</v>
      </c>
      <c r="J135" s="33">
        <v>5327394.85</v>
      </c>
      <c r="K135" s="33">
        <v>2797939.26</v>
      </c>
      <c r="L135" s="33">
        <v>71148.73</v>
      </c>
      <c r="M135" s="33">
        <v>0</v>
      </c>
      <c r="N135" s="33">
        <v>7630562.62</v>
      </c>
      <c r="O135" s="33">
        <v>217153.51</v>
      </c>
      <c r="P135" s="33">
        <v>217153.51</v>
      </c>
    </row>
    <row r="136" spans="1:16" ht="12.75">
      <c r="A136" s="34">
        <v>6</v>
      </c>
      <c r="B136" s="34">
        <v>20</v>
      </c>
      <c r="C136" s="34">
        <v>10</v>
      </c>
      <c r="D136" s="35">
        <v>2</v>
      </c>
      <c r="E136" s="36"/>
      <c r="F136" s="31" t="s">
        <v>267</v>
      </c>
      <c r="G136" s="56" t="s">
        <v>382</v>
      </c>
      <c r="H136" s="33">
        <v>13159542.57</v>
      </c>
      <c r="I136" s="33">
        <v>10733283.63</v>
      </c>
      <c r="J136" s="33">
        <v>3662349.77</v>
      </c>
      <c r="K136" s="33">
        <v>1132756.23</v>
      </c>
      <c r="L136" s="33">
        <v>39549.62</v>
      </c>
      <c r="M136" s="33">
        <v>0</v>
      </c>
      <c r="N136" s="33">
        <v>5898628.01</v>
      </c>
      <c r="O136" s="33">
        <v>2426258.94</v>
      </c>
      <c r="P136" s="33">
        <v>2426258.94</v>
      </c>
    </row>
    <row r="137" spans="1:16" ht="12.75">
      <c r="A137" s="34">
        <v>6</v>
      </c>
      <c r="B137" s="34">
        <v>1</v>
      </c>
      <c r="C137" s="34">
        <v>14</v>
      </c>
      <c r="D137" s="35">
        <v>2</v>
      </c>
      <c r="E137" s="36"/>
      <c r="F137" s="31" t="s">
        <v>267</v>
      </c>
      <c r="G137" s="56" t="s">
        <v>383</v>
      </c>
      <c r="H137" s="33">
        <v>6884365.75</v>
      </c>
      <c r="I137" s="33">
        <v>5894003.38</v>
      </c>
      <c r="J137" s="33">
        <v>2645196.73</v>
      </c>
      <c r="K137" s="33">
        <v>200370.18</v>
      </c>
      <c r="L137" s="33">
        <v>11551.25</v>
      </c>
      <c r="M137" s="33">
        <v>0</v>
      </c>
      <c r="N137" s="33">
        <v>3036885.22</v>
      </c>
      <c r="O137" s="33">
        <v>990362.37</v>
      </c>
      <c r="P137" s="33">
        <v>990362.37</v>
      </c>
    </row>
    <row r="138" spans="1:16" ht="12.75">
      <c r="A138" s="34">
        <v>6</v>
      </c>
      <c r="B138" s="34">
        <v>13</v>
      </c>
      <c r="C138" s="34">
        <v>7</v>
      </c>
      <c r="D138" s="35">
        <v>2</v>
      </c>
      <c r="E138" s="36"/>
      <c r="F138" s="31" t="s">
        <v>267</v>
      </c>
      <c r="G138" s="56" t="s">
        <v>384</v>
      </c>
      <c r="H138" s="33">
        <v>6907474.27</v>
      </c>
      <c r="I138" s="33">
        <v>6507783.77</v>
      </c>
      <c r="J138" s="33">
        <v>2950837.16</v>
      </c>
      <c r="K138" s="33">
        <v>201200</v>
      </c>
      <c r="L138" s="33">
        <v>24309.51</v>
      </c>
      <c r="M138" s="33">
        <v>0</v>
      </c>
      <c r="N138" s="33">
        <v>3331437.1</v>
      </c>
      <c r="O138" s="33">
        <v>399690.5</v>
      </c>
      <c r="P138" s="33">
        <v>399690.5</v>
      </c>
    </row>
    <row r="139" spans="1:16" ht="12.75">
      <c r="A139" s="34">
        <v>6</v>
      </c>
      <c r="B139" s="34">
        <v>1</v>
      </c>
      <c r="C139" s="34">
        <v>15</v>
      </c>
      <c r="D139" s="35">
        <v>2</v>
      </c>
      <c r="E139" s="36"/>
      <c r="F139" s="31" t="s">
        <v>267</v>
      </c>
      <c r="G139" s="56" t="s">
        <v>385</v>
      </c>
      <c r="H139" s="33">
        <v>5906576.22</v>
      </c>
      <c r="I139" s="33">
        <v>5555121.22</v>
      </c>
      <c r="J139" s="33">
        <v>2075238.05</v>
      </c>
      <c r="K139" s="33">
        <v>585026.42</v>
      </c>
      <c r="L139" s="33">
        <v>577.17</v>
      </c>
      <c r="M139" s="33">
        <v>0</v>
      </c>
      <c r="N139" s="33">
        <v>2894279.58</v>
      </c>
      <c r="O139" s="33">
        <v>351455</v>
      </c>
      <c r="P139" s="33">
        <v>351455</v>
      </c>
    </row>
    <row r="140" spans="1:16" ht="12.75">
      <c r="A140" s="34">
        <v>6</v>
      </c>
      <c r="B140" s="34">
        <v>10</v>
      </c>
      <c r="C140" s="34">
        <v>6</v>
      </c>
      <c r="D140" s="35">
        <v>2</v>
      </c>
      <c r="E140" s="36"/>
      <c r="F140" s="31" t="s">
        <v>267</v>
      </c>
      <c r="G140" s="56" t="s">
        <v>386</v>
      </c>
      <c r="H140" s="33">
        <v>14894617.53</v>
      </c>
      <c r="I140" s="33">
        <v>13964434.86</v>
      </c>
      <c r="J140" s="33">
        <v>3968201.47</v>
      </c>
      <c r="K140" s="33">
        <v>2861531.05</v>
      </c>
      <c r="L140" s="33">
        <v>31385.41</v>
      </c>
      <c r="M140" s="33">
        <v>0</v>
      </c>
      <c r="N140" s="33">
        <v>7103316.93</v>
      </c>
      <c r="O140" s="33">
        <v>930182.67</v>
      </c>
      <c r="P140" s="33">
        <v>930182.67</v>
      </c>
    </row>
    <row r="141" spans="1:16" ht="12.75">
      <c r="A141" s="34">
        <v>6</v>
      </c>
      <c r="B141" s="34">
        <v>11</v>
      </c>
      <c r="C141" s="34">
        <v>7</v>
      </c>
      <c r="D141" s="35">
        <v>2</v>
      </c>
      <c r="E141" s="36"/>
      <c r="F141" s="31" t="s">
        <v>267</v>
      </c>
      <c r="G141" s="56" t="s">
        <v>387</v>
      </c>
      <c r="H141" s="33">
        <v>28159635.46</v>
      </c>
      <c r="I141" s="33">
        <v>24960852.49</v>
      </c>
      <c r="J141" s="33">
        <v>10378633.39</v>
      </c>
      <c r="K141" s="33">
        <v>685554.75</v>
      </c>
      <c r="L141" s="33">
        <v>69104.86</v>
      </c>
      <c r="M141" s="33">
        <v>0</v>
      </c>
      <c r="N141" s="33">
        <v>13827559.49</v>
      </c>
      <c r="O141" s="33">
        <v>3198782.97</v>
      </c>
      <c r="P141" s="33">
        <v>3198782.97</v>
      </c>
    </row>
    <row r="142" spans="1:16" ht="12.75">
      <c r="A142" s="34">
        <v>6</v>
      </c>
      <c r="B142" s="34">
        <v>19</v>
      </c>
      <c r="C142" s="34">
        <v>4</v>
      </c>
      <c r="D142" s="35">
        <v>2</v>
      </c>
      <c r="E142" s="36"/>
      <c r="F142" s="31" t="s">
        <v>267</v>
      </c>
      <c r="G142" s="56" t="s">
        <v>388</v>
      </c>
      <c r="H142" s="33">
        <v>5466734.02</v>
      </c>
      <c r="I142" s="33">
        <v>5173489.68</v>
      </c>
      <c r="J142" s="33">
        <v>1894709.4</v>
      </c>
      <c r="K142" s="33">
        <v>81815</v>
      </c>
      <c r="L142" s="33">
        <v>0</v>
      </c>
      <c r="M142" s="33">
        <v>0</v>
      </c>
      <c r="N142" s="33">
        <v>3196965.28</v>
      </c>
      <c r="O142" s="33">
        <v>293244.34</v>
      </c>
      <c r="P142" s="33">
        <v>256244.34</v>
      </c>
    </row>
    <row r="143" spans="1:16" ht="12.75">
      <c r="A143" s="34">
        <v>6</v>
      </c>
      <c r="B143" s="34">
        <v>20</v>
      </c>
      <c r="C143" s="34">
        <v>11</v>
      </c>
      <c r="D143" s="35">
        <v>2</v>
      </c>
      <c r="E143" s="36"/>
      <c r="F143" s="31" t="s">
        <v>267</v>
      </c>
      <c r="G143" s="56" t="s">
        <v>389</v>
      </c>
      <c r="H143" s="33">
        <v>12905078.15</v>
      </c>
      <c r="I143" s="33">
        <v>10930144.03</v>
      </c>
      <c r="J143" s="33">
        <v>4329641.84</v>
      </c>
      <c r="K143" s="33">
        <v>285800</v>
      </c>
      <c r="L143" s="33">
        <v>48412.57</v>
      </c>
      <c r="M143" s="33">
        <v>0</v>
      </c>
      <c r="N143" s="33">
        <v>6266289.62</v>
      </c>
      <c r="O143" s="33">
        <v>1974934.12</v>
      </c>
      <c r="P143" s="33">
        <v>1974934.12</v>
      </c>
    </row>
    <row r="144" spans="1:16" ht="12.75">
      <c r="A144" s="34">
        <v>6</v>
      </c>
      <c r="B144" s="34">
        <v>16</v>
      </c>
      <c r="C144" s="34">
        <v>5</v>
      </c>
      <c r="D144" s="35">
        <v>2</v>
      </c>
      <c r="E144" s="36"/>
      <c r="F144" s="31" t="s">
        <v>267</v>
      </c>
      <c r="G144" s="56" t="s">
        <v>390</v>
      </c>
      <c r="H144" s="33">
        <v>12827237.56</v>
      </c>
      <c r="I144" s="33">
        <v>12558165.55</v>
      </c>
      <c r="J144" s="33">
        <v>5690327.24</v>
      </c>
      <c r="K144" s="33">
        <v>369910</v>
      </c>
      <c r="L144" s="33">
        <v>32984.98</v>
      </c>
      <c r="M144" s="33">
        <v>0</v>
      </c>
      <c r="N144" s="33">
        <v>6464943.33</v>
      </c>
      <c r="O144" s="33">
        <v>269072.01</v>
      </c>
      <c r="P144" s="33">
        <v>269072.01</v>
      </c>
    </row>
    <row r="145" spans="1:16" ht="12.75">
      <c r="A145" s="34">
        <v>6</v>
      </c>
      <c r="B145" s="34">
        <v>11</v>
      </c>
      <c r="C145" s="34">
        <v>8</v>
      </c>
      <c r="D145" s="35">
        <v>2</v>
      </c>
      <c r="E145" s="36"/>
      <c r="F145" s="31" t="s">
        <v>267</v>
      </c>
      <c r="G145" s="56" t="s">
        <v>279</v>
      </c>
      <c r="H145" s="33">
        <v>19145358.44</v>
      </c>
      <c r="I145" s="33">
        <v>17171635.03</v>
      </c>
      <c r="J145" s="33">
        <v>7640107.17</v>
      </c>
      <c r="K145" s="33">
        <v>333500</v>
      </c>
      <c r="L145" s="33">
        <v>80782.49</v>
      </c>
      <c r="M145" s="33">
        <v>0</v>
      </c>
      <c r="N145" s="33">
        <v>9117245.37</v>
      </c>
      <c r="O145" s="33">
        <v>1973723.41</v>
      </c>
      <c r="P145" s="33">
        <v>1973723.41</v>
      </c>
    </row>
    <row r="146" spans="1:16" ht="12.75">
      <c r="A146" s="34">
        <v>6</v>
      </c>
      <c r="B146" s="34">
        <v>9</v>
      </c>
      <c r="C146" s="34">
        <v>12</v>
      </c>
      <c r="D146" s="35">
        <v>2</v>
      </c>
      <c r="E146" s="36"/>
      <c r="F146" s="31" t="s">
        <v>267</v>
      </c>
      <c r="G146" s="56" t="s">
        <v>391</v>
      </c>
      <c r="H146" s="33">
        <v>18774647.34</v>
      </c>
      <c r="I146" s="33">
        <v>17617328.22</v>
      </c>
      <c r="J146" s="33">
        <v>6977243.44</v>
      </c>
      <c r="K146" s="33">
        <v>743920.25</v>
      </c>
      <c r="L146" s="33">
        <v>79464.45</v>
      </c>
      <c r="M146" s="33">
        <v>0</v>
      </c>
      <c r="N146" s="33">
        <v>9816700.08</v>
      </c>
      <c r="O146" s="33">
        <v>1157319.12</v>
      </c>
      <c r="P146" s="33">
        <v>1157319.12</v>
      </c>
    </row>
    <row r="147" spans="1:16" ht="12.75">
      <c r="A147" s="34">
        <v>6</v>
      </c>
      <c r="B147" s="34">
        <v>20</v>
      </c>
      <c r="C147" s="34">
        <v>12</v>
      </c>
      <c r="D147" s="35">
        <v>2</v>
      </c>
      <c r="E147" s="36"/>
      <c r="F147" s="31" t="s">
        <v>267</v>
      </c>
      <c r="G147" s="56" t="s">
        <v>392</v>
      </c>
      <c r="H147" s="33">
        <v>12707538.55</v>
      </c>
      <c r="I147" s="33">
        <v>9306524.1</v>
      </c>
      <c r="J147" s="33">
        <v>4107666.94</v>
      </c>
      <c r="K147" s="33">
        <v>158334.49</v>
      </c>
      <c r="L147" s="33">
        <v>28276.12</v>
      </c>
      <c r="M147" s="33">
        <v>0</v>
      </c>
      <c r="N147" s="33">
        <v>5012246.55</v>
      </c>
      <c r="O147" s="33">
        <v>3401014.45</v>
      </c>
      <c r="P147" s="33">
        <v>3401014.45</v>
      </c>
    </row>
    <row r="148" spans="1:16" ht="12.75">
      <c r="A148" s="34">
        <v>6</v>
      </c>
      <c r="B148" s="34">
        <v>18</v>
      </c>
      <c r="C148" s="34">
        <v>8</v>
      </c>
      <c r="D148" s="35">
        <v>2</v>
      </c>
      <c r="E148" s="36"/>
      <c r="F148" s="31" t="s">
        <v>267</v>
      </c>
      <c r="G148" s="56" t="s">
        <v>393</v>
      </c>
      <c r="H148" s="33">
        <v>18648235.39</v>
      </c>
      <c r="I148" s="33">
        <v>15001821.89</v>
      </c>
      <c r="J148" s="33">
        <v>6244754.18</v>
      </c>
      <c r="K148" s="33">
        <v>811318.98</v>
      </c>
      <c r="L148" s="33">
        <v>19055.46</v>
      </c>
      <c r="M148" s="33">
        <v>0</v>
      </c>
      <c r="N148" s="33">
        <v>7926693.27</v>
      </c>
      <c r="O148" s="33">
        <v>3646413.5</v>
      </c>
      <c r="P148" s="33">
        <v>3646413.5</v>
      </c>
    </row>
    <row r="149" spans="1:16" ht="12.75">
      <c r="A149" s="34">
        <v>6</v>
      </c>
      <c r="B149" s="34">
        <v>7</v>
      </c>
      <c r="C149" s="34">
        <v>6</v>
      </c>
      <c r="D149" s="35">
        <v>2</v>
      </c>
      <c r="E149" s="36"/>
      <c r="F149" s="31" t="s">
        <v>267</v>
      </c>
      <c r="G149" s="56" t="s">
        <v>394</v>
      </c>
      <c r="H149" s="33">
        <v>13491674.69</v>
      </c>
      <c r="I149" s="33">
        <v>13370174.11</v>
      </c>
      <c r="J149" s="33">
        <v>5249612.39</v>
      </c>
      <c r="K149" s="33">
        <v>1408893.98</v>
      </c>
      <c r="L149" s="33">
        <v>32459.81</v>
      </c>
      <c r="M149" s="33">
        <v>0</v>
      </c>
      <c r="N149" s="33">
        <v>6679207.93</v>
      </c>
      <c r="O149" s="33">
        <v>121500.58</v>
      </c>
      <c r="P149" s="33">
        <v>121500.58</v>
      </c>
    </row>
    <row r="150" spans="1:16" ht="12.75">
      <c r="A150" s="34">
        <v>6</v>
      </c>
      <c r="B150" s="34">
        <v>18</v>
      </c>
      <c r="C150" s="34">
        <v>9</v>
      </c>
      <c r="D150" s="35">
        <v>2</v>
      </c>
      <c r="E150" s="36"/>
      <c r="F150" s="31" t="s">
        <v>267</v>
      </c>
      <c r="G150" s="56" t="s">
        <v>395</v>
      </c>
      <c r="H150" s="33">
        <v>8749522.34</v>
      </c>
      <c r="I150" s="33">
        <v>8476049.25</v>
      </c>
      <c r="J150" s="33">
        <v>3595888.15</v>
      </c>
      <c r="K150" s="33">
        <v>49300</v>
      </c>
      <c r="L150" s="33">
        <v>30809.68</v>
      </c>
      <c r="M150" s="33">
        <v>0</v>
      </c>
      <c r="N150" s="33">
        <v>4800051.42</v>
      </c>
      <c r="O150" s="33">
        <v>273473.09</v>
      </c>
      <c r="P150" s="33">
        <v>273473.09</v>
      </c>
    </row>
    <row r="151" spans="1:16" ht="12.75">
      <c r="A151" s="34">
        <v>6</v>
      </c>
      <c r="B151" s="34">
        <v>18</v>
      </c>
      <c r="C151" s="34">
        <v>10</v>
      </c>
      <c r="D151" s="35">
        <v>2</v>
      </c>
      <c r="E151" s="36"/>
      <c r="F151" s="31" t="s">
        <v>267</v>
      </c>
      <c r="G151" s="56" t="s">
        <v>396</v>
      </c>
      <c r="H151" s="33">
        <v>8143752.44</v>
      </c>
      <c r="I151" s="33">
        <v>8098475.14</v>
      </c>
      <c r="J151" s="33">
        <v>3546601.3</v>
      </c>
      <c r="K151" s="33">
        <v>88799.96</v>
      </c>
      <c r="L151" s="33">
        <v>3729.54</v>
      </c>
      <c r="M151" s="33">
        <v>0</v>
      </c>
      <c r="N151" s="33">
        <v>4459344.34</v>
      </c>
      <c r="O151" s="33">
        <v>45277.3</v>
      </c>
      <c r="P151" s="33">
        <v>45277.3</v>
      </c>
    </row>
    <row r="152" spans="1:16" ht="12.75">
      <c r="A152" s="34">
        <v>6</v>
      </c>
      <c r="B152" s="34">
        <v>1</v>
      </c>
      <c r="C152" s="34">
        <v>16</v>
      </c>
      <c r="D152" s="35">
        <v>2</v>
      </c>
      <c r="E152" s="36"/>
      <c r="F152" s="31" t="s">
        <v>267</v>
      </c>
      <c r="G152" s="56" t="s">
        <v>281</v>
      </c>
      <c r="H152" s="33">
        <v>14104161.12</v>
      </c>
      <c r="I152" s="33">
        <v>14013946.91</v>
      </c>
      <c r="J152" s="33">
        <v>6012290.61</v>
      </c>
      <c r="K152" s="33">
        <v>435000</v>
      </c>
      <c r="L152" s="33">
        <v>2131.82</v>
      </c>
      <c r="M152" s="33">
        <v>0</v>
      </c>
      <c r="N152" s="33">
        <v>7564524.48</v>
      </c>
      <c r="O152" s="33">
        <v>90214.21</v>
      </c>
      <c r="P152" s="33">
        <v>90214.21</v>
      </c>
    </row>
    <row r="153" spans="1:16" ht="12.75">
      <c r="A153" s="34">
        <v>6</v>
      </c>
      <c r="B153" s="34">
        <v>2</v>
      </c>
      <c r="C153" s="34">
        <v>13</v>
      </c>
      <c r="D153" s="35">
        <v>2</v>
      </c>
      <c r="E153" s="36"/>
      <c r="F153" s="31" t="s">
        <v>267</v>
      </c>
      <c r="G153" s="56" t="s">
        <v>397</v>
      </c>
      <c r="H153" s="33">
        <v>9455930.68</v>
      </c>
      <c r="I153" s="33">
        <v>8562527.7</v>
      </c>
      <c r="J153" s="33">
        <v>3804159.78</v>
      </c>
      <c r="K153" s="33">
        <v>412300</v>
      </c>
      <c r="L153" s="33">
        <v>16812.25</v>
      </c>
      <c r="M153" s="33">
        <v>0</v>
      </c>
      <c r="N153" s="33">
        <v>4329255.67</v>
      </c>
      <c r="O153" s="33">
        <v>893402.98</v>
      </c>
      <c r="P153" s="33">
        <v>893402.98</v>
      </c>
    </row>
    <row r="154" spans="1:16" ht="12.75">
      <c r="A154" s="34">
        <v>6</v>
      </c>
      <c r="B154" s="34">
        <v>18</v>
      </c>
      <c r="C154" s="34">
        <v>11</v>
      </c>
      <c r="D154" s="35">
        <v>2</v>
      </c>
      <c r="E154" s="36"/>
      <c r="F154" s="31" t="s">
        <v>267</v>
      </c>
      <c r="G154" s="56" t="s">
        <v>282</v>
      </c>
      <c r="H154" s="33">
        <v>30291680.47</v>
      </c>
      <c r="I154" s="33">
        <v>24233657.81</v>
      </c>
      <c r="J154" s="33">
        <v>8771912.93</v>
      </c>
      <c r="K154" s="33">
        <v>1985983.65</v>
      </c>
      <c r="L154" s="33">
        <v>56950.78</v>
      </c>
      <c r="M154" s="33">
        <v>0</v>
      </c>
      <c r="N154" s="33">
        <v>13418810.45</v>
      </c>
      <c r="O154" s="33">
        <v>6058022.66</v>
      </c>
      <c r="P154" s="33">
        <v>6058022.66</v>
      </c>
    </row>
    <row r="155" spans="1:16" ht="12.75">
      <c r="A155" s="34">
        <v>6</v>
      </c>
      <c r="B155" s="34">
        <v>17</v>
      </c>
      <c r="C155" s="34">
        <v>5</v>
      </c>
      <c r="D155" s="35">
        <v>2</v>
      </c>
      <c r="E155" s="36"/>
      <c r="F155" s="31" t="s">
        <v>267</v>
      </c>
      <c r="G155" s="56" t="s">
        <v>398</v>
      </c>
      <c r="H155" s="33">
        <v>18992125.69</v>
      </c>
      <c r="I155" s="33">
        <v>17817146.18</v>
      </c>
      <c r="J155" s="33">
        <v>7018693.59</v>
      </c>
      <c r="K155" s="33">
        <v>495150</v>
      </c>
      <c r="L155" s="33">
        <v>42638.95</v>
      </c>
      <c r="M155" s="33">
        <v>0</v>
      </c>
      <c r="N155" s="33">
        <v>10260663.64</v>
      </c>
      <c r="O155" s="33">
        <v>1174979.51</v>
      </c>
      <c r="P155" s="33">
        <v>1174979.51</v>
      </c>
    </row>
    <row r="156" spans="1:16" ht="12.75">
      <c r="A156" s="34">
        <v>6</v>
      </c>
      <c r="B156" s="34">
        <v>11</v>
      </c>
      <c r="C156" s="34">
        <v>9</v>
      </c>
      <c r="D156" s="35">
        <v>2</v>
      </c>
      <c r="E156" s="36"/>
      <c r="F156" s="31" t="s">
        <v>267</v>
      </c>
      <c r="G156" s="56" t="s">
        <v>399</v>
      </c>
      <c r="H156" s="33">
        <v>18780029.8</v>
      </c>
      <c r="I156" s="33">
        <v>17835602.2</v>
      </c>
      <c r="J156" s="33">
        <v>7664825.39</v>
      </c>
      <c r="K156" s="33">
        <v>324000</v>
      </c>
      <c r="L156" s="33">
        <v>55771.43</v>
      </c>
      <c r="M156" s="33">
        <v>0</v>
      </c>
      <c r="N156" s="33">
        <v>9791005.38</v>
      </c>
      <c r="O156" s="33">
        <v>944427.6</v>
      </c>
      <c r="P156" s="33">
        <v>944427.6</v>
      </c>
    </row>
    <row r="157" spans="1:16" ht="12.75">
      <c r="A157" s="34">
        <v>6</v>
      </c>
      <c r="B157" s="34">
        <v>4</v>
      </c>
      <c r="C157" s="34">
        <v>6</v>
      </c>
      <c r="D157" s="35">
        <v>2</v>
      </c>
      <c r="E157" s="36"/>
      <c r="F157" s="31" t="s">
        <v>267</v>
      </c>
      <c r="G157" s="56" t="s">
        <v>400</v>
      </c>
      <c r="H157" s="33">
        <v>10341298.36</v>
      </c>
      <c r="I157" s="33">
        <v>8826457.55</v>
      </c>
      <c r="J157" s="33">
        <v>3281028.45</v>
      </c>
      <c r="K157" s="33">
        <v>898874.23</v>
      </c>
      <c r="L157" s="33">
        <v>10913.41</v>
      </c>
      <c r="M157" s="33">
        <v>0</v>
      </c>
      <c r="N157" s="33">
        <v>4635641.46</v>
      </c>
      <c r="O157" s="33">
        <v>1514840.81</v>
      </c>
      <c r="P157" s="33">
        <v>1514840.81</v>
      </c>
    </row>
    <row r="158" spans="1:16" ht="12.75">
      <c r="A158" s="34">
        <v>6</v>
      </c>
      <c r="B158" s="34">
        <v>7</v>
      </c>
      <c r="C158" s="34">
        <v>7</v>
      </c>
      <c r="D158" s="35">
        <v>2</v>
      </c>
      <c r="E158" s="36"/>
      <c r="F158" s="31" t="s">
        <v>267</v>
      </c>
      <c r="G158" s="56" t="s">
        <v>401</v>
      </c>
      <c r="H158" s="33">
        <v>14585545</v>
      </c>
      <c r="I158" s="33">
        <v>14255621.75</v>
      </c>
      <c r="J158" s="33">
        <v>6291814.75</v>
      </c>
      <c r="K158" s="33">
        <v>519546</v>
      </c>
      <c r="L158" s="33">
        <v>52295.06</v>
      </c>
      <c r="M158" s="33">
        <v>0</v>
      </c>
      <c r="N158" s="33">
        <v>7391965.94</v>
      </c>
      <c r="O158" s="33">
        <v>329923.25</v>
      </c>
      <c r="P158" s="33">
        <v>329923.25</v>
      </c>
    </row>
    <row r="159" spans="1:16" ht="12.75">
      <c r="A159" s="34">
        <v>6</v>
      </c>
      <c r="B159" s="34">
        <v>1</v>
      </c>
      <c r="C159" s="34">
        <v>17</v>
      </c>
      <c r="D159" s="35">
        <v>2</v>
      </c>
      <c r="E159" s="36"/>
      <c r="F159" s="31" t="s">
        <v>267</v>
      </c>
      <c r="G159" s="56" t="s">
        <v>402</v>
      </c>
      <c r="H159" s="33">
        <v>8316841.1</v>
      </c>
      <c r="I159" s="33">
        <v>7396899.02</v>
      </c>
      <c r="J159" s="33">
        <v>3263439.38</v>
      </c>
      <c r="K159" s="33">
        <v>60000</v>
      </c>
      <c r="L159" s="33">
        <v>55136.85</v>
      </c>
      <c r="M159" s="33">
        <v>0</v>
      </c>
      <c r="N159" s="33">
        <v>4018322.79</v>
      </c>
      <c r="O159" s="33">
        <v>919942.08</v>
      </c>
      <c r="P159" s="33">
        <v>919942.08</v>
      </c>
    </row>
    <row r="160" spans="1:16" ht="12.75">
      <c r="A160" s="34">
        <v>6</v>
      </c>
      <c r="B160" s="34">
        <v>2</v>
      </c>
      <c r="C160" s="34">
        <v>14</v>
      </c>
      <c r="D160" s="35">
        <v>2</v>
      </c>
      <c r="E160" s="36"/>
      <c r="F160" s="31" t="s">
        <v>267</v>
      </c>
      <c r="G160" s="56" t="s">
        <v>403</v>
      </c>
      <c r="H160" s="33">
        <v>13826220.69</v>
      </c>
      <c r="I160" s="33">
        <v>13224881.22</v>
      </c>
      <c r="J160" s="33">
        <v>5260914.22</v>
      </c>
      <c r="K160" s="33">
        <v>157623.12</v>
      </c>
      <c r="L160" s="33">
        <v>22721.14</v>
      </c>
      <c r="M160" s="33">
        <v>0</v>
      </c>
      <c r="N160" s="33">
        <v>7783622.74</v>
      </c>
      <c r="O160" s="33">
        <v>601339.47</v>
      </c>
      <c r="P160" s="33">
        <v>601339.47</v>
      </c>
    </row>
    <row r="161" spans="1:16" ht="12.75">
      <c r="A161" s="34">
        <v>6</v>
      </c>
      <c r="B161" s="34">
        <v>4</v>
      </c>
      <c r="C161" s="34">
        <v>7</v>
      </c>
      <c r="D161" s="35">
        <v>2</v>
      </c>
      <c r="E161" s="36"/>
      <c r="F161" s="31" t="s">
        <v>267</v>
      </c>
      <c r="G161" s="56" t="s">
        <v>404</v>
      </c>
      <c r="H161" s="33">
        <v>9372565.84</v>
      </c>
      <c r="I161" s="33">
        <v>9143279.54</v>
      </c>
      <c r="J161" s="33">
        <v>3831560.54</v>
      </c>
      <c r="K161" s="33">
        <v>426382.51</v>
      </c>
      <c r="L161" s="33">
        <v>32234.17</v>
      </c>
      <c r="M161" s="33">
        <v>0</v>
      </c>
      <c r="N161" s="33">
        <v>4853102.32</v>
      </c>
      <c r="O161" s="33">
        <v>229286.3</v>
      </c>
      <c r="P161" s="33">
        <v>229286.3</v>
      </c>
    </row>
    <row r="162" spans="1:16" ht="12.75">
      <c r="A162" s="34">
        <v>6</v>
      </c>
      <c r="B162" s="34">
        <v>15</v>
      </c>
      <c r="C162" s="34">
        <v>7</v>
      </c>
      <c r="D162" s="35">
        <v>2</v>
      </c>
      <c r="E162" s="36"/>
      <c r="F162" s="31" t="s">
        <v>267</v>
      </c>
      <c r="G162" s="56" t="s">
        <v>405</v>
      </c>
      <c r="H162" s="33">
        <v>17145098.67</v>
      </c>
      <c r="I162" s="33">
        <v>15345654.38</v>
      </c>
      <c r="J162" s="33">
        <v>7019366.59</v>
      </c>
      <c r="K162" s="33">
        <v>166012.5</v>
      </c>
      <c r="L162" s="33">
        <v>11493.77</v>
      </c>
      <c r="M162" s="33">
        <v>0</v>
      </c>
      <c r="N162" s="33">
        <v>8148781.52</v>
      </c>
      <c r="O162" s="33">
        <v>1799444.29</v>
      </c>
      <c r="P162" s="33">
        <v>1799444.29</v>
      </c>
    </row>
    <row r="163" spans="1:16" ht="12.75">
      <c r="A163" s="34">
        <v>6</v>
      </c>
      <c r="B163" s="34">
        <v>18</v>
      </c>
      <c r="C163" s="34">
        <v>13</v>
      </c>
      <c r="D163" s="35">
        <v>2</v>
      </c>
      <c r="E163" s="36"/>
      <c r="F163" s="31" t="s">
        <v>267</v>
      </c>
      <c r="G163" s="56" t="s">
        <v>406</v>
      </c>
      <c r="H163" s="33">
        <v>9018755.79</v>
      </c>
      <c r="I163" s="33">
        <v>8954755.79</v>
      </c>
      <c r="J163" s="33">
        <v>3439523.7</v>
      </c>
      <c r="K163" s="33">
        <v>81200</v>
      </c>
      <c r="L163" s="33">
        <v>51576.4</v>
      </c>
      <c r="M163" s="33">
        <v>0</v>
      </c>
      <c r="N163" s="33">
        <v>5382455.69</v>
      </c>
      <c r="O163" s="33">
        <v>64000</v>
      </c>
      <c r="P163" s="33">
        <v>64000</v>
      </c>
    </row>
    <row r="164" spans="1:16" ht="12.75">
      <c r="A164" s="34">
        <v>6</v>
      </c>
      <c r="B164" s="34">
        <v>16</v>
      </c>
      <c r="C164" s="34">
        <v>6</v>
      </c>
      <c r="D164" s="35">
        <v>2</v>
      </c>
      <c r="E164" s="36"/>
      <c r="F164" s="31" t="s">
        <v>267</v>
      </c>
      <c r="G164" s="56" t="s">
        <v>407</v>
      </c>
      <c r="H164" s="33">
        <v>7249464.44</v>
      </c>
      <c r="I164" s="33">
        <v>6643972.37</v>
      </c>
      <c r="J164" s="33">
        <v>2855464.03</v>
      </c>
      <c r="K164" s="33">
        <v>157460.33</v>
      </c>
      <c r="L164" s="33">
        <v>0</v>
      </c>
      <c r="M164" s="33">
        <v>0</v>
      </c>
      <c r="N164" s="33">
        <v>3631048.01</v>
      </c>
      <c r="O164" s="33">
        <v>605492.07</v>
      </c>
      <c r="P164" s="33">
        <v>605492.07</v>
      </c>
    </row>
    <row r="165" spans="1:16" ht="12.75">
      <c r="A165" s="34">
        <v>6</v>
      </c>
      <c r="B165" s="34">
        <v>19</v>
      </c>
      <c r="C165" s="34">
        <v>5</v>
      </c>
      <c r="D165" s="35">
        <v>2</v>
      </c>
      <c r="E165" s="36"/>
      <c r="F165" s="31" t="s">
        <v>267</v>
      </c>
      <c r="G165" s="56" t="s">
        <v>408</v>
      </c>
      <c r="H165" s="33">
        <v>14460736.75</v>
      </c>
      <c r="I165" s="33">
        <v>11088155.27</v>
      </c>
      <c r="J165" s="33">
        <v>4112372.85</v>
      </c>
      <c r="K165" s="33">
        <v>954779.25</v>
      </c>
      <c r="L165" s="33">
        <v>78032.44</v>
      </c>
      <c r="M165" s="33">
        <v>0</v>
      </c>
      <c r="N165" s="33">
        <v>5942970.73</v>
      </c>
      <c r="O165" s="33">
        <v>3372581.48</v>
      </c>
      <c r="P165" s="33">
        <v>3335581.48</v>
      </c>
    </row>
    <row r="166" spans="1:16" ht="12.75">
      <c r="A166" s="34">
        <v>6</v>
      </c>
      <c r="B166" s="34">
        <v>8</v>
      </c>
      <c r="C166" s="34">
        <v>13</v>
      </c>
      <c r="D166" s="35">
        <v>2</v>
      </c>
      <c r="E166" s="36"/>
      <c r="F166" s="31" t="s">
        <v>267</v>
      </c>
      <c r="G166" s="56" t="s">
        <v>409</v>
      </c>
      <c r="H166" s="33">
        <v>8288271.84</v>
      </c>
      <c r="I166" s="33">
        <v>7317568.75</v>
      </c>
      <c r="J166" s="33">
        <v>2879905.07</v>
      </c>
      <c r="K166" s="33">
        <v>448702.26</v>
      </c>
      <c r="L166" s="33">
        <v>54723.01</v>
      </c>
      <c r="M166" s="33">
        <v>0</v>
      </c>
      <c r="N166" s="33">
        <v>3934238.41</v>
      </c>
      <c r="O166" s="33">
        <v>970703.09</v>
      </c>
      <c r="P166" s="33">
        <v>970703.09</v>
      </c>
    </row>
    <row r="167" spans="1:16" ht="12.75">
      <c r="A167" s="34">
        <v>6</v>
      </c>
      <c r="B167" s="34">
        <v>14</v>
      </c>
      <c r="C167" s="34">
        <v>10</v>
      </c>
      <c r="D167" s="35">
        <v>2</v>
      </c>
      <c r="E167" s="36"/>
      <c r="F167" s="31" t="s">
        <v>267</v>
      </c>
      <c r="G167" s="56" t="s">
        <v>410</v>
      </c>
      <c r="H167" s="33">
        <v>12281262.37</v>
      </c>
      <c r="I167" s="33">
        <v>10458757.27</v>
      </c>
      <c r="J167" s="33">
        <v>4495001.55</v>
      </c>
      <c r="K167" s="33">
        <v>167900</v>
      </c>
      <c r="L167" s="33">
        <v>15122.98</v>
      </c>
      <c r="M167" s="33">
        <v>0</v>
      </c>
      <c r="N167" s="33">
        <v>5780732.74</v>
      </c>
      <c r="O167" s="33">
        <v>1822505.1</v>
      </c>
      <c r="P167" s="33">
        <v>1822505.1</v>
      </c>
    </row>
    <row r="168" spans="1:16" ht="12.75">
      <c r="A168" s="34">
        <v>6</v>
      </c>
      <c r="B168" s="34">
        <v>4</v>
      </c>
      <c r="C168" s="34">
        <v>8</v>
      </c>
      <c r="D168" s="35">
        <v>2</v>
      </c>
      <c r="E168" s="36"/>
      <c r="F168" s="31" t="s">
        <v>267</v>
      </c>
      <c r="G168" s="56" t="s">
        <v>411</v>
      </c>
      <c r="H168" s="33">
        <v>19461137.88</v>
      </c>
      <c r="I168" s="33">
        <v>18806766.78</v>
      </c>
      <c r="J168" s="33">
        <v>5929730.92</v>
      </c>
      <c r="K168" s="33">
        <v>3180183.77</v>
      </c>
      <c r="L168" s="33">
        <v>86635.73</v>
      </c>
      <c r="M168" s="33">
        <v>0</v>
      </c>
      <c r="N168" s="33">
        <v>9610216.36</v>
      </c>
      <c r="O168" s="33">
        <v>654371.1</v>
      </c>
      <c r="P168" s="33">
        <v>654371.1</v>
      </c>
    </row>
    <row r="169" spans="1:16" ht="12.75">
      <c r="A169" s="34">
        <v>6</v>
      </c>
      <c r="B169" s="34">
        <v>3</v>
      </c>
      <c r="C169" s="34">
        <v>12</v>
      </c>
      <c r="D169" s="35">
        <v>2</v>
      </c>
      <c r="E169" s="36"/>
      <c r="F169" s="31" t="s">
        <v>267</v>
      </c>
      <c r="G169" s="56" t="s">
        <v>412</v>
      </c>
      <c r="H169" s="33">
        <v>17206354.94</v>
      </c>
      <c r="I169" s="33">
        <v>12096975.55</v>
      </c>
      <c r="J169" s="33">
        <v>5316366.33</v>
      </c>
      <c r="K169" s="33">
        <v>168000</v>
      </c>
      <c r="L169" s="33">
        <v>82511.13</v>
      </c>
      <c r="M169" s="33">
        <v>0</v>
      </c>
      <c r="N169" s="33">
        <v>6530098.09</v>
      </c>
      <c r="O169" s="33">
        <v>5109379.39</v>
      </c>
      <c r="P169" s="33">
        <v>5109379.39</v>
      </c>
    </row>
    <row r="170" spans="1:16" ht="12.75">
      <c r="A170" s="34">
        <v>6</v>
      </c>
      <c r="B170" s="34">
        <v>7</v>
      </c>
      <c r="C170" s="34">
        <v>9</v>
      </c>
      <c r="D170" s="35">
        <v>2</v>
      </c>
      <c r="E170" s="36"/>
      <c r="F170" s="31" t="s">
        <v>267</v>
      </c>
      <c r="G170" s="56" t="s">
        <v>413</v>
      </c>
      <c r="H170" s="33">
        <v>15522636.86</v>
      </c>
      <c r="I170" s="33">
        <v>12986227.05</v>
      </c>
      <c r="J170" s="33">
        <v>6123183.84</v>
      </c>
      <c r="K170" s="33">
        <v>278448.51</v>
      </c>
      <c r="L170" s="33">
        <v>43918.92</v>
      </c>
      <c r="M170" s="33">
        <v>0</v>
      </c>
      <c r="N170" s="33">
        <v>6540675.78</v>
      </c>
      <c r="O170" s="33">
        <v>2536409.81</v>
      </c>
      <c r="P170" s="33">
        <v>2536409.81</v>
      </c>
    </row>
    <row r="171" spans="1:16" ht="12.75">
      <c r="A171" s="34">
        <v>6</v>
      </c>
      <c r="B171" s="34">
        <v>12</v>
      </c>
      <c r="C171" s="34">
        <v>7</v>
      </c>
      <c r="D171" s="35">
        <v>2</v>
      </c>
      <c r="E171" s="36"/>
      <c r="F171" s="31" t="s">
        <v>267</v>
      </c>
      <c r="G171" s="56" t="s">
        <v>414</v>
      </c>
      <c r="H171" s="33">
        <v>10163925.21</v>
      </c>
      <c r="I171" s="33">
        <v>10059399.14</v>
      </c>
      <c r="J171" s="33">
        <v>4231518.3</v>
      </c>
      <c r="K171" s="33">
        <v>549927.25</v>
      </c>
      <c r="L171" s="33">
        <v>25739.09</v>
      </c>
      <c r="M171" s="33">
        <v>0</v>
      </c>
      <c r="N171" s="33">
        <v>5252214.5</v>
      </c>
      <c r="O171" s="33">
        <v>104526.07</v>
      </c>
      <c r="P171" s="33">
        <v>104526.07</v>
      </c>
    </row>
    <row r="172" spans="1:16" ht="12.75">
      <c r="A172" s="34">
        <v>6</v>
      </c>
      <c r="B172" s="34">
        <v>1</v>
      </c>
      <c r="C172" s="34">
        <v>18</v>
      </c>
      <c r="D172" s="35">
        <v>2</v>
      </c>
      <c r="E172" s="36"/>
      <c r="F172" s="31" t="s">
        <v>267</v>
      </c>
      <c r="G172" s="56" t="s">
        <v>415</v>
      </c>
      <c r="H172" s="33">
        <v>16202984.04</v>
      </c>
      <c r="I172" s="33">
        <v>11639944.49</v>
      </c>
      <c r="J172" s="33">
        <v>4155148.69</v>
      </c>
      <c r="K172" s="33">
        <v>2118971.13</v>
      </c>
      <c r="L172" s="33">
        <v>72354.45</v>
      </c>
      <c r="M172" s="33">
        <v>0</v>
      </c>
      <c r="N172" s="33">
        <v>5293470.22</v>
      </c>
      <c r="O172" s="33">
        <v>4563039.55</v>
      </c>
      <c r="P172" s="33">
        <v>4413039.55</v>
      </c>
    </row>
    <row r="173" spans="1:16" ht="12.75">
      <c r="A173" s="34">
        <v>6</v>
      </c>
      <c r="B173" s="34">
        <v>19</v>
      </c>
      <c r="C173" s="34">
        <v>6</v>
      </c>
      <c r="D173" s="35">
        <v>2</v>
      </c>
      <c r="E173" s="36"/>
      <c r="F173" s="31" t="s">
        <v>267</v>
      </c>
      <c r="G173" s="56" t="s">
        <v>283</v>
      </c>
      <c r="H173" s="33">
        <v>14018130.63</v>
      </c>
      <c r="I173" s="33">
        <v>13124665.23</v>
      </c>
      <c r="J173" s="33">
        <v>4894414.23</v>
      </c>
      <c r="K173" s="33">
        <v>222909.86</v>
      </c>
      <c r="L173" s="33">
        <v>46319.18</v>
      </c>
      <c r="M173" s="33">
        <v>0</v>
      </c>
      <c r="N173" s="33">
        <v>7961021.96</v>
      </c>
      <c r="O173" s="33">
        <v>893465.4</v>
      </c>
      <c r="P173" s="33">
        <v>893465.4</v>
      </c>
    </row>
    <row r="174" spans="1:16" ht="12.75">
      <c r="A174" s="34">
        <v>6</v>
      </c>
      <c r="B174" s="34">
        <v>15</v>
      </c>
      <c r="C174" s="34">
        <v>8</v>
      </c>
      <c r="D174" s="35">
        <v>2</v>
      </c>
      <c r="E174" s="36"/>
      <c r="F174" s="31" t="s">
        <v>267</v>
      </c>
      <c r="G174" s="56" t="s">
        <v>416</v>
      </c>
      <c r="H174" s="33">
        <v>17196781.13</v>
      </c>
      <c r="I174" s="33">
        <v>16134814.44</v>
      </c>
      <c r="J174" s="33">
        <v>7351984.86</v>
      </c>
      <c r="K174" s="33">
        <v>188349.5</v>
      </c>
      <c r="L174" s="33">
        <v>0</v>
      </c>
      <c r="M174" s="33">
        <v>0</v>
      </c>
      <c r="N174" s="33">
        <v>8594480.08</v>
      </c>
      <c r="O174" s="33">
        <v>1061966.69</v>
      </c>
      <c r="P174" s="33">
        <v>1061966.69</v>
      </c>
    </row>
    <row r="175" spans="1:16" ht="12.75">
      <c r="A175" s="34">
        <v>6</v>
      </c>
      <c r="B175" s="34">
        <v>9</v>
      </c>
      <c r="C175" s="34">
        <v>13</v>
      </c>
      <c r="D175" s="35">
        <v>2</v>
      </c>
      <c r="E175" s="36"/>
      <c r="F175" s="31" t="s">
        <v>267</v>
      </c>
      <c r="G175" s="56" t="s">
        <v>417</v>
      </c>
      <c r="H175" s="33">
        <v>20256238.03</v>
      </c>
      <c r="I175" s="33">
        <v>14857518.47</v>
      </c>
      <c r="J175" s="33">
        <v>5155009.53</v>
      </c>
      <c r="K175" s="33">
        <v>1175196.31</v>
      </c>
      <c r="L175" s="33">
        <v>44675.28</v>
      </c>
      <c r="M175" s="33">
        <v>0</v>
      </c>
      <c r="N175" s="33">
        <v>8482637.35</v>
      </c>
      <c r="O175" s="33">
        <v>5398719.56</v>
      </c>
      <c r="P175" s="33">
        <v>5398719.56</v>
      </c>
    </row>
    <row r="176" spans="1:16" ht="12.75">
      <c r="A176" s="34">
        <v>6</v>
      </c>
      <c r="B176" s="34">
        <v>11</v>
      </c>
      <c r="C176" s="34">
        <v>10</v>
      </c>
      <c r="D176" s="35">
        <v>2</v>
      </c>
      <c r="E176" s="36"/>
      <c r="F176" s="31" t="s">
        <v>267</v>
      </c>
      <c r="G176" s="56" t="s">
        <v>418</v>
      </c>
      <c r="H176" s="33">
        <v>18309555.95</v>
      </c>
      <c r="I176" s="33">
        <v>16941611.66</v>
      </c>
      <c r="J176" s="33">
        <v>6772529.04</v>
      </c>
      <c r="K176" s="33">
        <v>774527.78</v>
      </c>
      <c r="L176" s="33">
        <v>29968.34</v>
      </c>
      <c r="M176" s="33">
        <v>0</v>
      </c>
      <c r="N176" s="33">
        <v>9364586.5</v>
      </c>
      <c r="O176" s="33">
        <v>1367944.29</v>
      </c>
      <c r="P176" s="33">
        <v>1367944.29</v>
      </c>
    </row>
    <row r="177" spans="1:16" ht="12.75">
      <c r="A177" s="34">
        <v>6</v>
      </c>
      <c r="B177" s="34">
        <v>3</v>
      </c>
      <c r="C177" s="34">
        <v>13</v>
      </c>
      <c r="D177" s="35">
        <v>2</v>
      </c>
      <c r="E177" s="36"/>
      <c r="F177" s="31" t="s">
        <v>267</v>
      </c>
      <c r="G177" s="56" t="s">
        <v>419</v>
      </c>
      <c r="H177" s="33">
        <v>9669868.77</v>
      </c>
      <c r="I177" s="33">
        <v>8763247.46</v>
      </c>
      <c r="J177" s="33">
        <v>3682279.65</v>
      </c>
      <c r="K177" s="33">
        <v>378294</v>
      </c>
      <c r="L177" s="33">
        <v>36064</v>
      </c>
      <c r="M177" s="33">
        <v>0</v>
      </c>
      <c r="N177" s="33">
        <v>4666609.81</v>
      </c>
      <c r="O177" s="33">
        <v>906621.31</v>
      </c>
      <c r="P177" s="33">
        <v>906621.31</v>
      </c>
    </row>
    <row r="178" spans="1:16" ht="12.75">
      <c r="A178" s="34">
        <v>6</v>
      </c>
      <c r="B178" s="34">
        <v>11</v>
      </c>
      <c r="C178" s="34">
        <v>11</v>
      </c>
      <c r="D178" s="35">
        <v>2</v>
      </c>
      <c r="E178" s="36"/>
      <c r="F178" s="31" t="s">
        <v>267</v>
      </c>
      <c r="G178" s="56" t="s">
        <v>420</v>
      </c>
      <c r="H178" s="33">
        <v>10764789.57</v>
      </c>
      <c r="I178" s="33">
        <v>10575629.32</v>
      </c>
      <c r="J178" s="33">
        <v>4533863.87</v>
      </c>
      <c r="K178" s="33">
        <v>64378.5</v>
      </c>
      <c r="L178" s="33">
        <v>3351.1</v>
      </c>
      <c r="M178" s="33">
        <v>0</v>
      </c>
      <c r="N178" s="33">
        <v>5974035.85</v>
      </c>
      <c r="O178" s="33">
        <v>189160.25</v>
      </c>
      <c r="P178" s="33">
        <v>189160.25</v>
      </c>
    </row>
    <row r="179" spans="1:16" ht="12.75">
      <c r="A179" s="34">
        <v>6</v>
      </c>
      <c r="B179" s="34">
        <v>19</v>
      </c>
      <c r="C179" s="34">
        <v>7</v>
      </c>
      <c r="D179" s="35">
        <v>2</v>
      </c>
      <c r="E179" s="36"/>
      <c r="F179" s="31" t="s">
        <v>267</v>
      </c>
      <c r="G179" s="56" t="s">
        <v>421</v>
      </c>
      <c r="H179" s="33">
        <v>10129089.33</v>
      </c>
      <c r="I179" s="33">
        <v>8386717.56</v>
      </c>
      <c r="J179" s="33">
        <v>2719204.7</v>
      </c>
      <c r="K179" s="33">
        <v>893833.76</v>
      </c>
      <c r="L179" s="33">
        <v>43271.38</v>
      </c>
      <c r="M179" s="33">
        <v>0</v>
      </c>
      <c r="N179" s="33">
        <v>4730407.72</v>
      </c>
      <c r="O179" s="33">
        <v>1742371.77</v>
      </c>
      <c r="P179" s="33">
        <v>1705371.77</v>
      </c>
    </row>
    <row r="180" spans="1:16" ht="12.75">
      <c r="A180" s="34">
        <v>6</v>
      </c>
      <c r="B180" s="34">
        <v>9</v>
      </c>
      <c r="C180" s="34">
        <v>14</v>
      </c>
      <c r="D180" s="35">
        <v>2</v>
      </c>
      <c r="E180" s="36"/>
      <c r="F180" s="31" t="s">
        <v>267</v>
      </c>
      <c r="G180" s="56" t="s">
        <v>422</v>
      </c>
      <c r="H180" s="33">
        <v>31200099.11</v>
      </c>
      <c r="I180" s="33">
        <v>28071668.26</v>
      </c>
      <c r="J180" s="33">
        <v>8464356.08</v>
      </c>
      <c r="K180" s="33">
        <v>1346740.85</v>
      </c>
      <c r="L180" s="33">
        <v>187381.91</v>
      </c>
      <c r="M180" s="33">
        <v>0</v>
      </c>
      <c r="N180" s="33">
        <v>18073189.42</v>
      </c>
      <c r="O180" s="33">
        <v>3128430.85</v>
      </c>
      <c r="P180" s="33">
        <v>3128430.85</v>
      </c>
    </row>
    <row r="181" spans="1:16" ht="12.75">
      <c r="A181" s="34">
        <v>6</v>
      </c>
      <c r="B181" s="34">
        <v>19</v>
      </c>
      <c r="C181" s="34">
        <v>8</v>
      </c>
      <c r="D181" s="35">
        <v>2</v>
      </c>
      <c r="E181" s="36"/>
      <c r="F181" s="31" t="s">
        <v>267</v>
      </c>
      <c r="G181" s="56" t="s">
        <v>423</v>
      </c>
      <c r="H181" s="33">
        <v>6939313.89</v>
      </c>
      <c r="I181" s="33">
        <v>6111484.64</v>
      </c>
      <c r="J181" s="33">
        <v>2838015.78</v>
      </c>
      <c r="K181" s="33">
        <v>160297.27</v>
      </c>
      <c r="L181" s="33">
        <v>3867.43</v>
      </c>
      <c r="M181" s="33">
        <v>0</v>
      </c>
      <c r="N181" s="33">
        <v>3109304.16</v>
      </c>
      <c r="O181" s="33">
        <v>827829.25</v>
      </c>
      <c r="P181" s="33">
        <v>790829.25</v>
      </c>
    </row>
    <row r="182" spans="1:16" ht="12.75">
      <c r="A182" s="34">
        <v>6</v>
      </c>
      <c r="B182" s="34">
        <v>9</v>
      </c>
      <c r="C182" s="34">
        <v>15</v>
      </c>
      <c r="D182" s="35">
        <v>2</v>
      </c>
      <c r="E182" s="36"/>
      <c r="F182" s="31" t="s">
        <v>267</v>
      </c>
      <c r="G182" s="56" t="s">
        <v>424</v>
      </c>
      <c r="H182" s="33">
        <v>10769505.86</v>
      </c>
      <c r="I182" s="33">
        <v>8431563.45</v>
      </c>
      <c r="J182" s="33">
        <v>3681533.01</v>
      </c>
      <c r="K182" s="33">
        <v>178446</v>
      </c>
      <c r="L182" s="33">
        <v>11949.14</v>
      </c>
      <c r="M182" s="33">
        <v>0</v>
      </c>
      <c r="N182" s="33">
        <v>4559635.3</v>
      </c>
      <c r="O182" s="33">
        <v>2337942.41</v>
      </c>
      <c r="P182" s="33">
        <v>2337942.41</v>
      </c>
    </row>
    <row r="183" spans="1:16" ht="12.75">
      <c r="A183" s="34">
        <v>6</v>
      </c>
      <c r="B183" s="34">
        <v>9</v>
      </c>
      <c r="C183" s="34">
        <v>16</v>
      </c>
      <c r="D183" s="35">
        <v>2</v>
      </c>
      <c r="E183" s="36"/>
      <c r="F183" s="31" t="s">
        <v>267</v>
      </c>
      <c r="G183" s="56" t="s">
        <v>425</v>
      </c>
      <c r="H183" s="33">
        <v>5271708.74</v>
      </c>
      <c r="I183" s="33">
        <v>5270237.11</v>
      </c>
      <c r="J183" s="33">
        <v>2132368.92</v>
      </c>
      <c r="K183" s="33">
        <v>101646</v>
      </c>
      <c r="L183" s="33">
        <v>9362.58</v>
      </c>
      <c r="M183" s="33">
        <v>0</v>
      </c>
      <c r="N183" s="33">
        <v>3026859.61</v>
      </c>
      <c r="O183" s="33">
        <v>1471.63</v>
      </c>
      <c r="P183" s="33">
        <v>1471.63</v>
      </c>
    </row>
    <row r="184" spans="1:16" ht="12.75">
      <c r="A184" s="34">
        <v>6</v>
      </c>
      <c r="B184" s="34">
        <v>7</v>
      </c>
      <c r="C184" s="34">
        <v>10</v>
      </c>
      <c r="D184" s="35">
        <v>2</v>
      </c>
      <c r="E184" s="36"/>
      <c r="F184" s="31" t="s">
        <v>267</v>
      </c>
      <c r="G184" s="56" t="s">
        <v>426</v>
      </c>
      <c r="H184" s="33">
        <v>15520398.9</v>
      </c>
      <c r="I184" s="33">
        <v>14306246.57</v>
      </c>
      <c r="J184" s="33">
        <v>5779829.28</v>
      </c>
      <c r="K184" s="33">
        <v>629914.54</v>
      </c>
      <c r="L184" s="33">
        <v>90283.93</v>
      </c>
      <c r="M184" s="33">
        <v>0</v>
      </c>
      <c r="N184" s="33">
        <v>7806218.82</v>
      </c>
      <c r="O184" s="33">
        <v>1214152.33</v>
      </c>
      <c r="P184" s="33">
        <v>1214152.33</v>
      </c>
    </row>
    <row r="185" spans="1:16" ht="12.75">
      <c r="A185" s="34">
        <v>6</v>
      </c>
      <c r="B185" s="34">
        <v>1</v>
      </c>
      <c r="C185" s="34">
        <v>19</v>
      </c>
      <c r="D185" s="35">
        <v>2</v>
      </c>
      <c r="E185" s="36"/>
      <c r="F185" s="31" t="s">
        <v>267</v>
      </c>
      <c r="G185" s="56" t="s">
        <v>427</v>
      </c>
      <c r="H185" s="33">
        <v>11555602.71</v>
      </c>
      <c r="I185" s="33">
        <v>10395409.78</v>
      </c>
      <c r="J185" s="33">
        <v>3992353.55</v>
      </c>
      <c r="K185" s="33">
        <v>832590.17</v>
      </c>
      <c r="L185" s="33">
        <v>16586.07</v>
      </c>
      <c r="M185" s="33">
        <v>0</v>
      </c>
      <c r="N185" s="33">
        <v>5553879.99</v>
      </c>
      <c r="O185" s="33">
        <v>1160192.93</v>
      </c>
      <c r="P185" s="33">
        <v>1160192.93</v>
      </c>
    </row>
    <row r="186" spans="1:16" ht="12.75">
      <c r="A186" s="34">
        <v>6</v>
      </c>
      <c r="B186" s="34">
        <v>20</v>
      </c>
      <c r="C186" s="34">
        <v>14</v>
      </c>
      <c r="D186" s="35">
        <v>2</v>
      </c>
      <c r="E186" s="36"/>
      <c r="F186" s="31" t="s">
        <v>267</v>
      </c>
      <c r="G186" s="56" t="s">
        <v>428</v>
      </c>
      <c r="H186" s="33">
        <v>49921858.94</v>
      </c>
      <c r="I186" s="33">
        <v>49021023.34</v>
      </c>
      <c r="J186" s="33">
        <v>16282075.12</v>
      </c>
      <c r="K186" s="33">
        <v>4354034.37</v>
      </c>
      <c r="L186" s="33">
        <v>93555.11</v>
      </c>
      <c r="M186" s="33">
        <v>0</v>
      </c>
      <c r="N186" s="33">
        <v>28291358.74</v>
      </c>
      <c r="O186" s="33">
        <v>900835.6</v>
      </c>
      <c r="P186" s="33">
        <v>900835.6</v>
      </c>
    </row>
    <row r="187" spans="1:16" ht="12.75">
      <c r="A187" s="34">
        <v>6</v>
      </c>
      <c r="B187" s="34">
        <v>3</v>
      </c>
      <c r="C187" s="34">
        <v>14</v>
      </c>
      <c r="D187" s="35">
        <v>2</v>
      </c>
      <c r="E187" s="36"/>
      <c r="F187" s="31" t="s">
        <v>267</v>
      </c>
      <c r="G187" s="56" t="s">
        <v>429</v>
      </c>
      <c r="H187" s="33">
        <v>7527421.72</v>
      </c>
      <c r="I187" s="33">
        <v>7389927.68</v>
      </c>
      <c r="J187" s="33">
        <v>3303893.23</v>
      </c>
      <c r="K187" s="33">
        <v>223500</v>
      </c>
      <c r="L187" s="33">
        <v>11799.93</v>
      </c>
      <c r="M187" s="33">
        <v>0</v>
      </c>
      <c r="N187" s="33">
        <v>3850734.52</v>
      </c>
      <c r="O187" s="33">
        <v>137494.04</v>
      </c>
      <c r="P187" s="33">
        <v>137494.04</v>
      </c>
    </row>
    <row r="188" spans="1:16" ht="12.75">
      <c r="A188" s="34">
        <v>6</v>
      </c>
      <c r="B188" s="34">
        <v>6</v>
      </c>
      <c r="C188" s="34">
        <v>11</v>
      </c>
      <c r="D188" s="35">
        <v>2</v>
      </c>
      <c r="E188" s="36"/>
      <c r="F188" s="31" t="s">
        <v>267</v>
      </c>
      <c r="G188" s="56" t="s">
        <v>430</v>
      </c>
      <c r="H188" s="33">
        <v>10561012.75</v>
      </c>
      <c r="I188" s="33">
        <v>10300101.25</v>
      </c>
      <c r="J188" s="33">
        <v>4485070.56</v>
      </c>
      <c r="K188" s="33">
        <v>451700</v>
      </c>
      <c r="L188" s="33">
        <v>52925.7</v>
      </c>
      <c r="M188" s="33">
        <v>0</v>
      </c>
      <c r="N188" s="33">
        <v>5310404.99</v>
      </c>
      <c r="O188" s="33">
        <v>260911.5</v>
      </c>
      <c r="P188" s="33">
        <v>260911.5</v>
      </c>
    </row>
    <row r="189" spans="1:16" ht="12.75">
      <c r="A189" s="34">
        <v>6</v>
      </c>
      <c r="B189" s="34">
        <v>14</v>
      </c>
      <c r="C189" s="34">
        <v>11</v>
      </c>
      <c r="D189" s="35">
        <v>2</v>
      </c>
      <c r="E189" s="36"/>
      <c r="F189" s="31" t="s">
        <v>267</v>
      </c>
      <c r="G189" s="56" t="s">
        <v>431</v>
      </c>
      <c r="H189" s="33">
        <v>17883709.69</v>
      </c>
      <c r="I189" s="33">
        <v>15864137.13</v>
      </c>
      <c r="J189" s="33">
        <v>7171792.96</v>
      </c>
      <c r="K189" s="33">
        <v>736994.66</v>
      </c>
      <c r="L189" s="33">
        <v>22473.04</v>
      </c>
      <c r="M189" s="33">
        <v>0</v>
      </c>
      <c r="N189" s="33">
        <v>7932876.47</v>
      </c>
      <c r="O189" s="33">
        <v>2019572.56</v>
      </c>
      <c r="P189" s="33">
        <v>2019572.56</v>
      </c>
    </row>
    <row r="190" spans="1:16" ht="12.75">
      <c r="A190" s="34">
        <v>6</v>
      </c>
      <c r="B190" s="34">
        <v>7</v>
      </c>
      <c r="C190" s="34">
        <v>2</v>
      </c>
      <c r="D190" s="35">
        <v>3</v>
      </c>
      <c r="E190" s="36"/>
      <c r="F190" s="31" t="s">
        <v>267</v>
      </c>
      <c r="G190" s="56" t="s">
        <v>432</v>
      </c>
      <c r="H190" s="33">
        <v>22121109.71</v>
      </c>
      <c r="I190" s="33">
        <v>21847312.34</v>
      </c>
      <c r="J190" s="33">
        <v>9342854.53</v>
      </c>
      <c r="K190" s="33">
        <v>1720538.45</v>
      </c>
      <c r="L190" s="33">
        <v>70615.91</v>
      </c>
      <c r="M190" s="33">
        <v>0</v>
      </c>
      <c r="N190" s="33">
        <v>10713303.45</v>
      </c>
      <c r="O190" s="33">
        <v>273797.37</v>
      </c>
      <c r="P190" s="33">
        <v>273797.37</v>
      </c>
    </row>
    <row r="191" spans="1:16" ht="12.75">
      <c r="A191" s="34">
        <v>6</v>
      </c>
      <c r="B191" s="34">
        <v>9</v>
      </c>
      <c r="C191" s="34">
        <v>1</v>
      </c>
      <c r="D191" s="35">
        <v>3</v>
      </c>
      <c r="E191" s="36"/>
      <c r="F191" s="31" t="s">
        <v>267</v>
      </c>
      <c r="G191" s="56" t="s">
        <v>433</v>
      </c>
      <c r="H191" s="33">
        <v>31032151.94</v>
      </c>
      <c r="I191" s="33">
        <v>29410251.32</v>
      </c>
      <c r="J191" s="33">
        <v>11066065.7</v>
      </c>
      <c r="K191" s="33">
        <v>2452738.4</v>
      </c>
      <c r="L191" s="33">
        <v>195332</v>
      </c>
      <c r="M191" s="33">
        <v>0</v>
      </c>
      <c r="N191" s="33">
        <v>15696115.22</v>
      </c>
      <c r="O191" s="33">
        <v>1621900.62</v>
      </c>
      <c r="P191" s="33">
        <v>1621900.62</v>
      </c>
    </row>
    <row r="192" spans="1:16" ht="12.75">
      <c r="A192" s="34">
        <v>6</v>
      </c>
      <c r="B192" s="34">
        <v>9</v>
      </c>
      <c r="C192" s="34">
        <v>3</v>
      </c>
      <c r="D192" s="35">
        <v>3</v>
      </c>
      <c r="E192" s="36"/>
      <c r="F192" s="31" t="s">
        <v>267</v>
      </c>
      <c r="G192" s="56" t="s">
        <v>434</v>
      </c>
      <c r="H192" s="33">
        <v>25066811.68</v>
      </c>
      <c r="I192" s="33">
        <v>23510522.98</v>
      </c>
      <c r="J192" s="33">
        <v>9096923.88</v>
      </c>
      <c r="K192" s="33">
        <v>1992274.32</v>
      </c>
      <c r="L192" s="33">
        <v>80576.74</v>
      </c>
      <c r="M192" s="33">
        <v>0</v>
      </c>
      <c r="N192" s="33">
        <v>12340748.04</v>
      </c>
      <c r="O192" s="33">
        <v>1556288.7</v>
      </c>
      <c r="P192" s="33">
        <v>1556288.7</v>
      </c>
    </row>
    <row r="193" spans="1:16" ht="12.75">
      <c r="A193" s="34">
        <v>6</v>
      </c>
      <c r="B193" s="34">
        <v>2</v>
      </c>
      <c r="C193" s="34">
        <v>5</v>
      </c>
      <c r="D193" s="35">
        <v>3</v>
      </c>
      <c r="E193" s="36"/>
      <c r="F193" s="31" t="s">
        <v>267</v>
      </c>
      <c r="G193" s="56" t="s">
        <v>435</v>
      </c>
      <c r="H193" s="33">
        <v>13854054</v>
      </c>
      <c r="I193" s="33">
        <v>12868671.65</v>
      </c>
      <c r="J193" s="33">
        <v>5126547.48</v>
      </c>
      <c r="K193" s="33">
        <v>1045765.71</v>
      </c>
      <c r="L193" s="33">
        <v>28121.15</v>
      </c>
      <c r="M193" s="33">
        <v>0</v>
      </c>
      <c r="N193" s="33">
        <v>6668237.31</v>
      </c>
      <c r="O193" s="33">
        <v>985382.35</v>
      </c>
      <c r="P193" s="33">
        <v>985382.35</v>
      </c>
    </row>
    <row r="194" spans="1:16" ht="12.75">
      <c r="A194" s="34">
        <v>6</v>
      </c>
      <c r="B194" s="34">
        <v>2</v>
      </c>
      <c r="C194" s="34">
        <v>6</v>
      </c>
      <c r="D194" s="35">
        <v>3</v>
      </c>
      <c r="E194" s="36"/>
      <c r="F194" s="31" t="s">
        <v>267</v>
      </c>
      <c r="G194" s="56" t="s">
        <v>436</v>
      </c>
      <c r="H194" s="33">
        <v>8270235.02</v>
      </c>
      <c r="I194" s="33">
        <v>8174551.53</v>
      </c>
      <c r="J194" s="33">
        <v>3208160.45</v>
      </c>
      <c r="K194" s="33">
        <v>378341.65</v>
      </c>
      <c r="L194" s="33">
        <v>14963.14</v>
      </c>
      <c r="M194" s="33">
        <v>0</v>
      </c>
      <c r="N194" s="33">
        <v>4573086.29</v>
      </c>
      <c r="O194" s="33">
        <v>95683.49</v>
      </c>
      <c r="P194" s="33">
        <v>95683.49</v>
      </c>
    </row>
    <row r="195" spans="1:16" ht="12.75">
      <c r="A195" s="34">
        <v>6</v>
      </c>
      <c r="B195" s="34">
        <v>5</v>
      </c>
      <c r="C195" s="34">
        <v>5</v>
      </c>
      <c r="D195" s="35">
        <v>3</v>
      </c>
      <c r="E195" s="36"/>
      <c r="F195" s="31" t="s">
        <v>267</v>
      </c>
      <c r="G195" s="56" t="s">
        <v>437</v>
      </c>
      <c r="H195" s="33">
        <v>32380113.74</v>
      </c>
      <c r="I195" s="33">
        <v>31813558.19</v>
      </c>
      <c r="J195" s="33">
        <v>12633461.78</v>
      </c>
      <c r="K195" s="33">
        <v>2113153.1</v>
      </c>
      <c r="L195" s="33">
        <v>108433.36</v>
      </c>
      <c r="M195" s="33">
        <v>0</v>
      </c>
      <c r="N195" s="33">
        <v>16958509.95</v>
      </c>
      <c r="O195" s="33">
        <v>566555.55</v>
      </c>
      <c r="P195" s="33">
        <v>266555.55</v>
      </c>
    </row>
    <row r="196" spans="1:16" ht="12.75">
      <c r="A196" s="34">
        <v>6</v>
      </c>
      <c r="B196" s="34">
        <v>2</v>
      </c>
      <c r="C196" s="34">
        <v>7</v>
      </c>
      <c r="D196" s="35">
        <v>3</v>
      </c>
      <c r="E196" s="36"/>
      <c r="F196" s="31" t="s">
        <v>267</v>
      </c>
      <c r="G196" s="56" t="s">
        <v>438</v>
      </c>
      <c r="H196" s="33">
        <v>15962806.65</v>
      </c>
      <c r="I196" s="33">
        <v>14905247.95</v>
      </c>
      <c r="J196" s="33">
        <v>5801022.53</v>
      </c>
      <c r="K196" s="33">
        <v>2034697.57</v>
      </c>
      <c r="L196" s="33">
        <v>120373</v>
      </c>
      <c r="M196" s="33">
        <v>0</v>
      </c>
      <c r="N196" s="33">
        <v>6949154.85</v>
      </c>
      <c r="O196" s="33">
        <v>1057558.7</v>
      </c>
      <c r="P196" s="33">
        <v>1057558.7</v>
      </c>
    </row>
    <row r="197" spans="1:16" ht="12.75">
      <c r="A197" s="34">
        <v>6</v>
      </c>
      <c r="B197" s="34">
        <v>12</v>
      </c>
      <c r="C197" s="34">
        <v>2</v>
      </c>
      <c r="D197" s="35">
        <v>3</v>
      </c>
      <c r="E197" s="36"/>
      <c r="F197" s="31" t="s">
        <v>267</v>
      </c>
      <c r="G197" s="56" t="s">
        <v>439</v>
      </c>
      <c r="H197" s="33">
        <v>15069684.15</v>
      </c>
      <c r="I197" s="33">
        <v>14042391.11</v>
      </c>
      <c r="J197" s="33">
        <v>5688420.43</v>
      </c>
      <c r="K197" s="33">
        <v>794731.8</v>
      </c>
      <c r="L197" s="33">
        <v>19207.05</v>
      </c>
      <c r="M197" s="33">
        <v>0</v>
      </c>
      <c r="N197" s="33">
        <v>7540031.83</v>
      </c>
      <c r="O197" s="33">
        <v>1027293.04</v>
      </c>
      <c r="P197" s="33">
        <v>1027293.04</v>
      </c>
    </row>
    <row r="198" spans="1:16" ht="12.75">
      <c r="A198" s="34">
        <v>6</v>
      </c>
      <c r="B198" s="34">
        <v>8</v>
      </c>
      <c r="C198" s="34">
        <v>5</v>
      </c>
      <c r="D198" s="35">
        <v>3</v>
      </c>
      <c r="E198" s="36"/>
      <c r="F198" s="31" t="s">
        <v>267</v>
      </c>
      <c r="G198" s="56" t="s">
        <v>440</v>
      </c>
      <c r="H198" s="33">
        <v>16950442.94</v>
      </c>
      <c r="I198" s="33">
        <v>14750116.32</v>
      </c>
      <c r="J198" s="33">
        <v>6160703.38</v>
      </c>
      <c r="K198" s="33">
        <v>402000</v>
      </c>
      <c r="L198" s="33">
        <v>92012.65</v>
      </c>
      <c r="M198" s="33">
        <v>0</v>
      </c>
      <c r="N198" s="33">
        <v>8095400.29</v>
      </c>
      <c r="O198" s="33">
        <v>2200326.62</v>
      </c>
      <c r="P198" s="33">
        <v>2200326.62</v>
      </c>
    </row>
    <row r="199" spans="1:16" ht="12.75">
      <c r="A199" s="34">
        <v>6</v>
      </c>
      <c r="B199" s="34">
        <v>14</v>
      </c>
      <c r="C199" s="34">
        <v>4</v>
      </c>
      <c r="D199" s="35">
        <v>3</v>
      </c>
      <c r="E199" s="36"/>
      <c r="F199" s="31" t="s">
        <v>267</v>
      </c>
      <c r="G199" s="56" t="s">
        <v>441</v>
      </c>
      <c r="H199" s="33">
        <v>17420180.84</v>
      </c>
      <c r="I199" s="33">
        <v>15729536.04</v>
      </c>
      <c r="J199" s="33">
        <v>6435381.11</v>
      </c>
      <c r="K199" s="33">
        <v>819813.89</v>
      </c>
      <c r="L199" s="33">
        <v>81710.41</v>
      </c>
      <c r="M199" s="33">
        <v>0</v>
      </c>
      <c r="N199" s="33">
        <v>8392630.63</v>
      </c>
      <c r="O199" s="33">
        <v>1690644.8</v>
      </c>
      <c r="P199" s="33">
        <v>1690644.8</v>
      </c>
    </row>
    <row r="200" spans="1:16" ht="12.75">
      <c r="A200" s="34">
        <v>6</v>
      </c>
      <c r="B200" s="34">
        <v>8</v>
      </c>
      <c r="C200" s="34">
        <v>6</v>
      </c>
      <c r="D200" s="35">
        <v>3</v>
      </c>
      <c r="E200" s="36"/>
      <c r="F200" s="31" t="s">
        <v>267</v>
      </c>
      <c r="G200" s="56" t="s">
        <v>442</v>
      </c>
      <c r="H200" s="33">
        <v>15794907.09</v>
      </c>
      <c r="I200" s="33">
        <v>13912465.86</v>
      </c>
      <c r="J200" s="33">
        <v>4594785.62</v>
      </c>
      <c r="K200" s="33">
        <v>1062214.28</v>
      </c>
      <c r="L200" s="33">
        <v>17270</v>
      </c>
      <c r="M200" s="33">
        <v>0</v>
      </c>
      <c r="N200" s="33">
        <v>8238195.96</v>
      </c>
      <c r="O200" s="33">
        <v>1882441.23</v>
      </c>
      <c r="P200" s="33">
        <v>1882441.23</v>
      </c>
    </row>
    <row r="201" spans="1:16" ht="12.75">
      <c r="A201" s="34">
        <v>6</v>
      </c>
      <c r="B201" s="34">
        <v>20</v>
      </c>
      <c r="C201" s="34">
        <v>4</v>
      </c>
      <c r="D201" s="35">
        <v>3</v>
      </c>
      <c r="E201" s="36"/>
      <c r="F201" s="31" t="s">
        <v>267</v>
      </c>
      <c r="G201" s="56" t="s">
        <v>443</v>
      </c>
      <c r="H201" s="33">
        <v>17099560.87</v>
      </c>
      <c r="I201" s="33">
        <v>15573918.04</v>
      </c>
      <c r="J201" s="33">
        <v>6993545.53</v>
      </c>
      <c r="K201" s="33">
        <v>545126.5</v>
      </c>
      <c r="L201" s="33">
        <v>106845</v>
      </c>
      <c r="M201" s="33">
        <v>0</v>
      </c>
      <c r="N201" s="33">
        <v>7928401.01</v>
      </c>
      <c r="O201" s="33">
        <v>1525642.83</v>
      </c>
      <c r="P201" s="33">
        <v>1525642.83</v>
      </c>
    </row>
    <row r="202" spans="1:16" ht="12.75">
      <c r="A202" s="34">
        <v>6</v>
      </c>
      <c r="B202" s="34">
        <v>18</v>
      </c>
      <c r="C202" s="34">
        <v>5</v>
      </c>
      <c r="D202" s="35">
        <v>3</v>
      </c>
      <c r="E202" s="36"/>
      <c r="F202" s="31" t="s">
        <v>267</v>
      </c>
      <c r="G202" s="56" t="s">
        <v>444</v>
      </c>
      <c r="H202" s="33">
        <v>14696106.05</v>
      </c>
      <c r="I202" s="33">
        <v>13666443.57</v>
      </c>
      <c r="J202" s="33">
        <v>5972366.26</v>
      </c>
      <c r="K202" s="33">
        <v>297700</v>
      </c>
      <c r="L202" s="33">
        <v>168103.36</v>
      </c>
      <c r="M202" s="33">
        <v>0</v>
      </c>
      <c r="N202" s="33">
        <v>7228273.95</v>
      </c>
      <c r="O202" s="33">
        <v>1029662.48</v>
      </c>
      <c r="P202" s="33">
        <v>1029662.48</v>
      </c>
    </row>
    <row r="203" spans="1:16" ht="12.75">
      <c r="A203" s="34">
        <v>6</v>
      </c>
      <c r="B203" s="34">
        <v>18</v>
      </c>
      <c r="C203" s="34">
        <v>6</v>
      </c>
      <c r="D203" s="35">
        <v>3</v>
      </c>
      <c r="E203" s="36"/>
      <c r="F203" s="31" t="s">
        <v>267</v>
      </c>
      <c r="G203" s="56" t="s">
        <v>445</v>
      </c>
      <c r="H203" s="33">
        <v>14724279.68</v>
      </c>
      <c r="I203" s="33">
        <v>14118779.02</v>
      </c>
      <c r="J203" s="33">
        <v>6099804.78</v>
      </c>
      <c r="K203" s="33">
        <v>960716.32</v>
      </c>
      <c r="L203" s="33">
        <v>122997.5</v>
      </c>
      <c r="M203" s="33">
        <v>0</v>
      </c>
      <c r="N203" s="33">
        <v>6935260.42</v>
      </c>
      <c r="O203" s="33">
        <v>605500.66</v>
      </c>
      <c r="P203" s="33">
        <v>605500.66</v>
      </c>
    </row>
    <row r="204" spans="1:16" ht="12.75">
      <c r="A204" s="34">
        <v>6</v>
      </c>
      <c r="B204" s="34">
        <v>10</v>
      </c>
      <c r="C204" s="34">
        <v>3</v>
      </c>
      <c r="D204" s="35">
        <v>3</v>
      </c>
      <c r="E204" s="36"/>
      <c r="F204" s="31" t="s">
        <v>267</v>
      </c>
      <c r="G204" s="56" t="s">
        <v>446</v>
      </c>
      <c r="H204" s="33">
        <v>51931812.21</v>
      </c>
      <c r="I204" s="33">
        <v>50535591.42</v>
      </c>
      <c r="J204" s="33">
        <v>21057156.63</v>
      </c>
      <c r="K204" s="33">
        <v>4745714.1</v>
      </c>
      <c r="L204" s="33">
        <v>65620.73</v>
      </c>
      <c r="M204" s="33">
        <v>0</v>
      </c>
      <c r="N204" s="33">
        <v>24667099.96</v>
      </c>
      <c r="O204" s="33">
        <v>1396220.79</v>
      </c>
      <c r="P204" s="33">
        <v>1396220.79</v>
      </c>
    </row>
    <row r="205" spans="1:16" ht="12.75">
      <c r="A205" s="34">
        <v>6</v>
      </c>
      <c r="B205" s="34">
        <v>5</v>
      </c>
      <c r="C205" s="34">
        <v>6</v>
      </c>
      <c r="D205" s="35">
        <v>3</v>
      </c>
      <c r="E205" s="36"/>
      <c r="F205" s="31" t="s">
        <v>267</v>
      </c>
      <c r="G205" s="56" t="s">
        <v>447</v>
      </c>
      <c r="H205" s="33">
        <v>15022815.17</v>
      </c>
      <c r="I205" s="33">
        <v>14941229.27</v>
      </c>
      <c r="J205" s="33">
        <v>6328851.12</v>
      </c>
      <c r="K205" s="33">
        <v>524910.38</v>
      </c>
      <c r="L205" s="33">
        <v>75837.44</v>
      </c>
      <c r="M205" s="33">
        <v>0</v>
      </c>
      <c r="N205" s="33">
        <v>8011630.33</v>
      </c>
      <c r="O205" s="33">
        <v>81585.9</v>
      </c>
      <c r="P205" s="33">
        <v>81585.9</v>
      </c>
    </row>
    <row r="206" spans="1:16" ht="12.75">
      <c r="A206" s="34">
        <v>6</v>
      </c>
      <c r="B206" s="34">
        <v>14</v>
      </c>
      <c r="C206" s="34">
        <v>8</v>
      </c>
      <c r="D206" s="35">
        <v>3</v>
      </c>
      <c r="E206" s="36"/>
      <c r="F206" s="31" t="s">
        <v>267</v>
      </c>
      <c r="G206" s="56" t="s">
        <v>448</v>
      </c>
      <c r="H206" s="33">
        <v>31660228.55</v>
      </c>
      <c r="I206" s="33">
        <v>20359134.11</v>
      </c>
      <c r="J206" s="33">
        <v>8301453.93</v>
      </c>
      <c r="K206" s="33">
        <v>1029080.73</v>
      </c>
      <c r="L206" s="33">
        <v>0</v>
      </c>
      <c r="M206" s="33">
        <v>0</v>
      </c>
      <c r="N206" s="33">
        <v>11028599.45</v>
      </c>
      <c r="O206" s="33">
        <v>11301094.44</v>
      </c>
      <c r="P206" s="33">
        <v>11301094.44</v>
      </c>
    </row>
    <row r="207" spans="1:16" ht="12.75">
      <c r="A207" s="34">
        <v>6</v>
      </c>
      <c r="B207" s="34">
        <v>12</v>
      </c>
      <c r="C207" s="34">
        <v>5</v>
      </c>
      <c r="D207" s="35">
        <v>3</v>
      </c>
      <c r="E207" s="36"/>
      <c r="F207" s="31" t="s">
        <v>267</v>
      </c>
      <c r="G207" s="56" t="s">
        <v>449</v>
      </c>
      <c r="H207" s="33">
        <v>46594564.8</v>
      </c>
      <c r="I207" s="33">
        <v>39384880.4</v>
      </c>
      <c r="J207" s="33">
        <v>16048127.42</v>
      </c>
      <c r="K207" s="33">
        <v>2950899.38</v>
      </c>
      <c r="L207" s="33">
        <v>180510.57</v>
      </c>
      <c r="M207" s="33">
        <v>0</v>
      </c>
      <c r="N207" s="33">
        <v>20205343.03</v>
      </c>
      <c r="O207" s="33">
        <v>7209684.4</v>
      </c>
      <c r="P207" s="33">
        <v>6529684.4</v>
      </c>
    </row>
    <row r="208" spans="1:16" ht="12.75">
      <c r="A208" s="34">
        <v>6</v>
      </c>
      <c r="B208" s="34">
        <v>8</v>
      </c>
      <c r="C208" s="34">
        <v>10</v>
      </c>
      <c r="D208" s="35">
        <v>3</v>
      </c>
      <c r="E208" s="36"/>
      <c r="F208" s="31" t="s">
        <v>267</v>
      </c>
      <c r="G208" s="56" t="s">
        <v>450</v>
      </c>
      <c r="H208" s="33">
        <v>12636177.59</v>
      </c>
      <c r="I208" s="33">
        <v>11456657.86</v>
      </c>
      <c r="J208" s="33">
        <v>5071938.87</v>
      </c>
      <c r="K208" s="33">
        <v>519767.15</v>
      </c>
      <c r="L208" s="33">
        <v>65661.84</v>
      </c>
      <c r="M208" s="33">
        <v>0</v>
      </c>
      <c r="N208" s="33">
        <v>5799290</v>
      </c>
      <c r="O208" s="33">
        <v>1179519.73</v>
      </c>
      <c r="P208" s="33">
        <v>1179519.73</v>
      </c>
    </row>
    <row r="209" spans="1:16" ht="12.75">
      <c r="A209" s="34">
        <v>6</v>
      </c>
      <c r="B209" s="34">
        <v>13</v>
      </c>
      <c r="C209" s="34">
        <v>4</v>
      </c>
      <c r="D209" s="35">
        <v>3</v>
      </c>
      <c r="E209" s="36"/>
      <c r="F209" s="31" t="s">
        <v>267</v>
      </c>
      <c r="G209" s="56" t="s">
        <v>451</v>
      </c>
      <c r="H209" s="33">
        <v>35748913.12</v>
      </c>
      <c r="I209" s="33">
        <v>32069942.79</v>
      </c>
      <c r="J209" s="33">
        <v>14191710.38</v>
      </c>
      <c r="K209" s="33">
        <v>1486297.6</v>
      </c>
      <c r="L209" s="33">
        <v>95875.19</v>
      </c>
      <c r="M209" s="33">
        <v>0</v>
      </c>
      <c r="N209" s="33">
        <v>16296059.62</v>
      </c>
      <c r="O209" s="33">
        <v>3678970.33</v>
      </c>
      <c r="P209" s="33">
        <v>3678970.33</v>
      </c>
    </row>
    <row r="210" spans="1:16" ht="12.75">
      <c r="A210" s="34">
        <v>6</v>
      </c>
      <c r="B210" s="34">
        <v>17</v>
      </c>
      <c r="C210" s="34">
        <v>3</v>
      </c>
      <c r="D210" s="35">
        <v>3</v>
      </c>
      <c r="E210" s="36"/>
      <c r="F210" s="31" t="s">
        <v>267</v>
      </c>
      <c r="G210" s="56" t="s">
        <v>452</v>
      </c>
      <c r="H210" s="33">
        <v>24045710.45</v>
      </c>
      <c r="I210" s="33">
        <v>22449673.44</v>
      </c>
      <c r="J210" s="33">
        <v>8087445.46</v>
      </c>
      <c r="K210" s="33">
        <v>1024984.44</v>
      </c>
      <c r="L210" s="33">
        <v>74090.32</v>
      </c>
      <c r="M210" s="33">
        <v>0</v>
      </c>
      <c r="N210" s="33">
        <v>13263153.22</v>
      </c>
      <c r="O210" s="33">
        <v>1596037.01</v>
      </c>
      <c r="P210" s="33">
        <v>1596037.01</v>
      </c>
    </row>
    <row r="211" spans="1:16" ht="12.75">
      <c r="A211" s="34">
        <v>6</v>
      </c>
      <c r="B211" s="34">
        <v>12</v>
      </c>
      <c r="C211" s="34">
        <v>6</v>
      </c>
      <c r="D211" s="35">
        <v>3</v>
      </c>
      <c r="E211" s="36"/>
      <c r="F211" s="31" t="s">
        <v>267</v>
      </c>
      <c r="G211" s="56" t="s">
        <v>453</v>
      </c>
      <c r="H211" s="33">
        <v>36844143.45</v>
      </c>
      <c r="I211" s="33">
        <v>29621492.43</v>
      </c>
      <c r="J211" s="33">
        <v>12368432.47</v>
      </c>
      <c r="K211" s="33">
        <v>1795918.98</v>
      </c>
      <c r="L211" s="33">
        <v>77524.49</v>
      </c>
      <c r="M211" s="33">
        <v>0</v>
      </c>
      <c r="N211" s="33">
        <v>15379616.49</v>
      </c>
      <c r="O211" s="33">
        <v>7222651.02</v>
      </c>
      <c r="P211" s="33">
        <v>7222651.02</v>
      </c>
    </row>
    <row r="212" spans="1:16" ht="12.75">
      <c r="A212" s="34">
        <v>6</v>
      </c>
      <c r="B212" s="34">
        <v>3</v>
      </c>
      <c r="C212" s="34">
        <v>15</v>
      </c>
      <c r="D212" s="35">
        <v>3</v>
      </c>
      <c r="E212" s="36"/>
      <c r="F212" s="31" t="s">
        <v>267</v>
      </c>
      <c r="G212" s="56" t="s">
        <v>454</v>
      </c>
      <c r="H212" s="33">
        <v>12875592.61</v>
      </c>
      <c r="I212" s="33">
        <v>12508325.05</v>
      </c>
      <c r="J212" s="33">
        <v>4709838.81</v>
      </c>
      <c r="K212" s="33">
        <v>801928</v>
      </c>
      <c r="L212" s="33">
        <v>21136.64</v>
      </c>
      <c r="M212" s="33">
        <v>0</v>
      </c>
      <c r="N212" s="33">
        <v>6975421.6</v>
      </c>
      <c r="O212" s="33">
        <v>367267.56</v>
      </c>
      <c r="P212" s="33">
        <v>367267.56</v>
      </c>
    </row>
    <row r="213" spans="1:16" ht="12.75">
      <c r="A213" s="34">
        <v>6</v>
      </c>
      <c r="B213" s="34">
        <v>16</v>
      </c>
      <c r="C213" s="34">
        <v>4</v>
      </c>
      <c r="D213" s="35">
        <v>3</v>
      </c>
      <c r="E213" s="36"/>
      <c r="F213" s="31" t="s">
        <v>267</v>
      </c>
      <c r="G213" s="56" t="s">
        <v>455</v>
      </c>
      <c r="H213" s="33">
        <v>59645058.03</v>
      </c>
      <c r="I213" s="33">
        <v>43861172.55</v>
      </c>
      <c r="J213" s="33">
        <v>19445804.93</v>
      </c>
      <c r="K213" s="33">
        <v>1836842.58</v>
      </c>
      <c r="L213" s="33">
        <v>72164.64</v>
      </c>
      <c r="M213" s="33">
        <v>0</v>
      </c>
      <c r="N213" s="33">
        <v>22506360.4</v>
      </c>
      <c r="O213" s="33">
        <v>15783885.48</v>
      </c>
      <c r="P213" s="33">
        <v>15783885.48</v>
      </c>
    </row>
    <row r="214" spans="1:16" ht="12.75">
      <c r="A214" s="34">
        <v>6</v>
      </c>
      <c r="B214" s="34">
        <v>3</v>
      </c>
      <c r="C214" s="34">
        <v>11</v>
      </c>
      <c r="D214" s="35">
        <v>3</v>
      </c>
      <c r="E214" s="36"/>
      <c r="F214" s="31" t="s">
        <v>267</v>
      </c>
      <c r="G214" s="56" t="s">
        <v>456</v>
      </c>
      <c r="H214" s="33">
        <v>15555103.25</v>
      </c>
      <c r="I214" s="33">
        <v>15355918.26</v>
      </c>
      <c r="J214" s="33">
        <v>6150266.69</v>
      </c>
      <c r="K214" s="33">
        <v>349578.42</v>
      </c>
      <c r="L214" s="33">
        <v>24485.83</v>
      </c>
      <c r="M214" s="33">
        <v>0</v>
      </c>
      <c r="N214" s="33">
        <v>8831587.32</v>
      </c>
      <c r="O214" s="33">
        <v>199184.99</v>
      </c>
      <c r="P214" s="33">
        <v>199184.99</v>
      </c>
    </row>
    <row r="215" spans="1:16" ht="12.75">
      <c r="A215" s="34">
        <v>6</v>
      </c>
      <c r="B215" s="34">
        <v>20</v>
      </c>
      <c r="C215" s="34">
        <v>13</v>
      </c>
      <c r="D215" s="35">
        <v>3</v>
      </c>
      <c r="E215" s="36"/>
      <c r="F215" s="31" t="s">
        <v>267</v>
      </c>
      <c r="G215" s="56" t="s">
        <v>457</v>
      </c>
      <c r="H215" s="33">
        <v>23656316.6</v>
      </c>
      <c r="I215" s="33">
        <v>22174019.78</v>
      </c>
      <c r="J215" s="33">
        <v>7834043.7</v>
      </c>
      <c r="K215" s="33">
        <v>2613603.52</v>
      </c>
      <c r="L215" s="33">
        <v>32473.96</v>
      </c>
      <c r="M215" s="33">
        <v>0</v>
      </c>
      <c r="N215" s="33">
        <v>11693898.6</v>
      </c>
      <c r="O215" s="33">
        <v>1482296.82</v>
      </c>
      <c r="P215" s="33">
        <v>1482296.82</v>
      </c>
    </row>
    <row r="216" spans="1:16" ht="12.75">
      <c r="A216" s="34">
        <v>6</v>
      </c>
      <c r="B216" s="34">
        <v>2</v>
      </c>
      <c r="C216" s="34">
        <v>12</v>
      </c>
      <c r="D216" s="35">
        <v>3</v>
      </c>
      <c r="E216" s="36"/>
      <c r="F216" s="31" t="s">
        <v>267</v>
      </c>
      <c r="G216" s="56" t="s">
        <v>458</v>
      </c>
      <c r="H216" s="33">
        <v>15430214.54</v>
      </c>
      <c r="I216" s="33">
        <v>14508897.87</v>
      </c>
      <c r="J216" s="33">
        <v>6312339.08</v>
      </c>
      <c r="K216" s="33">
        <v>706995</v>
      </c>
      <c r="L216" s="33">
        <v>20001.06</v>
      </c>
      <c r="M216" s="33">
        <v>0</v>
      </c>
      <c r="N216" s="33">
        <v>7469562.73</v>
      </c>
      <c r="O216" s="33">
        <v>921316.67</v>
      </c>
      <c r="P216" s="33">
        <v>921316.67</v>
      </c>
    </row>
    <row r="217" spans="1:16" ht="12.75">
      <c r="A217" s="34">
        <v>6</v>
      </c>
      <c r="B217" s="34">
        <v>18</v>
      </c>
      <c r="C217" s="34">
        <v>12</v>
      </c>
      <c r="D217" s="35">
        <v>3</v>
      </c>
      <c r="E217" s="36"/>
      <c r="F217" s="31" t="s">
        <v>267</v>
      </c>
      <c r="G217" s="56" t="s">
        <v>459</v>
      </c>
      <c r="H217" s="33">
        <v>12246804.57</v>
      </c>
      <c r="I217" s="33">
        <v>11959776.57</v>
      </c>
      <c r="J217" s="33">
        <v>5441137.55</v>
      </c>
      <c r="K217" s="33">
        <v>306585</v>
      </c>
      <c r="L217" s="33">
        <v>63884.54</v>
      </c>
      <c r="M217" s="33">
        <v>0</v>
      </c>
      <c r="N217" s="33">
        <v>6148169.48</v>
      </c>
      <c r="O217" s="33">
        <v>287028</v>
      </c>
      <c r="P217" s="33">
        <v>287028</v>
      </c>
    </row>
    <row r="218" spans="1:16" ht="12.75">
      <c r="A218" s="34">
        <v>6</v>
      </c>
      <c r="B218" s="34">
        <v>7</v>
      </c>
      <c r="C218" s="34">
        <v>8</v>
      </c>
      <c r="D218" s="35">
        <v>3</v>
      </c>
      <c r="E218" s="36"/>
      <c r="F218" s="31" t="s">
        <v>267</v>
      </c>
      <c r="G218" s="56" t="s">
        <v>460</v>
      </c>
      <c r="H218" s="33">
        <v>19411392.33</v>
      </c>
      <c r="I218" s="33">
        <v>18257066.06</v>
      </c>
      <c r="J218" s="33">
        <v>6886545.05</v>
      </c>
      <c r="K218" s="33">
        <v>1754710.06</v>
      </c>
      <c r="L218" s="33">
        <v>41470.86</v>
      </c>
      <c r="M218" s="33">
        <v>0</v>
      </c>
      <c r="N218" s="33">
        <v>9574340.09</v>
      </c>
      <c r="O218" s="33">
        <v>1154326.27</v>
      </c>
      <c r="P218" s="33">
        <v>1154326.27</v>
      </c>
    </row>
    <row r="219" spans="1:16" ht="12.75">
      <c r="A219" s="34">
        <v>6</v>
      </c>
      <c r="B219" s="34">
        <v>20</v>
      </c>
      <c r="C219" s="34">
        <v>15</v>
      </c>
      <c r="D219" s="35">
        <v>3</v>
      </c>
      <c r="E219" s="36"/>
      <c r="F219" s="31" t="s">
        <v>267</v>
      </c>
      <c r="G219" s="56" t="s">
        <v>461</v>
      </c>
      <c r="H219" s="33">
        <v>13136106.44</v>
      </c>
      <c r="I219" s="33">
        <v>12941292.18</v>
      </c>
      <c r="J219" s="33">
        <v>5538499.18</v>
      </c>
      <c r="K219" s="33">
        <v>994017.61</v>
      </c>
      <c r="L219" s="33">
        <v>91131.97</v>
      </c>
      <c r="M219" s="33">
        <v>0</v>
      </c>
      <c r="N219" s="33">
        <v>6317643.42</v>
      </c>
      <c r="O219" s="33">
        <v>194814.26</v>
      </c>
      <c r="P219" s="33">
        <v>194814.26</v>
      </c>
    </row>
    <row r="220" spans="1:16" ht="12.75">
      <c r="A220" s="34">
        <v>6</v>
      </c>
      <c r="B220" s="34">
        <v>61</v>
      </c>
      <c r="C220" s="34">
        <v>0</v>
      </c>
      <c r="D220" s="35">
        <v>0</v>
      </c>
      <c r="E220" s="36"/>
      <c r="F220" s="31" t="s">
        <v>462</v>
      </c>
      <c r="G220" s="56" t="s">
        <v>463</v>
      </c>
      <c r="H220" s="33">
        <v>186563927.17</v>
      </c>
      <c r="I220" s="33">
        <v>178009321.56</v>
      </c>
      <c r="J220" s="33">
        <v>78887761.77</v>
      </c>
      <c r="K220" s="33">
        <v>27240790.52</v>
      </c>
      <c r="L220" s="33">
        <v>257738.08</v>
      </c>
      <c r="M220" s="33">
        <v>0</v>
      </c>
      <c r="N220" s="33">
        <v>71623031.19</v>
      </c>
      <c r="O220" s="33">
        <v>8554605.61</v>
      </c>
      <c r="P220" s="33">
        <v>8554605.61</v>
      </c>
    </row>
    <row r="221" spans="1:16" ht="12.75">
      <c r="A221" s="34">
        <v>6</v>
      </c>
      <c r="B221" s="34">
        <v>62</v>
      </c>
      <c r="C221" s="34">
        <v>0</v>
      </c>
      <c r="D221" s="35">
        <v>0</v>
      </c>
      <c r="E221" s="36"/>
      <c r="F221" s="31" t="s">
        <v>462</v>
      </c>
      <c r="G221" s="56" t="s">
        <v>464</v>
      </c>
      <c r="H221" s="33">
        <v>253764130.72</v>
      </c>
      <c r="I221" s="33">
        <v>198921882.73</v>
      </c>
      <c r="J221" s="33">
        <v>92072022.15</v>
      </c>
      <c r="K221" s="33">
        <v>25977724.49</v>
      </c>
      <c r="L221" s="33">
        <v>1854465.08</v>
      </c>
      <c r="M221" s="33">
        <v>0</v>
      </c>
      <c r="N221" s="33">
        <v>79017671.01</v>
      </c>
      <c r="O221" s="33">
        <v>54842247.99</v>
      </c>
      <c r="P221" s="33">
        <v>54392247.99</v>
      </c>
    </row>
    <row r="222" spans="1:16" ht="12.75">
      <c r="A222" s="34">
        <v>6</v>
      </c>
      <c r="B222" s="34">
        <v>63</v>
      </c>
      <c r="C222" s="34">
        <v>0</v>
      </c>
      <c r="D222" s="35">
        <v>0</v>
      </c>
      <c r="E222" s="36"/>
      <c r="F222" s="31" t="s">
        <v>462</v>
      </c>
      <c r="G222" s="56" t="s">
        <v>465</v>
      </c>
      <c r="H222" s="33">
        <v>1401386824.51</v>
      </c>
      <c r="I222" s="33">
        <v>1242122899.83</v>
      </c>
      <c r="J222" s="33">
        <v>505095548.46</v>
      </c>
      <c r="K222" s="33">
        <v>127016949.43</v>
      </c>
      <c r="L222" s="33">
        <v>7224770.8</v>
      </c>
      <c r="M222" s="33">
        <v>0</v>
      </c>
      <c r="N222" s="33">
        <v>602785631.14</v>
      </c>
      <c r="O222" s="33">
        <v>159263924.68</v>
      </c>
      <c r="P222" s="33">
        <v>146337124.68</v>
      </c>
    </row>
    <row r="223" spans="1:16" ht="12.75">
      <c r="A223" s="34">
        <v>6</v>
      </c>
      <c r="B223" s="34">
        <v>64</v>
      </c>
      <c r="C223" s="34">
        <v>0</v>
      </c>
      <c r="D223" s="35">
        <v>0</v>
      </c>
      <c r="E223" s="36"/>
      <c r="F223" s="31" t="s">
        <v>462</v>
      </c>
      <c r="G223" s="56" t="s">
        <v>466</v>
      </c>
      <c r="H223" s="33">
        <v>242608391.29</v>
      </c>
      <c r="I223" s="33">
        <v>219282332.87</v>
      </c>
      <c r="J223" s="33">
        <v>101691221.05</v>
      </c>
      <c r="K223" s="33">
        <v>31434184.45</v>
      </c>
      <c r="L223" s="33">
        <v>1264144.65</v>
      </c>
      <c r="M223" s="33">
        <v>0</v>
      </c>
      <c r="N223" s="33">
        <v>84892782.72</v>
      </c>
      <c r="O223" s="33">
        <v>23326058.42</v>
      </c>
      <c r="P223" s="33">
        <v>23326058.42</v>
      </c>
    </row>
    <row r="224" spans="1:16" ht="12.75">
      <c r="A224" s="34">
        <v>6</v>
      </c>
      <c r="B224" s="34">
        <v>1</v>
      </c>
      <c r="C224" s="34">
        <v>0</v>
      </c>
      <c r="D224" s="35">
        <v>0</v>
      </c>
      <c r="E224" s="36"/>
      <c r="F224" s="31" t="s">
        <v>467</v>
      </c>
      <c r="G224" s="56" t="s">
        <v>468</v>
      </c>
      <c r="H224" s="33">
        <v>56725655.85</v>
      </c>
      <c r="I224" s="33">
        <v>50565169.76</v>
      </c>
      <c r="J224" s="33">
        <v>32259311.73</v>
      </c>
      <c r="K224" s="33">
        <v>2001351.02</v>
      </c>
      <c r="L224" s="33">
        <v>92888.97</v>
      </c>
      <c r="M224" s="33">
        <v>0</v>
      </c>
      <c r="N224" s="33">
        <v>16211618.04</v>
      </c>
      <c r="O224" s="33">
        <v>6160486.09</v>
      </c>
      <c r="P224" s="33">
        <v>6160486.09</v>
      </c>
    </row>
    <row r="225" spans="1:16" ht="12.75">
      <c r="A225" s="34">
        <v>6</v>
      </c>
      <c r="B225" s="34">
        <v>2</v>
      </c>
      <c r="C225" s="34">
        <v>0</v>
      </c>
      <c r="D225" s="35">
        <v>0</v>
      </c>
      <c r="E225" s="36"/>
      <c r="F225" s="31" t="s">
        <v>467</v>
      </c>
      <c r="G225" s="56" t="s">
        <v>469</v>
      </c>
      <c r="H225" s="33">
        <v>65858131.69</v>
      </c>
      <c r="I225" s="33">
        <v>55988420.92</v>
      </c>
      <c r="J225" s="33">
        <v>39892579.87</v>
      </c>
      <c r="K225" s="33">
        <v>3976930.59</v>
      </c>
      <c r="L225" s="33">
        <v>134690.29</v>
      </c>
      <c r="M225" s="33">
        <v>0</v>
      </c>
      <c r="N225" s="33">
        <v>11984220.17</v>
      </c>
      <c r="O225" s="33">
        <v>9869710.77</v>
      </c>
      <c r="P225" s="33">
        <v>9869710.77</v>
      </c>
    </row>
    <row r="226" spans="1:16" ht="12.75">
      <c r="A226" s="34">
        <v>6</v>
      </c>
      <c r="B226" s="34">
        <v>3</v>
      </c>
      <c r="C226" s="34">
        <v>0</v>
      </c>
      <c r="D226" s="35">
        <v>0</v>
      </c>
      <c r="E226" s="36"/>
      <c r="F226" s="31" t="s">
        <v>467</v>
      </c>
      <c r="G226" s="56" t="s">
        <v>470</v>
      </c>
      <c r="H226" s="33">
        <v>44947511.15</v>
      </c>
      <c r="I226" s="33">
        <v>34344739.57</v>
      </c>
      <c r="J226" s="33">
        <v>20986183.34</v>
      </c>
      <c r="K226" s="33">
        <v>1665683.9</v>
      </c>
      <c r="L226" s="33">
        <v>72311.07</v>
      </c>
      <c r="M226" s="33">
        <v>0</v>
      </c>
      <c r="N226" s="33">
        <v>11620561.26</v>
      </c>
      <c r="O226" s="33">
        <v>10602771.58</v>
      </c>
      <c r="P226" s="33">
        <v>10602771.58</v>
      </c>
    </row>
    <row r="227" spans="1:16" ht="12.75">
      <c r="A227" s="34">
        <v>6</v>
      </c>
      <c r="B227" s="34">
        <v>4</v>
      </c>
      <c r="C227" s="34">
        <v>0</v>
      </c>
      <c r="D227" s="35">
        <v>0</v>
      </c>
      <c r="E227" s="36"/>
      <c r="F227" s="31" t="s">
        <v>467</v>
      </c>
      <c r="G227" s="56" t="s">
        <v>471</v>
      </c>
      <c r="H227" s="33">
        <v>36469995.62</v>
      </c>
      <c r="I227" s="33">
        <v>32639820.13</v>
      </c>
      <c r="J227" s="33">
        <v>22753073.48</v>
      </c>
      <c r="K227" s="33">
        <v>1583100.04</v>
      </c>
      <c r="L227" s="33">
        <v>17898.32</v>
      </c>
      <c r="M227" s="33">
        <v>0</v>
      </c>
      <c r="N227" s="33">
        <v>8285748.29</v>
      </c>
      <c r="O227" s="33">
        <v>3830175.49</v>
      </c>
      <c r="P227" s="33">
        <v>3830175.49</v>
      </c>
    </row>
    <row r="228" spans="1:16" ht="12.75">
      <c r="A228" s="34">
        <v>6</v>
      </c>
      <c r="B228" s="34">
        <v>5</v>
      </c>
      <c r="C228" s="34">
        <v>0</v>
      </c>
      <c r="D228" s="35">
        <v>0</v>
      </c>
      <c r="E228" s="36"/>
      <c r="F228" s="31" t="s">
        <v>467</v>
      </c>
      <c r="G228" s="56" t="s">
        <v>472</v>
      </c>
      <c r="H228" s="33">
        <v>35228422.66</v>
      </c>
      <c r="I228" s="33">
        <v>26174112.08</v>
      </c>
      <c r="J228" s="33">
        <v>19660961.75</v>
      </c>
      <c r="K228" s="33">
        <v>155424</v>
      </c>
      <c r="L228" s="33">
        <v>131559.99</v>
      </c>
      <c r="M228" s="33">
        <v>0</v>
      </c>
      <c r="N228" s="33">
        <v>6226166.34</v>
      </c>
      <c r="O228" s="33">
        <v>9054310.58</v>
      </c>
      <c r="P228" s="33">
        <v>9054310.58</v>
      </c>
    </row>
    <row r="229" spans="1:16" ht="12.75">
      <c r="A229" s="34">
        <v>6</v>
      </c>
      <c r="B229" s="34">
        <v>6</v>
      </c>
      <c r="C229" s="34">
        <v>0</v>
      </c>
      <c r="D229" s="35">
        <v>0</v>
      </c>
      <c r="E229" s="36"/>
      <c r="F229" s="31" t="s">
        <v>467</v>
      </c>
      <c r="G229" s="56" t="s">
        <v>473</v>
      </c>
      <c r="H229" s="33">
        <v>47802923.91</v>
      </c>
      <c r="I229" s="33">
        <v>45601275.87</v>
      </c>
      <c r="J229" s="33">
        <v>31222635.71</v>
      </c>
      <c r="K229" s="33">
        <v>2576629.47</v>
      </c>
      <c r="L229" s="33">
        <v>104294.12</v>
      </c>
      <c r="M229" s="33">
        <v>0</v>
      </c>
      <c r="N229" s="33">
        <v>11697716.57</v>
      </c>
      <c r="O229" s="33">
        <v>2201648.04</v>
      </c>
      <c r="P229" s="33">
        <v>2201648.04</v>
      </c>
    </row>
    <row r="230" spans="1:16" ht="12.75">
      <c r="A230" s="34">
        <v>6</v>
      </c>
      <c r="B230" s="34">
        <v>7</v>
      </c>
      <c r="C230" s="34">
        <v>0</v>
      </c>
      <c r="D230" s="35">
        <v>0</v>
      </c>
      <c r="E230" s="36"/>
      <c r="F230" s="31" t="s">
        <v>467</v>
      </c>
      <c r="G230" s="56" t="s">
        <v>474</v>
      </c>
      <c r="H230" s="33">
        <v>61691242.11</v>
      </c>
      <c r="I230" s="33">
        <v>57502747.64</v>
      </c>
      <c r="J230" s="33">
        <v>38658442.98</v>
      </c>
      <c r="K230" s="33">
        <v>2889687.56</v>
      </c>
      <c r="L230" s="33">
        <v>120857.79</v>
      </c>
      <c r="M230" s="33">
        <v>0</v>
      </c>
      <c r="N230" s="33">
        <v>15833759.31</v>
      </c>
      <c r="O230" s="33">
        <v>4188494.47</v>
      </c>
      <c r="P230" s="33">
        <v>4188494.47</v>
      </c>
    </row>
    <row r="231" spans="1:16" ht="12.75">
      <c r="A231" s="34">
        <v>6</v>
      </c>
      <c r="B231" s="34">
        <v>8</v>
      </c>
      <c r="C231" s="34">
        <v>0</v>
      </c>
      <c r="D231" s="35">
        <v>0</v>
      </c>
      <c r="E231" s="36"/>
      <c r="F231" s="31" t="s">
        <v>467</v>
      </c>
      <c r="G231" s="56" t="s">
        <v>475</v>
      </c>
      <c r="H231" s="33">
        <v>45481656.68</v>
      </c>
      <c r="I231" s="33">
        <v>41061336.21</v>
      </c>
      <c r="J231" s="33">
        <v>27453037.99</v>
      </c>
      <c r="K231" s="33">
        <v>2268065.02</v>
      </c>
      <c r="L231" s="33">
        <v>301123.97</v>
      </c>
      <c r="M231" s="33">
        <v>0</v>
      </c>
      <c r="N231" s="33">
        <v>11039109.23</v>
      </c>
      <c r="O231" s="33">
        <v>4420320.47</v>
      </c>
      <c r="P231" s="33">
        <v>4420320.47</v>
      </c>
    </row>
    <row r="232" spans="1:16" ht="12.75">
      <c r="A232" s="34">
        <v>6</v>
      </c>
      <c r="B232" s="34">
        <v>9</v>
      </c>
      <c r="C232" s="34">
        <v>0</v>
      </c>
      <c r="D232" s="35">
        <v>0</v>
      </c>
      <c r="E232" s="36"/>
      <c r="F232" s="31" t="s">
        <v>467</v>
      </c>
      <c r="G232" s="56" t="s">
        <v>476</v>
      </c>
      <c r="H232" s="33">
        <v>71570030.76</v>
      </c>
      <c r="I232" s="33">
        <v>60961864.34</v>
      </c>
      <c r="J232" s="33">
        <v>40202108.14</v>
      </c>
      <c r="K232" s="33">
        <v>1505496.01</v>
      </c>
      <c r="L232" s="33">
        <v>253850.84</v>
      </c>
      <c r="M232" s="33">
        <v>0</v>
      </c>
      <c r="N232" s="33">
        <v>19000409.35</v>
      </c>
      <c r="O232" s="33">
        <v>10608166.42</v>
      </c>
      <c r="P232" s="33">
        <v>10608166.42</v>
      </c>
    </row>
    <row r="233" spans="1:16" ht="12.75">
      <c r="A233" s="34">
        <v>6</v>
      </c>
      <c r="B233" s="34">
        <v>10</v>
      </c>
      <c r="C233" s="34">
        <v>0</v>
      </c>
      <c r="D233" s="35">
        <v>0</v>
      </c>
      <c r="E233" s="36"/>
      <c r="F233" s="31" t="s">
        <v>467</v>
      </c>
      <c r="G233" s="56" t="s">
        <v>477</v>
      </c>
      <c r="H233" s="33">
        <v>31937229.16</v>
      </c>
      <c r="I233" s="33">
        <v>31429288.18</v>
      </c>
      <c r="J233" s="33">
        <v>21052191.09</v>
      </c>
      <c r="K233" s="33">
        <v>1150680.4</v>
      </c>
      <c r="L233" s="33">
        <v>99861.8</v>
      </c>
      <c r="M233" s="33">
        <v>0</v>
      </c>
      <c r="N233" s="33">
        <v>9126554.89</v>
      </c>
      <c r="O233" s="33">
        <v>507940.98</v>
      </c>
      <c r="P233" s="33">
        <v>507940.98</v>
      </c>
    </row>
    <row r="234" spans="1:16" ht="12.75">
      <c r="A234" s="34">
        <v>6</v>
      </c>
      <c r="B234" s="34">
        <v>11</v>
      </c>
      <c r="C234" s="34">
        <v>0</v>
      </c>
      <c r="D234" s="35">
        <v>0</v>
      </c>
      <c r="E234" s="36"/>
      <c r="F234" s="31" t="s">
        <v>467</v>
      </c>
      <c r="G234" s="56" t="s">
        <v>478</v>
      </c>
      <c r="H234" s="33">
        <v>64667786.81</v>
      </c>
      <c r="I234" s="33">
        <v>56775471.33</v>
      </c>
      <c r="J234" s="33">
        <v>38520278.24</v>
      </c>
      <c r="K234" s="33">
        <v>3521802.96</v>
      </c>
      <c r="L234" s="33">
        <v>242965.47</v>
      </c>
      <c r="M234" s="33">
        <v>0</v>
      </c>
      <c r="N234" s="33">
        <v>14490424.66</v>
      </c>
      <c r="O234" s="33">
        <v>7892315.48</v>
      </c>
      <c r="P234" s="33">
        <v>6892315.48</v>
      </c>
    </row>
    <row r="235" spans="1:16" ht="12.75">
      <c r="A235" s="34">
        <v>6</v>
      </c>
      <c r="B235" s="34">
        <v>12</v>
      </c>
      <c r="C235" s="34">
        <v>0</v>
      </c>
      <c r="D235" s="35">
        <v>0</v>
      </c>
      <c r="E235" s="36"/>
      <c r="F235" s="31" t="s">
        <v>467</v>
      </c>
      <c r="G235" s="56" t="s">
        <v>479</v>
      </c>
      <c r="H235" s="33">
        <v>35816474.87</v>
      </c>
      <c r="I235" s="33">
        <v>25716921.21</v>
      </c>
      <c r="J235" s="33">
        <v>17500085.33</v>
      </c>
      <c r="K235" s="33">
        <v>1541561.7</v>
      </c>
      <c r="L235" s="33">
        <v>143578.76</v>
      </c>
      <c r="M235" s="33">
        <v>0</v>
      </c>
      <c r="N235" s="33">
        <v>6531695.42</v>
      </c>
      <c r="O235" s="33">
        <v>10099553.66</v>
      </c>
      <c r="P235" s="33">
        <v>9480053.66</v>
      </c>
    </row>
    <row r="236" spans="1:16" ht="12.75">
      <c r="A236" s="34">
        <v>6</v>
      </c>
      <c r="B236" s="34">
        <v>13</v>
      </c>
      <c r="C236" s="34">
        <v>0</v>
      </c>
      <c r="D236" s="35">
        <v>0</v>
      </c>
      <c r="E236" s="36"/>
      <c r="F236" s="31" t="s">
        <v>467</v>
      </c>
      <c r="G236" s="56" t="s">
        <v>480</v>
      </c>
      <c r="H236" s="33">
        <v>17395575.2</v>
      </c>
      <c r="I236" s="33">
        <v>16633997.51</v>
      </c>
      <c r="J236" s="33">
        <v>11548715.23</v>
      </c>
      <c r="K236" s="33">
        <v>269765.69</v>
      </c>
      <c r="L236" s="33">
        <v>91084.13</v>
      </c>
      <c r="M236" s="33">
        <v>0</v>
      </c>
      <c r="N236" s="33">
        <v>4724432.46</v>
      </c>
      <c r="O236" s="33">
        <v>761577.69</v>
      </c>
      <c r="P236" s="33">
        <v>761577.69</v>
      </c>
    </row>
    <row r="237" spans="1:16" ht="12.75">
      <c r="A237" s="34">
        <v>6</v>
      </c>
      <c r="B237" s="34">
        <v>14</v>
      </c>
      <c r="C237" s="34">
        <v>0</v>
      </c>
      <c r="D237" s="35">
        <v>0</v>
      </c>
      <c r="E237" s="36"/>
      <c r="F237" s="31" t="s">
        <v>467</v>
      </c>
      <c r="G237" s="56" t="s">
        <v>481</v>
      </c>
      <c r="H237" s="33">
        <v>70545604.52</v>
      </c>
      <c r="I237" s="33">
        <v>67007597</v>
      </c>
      <c r="J237" s="33">
        <v>46804116.44</v>
      </c>
      <c r="K237" s="33">
        <v>6209358.59</v>
      </c>
      <c r="L237" s="33">
        <v>64347.96</v>
      </c>
      <c r="M237" s="33">
        <v>0</v>
      </c>
      <c r="N237" s="33">
        <v>13929774.01</v>
      </c>
      <c r="O237" s="33">
        <v>3538007.52</v>
      </c>
      <c r="P237" s="33">
        <v>3538007.52</v>
      </c>
    </row>
    <row r="238" spans="1:16" ht="12.75">
      <c r="A238" s="34">
        <v>6</v>
      </c>
      <c r="B238" s="34">
        <v>15</v>
      </c>
      <c r="C238" s="34">
        <v>0</v>
      </c>
      <c r="D238" s="35">
        <v>0</v>
      </c>
      <c r="E238" s="36"/>
      <c r="F238" s="31" t="s">
        <v>467</v>
      </c>
      <c r="G238" s="56" t="s">
        <v>482</v>
      </c>
      <c r="H238" s="33">
        <v>30086981.24</v>
      </c>
      <c r="I238" s="33">
        <v>27510189.96</v>
      </c>
      <c r="J238" s="33">
        <v>20575711.93</v>
      </c>
      <c r="K238" s="33">
        <v>642109.68</v>
      </c>
      <c r="L238" s="33">
        <v>76795.45</v>
      </c>
      <c r="M238" s="33">
        <v>0</v>
      </c>
      <c r="N238" s="33">
        <v>6215572.9</v>
      </c>
      <c r="O238" s="33">
        <v>2576791.28</v>
      </c>
      <c r="P238" s="33">
        <v>2576791.28</v>
      </c>
    </row>
    <row r="239" spans="1:16" ht="12.75">
      <c r="A239" s="34">
        <v>6</v>
      </c>
      <c r="B239" s="34">
        <v>16</v>
      </c>
      <c r="C239" s="34">
        <v>0</v>
      </c>
      <c r="D239" s="35">
        <v>0</v>
      </c>
      <c r="E239" s="36"/>
      <c r="F239" s="31" t="s">
        <v>467</v>
      </c>
      <c r="G239" s="56" t="s">
        <v>483</v>
      </c>
      <c r="H239" s="33">
        <v>35030590.01</v>
      </c>
      <c r="I239" s="33">
        <v>34056814.01</v>
      </c>
      <c r="J239" s="33">
        <v>23591740.24</v>
      </c>
      <c r="K239" s="33">
        <v>554838.64</v>
      </c>
      <c r="L239" s="33">
        <v>152112.84</v>
      </c>
      <c r="M239" s="33">
        <v>0</v>
      </c>
      <c r="N239" s="33">
        <v>9758122.29</v>
      </c>
      <c r="O239" s="33">
        <v>973776</v>
      </c>
      <c r="P239" s="33">
        <v>973776</v>
      </c>
    </row>
    <row r="240" spans="1:16" ht="12.75">
      <c r="A240" s="34">
        <v>6</v>
      </c>
      <c r="B240" s="34">
        <v>17</v>
      </c>
      <c r="C240" s="34">
        <v>0</v>
      </c>
      <c r="D240" s="35">
        <v>0</v>
      </c>
      <c r="E240" s="36"/>
      <c r="F240" s="31" t="s">
        <v>467</v>
      </c>
      <c r="G240" s="56" t="s">
        <v>484</v>
      </c>
      <c r="H240" s="33">
        <v>45430874.16</v>
      </c>
      <c r="I240" s="33">
        <v>39248433.97</v>
      </c>
      <c r="J240" s="33">
        <v>26903999.2</v>
      </c>
      <c r="K240" s="33">
        <v>369653.5</v>
      </c>
      <c r="L240" s="33">
        <v>54807.87</v>
      </c>
      <c r="M240" s="33">
        <v>0</v>
      </c>
      <c r="N240" s="33">
        <v>11919973.4</v>
      </c>
      <c r="O240" s="33">
        <v>6182440.19</v>
      </c>
      <c r="P240" s="33">
        <v>6145440.19</v>
      </c>
    </row>
    <row r="241" spans="1:16" ht="12.75">
      <c r="A241" s="34">
        <v>6</v>
      </c>
      <c r="B241" s="34">
        <v>18</v>
      </c>
      <c r="C241" s="34">
        <v>0</v>
      </c>
      <c r="D241" s="35">
        <v>0</v>
      </c>
      <c r="E241" s="36"/>
      <c r="F241" s="31" t="s">
        <v>467</v>
      </c>
      <c r="G241" s="56" t="s">
        <v>485</v>
      </c>
      <c r="H241" s="33">
        <v>46209532.67</v>
      </c>
      <c r="I241" s="33">
        <v>44228324.28</v>
      </c>
      <c r="J241" s="33">
        <v>29662827.93</v>
      </c>
      <c r="K241" s="33">
        <v>3520480.76</v>
      </c>
      <c r="L241" s="33">
        <v>239378.3</v>
      </c>
      <c r="M241" s="33">
        <v>0</v>
      </c>
      <c r="N241" s="33">
        <v>10805637.29</v>
      </c>
      <c r="O241" s="33">
        <v>1981208.39</v>
      </c>
      <c r="P241" s="33">
        <v>1981208.39</v>
      </c>
    </row>
    <row r="242" spans="1:16" ht="12.75">
      <c r="A242" s="34">
        <v>6</v>
      </c>
      <c r="B242" s="34">
        <v>19</v>
      </c>
      <c r="C242" s="34">
        <v>0</v>
      </c>
      <c r="D242" s="35">
        <v>0</v>
      </c>
      <c r="E242" s="36"/>
      <c r="F242" s="31" t="s">
        <v>467</v>
      </c>
      <c r="G242" s="56" t="s">
        <v>486</v>
      </c>
      <c r="H242" s="33">
        <v>40010608.23</v>
      </c>
      <c r="I242" s="33">
        <v>30866303.91</v>
      </c>
      <c r="J242" s="33">
        <v>21656373.86</v>
      </c>
      <c r="K242" s="33">
        <v>975868.86</v>
      </c>
      <c r="L242" s="33">
        <v>122278.41</v>
      </c>
      <c r="M242" s="33">
        <v>0</v>
      </c>
      <c r="N242" s="33">
        <v>8111782.78</v>
      </c>
      <c r="O242" s="33">
        <v>9144304.32</v>
      </c>
      <c r="P242" s="33">
        <v>9144304.32</v>
      </c>
    </row>
    <row r="243" spans="1:16" ht="12.75">
      <c r="A243" s="34">
        <v>6</v>
      </c>
      <c r="B243" s="34">
        <v>20</v>
      </c>
      <c r="C243" s="34">
        <v>0</v>
      </c>
      <c r="D243" s="35">
        <v>0</v>
      </c>
      <c r="E243" s="36"/>
      <c r="F243" s="31" t="s">
        <v>467</v>
      </c>
      <c r="G243" s="56" t="s">
        <v>487</v>
      </c>
      <c r="H243" s="33">
        <v>31124753.27</v>
      </c>
      <c r="I243" s="33">
        <v>30636119.41</v>
      </c>
      <c r="J243" s="33">
        <v>17599915.12</v>
      </c>
      <c r="K243" s="33">
        <v>3021614.79</v>
      </c>
      <c r="L243" s="33">
        <v>77501.32</v>
      </c>
      <c r="M243" s="33">
        <v>0</v>
      </c>
      <c r="N243" s="33">
        <v>9937088.18</v>
      </c>
      <c r="O243" s="33">
        <v>488633.86</v>
      </c>
      <c r="P243" s="33">
        <v>488633.86</v>
      </c>
    </row>
    <row r="244" spans="1:16" ht="12.75">
      <c r="A244" s="34">
        <v>6</v>
      </c>
      <c r="B244" s="34">
        <v>0</v>
      </c>
      <c r="C244" s="34">
        <v>0</v>
      </c>
      <c r="D244" s="35">
        <v>0</v>
      </c>
      <c r="E244" s="36"/>
      <c r="F244" s="31" t="s">
        <v>488</v>
      </c>
      <c r="G244" s="56" t="s">
        <v>489</v>
      </c>
      <c r="H244" s="33">
        <v>376937978.1</v>
      </c>
      <c r="I244" s="33">
        <v>289417604.14</v>
      </c>
      <c r="J244" s="33">
        <v>109873648.21</v>
      </c>
      <c r="K244" s="33">
        <v>102865427.5</v>
      </c>
      <c r="L244" s="33">
        <v>5460592.56</v>
      </c>
      <c r="M244" s="33">
        <v>0</v>
      </c>
      <c r="N244" s="33">
        <v>71217935.87</v>
      </c>
      <c r="O244" s="33">
        <v>87520373.96</v>
      </c>
      <c r="P244" s="33">
        <v>76190573.96</v>
      </c>
    </row>
    <row r="245" spans="1:16" ht="12.75">
      <c r="A245" s="34">
        <v>6</v>
      </c>
      <c r="B245" s="34">
        <v>8</v>
      </c>
      <c r="C245" s="34">
        <v>1</v>
      </c>
      <c r="D245" s="35" t="s">
        <v>490</v>
      </c>
      <c r="E245" s="36">
        <v>271</v>
      </c>
      <c r="F245" s="31" t="s">
        <v>490</v>
      </c>
      <c r="G245" s="56" t="s">
        <v>491</v>
      </c>
      <c r="H245" s="33">
        <v>132676.34</v>
      </c>
      <c r="I245" s="33">
        <v>82676.34</v>
      </c>
      <c r="J245" s="33">
        <v>47514.03</v>
      </c>
      <c r="K245" s="33">
        <v>0</v>
      </c>
      <c r="L245" s="33">
        <v>15098.2</v>
      </c>
      <c r="M245" s="33">
        <v>0</v>
      </c>
      <c r="N245" s="33">
        <v>20064.11</v>
      </c>
      <c r="O245" s="33">
        <v>50000</v>
      </c>
      <c r="P245" s="33">
        <v>50000</v>
      </c>
    </row>
    <row r="246" spans="1:16" ht="25.5">
      <c r="A246" s="34">
        <v>6</v>
      </c>
      <c r="B246" s="34">
        <v>19</v>
      </c>
      <c r="C246" s="34">
        <v>1</v>
      </c>
      <c r="D246" s="35" t="s">
        <v>490</v>
      </c>
      <c r="E246" s="36">
        <v>270</v>
      </c>
      <c r="F246" s="31" t="s">
        <v>490</v>
      </c>
      <c r="G246" s="56" t="s">
        <v>492</v>
      </c>
      <c r="H246" s="33">
        <v>1986264.36</v>
      </c>
      <c r="I246" s="33">
        <v>1986264.36</v>
      </c>
      <c r="J246" s="33">
        <v>281114.7</v>
      </c>
      <c r="K246" s="33">
        <v>0</v>
      </c>
      <c r="L246" s="33">
        <v>16915.05</v>
      </c>
      <c r="M246" s="33">
        <v>0</v>
      </c>
      <c r="N246" s="33">
        <v>1688234.61</v>
      </c>
      <c r="O246" s="33">
        <v>0</v>
      </c>
      <c r="P246" s="33">
        <v>0</v>
      </c>
    </row>
    <row r="247" spans="1:16" ht="12.75">
      <c r="A247" s="34">
        <v>6</v>
      </c>
      <c r="B247" s="34">
        <v>7</v>
      </c>
      <c r="C247" s="34">
        <v>1</v>
      </c>
      <c r="D247" s="35" t="s">
        <v>490</v>
      </c>
      <c r="E247" s="36">
        <v>187</v>
      </c>
      <c r="F247" s="31" t="s">
        <v>490</v>
      </c>
      <c r="G247" s="56" t="s">
        <v>493</v>
      </c>
      <c r="H247" s="33">
        <v>124267.23</v>
      </c>
      <c r="I247" s="33">
        <v>124267.23</v>
      </c>
      <c r="J247" s="33">
        <v>17847.81</v>
      </c>
      <c r="K247" s="33">
        <v>0</v>
      </c>
      <c r="L247" s="33">
        <v>0</v>
      </c>
      <c r="M247" s="33">
        <v>0</v>
      </c>
      <c r="N247" s="33">
        <v>106419.42</v>
      </c>
      <c r="O247" s="33">
        <v>0</v>
      </c>
      <c r="P247" s="33">
        <v>0</v>
      </c>
    </row>
    <row r="248" spans="1:16" ht="12.75">
      <c r="A248" s="34">
        <v>6</v>
      </c>
      <c r="B248" s="34">
        <v>1</v>
      </c>
      <c r="C248" s="34">
        <v>1</v>
      </c>
      <c r="D248" s="35" t="s">
        <v>490</v>
      </c>
      <c r="E248" s="36">
        <v>188</v>
      </c>
      <c r="F248" s="31" t="s">
        <v>490</v>
      </c>
      <c r="G248" s="56" t="s">
        <v>493</v>
      </c>
      <c r="H248" s="33">
        <v>823913.91</v>
      </c>
      <c r="I248" s="33">
        <v>823913.91</v>
      </c>
      <c r="J248" s="33">
        <v>41123.11</v>
      </c>
      <c r="K248" s="33">
        <v>0</v>
      </c>
      <c r="L248" s="33">
        <v>0</v>
      </c>
      <c r="M248" s="33">
        <v>0</v>
      </c>
      <c r="N248" s="33">
        <v>782790.8</v>
      </c>
      <c r="O248" s="33">
        <v>0</v>
      </c>
      <c r="P248" s="33">
        <v>0</v>
      </c>
    </row>
    <row r="249" spans="1:16" ht="25.5">
      <c r="A249" s="34">
        <v>6</v>
      </c>
      <c r="B249" s="34">
        <v>13</v>
      </c>
      <c r="C249" s="34">
        <v>4</v>
      </c>
      <c r="D249" s="35" t="s">
        <v>490</v>
      </c>
      <c r="E249" s="36">
        <v>186</v>
      </c>
      <c r="F249" s="31" t="s">
        <v>490</v>
      </c>
      <c r="G249" s="56" t="s">
        <v>494</v>
      </c>
      <c r="H249" s="33">
        <v>997.57</v>
      </c>
      <c r="I249" s="33">
        <v>997.57</v>
      </c>
      <c r="J249" s="33">
        <v>0</v>
      </c>
      <c r="K249" s="33">
        <v>0</v>
      </c>
      <c r="L249" s="33">
        <v>0</v>
      </c>
      <c r="M249" s="33">
        <v>0</v>
      </c>
      <c r="N249" s="33">
        <v>997.57</v>
      </c>
      <c r="O249" s="33">
        <v>0</v>
      </c>
      <c r="P249" s="33">
        <v>0</v>
      </c>
    </row>
    <row r="250" spans="1:16" ht="24">
      <c r="A250" s="34">
        <v>6</v>
      </c>
      <c r="B250" s="34">
        <v>15</v>
      </c>
      <c r="C250" s="34">
        <v>0</v>
      </c>
      <c r="D250" s="35" t="s">
        <v>490</v>
      </c>
      <c r="E250" s="36">
        <v>220</v>
      </c>
      <c r="F250" s="31" t="s">
        <v>490</v>
      </c>
      <c r="G250" s="53" t="s">
        <v>497</v>
      </c>
      <c r="H250" s="33">
        <v>44832.07</v>
      </c>
      <c r="I250" s="33">
        <v>44832.07</v>
      </c>
      <c r="J250" s="33">
        <v>26492.17</v>
      </c>
      <c r="K250" s="33">
        <v>0</v>
      </c>
      <c r="L250" s="33">
        <v>0</v>
      </c>
      <c r="M250" s="33">
        <v>0</v>
      </c>
      <c r="N250" s="33">
        <v>18339.9</v>
      </c>
      <c r="O250" s="33">
        <v>0</v>
      </c>
      <c r="P250" s="33">
        <v>0</v>
      </c>
    </row>
    <row r="251" spans="1:16" ht="12.75">
      <c r="A251" s="34">
        <v>6</v>
      </c>
      <c r="B251" s="34">
        <v>9</v>
      </c>
      <c r="C251" s="34">
        <v>1</v>
      </c>
      <c r="D251" s="35" t="s">
        <v>490</v>
      </c>
      <c r="E251" s="36">
        <v>140</v>
      </c>
      <c r="F251" s="31" t="s">
        <v>490</v>
      </c>
      <c r="G251" s="56" t="s">
        <v>495</v>
      </c>
      <c r="H251" s="33">
        <v>29818.3</v>
      </c>
      <c r="I251" s="33">
        <v>29818.3</v>
      </c>
      <c r="J251" s="33">
        <v>18091.63</v>
      </c>
      <c r="K251" s="33">
        <v>0</v>
      </c>
      <c r="L251" s="33">
        <v>0</v>
      </c>
      <c r="M251" s="33">
        <v>0</v>
      </c>
      <c r="N251" s="33">
        <v>11726.67</v>
      </c>
      <c r="O251" s="33">
        <v>0</v>
      </c>
      <c r="P251" s="33">
        <v>0</v>
      </c>
    </row>
    <row r="252" spans="1:16" ht="12.75">
      <c r="A252" s="34">
        <v>6</v>
      </c>
      <c r="B252" s="34">
        <v>8</v>
      </c>
      <c r="C252" s="34">
        <v>1</v>
      </c>
      <c r="D252" s="35" t="s">
        <v>490</v>
      </c>
      <c r="E252" s="36">
        <v>265</v>
      </c>
      <c r="F252" s="31" t="s">
        <v>490</v>
      </c>
      <c r="G252" s="56" t="s">
        <v>496</v>
      </c>
      <c r="H252" s="33">
        <v>14383072.3</v>
      </c>
      <c r="I252" s="33">
        <v>14383072.3</v>
      </c>
      <c r="J252" s="33">
        <v>2271416.04</v>
      </c>
      <c r="K252" s="33">
        <v>0</v>
      </c>
      <c r="L252" s="33">
        <v>95728.5</v>
      </c>
      <c r="M252" s="33">
        <v>0</v>
      </c>
      <c r="N252" s="33">
        <v>12015927.76</v>
      </c>
      <c r="O252" s="33">
        <v>0</v>
      </c>
      <c r="P252" s="33">
        <v>0</v>
      </c>
    </row>
  </sheetData>
  <sheetProtection/>
  <mergeCells count="20">
    <mergeCell ref="M6:M8"/>
    <mergeCell ref="N6:N8"/>
    <mergeCell ref="I5:I8"/>
    <mergeCell ref="A4:A8"/>
    <mergeCell ref="B4:B8"/>
    <mergeCell ref="C4:C8"/>
    <mergeCell ref="D4:D8"/>
    <mergeCell ref="E4:E8"/>
    <mergeCell ref="H4:H8"/>
    <mergeCell ref="F4:G8"/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8"/>
  <dimension ref="A1:AA249"/>
  <sheetViews>
    <sheetView zoomScale="75" zoomScaleNormal="75" zoomScalePageLayoutView="0" workbookViewId="0" topLeftCell="A1">
      <pane xSplit="7" ySplit="7" topLeftCell="H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8" sqref="G248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5" width="14.7109375" style="17" customWidth="1"/>
    <col min="26" max="27" width="14.28125" style="17" customWidth="1"/>
    <col min="28" max="16384" width="9.140625" style="17" customWidth="1"/>
  </cols>
  <sheetData>
    <row r="1" spans="8:27" ht="12.75">
      <c r="H1" s="19"/>
      <c r="V1" s="19"/>
      <c r="W1" s="19"/>
      <c r="X1" s="19"/>
      <c r="Y1" s="19"/>
      <c r="Z1" s="19"/>
      <c r="AA1" s="19"/>
    </row>
    <row r="2" spans="1:24" s="19" customFormat="1" ht="18">
      <c r="A2" s="18" t="str">
        <f>'Spis tabel'!B11</f>
        <v>Tabela 9. Planowane wydatki budżetowe jst wg ważniejszych działów klasyfikacji budżetowej wg stanu na koniec  2 kwartału 2021 roku.</v>
      </c>
      <c r="H2" s="23"/>
      <c r="O2" s="18"/>
      <c r="X2" s="23"/>
    </row>
    <row r="3" spans="1:27" ht="12.75">
      <c r="A3" s="20"/>
      <c r="B3" s="20"/>
      <c r="C3" s="20"/>
      <c r="D3" s="20"/>
      <c r="E3" s="20"/>
      <c r="F3" s="20"/>
      <c r="G3" s="20"/>
      <c r="H3" s="19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19"/>
      <c r="W3" s="19"/>
      <c r="X3" s="19"/>
      <c r="Y3" s="19"/>
      <c r="Z3" s="19"/>
      <c r="AA3" s="19"/>
    </row>
    <row r="4" spans="1:25" s="19" customFormat="1" ht="17.25" customHeight="1">
      <c r="A4" s="171" t="s">
        <v>0</v>
      </c>
      <c r="B4" s="171" t="s">
        <v>1</v>
      </c>
      <c r="C4" s="171" t="s">
        <v>2</v>
      </c>
      <c r="D4" s="171" t="s">
        <v>3</v>
      </c>
      <c r="E4" s="171" t="s">
        <v>53</v>
      </c>
      <c r="F4" s="171" t="s">
        <v>56</v>
      </c>
      <c r="G4" s="171"/>
      <c r="H4" s="170" t="s">
        <v>66</v>
      </c>
      <c r="I4" s="173" t="s">
        <v>44</v>
      </c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</row>
    <row r="5" spans="1:25" s="19" customFormat="1" ht="74.25" customHeight="1">
      <c r="A5" s="171"/>
      <c r="B5" s="171"/>
      <c r="C5" s="171"/>
      <c r="D5" s="171"/>
      <c r="E5" s="171"/>
      <c r="F5" s="171"/>
      <c r="G5" s="171"/>
      <c r="H5" s="170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200</v>
      </c>
      <c r="V5" s="52" t="s">
        <v>76</v>
      </c>
      <c r="W5" s="52" t="s">
        <v>77</v>
      </c>
      <c r="X5" s="52" t="s">
        <v>198</v>
      </c>
      <c r="Y5" s="52" t="s">
        <v>47</v>
      </c>
    </row>
    <row r="6" spans="1:25" s="19" customFormat="1" ht="15">
      <c r="A6" s="42"/>
      <c r="B6" s="42"/>
      <c r="C6" s="42"/>
      <c r="D6" s="42"/>
      <c r="E6" s="42"/>
      <c r="F6" s="171"/>
      <c r="G6" s="171"/>
      <c r="H6" s="172" t="s">
        <v>10</v>
      </c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</row>
    <row r="7" spans="1:25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6">
        <v>6</v>
      </c>
      <c r="G7" s="176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</row>
    <row r="8" spans="1:25" ht="12.75">
      <c r="A8" s="46">
        <v>6</v>
      </c>
      <c r="B8" s="46">
        <v>2</v>
      </c>
      <c r="C8" s="46">
        <v>1</v>
      </c>
      <c r="D8" s="41">
        <v>1</v>
      </c>
      <c r="E8" s="47"/>
      <c r="F8" s="48" t="s">
        <v>267</v>
      </c>
      <c r="G8" s="58" t="s">
        <v>268</v>
      </c>
      <c r="H8" s="49">
        <v>144564107.61</v>
      </c>
      <c r="I8" s="49">
        <v>3733.14</v>
      </c>
      <c r="J8" s="49">
        <v>0</v>
      </c>
      <c r="K8" s="49">
        <v>11356800</v>
      </c>
      <c r="L8" s="49">
        <v>0</v>
      </c>
      <c r="M8" s="49">
        <v>3437000</v>
      </c>
      <c r="N8" s="49">
        <v>9459553</v>
      </c>
      <c r="O8" s="49">
        <v>1339500</v>
      </c>
      <c r="P8" s="49">
        <v>47240208.62</v>
      </c>
      <c r="Q8" s="49">
        <v>644828</v>
      </c>
      <c r="R8" s="49">
        <v>7424965.2</v>
      </c>
      <c r="S8" s="49">
        <v>35000</v>
      </c>
      <c r="T8" s="49">
        <v>1621129</v>
      </c>
      <c r="U8" s="49">
        <v>36646227</v>
      </c>
      <c r="V8" s="49">
        <v>9822656</v>
      </c>
      <c r="W8" s="49">
        <v>3429000</v>
      </c>
      <c r="X8" s="49">
        <v>10242000</v>
      </c>
      <c r="Y8" s="49">
        <v>1861507.65</v>
      </c>
    </row>
    <row r="9" spans="1:25" ht="12.75">
      <c r="A9" s="46">
        <v>6</v>
      </c>
      <c r="B9" s="46">
        <v>16</v>
      </c>
      <c r="C9" s="46">
        <v>1</v>
      </c>
      <c r="D9" s="41">
        <v>1</v>
      </c>
      <c r="E9" s="47"/>
      <c r="F9" s="48" t="s">
        <v>267</v>
      </c>
      <c r="G9" s="58" t="s">
        <v>269</v>
      </c>
      <c r="H9" s="49">
        <v>84119220.52</v>
      </c>
      <c r="I9" s="49">
        <v>6994.99</v>
      </c>
      <c r="J9" s="49">
        <v>0</v>
      </c>
      <c r="K9" s="49">
        <v>4629501</v>
      </c>
      <c r="L9" s="49">
        <v>7000</v>
      </c>
      <c r="M9" s="49">
        <v>1432649</v>
      </c>
      <c r="N9" s="49">
        <v>6237707</v>
      </c>
      <c r="O9" s="49">
        <v>291000</v>
      </c>
      <c r="P9" s="49">
        <v>28983102.71</v>
      </c>
      <c r="Q9" s="49">
        <v>415124</v>
      </c>
      <c r="R9" s="49">
        <v>3355902.89</v>
      </c>
      <c r="S9" s="49">
        <v>63268</v>
      </c>
      <c r="T9" s="49">
        <v>2876456</v>
      </c>
      <c r="U9" s="49">
        <v>21540687</v>
      </c>
      <c r="V9" s="49">
        <v>10387525</v>
      </c>
      <c r="W9" s="49">
        <v>1338000</v>
      </c>
      <c r="X9" s="49">
        <v>244500</v>
      </c>
      <c r="Y9" s="49">
        <v>2309802.93</v>
      </c>
    </row>
    <row r="10" spans="1:25" ht="12.75">
      <c r="A10" s="46">
        <v>6</v>
      </c>
      <c r="B10" s="46">
        <v>4</v>
      </c>
      <c r="C10" s="46">
        <v>1</v>
      </c>
      <c r="D10" s="41">
        <v>1</v>
      </c>
      <c r="E10" s="47"/>
      <c r="F10" s="48" t="s">
        <v>267</v>
      </c>
      <c r="G10" s="58" t="s">
        <v>270</v>
      </c>
      <c r="H10" s="49">
        <v>116689205.99</v>
      </c>
      <c r="I10" s="49">
        <v>95897.93</v>
      </c>
      <c r="J10" s="49">
        <v>0</v>
      </c>
      <c r="K10" s="49">
        <v>5683599</v>
      </c>
      <c r="L10" s="49">
        <v>0</v>
      </c>
      <c r="M10" s="49">
        <v>13921140.75</v>
      </c>
      <c r="N10" s="49">
        <v>6941222</v>
      </c>
      <c r="O10" s="49">
        <v>242130</v>
      </c>
      <c r="P10" s="49">
        <v>24609921.21</v>
      </c>
      <c r="Q10" s="49">
        <v>492900</v>
      </c>
      <c r="R10" s="49">
        <v>6266307.27</v>
      </c>
      <c r="S10" s="49">
        <v>0</v>
      </c>
      <c r="T10" s="49">
        <v>1213009.88</v>
      </c>
      <c r="U10" s="49">
        <v>21976110</v>
      </c>
      <c r="V10" s="49">
        <v>9196453.74</v>
      </c>
      <c r="W10" s="49">
        <v>2266160</v>
      </c>
      <c r="X10" s="49">
        <v>22932519.21</v>
      </c>
      <c r="Y10" s="49">
        <v>851835</v>
      </c>
    </row>
    <row r="11" spans="1:25" ht="12.75">
      <c r="A11" s="46">
        <v>6</v>
      </c>
      <c r="B11" s="46">
        <v>6</v>
      </c>
      <c r="C11" s="46">
        <v>1</v>
      </c>
      <c r="D11" s="41">
        <v>1</v>
      </c>
      <c r="E11" s="47"/>
      <c r="F11" s="48" t="s">
        <v>267</v>
      </c>
      <c r="G11" s="58" t="s">
        <v>271</v>
      </c>
      <c r="H11" s="49">
        <v>94852896.82</v>
      </c>
      <c r="I11" s="49">
        <v>87902.27</v>
      </c>
      <c r="J11" s="49">
        <v>0</v>
      </c>
      <c r="K11" s="49">
        <v>7129910.84</v>
      </c>
      <c r="L11" s="49">
        <v>0</v>
      </c>
      <c r="M11" s="49">
        <v>2906400</v>
      </c>
      <c r="N11" s="49">
        <v>6199732</v>
      </c>
      <c r="O11" s="49">
        <v>880783.33</v>
      </c>
      <c r="P11" s="49">
        <v>24300696.21</v>
      </c>
      <c r="Q11" s="49">
        <v>367968</v>
      </c>
      <c r="R11" s="49">
        <v>9027697.12</v>
      </c>
      <c r="S11" s="49">
        <v>30570</v>
      </c>
      <c r="T11" s="49">
        <v>880128</v>
      </c>
      <c r="U11" s="49">
        <v>22977693</v>
      </c>
      <c r="V11" s="49">
        <v>9706816.37</v>
      </c>
      <c r="W11" s="49">
        <v>3993459.74</v>
      </c>
      <c r="X11" s="49">
        <v>2725043</v>
      </c>
      <c r="Y11" s="49">
        <v>3638096.94</v>
      </c>
    </row>
    <row r="12" spans="1:25" ht="12.75">
      <c r="A12" s="46">
        <v>6</v>
      </c>
      <c r="B12" s="46">
        <v>7</v>
      </c>
      <c r="C12" s="46">
        <v>1</v>
      </c>
      <c r="D12" s="41">
        <v>1</v>
      </c>
      <c r="E12" s="47"/>
      <c r="F12" s="48" t="s">
        <v>267</v>
      </c>
      <c r="G12" s="58" t="s">
        <v>272</v>
      </c>
      <c r="H12" s="49">
        <v>181525324.71</v>
      </c>
      <c r="I12" s="49">
        <v>8214.1</v>
      </c>
      <c r="J12" s="49">
        <v>0</v>
      </c>
      <c r="K12" s="49">
        <v>7718130</v>
      </c>
      <c r="L12" s="49">
        <v>0</v>
      </c>
      <c r="M12" s="49">
        <v>4624129</v>
      </c>
      <c r="N12" s="49">
        <v>11250924</v>
      </c>
      <c r="O12" s="49">
        <v>1589201.84</v>
      </c>
      <c r="P12" s="49">
        <v>48559986.49</v>
      </c>
      <c r="Q12" s="49">
        <v>981000</v>
      </c>
      <c r="R12" s="49">
        <v>8514379.35</v>
      </c>
      <c r="S12" s="49">
        <v>2129088.37</v>
      </c>
      <c r="T12" s="49">
        <v>2256137</v>
      </c>
      <c r="U12" s="49">
        <v>38865661</v>
      </c>
      <c r="V12" s="49">
        <v>33061898.56</v>
      </c>
      <c r="W12" s="49">
        <v>3804300</v>
      </c>
      <c r="X12" s="49">
        <v>16065875</v>
      </c>
      <c r="Y12" s="49">
        <v>2096400</v>
      </c>
    </row>
    <row r="13" spans="1:25" ht="12.75">
      <c r="A13" s="46">
        <v>6</v>
      </c>
      <c r="B13" s="46">
        <v>8</v>
      </c>
      <c r="C13" s="46">
        <v>1</v>
      </c>
      <c r="D13" s="41">
        <v>1</v>
      </c>
      <c r="E13" s="47"/>
      <c r="F13" s="48" t="s">
        <v>267</v>
      </c>
      <c r="G13" s="58" t="s">
        <v>273</v>
      </c>
      <c r="H13" s="49">
        <v>118132581.01</v>
      </c>
      <c r="I13" s="49">
        <v>11401.93</v>
      </c>
      <c r="J13" s="49">
        <v>0</v>
      </c>
      <c r="K13" s="49">
        <v>12977564</v>
      </c>
      <c r="L13" s="49">
        <v>0</v>
      </c>
      <c r="M13" s="49">
        <v>2379575</v>
      </c>
      <c r="N13" s="49">
        <v>10017723</v>
      </c>
      <c r="O13" s="49">
        <v>278000</v>
      </c>
      <c r="P13" s="49">
        <v>42846585.58</v>
      </c>
      <c r="Q13" s="49">
        <v>553632</v>
      </c>
      <c r="R13" s="49">
        <v>6620391.5</v>
      </c>
      <c r="S13" s="49">
        <v>13980</v>
      </c>
      <c r="T13" s="49">
        <v>182648</v>
      </c>
      <c r="U13" s="49">
        <v>27450440</v>
      </c>
      <c r="V13" s="49">
        <v>6656497</v>
      </c>
      <c r="W13" s="49">
        <v>2997000</v>
      </c>
      <c r="X13" s="49">
        <v>3236173</v>
      </c>
      <c r="Y13" s="49">
        <v>1910970</v>
      </c>
    </row>
    <row r="14" spans="1:25" ht="12.75">
      <c r="A14" s="46">
        <v>6</v>
      </c>
      <c r="B14" s="46">
        <v>11</v>
      </c>
      <c r="C14" s="46">
        <v>1</v>
      </c>
      <c r="D14" s="41">
        <v>1</v>
      </c>
      <c r="E14" s="47"/>
      <c r="F14" s="48" t="s">
        <v>267</v>
      </c>
      <c r="G14" s="58" t="s">
        <v>274</v>
      </c>
      <c r="H14" s="49">
        <v>145566366.76</v>
      </c>
      <c r="I14" s="49">
        <v>25629.69</v>
      </c>
      <c r="J14" s="49">
        <v>0</v>
      </c>
      <c r="K14" s="49">
        <v>11026389.88</v>
      </c>
      <c r="L14" s="49">
        <v>0</v>
      </c>
      <c r="M14" s="49">
        <v>2508675.2</v>
      </c>
      <c r="N14" s="49">
        <v>10290030.6</v>
      </c>
      <c r="O14" s="49">
        <v>453082.88</v>
      </c>
      <c r="P14" s="49">
        <v>46956773.57</v>
      </c>
      <c r="Q14" s="49">
        <v>699616.87</v>
      </c>
      <c r="R14" s="49">
        <v>3091757.25</v>
      </c>
      <c r="S14" s="49">
        <v>43360</v>
      </c>
      <c r="T14" s="49">
        <v>1511602</v>
      </c>
      <c r="U14" s="49">
        <v>44734418.03</v>
      </c>
      <c r="V14" s="49">
        <v>16149351.24</v>
      </c>
      <c r="W14" s="49">
        <v>2230417</v>
      </c>
      <c r="X14" s="49">
        <v>4753143</v>
      </c>
      <c r="Y14" s="49">
        <v>1092119.55</v>
      </c>
    </row>
    <row r="15" spans="1:25" ht="12.75">
      <c r="A15" s="46">
        <v>6</v>
      </c>
      <c r="B15" s="46">
        <v>1</v>
      </c>
      <c r="C15" s="46">
        <v>1</v>
      </c>
      <c r="D15" s="41">
        <v>1</v>
      </c>
      <c r="E15" s="47"/>
      <c r="F15" s="48" t="s">
        <v>267</v>
      </c>
      <c r="G15" s="58" t="s">
        <v>275</v>
      </c>
      <c r="H15" s="49">
        <v>85134206.13</v>
      </c>
      <c r="I15" s="49">
        <v>9626.88</v>
      </c>
      <c r="J15" s="49">
        <v>0</v>
      </c>
      <c r="K15" s="49">
        <v>4848456.45</v>
      </c>
      <c r="L15" s="49">
        <v>0</v>
      </c>
      <c r="M15" s="49">
        <v>2163988.48</v>
      </c>
      <c r="N15" s="49">
        <v>6764034.64</v>
      </c>
      <c r="O15" s="49">
        <v>422900</v>
      </c>
      <c r="P15" s="49">
        <v>25889168.43</v>
      </c>
      <c r="Q15" s="49">
        <v>502864</v>
      </c>
      <c r="R15" s="49">
        <v>4395142.5</v>
      </c>
      <c r="S15" s="49">
        <v>304048.22</v>
      </c>
      <c r="T15" s="49">
        <v>2809121</v>
      </c>
      <c r="U15" s="49">
        <v>24694004</v>
      </c>
      <c r="V15" s="49">
        <v>5105060.03</v>
      </c>
      <c r="W15" s="49">
        <v>3831916</v>
      </c>
      <c r="X15" s="49">
        <v>2317400</v>
      </c>
      <c r="Y15" s="49">
        <v>1076475.5</v>
      </c>
    </row>
    <row r="16" spans="1:25" ht="12.75">
      <c r="A16" s="46">
        <v>6</v>
      </c>
      <c r="B16" s="46">
        <v>14</v>
      </c>
      <c r="C16" s="46">
        <v>1</v>
      </c>
      <c r="D16" s="41">
        <v>1</v>
      </c>
      <c r="E16" s="47"/>
      <c r="F16" s="48" t="s">
        <v>267</v>
      </c>
      <c r="G16" s="58" t="s">
        <v>276</v>
      </c>
      <c r="H16" s="49">
        <v>333712257.33</v>
      </c>
      <c r="I16" s="49">
        <v>23972.91</v>
      </c>
      <c r="J16" s="49">
        <v>0</v>
      </c>
      <c r="K16" s="49">
        <v>23672326</v>
      </c>
      <c r="L16" s="49">
        <v>38000</v>
      </c>
      <c r="M16" s="49">
        <v>4476190</v>
      </c>
      <c r="N16" s="49">
        <v>20133701</v>
      </c>
      <c r="O16" s="49">
        <v>2997400</v>
      </c>
      <c r="P16" s="49">
        <v>104831501.3</v>
      </c>
      <c r="Q16" s="49">
        <v>909055</v>
      </c>
      <c r="R16" s="49">
        <v>22523805.15</v>
      </c>
      <c r="S16" s="49">
        <v>257761</v>
      </c>
      <c r="T16" s="49">
        <v>4117197</v>
      </c>
      <c r="U16" s="49">
        <v>66674775</v>
      </c>
      <c r="V16" s="49">
        <v>25540452.97</v>
      </c>
      <c r="W16" s="49">
        <v>25108000</v>
      </c>
      <c r="X16" s="49">
        <v>23536003</v>
      </c>
      <c r="Y16" s="49">
        <v>8872117</v>
      </c>
    </row>
    <row r="17" spans="1:25" ht="12.75">
      <c r="A17" s="46">
        <v>6</v>
      </c>
      <c r="B17" s="46">
        <v>15</v>
      </c>
      <c r="C17" s="46">
        <v>1</v>
      </c>
      <c r="D17" s="41">
        <v>1</v>
      </c>
      <c r="E17" s="47"/>
      <c r="F17" s="48" t="s">
        <v>267</v>
      </c>
      <c r="G17" s="58" t="s">
        <v>277</v>
      </c>
      <c r="H17" s="49">
        <v>90776362.35</v>
      </c>
      <c r="I17" s="49">
        <v>35517.9</v>
      </c>
      <c r="J17" s="49">
        <v>0</v>
      </c>
      <c r="K17" s="49">
        <v>3471936.8</v>
      </c>
      <c r="L17" s="49">
        <v>0</v>
      </c>
      <c r="M17" s="49">
        <v>12088659.5</v>
      </c>
      <c r="N17" s="49">
        <v>6095382.1</v>
      </c>
      <c r="O17" s="49">
        <v>248000</v>
      </c>
      <c r="P17" s="49">
        <v>25215011.82</v>
      </c>
      <c r="Q17" s="49">
        <v>351376</v>
      </c>
      <c r="R17" s="49">
        <v>5098624.93</v>
      </c>
      <c r="S17" s="49">
        <v>5000</v>
      </c>
      <c r="T17" s="49">
        <v>1157302</v>
      </c>
      <c r="U17" s="49">
        <v>22462345</v>
      </c>
      <c r="V17" s="49">
        <v>9338400</v>
      </c>
      <c r="W17" s="49">
        <v>2118251.3</v>
      </c>
      <c r="X17" s="49">
        <v>2540000</v>
      </c>
      <c r="Y17" s="49">
        <v>550555</v>
      </c>
    </row>
    <row r="18" spans="1:25" ht="12.75">
      <c r="A18" s="46">
        <v>6</v>
      </c>
      <c r="B18" s="46">
        <v>3</v>
      </c>
      <c r="C18" s="46">
        <v>1</v>
      </c>
      <c r="D18" s="41">
        <v>1</v>
      </c>
      <c r="E18" s="47"/>
      <c r="F18" s="48" t="s">
        <v>267</v>
      </c>
      <c r="G18" s="58" t="s">
        <v>278</v>
      </c>
      <c r="H18" s="49">
        <v>28759445.4</v>
      </c>
      <c r="I18" s="49">
        <v>28596.5</v>
      </c>
      <c r="J18" s="49">
        <v>0</v>
      </c>
      <c r="K18" s="49">
        <v>2738505.73</v>
      </c>
      <c r="L18" s="49">
        <v>0</v>
      </c>
      <c r="M18" s="49">
        <v>3683000</v>
      </c>
      <c r="N18" s="49">
        <v>2570129.7</v>
      </c>
      <c r="O18" s="49">
        <v>76000</v>
      </c>
      <c r="P18" s="49">
        <v>7293612.1</v>
      </c>
      <c r="Q18" s="49">
        <v>104112</v>
      </c>
      <c r="R18" s="49">
        <v>2936305.47</v>
      </c>
      <c r="S18" s="49">
        <v>84373.8</v>
      </c>
      <c r="T18" s="49">
        <v>264535</v>
      </c>
      <c r="U18" s="49">
        <v>6056241</v>
      </c>
      <c r="V18" s="49">
        <v>1796140.59</v>
      </c>
      <c r="W18" s="49">
        <v>480000</v>
      </c>
      <c r="X18" s="49">
        <v>220000</v>
      </c>
      <c r="Y18" s="49">
        <v>427893.51</v>
      </c>
    </row>
    <row r="19" spans="1:25" ht="12.75">
      <c r="A19" s="46">
        <v>6</v>
      </c>
      <c r="B19" s="46">
        <v>11</v>
      </c>
      <c r="C19" s="46">
        <v>2</v>
      </c>
      <c r="D19" s="41">
        <v>1</v>
      </c>
      <c r="E19" s="47"/>
      <c r="F19" s="48" t="s">
        <v>267</v>
      </c>
      <c r="G19" s="58" t="s">
        <v>279</v>
      </c>
      <c r="H19" s="49">
        <v>16664311.93</v>
      </c>
      <c r="I19" s="49">
        <v>7123.35</v>
      </c>
      <c r="J19" s="49">
        <v>0</v>
      </c>
      <c r="K19" s="49">
        <v>343500</v>
      </c>
      <c r="L19" s="49">
        <v>0</v>
      </c>
      <c r="M19" s="49">
        <v>438711</v>
      </c>
      <c r="N19" s="49">
        <v>1757990.03</v>
      </c>
      <c r="O19" s="49">
        <v>120749.53</v>
      </c>
      <c r="P19" s="49">
        <v>5279756</v>
      </c>
      <c r="Q19" s="49">
        <v>110500</v>
      </c>
      <c r="R19" s="49">
        <v>895218.94</v>
      </c>
      <c r="S19" s="49">
        <v>117369.15</v>
      </c>
      <c r="T19" s="49">
        <v>91862.5</v>
      </c>
      <c r="U19" s="49">
        <v>3678442.93</v>
      </c>
      <c r="V19" s="49">
        <v>1542841</v>
      </c>
      <c r="W19" s="49">
        <v>605637.5</v>
      </c>
      <c r="X19" s="49">
        <v>33500</v>
      </c>
      <c r="Y19" s="49">
        <v>1641110</v>
      </c>
    </row>
    <row r="20" spans="1:25" ht="12.75">
      <c r="A20" s="46">
        <v>6</v>
      </c>
      <c r="B20" s="46">
        <v>17</v>
      </c>
      <c r="C20" s="46">
        <v>1</v>
      </c>
      <c r="D20" s="41">
        <v>1</v>
      </c>
      <c r="E20" s="47"/>
      <c r="F20" s="48" t="s">
        <v>267</v>
      </c>
      <c r="G20" s="58" t="s">
        <v>280</v>
      </c>
      <c r="H20" s="49">
        <v>246003584.86</v>
      </c>
      <c r="I20" s="49">
        <v>167732.91</v>
      </c>
      <c r="J20" s="49">
        <v>0</v>
      </c>
      <c r="K20" s="49">
        <v>41602913.93</v>
      </c>
      <c r="L20" s="49">
        <v>0</v>
      </c>
      <c r="M20" s="49">
        <v>3903703.11</v>
      </c>
      <c r="N20" s="49">
        <v>15068834.11</v>
      </c>
      <c r="O20" s="49">
        <v>2111460</v>
      </c>
      <c r="P20" s="49">
        <v>57966429.61</v>
      </c>
      <c r="Q20" s="49">
        <v>2879109</v>
      </c>
      <c r="R20" s="49">
        <v>11411137</v>
      </c>
      <c r="S20" s="49">
        <v>5600</v>
      </c>
      <c r="T20" s="49">
        <v>2943035</v>
      </c>
      <c r="U20" s="49">
        <v>58863735.5</v>
      </c>
      <c r="V20" s="49">
        <v>30552226.67</v>
      </c>
      <c r="W20" s="49">
        <v>5113700</v>
      </c>
      <c r="X20" s="49">
        <v>10164500</v>
      </c>
      <c r="Y20" s="49">
        <v>3249468.02</v>
      </c>
    </row>
    <row r="21" spans="1:25" ht="12.75">
      <c r="A21" s="46">
        <v>6</v>
      </c>
      <c r="B21" s="46">
        <v>1</v>
      </c>
      <c r="C21" s="46">
        <v>2</v>
      </c>
      <c r="D21" s="41">
        <v>1</v>
      </c>
      <c r="E21" s="47"/>
      <c r="F21" s="48" t="s">
        <v>267</v>
      </c>
      <c r="G21" s="58" t="s">
        <v>281</v>
      </c>
      <c r="H21" s="49">
        <v>38063540.94</v>
      </c>
      <c r="I21" s="49">
        <v>5801.54</v>
      </c>
      <c r="J21" s="49">
        <v>0</v>
      </c>
      <c r="K21" s="49">
        <v>1320963.2</v>
      </c>
      <c r="L21" s="49">
        <v>0</v>
      </c>
      <c r="M21" s="49">
        <v>7132077.38</v>
      </c>
      <c r="N21" s="49">
        <v>2383018.71</v>
      </c>
      <c r="O21" s="49">
        <v>184900</v>
      </c>
      <c r="P21" s="49">
        <v>6453097.19</v>
      </c>
      <c r="Q21" s="49">
        <v>204076</v>
      </c>
      <c r="R21" s="49">
        <v>1430933</v>
      </c>
      <c r="S21" s="49">
        <v>0</v>
      </c>
      <c r="T21" s="49">
        <v>221207.96</v>
      </c>
      <c r="U21" s="49">
        <v>6775900</v>
      </c>
      <c r="V21" s="49">
        <v>8424142.96</v>
      </c>
      <c r="W21" s="49">
        <v>2756280</v>
      </c>
      <c r="X21" s="49">
        <v>190000</v>
      </c>
      <c r="Y21" s="49">
        <v>581143</v>
      </c>
    </row>
    <row r="22" spans="1:25" ht="12.75">
      <c r="A22" s="46">
        <v>6</v>
      </c>
      <c r="B22" s="46">
        <v>18</v>
      </c>
      <c r="C22" s="46">
        <v>1</v>
      </c>
      <c r="D22" s="41">
        <v>1</v>
      </c>
      <c r="E22" s="47"/>
      <c r="F22" s="48" t="s">
        <v>267</v>
      </c>
      <c r="G22" s="58" t="s">
        <v>282</v>
      </c>
      <c r="H22" s="49">
        <v>124171117.35</v>
      </c>
      <c r="I22" s="49">
        <v>3108.45</v>
      </c>
      <c r="J22" s="49">
        <v>0</v>
      </c>
      <c r="K22" s="49">
        <v>6507088</v>
      </c>
      <c r="L22" s="49">
        <v>0</v>
      </c>
      <c r="M22" s="49">
        <v>2079026</v>
      </c>
      <c r="N22" s="49">
        <v>7029783.28</v>
      </c>
      <c r="O22" s="49">
        <v>228000</v>
      </c>
      <c r="P22" s="49">
        <v>33455726.4</v>
      </c>
      <c r="Q22" s="49">
        <v>709866</v>
      </c>
      <c r="R22" s="49">
        <v>4302906.1</v>
      </c>
      <c r="S22" s="49">
        <v>579609.22</v>
      </c>
      <c r="T22" s="49">
        <v>1089752</v>
      </c>
      <c r="U22" s="49">
        <v>23082851</v>
      </c>
      <c r="V22" s="49">
        <v>24425743</v>
      </c>
      <c r="W22" s="49">
        <v>2928699</v>
      </c>
      <c r="X22" s="49">
        <v>15804583</v>
      </c>
      <c r="Y22" s="49">
        <v>1944375.9</v>
      </c>
    </row>
    <row r="23" spans="1:25" ht="12.75">
      <c r="A23" s="46">
        <v>6</v>
      </c>
      <c r="B23" s="46">
        <v>19</v>
      </c>
      <c r="C23" s="46">
        <v>1</v>
      </c>
      <c r="D23" s="41">
        <v>1</v>
      </c>
      <c r="E23" s="47"/>
      <c r="F23" s="48" t="s">
        <v>267</v>
      </c>
      <c r="G23" s="58" t="s">
        <v>283</v>
      </c>
      <c r="H23" s="49">
        <v>76882458.87</v>
      </c>
      <c r="I23" s="49">
        <v>25237.26</v>
      </c>
      <c r="J23" s="49">
        <v>0</v>
      </c>
      <c r="K23" s="49">
        <v>3624259.7</v>
      </c>
      <c r="L23" s="49">
        <v>9624560</v>
      </c>
      <c r="M23" s="49">
        <v>1928640</v>
      </c>
      <c r="N23" s="49">
        <v>4428233.47</v>
      </c>
      <c r="O23" s="49">
        <v>593819</v>
      </c>
      <c r="P23" s="49">
        <v>26016389</v>
      </c>
      <c r="Q23" s="49">
        <v>522177</v>
      </c>
      <c r="R23" s="49">
        <v>4056908.14</v>
      </c>
      <c r="S23" s="49">
        <v>696427</v>
      </c>
      <c r="T23" s="49">
        <v>480084</v>
      </c>
      <c r="U23" s="49">
        <v>18113649</v>
      </c>
      <c r="V23" s="49">
        <v>1542105</v>
      </c>
      <c r="W23" s="49">
        <v>2145497</v>
      </c>
      <c r="X23" s="49">
        <v>2466470</v>
      </c>
      <c r="Y23" s="49">
        <v>618003.3</v>
      </c>
    </row>
    <row r="24" spans="1:25" ht="12.75">
      <c r="A24" s="46">
        <v>6</v>
      </c>
      <c r="B24" s="46">
        <v>8</v>
      </c>
      <c r="C24" s="46">
        <v>2</v>
      </c>
      <c r="D24" s="41">
        <v>2</v>
      </c>
      <c r="E24" s="47"/>
      <c r="F24" s="48" t="s">
        <v>267</v>
      </c>
      <c r="G24" s="58" t="s">
        <v>284</v>
      </c>
      <c r="H24" s="49">
        <v>26987255.01</v>
      </c>
      <c r="I24" s="49">
        <v>357070.76</v>
      </c>
      <c r="J24" s="49">
        <v>2268582.1</v>
      </c>
      <c r="K24" s="49">
        <v>1423195.61</v>
      </c>
      <c r="L24" s="49">
        <v>0</v>
      </c>
      <c r="M24" s="49">
        <v>28179</v>
      </c>
      <c r="N24" s="49">
        <v>4588045.92</v>
      </c>
      <c r="O24" s="49">
        <v>235813.5</v>
      </c>
      <c r="P24" s="49">
        <v>6784196.29</v>
      </c>
      <c r="Q24" s="49">
        <v>83170</v>
      </c>
      <c r="R24" s="49">
        <v>542837.51</v>
      </c>
      <c r="S24" s="49">
        <v>0</v>
      </c>
      <c r="T24" s="49">
        <v>344879</v>
      </c>
      <c r="U24" s="49">
        <v>5710659</v>
      </c>
      <c r="V24" s="49">
        <v>3851492.96</v>
      </c>
      <c r="W24" s="49">
        <v>573541.36</v>
      </c>
      <c r="X24" s="49">
        <v>38090</v>
      </c>
      <c r="Y24" s="49">
        <v>157502</v>
      </c>
    </row>
    <row r="25" spans="1:25" ht="12.75">
      <c r="A25" s="46">
        <v>6</v>
      </c>
      <c r="B25" s="46">
        <v>11</v>
      </c>
      <c r="C25" s="46">
        <v>3</v>
      </c>
      <c r="D25" s="41">
        <v>2</v>
      </c>
      <c r="E25" s="47"/>
      <c r="F25" s="48" t="s">
        <v>267</v>
      </c>
      <c r="G25" s="58" t="s">
        <v>285</v>
      </c>
      <c r="H25" s="49">
        <v>37271044.49</v>
      </c>
      <c r="I25" s="49">
        <v>3729444.73</v>
      </c>
      <c r="J25" s="49">
        <v>0</v>
      </c>
      <c r="K25" s="49">
        <v>1086998.96</v>
      </c>
      <c r="L25" s="49">
        <v>0</v>
      </c>
      <c r="M25" s="49">
        <v>151000</v>
      </c>
      <c r="N25" s="49">
        <v>3294874</v>
      </c>
      <c r="O25" s="49">
        <v>245000</v>
      </c>
      <c r="P25" s="49">
        <v>11385593.55</v>
      </c>
      <c r="Q25" s="49">
        <v>94284</v>
      </c>
      <c r="R25" s="49">
        <v>1419021.66</v>
      </c>
      <c r="S25" s="49">
        <v>0</v>
      </c>
      <c r="T25" s="49">
        <v>144830</v>
      </c>
      <c r="U25" s="49">
        <v>10790406.31</v>
      </c>
      <c r="V25" s="49">
        <v>3608521.43</v>
      </c>
      <c r="W25" s="49">
        <v>812536.45</v>
      </c>
      <c r="X25" s="49">
        <v>179000</v>
      </c>
      <c r="Y25" s="49">
        <v>329533.4</v>
      </c>
    </row>
    <row r="26" spans="1:25" ht="12.75">
      <c r="A26" s="46">
        <v>6</v>
      </c>
      <c r="B26" s="46">
        <v>20</v>
      </c>
      <c r="C26" s="46">
        <v>1</v>
      </c>
      <c r="D26" s="41">
        <v>2</v>
      </c>
      <c r="E26" s="47"/>
      <c r="F26" s="48" t="s">
        <v>267</v>
      </c>
      <c r="G26" s="58" t="s">
        <v>285</v>
      </c>
      <c r="H26" s="49">
        <v>24455815.87</v>
      </c>
      <c r="I26" s="49">
        <v>1404561.61</v>
      </c>
      <c r="J26" s="49">
        <v>199913</v>
      </c>
      <c r="K26" s="49">
        <v>1684910.02</v>
      </c>
      <c r="L26" s="49">
        <v>1500</v>
      </c>
      <c r="M26" s="49">
        <v>109700</v>
      </c>
      <c r="N26" s="49">
        <v>2613769</v>
      </c>
      <c r="O26" s="49">
        <v>542212</v>
      </c>
      <c r="P26" s="49">
        <v>5851304</v>
      </c>
      <c r="Q26" s="49">
        <v>73158.59</v>
      </c>
      <c r="R26" s="49">
        <v>1225440</v>
      </c>
      <c r="S26" s="49">
        <v>13956.8</v>
      </c>
      <c r="T26" s="49">
        <v>159021</v>
      </c>
      <c r="U26" s="49">
        <v>6407528.62</v>
      </c>
      <c r="V26" s="49">
        <v>3309916.12</v>
      </c>
      <c r="W26" s="49">
        <v>549577.11</v>
      </c>
      <c r="X26" s="49">
        <v>74500</v>
      </c>
      <c r="Y26" s="49">
        <v>234848</v>
      </c>
    </row>
    <row r="27" spans="1:25" ht="12.75">
      <c r="A27" s="46">
        <v>6</v>
      </c>
      <c r="B27" s="46">
        <v>2</v>
      </c>
      <c r="C27" s="46">
        <v>2</v>
      </c>
      <c r="D27" s="41">
        <v>2</v>
      </c>
      <c r="E27" s="47"/>
      <c r="F27" s="48" t="s">
        <v>267</v>
      </c>
      <c r="G27" s="58" t="s">
        <v>286</v>
      </c>
      <c r="H27" s="49">
        <v>17566894.4</v>
      </c>
      <c r="I27" s="49">
        <v>187633.53</v>
      </c>
      <c r="J27" s="49">
        <v>162331</v>
      </c>
      <c r="K27" s="49">
        <v>810000</v>
      </c>
      <c r="L27" s="49">
        <v>0</v>
      </c>
      <c r="M27" s="49">
        <v>0</v>
      </c>
      <c r="N27" s="49">
        <v>1978016</v>
      </c>
      <c r="O27" s="49">
        <v>321600</v>
      </c>
      <c r="P27" s="49">
        <v>5436927.35</v>
      </c>
      <c r="Q27" s="49">
        <v>45000</v>
      </c>
      <c r="R27" s="49">
        <v>749312.36</v>
      </c>
      <c r="S27" s="49">
        <v>0</v>
      </c>
      <c r="T27" s="49">
        <v>46000</v>
      </c>
      <c r="U27" s="49">
        <v>5696760</v>
      </c>
      <c r="V27" s="49">
        <v>1245686.16</v>
      </c>
      <c r="W27" s="49">
        <v>497101</v>
      </c>
      <c r="X27" s="49">
        <v>270000</v>
      </c>
      <c r="Y27" s="49">
        <v>120527</v>
      </c>
    </row>
    <row r="28" spans="1:25" ht="12.75">
      <c r="A28" s="46">
        <v>6</v>
      </c>
      <c r="B28" s="46">
        <v>14</v>
      </c>
      <c r="C28" s="46">
        <v>2</v>
      </c>
      <c r="D28" s="41">
        <v>2</v>
      </c>
      <c r="E28" s="47"/>
      <c r="F28" s="48" t="s">
        <v>267</v>
      </c>
      <c r="G28" s="58" t="s">
        <v>287</v>
      </c>
      <c r="H28" s="49">
        <v>26267581.68</v>
      </c>
      <c r="I28" s="49">
        <v>3867439.89</v>
      </c>
      <c r="J28" s="49">
        <v>162600</v>
      </c>
      <c r="K28" s="49">
        <v>1715300</v>
      </c>
      <c r="L28" s="49">
        <v>0</v>
      </c>
      <c r="M28" s="49">
        <v>93190</v>
      </c>
      <c r="N28" s="49">
        <v>1856181.12</v>
      </c>
      <c r="O28" s="49">
        <v>144170</v>
      </c>
      <c r="P28" s="49">
        <v>6112744</v>
      </c>
      <c r="Q28" s="49">
        <v>36225</v>
      </c>
      <c r="R28" s="49">
        <v>705443.4</v>
      </c>
      <c r="S28" s="49">
        <v>0</v>
      </c>
      <c r="T28" s="49">
        <v>42927</v>
      </c>
      <c r="U28" s="49">
        <v>5227663</v>
      </c>
      <c r="V28" s="49">
        <v>4467518.27</v>
      </c>
      <c r="W28" s="49">
        <v>1572300</v>
      </c>
      <c r="X28" s="49">
        <v>15000</v>
      </c>
      <c r="Y28" s="49">
        <v>248880</v>
      </c>
    </row>
    <row r="29" spans="1:25" ht="12.75">
      <c r="A29" s="46">
        <v>6</v>
      </c>
      <c r="B29" s="46">
        <v>5</v>
      </c>
      <c r="C29" s="46">
        <v>1</v>
      </c>
      <c r="D29" s="41">
        <v>2</v>
      </c>
      <c r="E29" s="47"/>
      <c r="F29" s="48" t="s">
        <v>267</v>
      </c>
      <c r="G29" s="58" t="s">
        <v>288</v>
      </c>
      <c r="H29" s="49">
        <v>18673672.18</v>
      </c>
      <c r="I29" s="49">
        <v>261906.25</v>
      </c>
      <c r="J29" s="49">
        <v>181600</v>
      </c>
      <c r="K29" s="49">
        <v>2623131.86</v>
      </c>
      <c r="L29" s="49">
        <v>0</v>
      </c>
      <c r="M29" s="49">
        <v>15000</v>
      </c>
      <c r="N29" s="49">
        <v>2220072</v>
      </c>
      <c r="O29" s="49">
        <v>205750</v>
      </c>
      <c r="P29" s="49">
        <v>4923020</v>
      </c>
      <c r="Q29" s="49">
        <v>48400</v>
      </c>
      <c r="R29" s="49">
        <v>393200</v>
      </c>
      <c r="S29" s="49">
        <v>0</v>
      </c>
      <c r="T29" s="49">
        <v>26834</v>
      </c>
      <c r="U29" s="49">
        <v>4656910</v>
      </c>
      <c r="V29" s="49">
        <v>2278076.66</v>
      </c>
      <c r="W29" s="49">
        <v>501450</v>
      </c>
      <c r="X29" s="49">
        <v>70600</v>
      </c>
      <c r="Y29" s="49">
        <v>267721.41</v>
      </c>
    </row>
    <row r="30" spans="1:25" ht="12.75">
      <c r="A30" s="46">
        <v>6</v>
      </c>
      <c r="B30" s="46">
        <v>18</v>
      </c>
      <c r="C30" s="46">
        <v>2</v>
      </c>
      <c r="D30" s="41">
        <v>2</v>
      </c>
      <c r="E30" s="47"/>
      <c r="F30" s="48" t="s">
        <v>267</v>
      </c>
      <c r="G30" s="58" t="s">
        <v>289</v>
      </c>
      <c r="H30" s="49">
        <v>20424518.26</v>
      </c>
      <c r="I30" s="49">
        <v>440903.22</v>
      </c>
      <c r="J30" s="49">
        <v>20000</v>
      </c>
      <c r="K30" s="49">
        <v>2144578.15</v>
      </c>
      <c r="L30" s="49">
        <v>2500</v>
      </c>
      <c r="M30" s="49">
        <v>43600</v>
      </c>
      <c r="N30" s="49">
        <v>2543926.2</v>
      </c>
      <c r="O30" s="49">
        <v>1064798</v>
      </c>
      <c r="P30" s="49">
        <v>5366579.8</v>
      </c>
      <c r="Q30" s="49">
        <v>738830.07</v>
      </c>
      <c r="R30" s="49">
        <v>567304.86</v>
      </c>
      <c r="S30" s="49">
        <v>0</v>
      </c>
      <c r="T30" s="49">
        <v>38000</v>
      </c>
      <c r="U30" s="49">
        <v>4770620.11</v>
      </c>
      <c r="V30" s="49">
        <v>1632989.65</v>
      </c>
      <c r="W30" s="49">
        <v>680929.2</v>
      </c>
      <c r="X30" s="49">
        <v>139170</v>
      </c>
      <c r="Y30" s="49">
        <v>229789</v>
      </c>
    </row>
    <row r="31" spans="1:25" ht="12.75">
      <c r="A31" s="46">
        <v>6</v>
      </c>
      <c r="B31" s="46">
        <v>1</v>
      </c>
      <c r="C31" s="46">
        <v>3</v>
      </c>
      <c r="D31" s="41">
        <v>2</v>
      </c>
      <c r="E31" s="47"/>
      <c r="F31" s="48" t="s">
        <v>267</v>
      </c>
      <c r="G31" s="58" t="s">
        <v>290</v>
      </c>
      <c r="H31" s="49">
        <v>83612744.35</v>
      </c>
      <c r="I31" s="49">
        <v>2722715.16</v>
      </c>
      <c r="J31" s="49">
        <v>85000</v>
      </c>
      <c r="K31" s="49">
        <v>7114511.45</v>
      </c>
      <c r="L31" s="49">
        <v>0</v>
      </c>
      <c r="M31" s="49">
        <v>203000</v>
      </c>
      <c r="N31" s="49">
        <v>5371581</v>
      </c>
      <c r="O31" s="49">
        <v>584171.8</v>
      </c>
      <c r="P31" s="49">
        <v>24202929.03</v>
      </c>
      <c r="Q31" s="49">
        <v>211606.28</v>
      </c>
      <c r="R31" s="49">
        <v>2688704</v>
      </c>
      <c r="S31" s="49">
        <v>0</v>
      </c>
      <c r="T31" s="49">
        <v>289613</v>
      </c>
      <c r="U31" s="49">
        <v>24308933.64</v>
      </c>
      <c r="V31" s="49">
        <v>9642133.31</v>
      </c>
      <c r="W31" s="49">
        <v>4482521.24</v>
      </c>
      <c r="X31" s="49">
        <v>1147556.44</v>
      </c>
      <c r="Y31" s="49">
        <v>557768</v>
      </c>
    </row>
    <row r="32" spans="1:25" ht="12.75">
      <c r="A32" s="46">
        <v>6</v>
      </c>
      <c r="B32" s="46">
        <v>3</v>
      </c>
      <c r="C32" s="46">
        <v>2</v>
      </c>
      <c r="D32" s="41">
        <v>2</v>
      </c>
      <c r="E32" s="47"/>
      <c r="F32" s="48" t="s">
        <v>267</v>
      </c>
      <c r="G32" s="58" t="s">
        <v>291</v>
      </c>
      <c r="H32" s="49">
        <v>16633189.05</v>
      </c>
      <c r="I32" s="49">
        <v>379380.52</v>
      </c>
      <c r="J32" s="49">
        <v>230000</v>
      </c>
      <c r="K32" s="49">
        <v>3582500</v>
      </c>
      <c r="L32" s="49">
        <v>0</v>
      </c>
      <c r="M32" s="49">
        <v>52000</v>
      </c>
      <c r="N32" s="49">
        <v>1932607.42</v>
      </c>
      <c r="O32" s="49">
        <v>128000</v>
      </c>
      <c r="P32" s="49">
        <v>3790690.65</v>
      </c>
      <c r="Q32" s="49">
        <v>53548</v>
      </c>
      <c r="R32" s="49">
        <v>837100</v>
      </c>
      <c r="S32" s="49">
        <v>3000</v>
      </c>
      <c r="T32" s="49">
        <v>29000</v>
      </c>
      <c r="U32" s="49">
        <v>3918110</v>
      </c>
      <c r="V32" s="49">
        <v>1010100</v>
      </c>
      <c r="W32" s="49">
        <v>516516.46</v>
      </c>
      <c r="X32" s="49">
        <v>30000</v>
      </c>
      <c r="Y32" s="49">
        <v>140636</v>
      </c>
    </row>
    <row r="33" spans="1:25" ht="12.75">
      <c r="A33" s="46">
        <v>6</v>
      </c>
      <c r="B33" s="46">
        <v>2</v>
      </c>
      <c r="C33" s="46">
        <v>3</v>
      </c>
      <c r="D33" s="41">
        <v>2</v>
      </c>
      <c r="E33" s="47"/>
      <c r="F33" s="48" t="s">
        <v>267</v>
      </c>
      <c r="G33" s="58" t="s">
        <v>268</v>
      </c>
      <c r="H33" s="49">
        <v>89536430.61</v>
      </c>
      <c r="I33" s="49">
        <v>9203340.02</v>
      </c>
      <c r="J33" s="49">
        <v>1034180</v>
      </c>
      <c r="K33" s="49">
        <v>2040489.92</v>
      </c>
      <c r="L33" s="49">
        <v>20000</v>
      </c>
      <c r="M33" s="49">
        <v>2421174.7</v>
      </c>
      <c r="N33" s="49">
        <v>6325670</v>
      </c>
      <c r="O33" s="49">
        <v>2078119.09</v>
      </c>
      <c r="P33" s="49">
        <v>29915808.69</v>
      </c>
      <c r="Q33" s="49">
        <v>133500</v>
      </c>
      <c r="R33" s="49">
        <v>5630726.42</v>
      </c>
      <c r="S33" s="49">
        <v>15000</v>
      </c>
      <c r="T33" s="49">
        <v>62500</v>
      </c>
      <c r="U33" s="49">
        <v>22755210</v>
      </c>
      <c r="V33" s="49">
        <v>4598657.4</v>
      </c>
      <c r="W33" s="49">
        <v>2155294.99</v>
      </c>
      <c r="X33" s="49">
        <v>358170</v>
      </c>
      <c r="Y33" s="49">
        <v>788589.38</v>
      </c>
    </row>
    <row r="34" spans="1:25" ht="12.75">
      <c r="A34" s="46">
        <v>6</v>
      </c>
      <c r="B34" s="46">
        <v>2</v>
      </c>
      <c r="C34" s="46">
        <v>4</v>
      </c>
      <c r="D34" s="41">
        <v>2</v>
      </c>
      <c r="E34" s="47"/>
      <c r="F34" s="48" t="s">
        <v>267</v>
      </c>
      <c r="G34" s="58" t="s">
        <v>292</v>
      </c>
      <c r="H34" s="49">
        <v>37991971.07</v>
      </c>
      <c r="I34" s="49">
        <v>803652.77</v>
      </c>
      <c r="J34" s="49">
        <v>0</v>
      </c>
      <c r="K34" s="49">
        <v>1355033</v>
      </c>
      <c r="L34" s="49">
        <v>0</v>
      </c>
      <c r="M34" s="49">
        <v>65000</v>
      </c>
      <c r="N34" s="49">
        <v>4601426</v>
      </c>
      <c r="O34" s="49">
        <v>448650</v>
      </c>
      <c r="P34" s="49">
        <v>6205727.91</v>
      </c>
      <c r="Q34" s="49">
        <v>9243407.39</v>
      </c>
      <c r="R34" s="49">
        <v>832039</v>
      </c>
      <c r="S34" s="49">
        <v>100000</v>
      </c>
      <c r="T34" s="49">
        <v>38905</v>
      </c>
      <c r="U34" s="49">
        <v>5833580</v>
      </c>
      <c r="V34" s="49">
        <v>6882339</v>
      </c>
      <c r="W34" s="49">
        <v>1006380</v>
      </c>
      <c r="X34" s="49">
        <v>35000</v>
      </c>
      <c r="Y34" s="49">
        <v>540831</v>
      </c>
    </row>
    <row r="35" spans="1:25" ht="12.75">
      <c r="A35" s="46">
        <v>6</v>
      </c>
      <c r="B35" s="46">
        <v>15</v>
      </c>
      <c r="C35" s="46">
        <v>2</v>
      </c>
      <c r="D35" s="41">
        <v>2</v>
      </c>
      <c r="E35" s="47"/>
      <c r="F35" s="48" t="s">
        <v>267</v>
      </c>
      <c r="G35" s="58" t="s">
        <v>293</v>
      </c>
      <c r="H35" s="49">
        <v>45882473.95</v>
      </c>
      <c r="I35" s="49">
        <v>3350756.68</v>
      </c>
      <c r="J35" s="49">
        <v>0</v>
      </c>
      <c r="K35" s="49">
        <v>2279906.79</v>
      </c>
      <c r="L35" s="49">
        <v>14230</v>
      </c>
      <c r="M35" s="49">
        <v>604124.83</v>
      </c>
      <c r="N35" s="49">
        <v>2912549.17</v>
      </c>
      <c r="O35" s="49">
        <v>1290768.6</v>
      </c>
      <c r="P35" s="49">
        <v>11611666</v>
      </c>
      <c r="Q35" s="49">
        <v>127312</v>
      </c>
      <c r="R35" s="49">
        <v>1590032.23</v>
      </c>
      <c r="S35" s="49">
        <v>205890.94</v>
      </c>
      <c r="T35" s="49">
        <v>458322</v>
      </c>
      <c r="U35" s="49">
        <v>10919580</v>
      </c>
      <c r="V35" s="49">
        <v>9105443.58</v>
      </c>
      <c r="W35" s="49">
        <v>803864.93</v>
      </c>
      <c r="X35" s="49">
        <v>224768.2</v>
      </c>
      <c r="Y35" s="49">
        <v>383258</v>
      </c>
    </row>
    <row r="36" spans="1:25" ht="12.75">
      <c r="A36" s="46">
        <v>6</v>
      </c>
      <c r="B36" s="46">
        <v>9</v>
      </c>
      <c r="C36" s="46">
        <v>2</v>
      </c>
      <c r="D36" s="41">
        <v>2</v>
      </c>
      <c r="E36" s="47"/>
      <c r="F36" s="48" t="s">
        <v>267</v>
      </c>
      <c r="G36" s="58" t="s">
        <v>294</v>
      </c>
      <c r="H36" s="49">
        <v>18040242.2</v>
      </c>
      <c r="I36" s="49">
        <v>363831.45</v>
      </c>
      <c r="J36" s="49">
        <v>20900</v>
      </c>
      <c r="K36" s="49">
        <v>1822452.92</v>
      </c>
      <c r="L36" s="49">
        <v>0</v>
      </c>
      <c r="M36" s="49">
        <v>260000</v>
      </c>
      <c r="N36" s="49">
        <v>2154589</v>
      </c>
      <c r="O36" s="49">
        <v>256000</v>
      </c>
      <c r="P36" s="49">
        <v>4890615</v>
      </c>
      <c r="Q36" s="49">
        <v>72959</v>
      </c>
      <c r="R36" s="49">
        <v>461012</v>
      </c>
      <c r="S36" s="49">
        <v>31428.75</v>
      </c>
      <c r="T36" s="49">
        <v>30288</v>
      </c>
      <c r="U36" s="49">
        <v>5822470</v>
      </c>
      <c r="V36" s="49">
        <v>1325066</v>
      </c>
      <c r="W36" s="49">
        <v>264000</v>
      </c>
      <c r="X36" s="49">
        <v>107000</v>
      </c>
      <c r="Y36" s="49">
        <v>157630.08</v>
      </c>
    </row>
    <row r="37" spans="1:25" ht="12.75">
      <c r="A37" s="46">
        <v>6</v>
      </c>
      <c r="B37" s="46">
        <v>3</v>
      </c>
      <c r="C37" s="46">
        <v>3</v>
      </c>
      <c r="D37" s="41">
        <v>2</v>
      </c>
      <c r="E37" s="47"/>
      <c r="F37" s="48" t="s">
        <v>267</v>
      </c>
      <c r="G37" s="58" t="s">
        <v>295</v>
      </c>
      <c r="H37" s="49">
        <v>78061332.44</v>
      </c>
      <c r="I37" s="49">
        <v>3193406.17</v>
      </c>
      <c r="J37" s="49">
        <v>0</v>
      </c>
      <c r="K37" s="49">
        <v>8376800.91</v>
      </c>
      <c r="L37" s="49">
        <v>105500</v>
      </c>
      <c r="M37" s="49">
        <v>827200</v>
      </c>
      <c r="N37" s="49">
        <v>9450759.3</v>
      </c>
      <c r="O37" s="49">
        <v>676000</v>
      </c>
      <c r="P37" s="49">
        <v>18367867</v>
      </c>
      <c r="Q37" s="49">
        <v>165176</v>
      </c>
      <c r="R37" s="49">
        <v>2398549</v>
      </c>
      <c r="S37" s="49">
        <v>0</v>
      </c>
      <c r="T37" s="49">
        <v>196658</v>
      </c>
      <c r="U37" s="49">
        <v>21884170</v>
      </c>
      <c r="V37" s="49">
        <v>9444880.74</v>
      </c>
      <c r="W37" s="49">
        <v>1471155.32</v>
      </c>
      <c r="X37" s="49">
        <v>452600</v>
      </c>
      <c r="Y37" s="49">
        <v>1050610</v>
      </c>
    </row>
    <row r="38" spans="1:25" ht="12.75">
      <c r="A38" s="46">
        <v>6</v>
      </c>
      <c r="B38" s="46">
        <v>12</v>
      </c>
      <c r="C38" s="46">
        <v>1</v>
      </c>
      <c r="D38" s="41">
        <v>2</v>
      </c>
      <c r="E38" s="47"/>
      <c r="F38" s="48" t="s">
        <v>267</v>
      </c>
      <c r="G38" s="58" t="s">
        <v>296</v>
      </c>
      <c r="H38" s="49">
        <v>45261050.03</v>
      </c>
      <c r="I38" s="49">
        <v>294721.74</v>
      </c>
      <c r="J38" s="49">
        <v>0</v>
      </c>
      <c r="K38" s="49">
        <v>2704093.38</v>
      </c>
      <c r="L38" s="49">
        <v>40000</v>
      </c>
      <c r="M38" s="49">
        <v>42000</v>
      </c>
      <c r="N38" s="49">
        <v>3754408</v>
      </c>
      <c r="O38" s="49">
        <v>361861</v>
      </c>
      <c r="P38" s="49">
        <v>10720192.51</v>
      </c>
      <c r="Q38" s="49">
        <v>132460</v>
      </c>
      <c r="R38" s="49">
        <v>1704977.46</v>
      </c>
      <c r="S38" s="49">
        <v>0</v>
      </c>
      <c r="T38" s="49">
        <v>118577</v>
      </c>
      <c r="U38" s="49">
        <v>11475522.26</v>
      </c>
      <c r="V38" s="49">
        <v>9913637.68</v>
      </c>
      <c r="W38" s="49">
        <v>559820</v>
      </c>
      <c r="X38" s="49">
        <v>2748235</v>
      </c>
      <c r="Y38" s="49">
        <v>690544</v>
      </c>
    </row>
    <row r="39" spans="1:25" ht="12.75">
      <c r="A39" s="46">
        <v>6</v>
      </c>
      <c r="B39" s="46">
        <v>5</v>
      </c>
      <c r="C39" s="46">
        <v>2</v>
      </c>
      <c r="D39" s="41">
        <v>2</v>
      </c>
      <c r="E39" s="47"/>
      <c r="F39" s="48" t="s">
        <v>267</v>
      </c>
      <c r="G39" s="58" t="s">
        <v>297</v>
      </c>
      <c r="H39" s="49">
        <v>18212285.27</v>
      </c>
      <c r="I39" s="49">
        <v>389659.27</v>
      </c>
      <c r="J39" s="49">
        <v>255368.79</v>
      </c>
      <c r="K39" s="49">
        <v>1971899.57</v>
      </c>
      <c r="L39" s="49">
        <v>0</v>
      </c>
      <c r="M39" s="49">
        <v>30000</v>
      </c>
      <c r="N39" s="49">
        <v>1654915.87</v>
      </c>
      <c r="O39" s="49">
        <v>153276</v>
      </c>
      <c r="P39" s="49">
        <v>4826868.14</v>
      </c>
      <c r="Q39" s="49">
        <v>45500</v>
      </c>
      <c r="R39" s="49">
        <v>363991.04</v>
      </c>
      <c r="S39" s="49">
        <v>0</v>
      </c>
      <c r="T39" s="49">
        <v>67862.66</v>
      </c>
      <c r="U39" s="49">
        <v>4354322</v>
      </c>
      <c r="V39" s="49">
        <v>3043423.93</v>
      </c>
      <c r="W39" s="49">
        <v>100000</v>
      </c>
      <c r="X39" s="49">
        <v>614839</v>
      </c>
      <c r="Y39" s="49">
        <v>340359</v>
      </c>
    </row>
    <row r="40" spans="1:25" ht="12.75">
      <c r="A40" s="46">
        <v>6</v>
      </c>
      <c r="B40" s="46">
        <v>10</v>
      </c>
      <c r="C40" s="46">
        <v>1</v>
      </c>
      <c r="D40" s="41">
        <v>2</v>
      </c>
      <c r="E40" s="47"/>
      <c r="F40" s="48" t="s">
        <v>267</v>
      </c>
      <c r="G40" s="58" t="s">
        <v>298</v>
      </c>
      <c r="H40" s="49">
        <v>67477260.26</v>
      </c>
      <c r="I40" s="49">
        <v>578367.73</v>
      </c>
      <c r="J40" s="49">
        <v>326650</v>
      </c>
      <c r="K40" s="49">
        <v>2843071.76</v>
      </c>
      <c r="L40" s="49">
        <v>0</v>
      </c>
      <c r="M40" s="49">
        <v>1448500</v>
      </c>
      <c r="N40" s="49">
        <v>6034572</v>
      </c>
      <c r="O40" s="49">
        <v>1118730.64</v>
      </c>
      <c r="P40" s="49">
        <v>17993596.62</v>
      </c>
      <c r="Q40" s="49">
        <v>153820</v>
      </c>
      <c r="R40" s="49">
        <v>1940350</v>
      </c>
      <c r="S40" s="49">
        <v>343265.21</v>
      </c>
      <c r="T40" s="49">
        <v>580589</v>
      </c>
      <c r="U40" s="49">
        <v>13764959</v>
      </c>
      <c r="V40" s="49">
        <v>16263253.82</v>
      </c>
      <c r="W40" s="49">
        <v>1389506.77</v>
      </c>
      <c r="X40" s="49">
        <v>267137.25</v>
      </c>
      <c r="Y40" s="49">
        <v>2430890.46</v>
      </c>
    </row>
    <row r="41" spans="1:25" ht="12.75">
      <c r="A41" s="46">
        <v>6</v>
      </c>
      <c r="B41" s="46">
        <v>15</v>
      </c>
      <c r="C41" s="46">
        <v>3</v>
      </c>
      <c r="D41" s="41">
        <v>2</v>
      </c>
      <c r="E41" s="47"/>
      <c r="F41" s="48" t="s">
        <v>267</v>
      </c>
      <c r="G41" s="58" t="s">
        <v>299</v>
      </c>
      <c r="H41" s="49">
        <v>26111407.67</v>
      </c>
      <c r="I41" s="49">
        <v>362387.88</v>
      </c>
      <c r="J41" s="49">
        <v>0</v>
      </c>
      <c r="K41" s="49">
        <v>974571.36</v>
      </c>
      <c r="L41" s="49">
        <v>0</v>
      </c>
      <c r="M41" s="49">
        <v>52960</v>
      </c>
      <c r="N41" s="49">
        <v>2609384</v>
      </c>
      <c r="O41" s="49">
        <v>448713</v>
      </c>
      <c r="P41" s="49">
        <v>5891251.79</v>
      </c>
      <c r="Q41" s="49">
        <v>92402</v>
      </c>
      <c r="R41" s="49">
        <v>914081</v>
      </c>
      <c r="S41" s="49">
        <v>0</v>
      </c>
      <c r="T41" s="49">
        <v>322785</v>
      </c>
      <c r="U41" s="49">
        <v>6340410</v>
      </c>
      <c r="V41" s="49">
        <v>4916832</v>
      </c>
      <c r="W41" s="49">
        <v>350149.08</v>
      </c>
      <c r="X41" s="49">
        <v>2675890</v>
      </c>
      <c r="Y41" s="49">
        <v>159590.56</v>
      </c>
    </row>
    <row r="42" spans="1:25" ht="12.75">
      <c r="A42" s="46">
        <v>6</v>
      </c>
      <c r="B42" s="46">
        <v>13</v>
      </c>
      <c r="C42" s="46">
        <v>1</v>
      </c>
      <c r="D42" s="41">
        <v>2</v>
      </c>
      <c r="E42" s="47"/>
      <c r="F42" s="48" t="s">
        <v>267</v>
      </c>
      <c r="G42" s="58" t="s">
        <v>300</v>
      </c>
      <c r="H42" s="49">
        <v>24271871.42</v>
      </c>
      <c r="I42" s="49">
        <v>751386.05</v>
      </c>
      <c r="J42" s="49">
        <v>0</v>
      </c>
      <c r="K42" s="49">
        <v>1451330.59</v>
      </c>
      <c r="L42" s="49">
        <v>35000</v>
      </c>
      <c r="M42" s="49">
        <v>45695.75</v>
      </c>
      <c r="N42" s="49">
        <v>2992015.09</v>
      </c>
      <c r="O42" s="49">
        <v>197250</v>
      </c>
      <c r="P42" s="49">
        <v>5709466.78</v>
      </c>
      <c r="Q42" s="49">
        <v>125572.2</v>
      </c>
      <c r="R42" s="49">
        <v>1760564.16</v>
      </c>
      <c r="S42" s="49">
        <v>0</v>
      </c>
      <c r="T42" s="49">
        <v>62000</v>
      </c>
      <c r="U42" s="49">
        <v>6309004</v>
      </c>
      <c r="V42" s="49">
        <v>3672966</v>
      </c>
      <c r="W42" s="49">
        <v>636181.65</v>
      </c>
      <c r="X42" s="49">
        <v>143166.15</v>
      </c>
      <c r="Y42" s="49">
        <v>380273</v>
      </c>
    </row>
    <row r="43" spans="1:25" ht="12.75">
      <c r="A43" s="46">
        <v>6</v>
      </c>
      <c r="B43" s="46">
        <v>4</v>
      </c>
      <c r="C43" s="46">
        <v>2</v>
      </c>
      <c r="D43" s="41">
        <v>2</v>
      </c>
      <c r="E43" s="47"/>
      <c r="F43" s="48" t="s">
        <v>267</v>
      </c>
      <c r="G43" s="58" t="s">
        <v>301</v>
      </c>
      <c r="H43" s="49">
        <v>33943311.9</v>
      </c>
      <c r="I43" s="49">
        <v>1213232.7</v>
      </c>
      <c r="J43" s="49">
        <v>0</v>
      </c>
      <c r="K43" s="49">
        <v>4925799.31</v>
      </c>
      <c r="L43" s="49">
        <v>2000</v>
      </c>
      <c r="M43" s="49">
        <v>133900</v>
      </c>
      <c r="N43" s="49">
        <v>2701412.58</v>
      </c>
      <c r="O43" s="49">
        <v>622122.32</v>
      </c>
      <c r="P43" s="49">
        <v>8767236.06</v>
      </c>
      <c r="Q43" s="49">
        <v>393541</v>
      </c>
      <c r="R43" s="49">
        <v>1210962</v>
      </c>
      <c r="S43" s="49">
        <v>0</v>
      </c>
      <c r="T43" s="49">
        <v>35000</v>
      </c>
      <c r="U43" s="49">
        <v>5915068</v>
      </c>
      <c r="V43" s="49">
        <v>6000087.15</v>
      </c>
      <c r="W43" s="49">
        <v>1734595.4</v>
      </c>
      <c r="X43" s="49">
        <v>68173.38</v>
      </c>
      <c r="Y43" s="49">
        <v>220182</v>
      </c>
    </row>
    <row r="44" spans="1:25" ht="12.75">
      <c r="A44" s="46">
        <v>6</v>
      </c>
      <c r="B44" s="46">
        <v>3</v>
      </c>
      <c r="C44" s="46">
        <v>4</v>
      </c>
      <c r="D44" s="41">
        <v>2</v>
      </c>
      <c r="E44" s="47"/>
      <c r="F44" s="48" t="s">
        <v>267</v>
      </c>
      <c r="G44" s="58" t="s">
        <v>302</v>
      </c>
      <c r="H44" s="49">
        <v>35789052.62</v>
      </c>
      <c r="I44" s="49">
        <v>3509684.55</v>
      </c>
      <c r="J44" s="49">
        <v>234000</v>
      </c>
      <c r="K44" s="49">
        <v>5130200</v>
      </c>
      <c r="L44" s="49">
        <v>23872</v>
      </c>
      <c r="M44" s="49">
        <v>63500</v>
      </c>
      <c r="N44" s="49">
        <v>2741753.79</v>
      </c>
      <c r="O44" s="49">
        <v>575000</v>
      </c>
      <c r="P44" s="49">
        <v>9205238.73</v>
      </c>
      <c r="Q44" s="49">
        <v>122624</v>
      </c>
      <c r="R44" s="49">
        <v>2265533</v>
      </c>
      <c r="S44" s="49">
        <v>0</v>
      </c>
      <c r="T44" s="49">
        <v>236677</v>
      </c>
      <c r="U44" s="49">
        <v>8402710</v>
      </c>
      <c r="V44" s="49">
        <v>2059064</v>
      </c>
      <c r="W44" s="49">
        <v>709000</v>
      </c>
      <c r="X44" s="49">
        <v>234751.55</v>
      </c>
      <c r="Y44" s="49">
        <v>275444</v>
      </c>
    </row>
    <row r="45" spans="1:25" ht="12.75">
      <c r="A45" s="46">
        <v>6</v>
      </c>
      <c r="B45" s="46">
        <v>1</v>
      </c>
      <c r="C45" s="46">
        <v>4</v>
      </c>
      <c r="D45" s="41">
        <v>2</v>
      </c>
      <c r="E45" s="47"/>
      <c r="F45" s="48" t="s">
        <v>267</v>
      </c>
      <c r="G45" s="58" t="s">
        <v>303</v>
      </c>
      <c r="H45" s="49">
        <v>30961932.63</v>
      </c>
      <c r="I45" s="49">
        <v>1977524.55</v>
      </c>
      <c r="J45" s="49">
        <v>360000</v>
      </c>
      <c r="K45" s="49">
        <v>730000</v>
      </c>
      <c r="L45" s="49">
        <v>0</v>
      </c>
      <c r="M45" s="49">
        <v>100000</v>
      </c>
      <c r="N45" s="49">
        <v>2534130</v>
      </c>
      <c r="O45" s="49">
        <v>374634</v>
      </c>
      <c r="P45" s="49">
        <v>9536873.5</v>
      </c>
      <c r="Q45" s="49">
        <v>83896</v>
      </c>
      <c r="R45" s="49">
        <v>512847</v>
      </c>
      <c r="S45" s="49">
        <v>0</v>
      </c>
      <c r="T45" s="49">
        <v>78500</v>
      </c>
      <c r="U45" s="49">
        <v>8554150</v>
      </c>
      <c r="V45" s="49">
        <v>5226189.4</v>
      </c>
      <c r="W45" s="49">
        <v>650021.68</v>
      </c>
      <c r="X45" s="49">
        <v>15000</v>
      </c>
      <c r="Y45" s="49">
        <v>228166.5</v>
      </c>
    </row>
    <row r="46" spans="1:25" ht="12.75">
      <c r="A46" s="46">
        <v>6</v>
      </c>
      <c r="B46" s="46">
        <v>3</v>
      </c>
      <c r="C46" s="46">
        <v>5</v>
      </c>
      <c r="D46" s="41">
        <v>2</v>
      </c>
      <c r="E46" s="47"/>
      <c r="F46" s="48" t="s">
        <v>267</v>
      </c>
      <c r="G46" s="58" t="s">
        <v>304</v>
      </c>
      <c r="H46" s="49">
        <v>13873240</v>
      </c>
      <c r="I46" s="49">
        <v>233731.86</v>
      </c>
      <c r="J46" s="49">
        <v>31000</v>
      </c>
      <c r="K46" s="49">
        <v>594600</v>
      </c>
      <c r="L46" s="49">
        <v>70850</v>
      </c>
      <c r="M46" s="49">
        <v>2308135</v>
      </c>
      <c r="N46" s="49">
        <v>2362532.99</v>
      </c>
      <c r="O46" s="49">
        <v>467026</v>
      </c>
      <c r="P46" s="49">
        <v>2693592.75</v>
      </c>
      <c r="Q46" s="49">
        <v>48031.29</v>
      </c>
      <c r="R46" s="49">
        <v>872939</v>
      </c>
      <c r="S46" s="49">
        <v>0</v>
      </c>
      <c r="T46" s="49">
        <v>111786</v>
      </c>
      <c r="U46" s="49">
        <v>2782370</v>
      </c>
      <c r="V46" s="49">
        <v>548676.11</v>
      </c>
      <c r="W46" s="49">
        <v>547822</v>
      </c>
      <c r="X46" s="49">
        <v>15200</v>
      </c>
      <c r="Y46" s="49">
        <v>184947</v>
      </c>
    </row>
    <row r="47" spans="1:25" ht="12.75">
      <c r="A47" s="46">
        <v>6</v>
      </c>
      <c r="B47" s="46">
        <v>7</v>
      </c>
      <c r="C47" s="46">
        <v>3</v>
      </c>
      <c r="D47" s="41">
        <v>2</v>
      </c>
      <c r="E47" s="47"/>
      <c r="F47" s="48" t="s">
        <v>267</v>
      </c>
      <c r="G47" s="58" t="s">
        <v>305</v>
      </c>
      <c r="H47" s="49">
        <v>29800126.65</v>
      </c>
      <c r="I47" s="49">
        <v>1475572.48</v>
      </c>
      <c r="J47" s="49">
        <v>0</v>
      </c>
      <c r="K47" s="49">
        <v>1302000</v>
      </c>
      <c r="L47" s="49">
        <v>0</v>
      </c>
      <c r="M47" s="49">
        <v>201720</v>
      </c>
      <c r="N47" s="49">
        <v>2491886</v>
      </c>
      <c r="O47" s="49">
        <v>544574</v>
      </c>
      <c r="P47" s="49">
        <v>8487679.87</v>
      </c>
      <c r="Q47" s="49">
        <v>70500</v>
      </c>
      <c r="R47" s="49">
        <v>784390</v>
      </c>
      <c r="S47" s="49">
        <v>126606.8</v>
      </c>
      <c r="T47" s="49">
        <v>181271</v>
      </c>
      <c r="U47" s="49">
        <v>7480243</v>
      </c>
      <c r="V47" s="49">
        <v>5558946.5</v>
      </c>
      <c r="W47" s="49">
        <v>550000</v>
      </c>
      <c r="X47" s="49">
        <v>274817</v>
      </c>
      <c r="Y47" s="49">
        <v>269920</v>
      </c>
    </row>
    <row r="48" spans="1:25" ht="12.75">
      <c r="A48" s="46">
        <v>6</v>
      </c>
      <c r="B48" s="46">
        <v>5</v>
      </c>
      <c r="C48" s="46">
        <v>3</v>
      </c>
      <c r="D48" s="41">
        <v>2</v>
      </c>
      <c r="E48" s="47"/>
      <c r="F48" s="48" t="s">
        <v>267</v>
      </c>
      <c r="G48" s="58" t="s">
        <v>306</v>
      </c>
      <c r="H48" s="49">
        <v>35476944.76</v>
      </c>
      <c r="I48" s="49">
        <v>383654.96</v>
      </c>
      <c r="J48" s="49">
        <v>319800</v>
      </c>
      <c r="K48" s="49">
        <v>3439966.12</v>
      </c>
      <c r="L48" s="49">
        <v>0</v>
      </c>
      <c r="M48" s="49">
        <v>14000</v>
      </c>
      <c r="N48" s="49">
        <v>2782444</v>
      </c>
      <c r="O48" s="49">
        <v>854639</v>
      </c>
      <c r="P48" s="49">
        <v>12056408.68</v>
      </c>
      <c r="Q48" s="49">
        <v>119140</v>
      </c>
      <c r="R48" s="49">
        <v>1371776.14</v>
      </c>
      <c r="S48" s="49">
        <v>0</v>
      </c>
      <c r="T48" s="49">
        <v>80000</v>
      </c>
      <c r="U48" s="49">
        <v>8748720</v>
      </c>
      <c r="V48" s="49">
        <v>4142569.33</v>
      </c>
      <c r="W48" s="49">
        <v>587390.33</v>
      </c>
      <c r="X48" s="49">
        <v>147082.85</v>
      </c>
      <c r="Y48" s="49">
        <v>429353.35</v>
      </c>
    </row>
    <row r="49" spans="1:25" ht="12.75">
      <c r="A49" s="46">
        <v>6</v>
      </c>
      <c r="B49" s="46">
        <v>6</v>
      </c>
      <c r="C49" s="46">
        <v>2</v>
      </c>
      <c r="D49" s="41">
        <v>2</v>
      </c>
      <c r="E49" s="47"/>
      <c r="F49" s="48" t="s">
        <v>267</v>
      </c>
      <c r="G49" s="58" t="s">
        <v>307</v>
      </c>
      <c r="H49" s="49">
        <v>28327293.9</v>
      </c>
      <c r="I49" s="49">
        <v>1316194.24</v>
      </c>
      <c r="J49" s="49">
        <v>369100.26</v>
      </c>
      <c r="K49" s="49">
        <v>1633081.6</v>
      </c>
      <c r="L49" s="49">
        <v>0</v>
      </c>
      <c r="M49" s="49">
        <v>577097</v>
      </c>
      <c r="N49" s="49">
        <v>3829778.64</v>
      </c>
      <c r="O49" s="49">
        <v>300556.52</v>
      </c>
      <c r="P49" s="49">
        <v>6490161.02</v>
      </c>
      <c r="Q49" s="49">
        <v>81209</v>
      </c>
      <c r="R49" s="49">
        <v>735206.3</v>
      </c>
      <c r="S49" s="49">
        <v>0</v>
      </c>
      <c r="T49" s="49">
        <v>53957</v>
      </c>
      <c r="U49" s="49">
        <v>6673130</v>
      </c>
      <c r="V49" s="49">
        <v>4916138.47</v>
      </c>
      <c r="W49" s="49">
        <v>524164</v>
      </c>
      <c r="X49" s="49">
        <v>688377</v>
      </c>
      <c r="Y49" s="49">
        <v>139142.85</v>
      </c>
    </row>
    <row r="50" spans="1:25" ht="12.75">
      <c r="A50" s="46">
        <v>6</v>
      </c>
      <c r="B50" s="46">
        <v>8</v>
      </c>
      <c r="C50" s="46">
        <v>3</v>
      </c>
      <c r="D50" s="41">
        <v>2</v>
      </c>
      <c r="E50" s="47"/>
      <c r="F50" s="48" t="s">
        <v>267</v>
      </c>
      <c r="G50" s="58" t="s">
        <v>308</v>
      </c>
      <c r="H50" s="49">
        <v>38250367.26</v>
      </c>
      <c r="I50" s="49">
        <v>6256495.89</v>
      </c>
      <c r="J50" s="49">
        <v>513830</v>
      </c>
      <c r="K50" s="49">
        <v>1396000</v>
      </c>
      <c r="L50" s="49">
        <v>0</v>
      </c>
      <c r="M50" s="49">
        <v>151300</v>
      </c>
      <c r="N50" s="49">
        <v>4702516.04</v>
      </c>
      <c r="O50" s="49">
        <v>580900</v>
      </c>
      <c r="P50" s="49">
        <v>8349835.33</v>
      </c>
      <c r="Q50" s="49">
        <v>148150</v>
      </c>
      <c r="R50" s="49">
        <v>1382650</v>
      </c>
      <c r="S50" s="49">
        <v>0</v>
      </c>
      <c r="T50" s="49">
        <v>311600</v>
      </c>
      <c r="U50" s="49">
        <v>9802530</v>
      </c>
      <c r="V50" s="49">
        <v>2609340</v>
      </c>
      <c r="W50" s="49">
        <v>868900</v>
      </c>
      <c r="X50" s="49">
        <v>803500</v>
      </c>
      <c r="Y50" s="49">
        <v>372820</v>
      </c>
    </row>
    <row r="51" spans="1:25" ht="12.75">
      <c r="A51" s="46">
        <v>6</v>
      </c>
      <c r="B51" s="46">
        <v>9</v>
      </c>
      <c r="C51" s="46">
        <v>4</v>
      </c>
      <c r="D51" s="41">
        <v>2</v>
      </c>
      <c r="E51" s="47"/>
      <c r="F51" s="48" t="s">
        <v>267</v>
      </c>
      <c r="G51" s="58" t="s">
        <v>309</v>
      </c>
      <c r="H51" s="49">
        <v>55140458.62</v>
      </c>
      <c r="I51" s="49">
        <v>4303087.85</v>
      </c>
      <c r="J51" s="49">
        <v>112450</v>
      </c>
      <c r="K51" s="49">
        <v>2207626.29</v>
      </c>
      <c r="L51" s="49">
        <v>0</v>
      </c>
      <c r="M51" s="49">
        <v>167530.76</v>
      </c>
      <c r="N51" s="49">
        <v>3106334.84</v>
      </c>
      <c r="O51" s="49">
        <v>861118.1</v>
      </c>
      <c r="P51" s="49">
        <v>15549715</v>
      </c>
      <c r="Q51" s="49">
        <v>3044153.53</v>
      </c>
      <c r="R51" s="49">
        <v>1673900</v>
      </c>
      <c r="S51" s="49">
        <v>348154.55</v>
      </c>
      <c r="T51" s="49">
        <v>504120</v>
      </c>
      <c r="U51" s="49">
        <v>13832990</v>
      </c>
      <c r="V51" s="49">
        <v>8371907.7</v>
      </c>
      <c r="W51" s="49">
        <v>535100</v>
      </c>
      <c r="X51" s="49">
        <v>205550</v>
      </c>
      <c r="Y51" s="49">
        <v>316720</v>
      </c>
    </row>
    <row r="52" spans="1:25" ht="12.75">
      <c r="A52" s="46">
        <v>6</v>
      </c>
      <c r="B52" s="46">
        <v>9</v>
      </c>
      <c r="C52" s="46">
        <v>5</v>
      </c>
      <c r="D52" s="41">
        <v>2</v>
      </c>
      <c r="E52" s="47"/>
      <c r="F52" s="48" t="s">
        <v>267</v>
      </c>
      <c r="G52" s="58" t="s">
        <v>310</v>
      </c>
      <c r="H52" s="49">
        <v>93101791.76</v>
      </c>
      <c r="I52" s="49">
        <v>3666262.54</v>
      </c>
      <c r="J52" s="49">
        <v>0</v>
      </c>
      <c r="K52" s="49">
        <v>10982609.99</v>
      </c>
      <c r="L52" s="49">
        <v>0</v>
      </c>
      <c r="M52" s="49">
        <v>660400</v>
      </c>
      <c r="N52" s="49">
        <v>7040388.94</v>
      </c>
      <c r="O52" s="49">
        <v>792500</v>
      </c>
      <c r="P52" s="49">
        <v>24833986.03</v>
      </c>
      <c r="Q52" s="49">
        <v>167500</v>
      </c>
      <c r="R52" s="49">
        <v>1735275</v>
      </c>
      <c r="S52" s="49">
        <v>7303</v>
      </c>
      <c r="T52" s="49">
        <v>901849.24</v>
      </c>
      <c r="U52" s="49">
        <v>21981085</v>
      </c>
      <c r="V52" s="49">
        <v>16759675.76</v>
      </c>
      <c r="W52" s="49">
        <v>1686635.26</v>
      </c>
      <c r="X52" s="49">
        <v>186400</v>
      </c>
      <c r="Y52" s="49">
        <v>1699921</v>
      </c>
    </row>
    <row r="53" spans="1:25" ht="12.75">
      <c r="A53" s="46">
        <v>6</v>
      </c>
      <c r="B53" s="46">
        <v>5</v>
      </c>
      <c r="C53" s="46">
        <v>4</v>
      </c>
      <c r="D53" s="41">
        <v>2</v>
      </c>
      <c r="E53" s="47"/>
      <c r="F53" s="48" t="s">
        <v>267</v>
      </c>
      <c r="G53" s="58" t="s">
        <v>311</v>
      </c>
      <c r="H53" s="49">
        <v>36043153.36</v>
      </c>
      <c r="I53" s="49">
        <v>440700.66</v>
      </c>
      <c r="J53" s="49">
        <v>498230.62</v>
      </c>
      <c r="K53" s="49">
        <v>1952147</v>
      </c>
      <c r="L53" s="49">
        <v>0</v>
      </c>
      <c r="M53" s="49">
        <v>173790.42</v>
      </c>
      <c r="N53" s="49">
        <v>2434826.49</v>
      </c>
      <c r="O53" s="49">
        <v>440085</v>
      </c>
      <c r="P53" s="49">
        <v>10649662.12</v>
      </c>
      <c r="Q53" s="49">
        <v>77900</v>
      </c>
      <c r="R53" s="49">
        <v>708211.18</v>
      </c>
      <c r="S53" s="49">
        <v>0</v>
      </c>
      <c r="T53" s="49">
        <v>40489</v>
      </c>
      <c r="U53" s="49">
        <v>8699645.46</v>
      </c>
      <c r="V53" s="49">
        <v>3339218</v>
      </c>
      <c r="W53" s="49">
        <v>6163369.74</v>
      </c>
      <c r="X53" s="49">
        <v>41112</v>
      </c>
      <c r="Y53" s="49">
        <v>383765.67</v>
      </c>
    </row>
    <row r="54" spans="1:25" ht="12.75">
      <c r="A54" s="46">
        <v>6</v>
      </c>
      <c r="B54" s="46">
        <v>6</v>
      </c>
      <c r="C54" s="46">
        <v>3</v>
      </c>
      <c r="D54" s="41">
        <v>2</v>
      </c>
      <c r="E54" s="47"/>
      <c r="F54" s="48" t="s">
        <v>267</v>
      </c>
      <c r="G54" s="58" t="s">
        <v>312</v>
      </c>
      <c r="H54" s="49">
        <v>17056667.39</v>
      </c>
      <c r="I54" s="49">
        <v>632451.75</v>
      </c>
      <c r="J54" s="49">
        <v>526479.03</v>
      </c>
      <c r="K54" s="49">
        <v>2560379.62</v>
      </c>
      <c r="L54" s="49">
        <v>0</v>
      </c>
      <c r="M54" s="49">
        <v>136500</v>
      </c>
      <c r="N54" s="49">
        <v>1997593.46</v>
      </c>
      <c r="O54" s="49">
        <v>133800</v>
      </c>
      <c r="P54" s="49">
        <v>3528950.41</v>
      </c>
      <c r="Q54" s="49">
        <v>57500</v>
      </c>
      <c r="R54" s="49">
        <v>516555</v>
      </c>
      <c r="S54" s="49">
        <v>0</v>
      </c>
      <c r="T54" s="49">
        <v>81674</v>
      </c>
      <c r="U54" s="49">
        <v>3957330</v>
      </c>
      <c r="V54" s="49">
        <v>910755.63</v>
      </c>
      <c r="W54" s="49">
        <v>1893223.41</v>
      </c>
      <c r="X54" s="49">
        <v>40000</v>
      </c>
      <c r="Y54" s="49">
        <v>83475.08</v>
      </c>
    </row>
    <row r="55" spans="1:25" ht="12.75">
      <c r="A55" s="46">
        <v>6</v>
      </c>
      <c r="B55" s="46">
        <v>7</v>
      </c>
      <c r="C55" s="46">
        <v>4</v>
      </c>
      <c r="D55" s="41">
        <v>2</v>
      </c>
      <c r="E55" s="47"/>
      <c r="F55" s="48" t="s">
        <v>267</v>
      </c>
      <c r="G55" s="58" t="s">
        <v>313</v>
      </c>
      <c r="H55" s="49">
        <v>43876796.07</v>
      </c>
      <c r="I55" s="49">
        <v>371947.08</v>
      </c>
      <c r="J55" s="49">
        <v>455000</v>
      </c>
      <c r="K55" s="49">
        <v>2132187.84</v>
      </c>
      <c r="L55" s="49">
        <v>0</v>
      </c>
      <c r="M55" s="49">
        <v>30000</v>
      </c>
      <c r="N55" s="49">
        <v>5717862.17</v>
      </c>
      <c r="O55" s="49">
        <v>586723.32</v>
      </c>
      <c r="P55" s="49">
        <v>14560061.69</v>
      </c>
      <c r="Q55" s="49">
        <v>88420</v>
      </c>
      <c r="R55" s="49">
        <v>3307326.23</v>
      </c>
      <c r="S55" s="49">
        <v>21751.5</v>
      </c>
      <c r="T55" s="49">
        <v>762250</v>
      </c>
      <c r="U55" s="49">
        <v>10383711.5</v>
      </c>
      <c r="V55" s="49">
        <v>3178000</v>
      </c>
      <c r="W55" s="49">
        <v>1798682.43</v>
      </c>
      <c r="X55" s="49">
        <v>228663.81</v>
      </c>
      <c r="Y55" s="49">
        <v>254208.5</v>
      </c>
    </row>
    <row r="56" spans="1:25" ht="12.75">
      <c r="A56" s="46">
        <v>6</v>
      </c>
      <c r="B56" s="46">
        <v>20</v>
      </c>
      <c r="C56" s="46">
        <v>2</v>
      </c>
      <c r="D56" s="41">
        <v>2</v>
      </c>
      <c r="E56" s="47"/>
      <c r="F56" s="48" t="s">
        <v>267</v>
      </c>
      <c r="G56" s="58" t="s">
        <v>314</v>
      </c>
      <c r="H56" s="49">
        <v>20733512.61</v>
      </c>
      <c r="I56" s="49">
        <v>589489.47</v>
      </c>
      <c r="J56" s="49">
        <v>440200</v>
      </c>
      <c r="K56" s="49">
        <v>1257809.32</v>
      </c>
      <c r="L56" s="49">
        <v>0</v>
      </c>
      <c r="M56" s="49">
        <v>59000</v>
      </c>
      <c r="N56" s="49">
        <v>2163373.48</v>
      </c>
      <c r="O56" s="49">
        <v>358737.07</v>
      </c>
      <c r="P56" s="49">
        <v>5258360.7</v>
      </c>
      <c r="Q56" s="49">
        <v>56008</v>
      </c>
      <c r="R56" s="49">
        <v>1038593.31</v>
      </c>
      <c r="S56" s="49">
        <v>0</v>
      </c>
      <c r="T56" s="49">
        <v>527030</v>
      </c>
      <c r="U56" s="49">
        <v>4813880</v>
      </c>
      <c r="V56" s="49">
        <v>3296628.35</v>
      </c>
      <c r="W56" s="49">
        <v>678867.91</v>
      </c>
      <c r="X56" s="49">
        <v>0</v>
      </c>
      <c r="Y56" s="49">
        <v>195535</v>
      </c>
    </row>
    <row r="57" spans="1:25" ht="12.75">
      <c r="A57" s="46">
        <v>6</v>
      </c>
      <c r="B57" s="46">
        <v>19</v>
      </c>
      <c r="C57" s="46">
        <v>2</v>
      </c>
      <c r="D57" s="41">
        <v>2</v>
      </c>
      <c r="E57" s="47"/>
      <c r="F57" s="48" t="s">
        <v>267</v>
      </c>
      <c r="G57" s="58" t="s">
        <v>315</v>
      </c>
      <c r="H57" s="49">
        <v>16157955.43</v>
      </c>
      <c r="I57" s="49">
        <v>726815.94</v>
      </c>
      <c r="J57" s="49">
        <v>216539.91</v>
      </c>
      <c r="K57" s="49">
        <v>717000</v>
      </c>
      <c r="L57" s="49">
        <v>3000</v>
      </c>
      <c r="M57" s="49">
        <v>164100</v>
      </c>
      <c r="N57" s="49">
        <v>2065151</v>
      </c>
      <c r="O57" s="49">
        <v>453969.26</v>
      </c>
      <c r="P57" s="49">
        <v>3242319</v>
      </c>
      <c r="Q57" s="49">
        <v>49020</v>
      </c>
      <c r="R57" s="49">
        <v>1161712.12</v>
      </c>
      <c r="S57" s="49">
        <v>0</v>
      </c>
      <c r="T57" s="49">
        <v>61624</v>
      </c>
      <c r="U57" s="49">
        <v>4156498.37</v>
      </c>
      <c r="V57" s="49">
        <v>1261598</v>
      </c>
      <c r="W57" s="49">
        <v>1210851.23</v>
      </c>
      <c r="X57" s="49">
        <v>533035</v>
      </c>
      <c r="Y57" s="49">
        <v>134721.6</v>
      </c>
    </row>
    <row r="58" spans="1:25" ht="12.75">
      <c r="A58" s="46">
        <v>6</v>
      </c>
      <c r="B58" s="46">
        <v>19</v>
      </c>
      <c r="C58" s="46">
        <v>3</v>
      </c>
      <c r="D58" s="41">
        <v>2</v>
      </c>
      <c r="E58" s="47"/>
      <c r="F58" s="48" t="s">
        <v>267</v>
      </c>
      <c r="G58" s="58" t="s">
        <v>316</v>
      </c>
      <c r="H58" s="49">
        <v>19048704.06</v>
      </c>
      <c r="I58" s="49">
        <v>311628.65</v>
      </c>
      <c r="J58" s="49">
        <v>0</v>
      </c>
      <c r="K58" s="49">
        <v>3072147.54</v>
      </c>
      <c r="L58" s="49">
        <v>16000</v>
      </c>
      <c r="M58" s="49">
        <v>105413.7</v>
      </c>
      <c r="N58" s="49">
        <v>1864681.39</v>
      </c>
      <c r="O58" s="49">
        <v>150280.4</v>
      </c>
      <c r="P58" s="49">
        <v>4960300.45</v>
      </c>
      <c r="Q58" s="49">
        <v>63887.6</v>
      </c>
      <c r="R58" s="49">
        <v>860234.23</v>
      </c>
      <c r="S58" s="49">
        <v>0</v>
      </c>
      <c r="T58" s="49">
        <v>64967</v>
      </c>
      <c r="U58" s="49">
        <v>5801940</v>
      </c>
      <c r="V58" s="49">
        <v>374337.04</v>
      </c>
      <c r="W58" s="49">
        <v>612300</v>
      </c>
      <c r="X58" s="49">
        <v>73000</v>
      </c>
      <c r="Y58" s="49">
        <v>717586.06</v>
      </c>
    </row>
    <row r="59" spans="1:25" ht="12.75">
      <c r="A59" s="46">
        <v>6</v>
      </c>
      <c r="B59" s="46">
        <v>4</v>
      </c>
      <c r="C59" s="46">
        <v>3</v>
      </c>
      <c r="D59" s="41">
        <v>2</v>
      </c>
      <c r="E59" s="47"/>
      <c r="F59" s="48" t="s">
        <v>267</v>
      </c>
      <c r="G59" s="58" t="s">
        <v>317</v>
      </c>
      <c r="H59" s="49">
        <v>23835358.36</v>
      </c>
      <c r="I59" s="49">
        <v>502716.36</v>
      </c>
      <c r="J59" s="49">
        <v>0</v>
      </c>
      <c r="K59" s="49">
        <v>903926</v>
      </c>
      <c r="L59" s="49">
        <v>0</v>
      </c>
      <c r="M59" s="49">
        <v>20000</v>
      </c>
      <c r="N59" s="49">
        <v>2462898</v>
      </c>
      <c r="O59" s="49">
        <v>196954</v>
      </c>
      <c r="P59" s="49">
        <v>7465747</v>
      </c>
      <c r="Q59" s="49">
        <v>56646</v>
      </c>
      <c r="R59" s="49">
        <v>1779104</v>
      </c>
      <c r="S59" s="49">
        <v>0</v>
      </c>
      <c r="T59" s="49">
        <v>363540</v>
      </c>
      <c r="U59" s="49">
        <v>6761520</v>
      </c>
      <c r="V59" s="49">
        <v>1234950</v>
      </c>
      <c r="W59" s="49">
        <v>1860750</v>
      </c>
      <c r="X59" s="49">
        <v>12000</v>
      </c>
      <c r="Y59" s="49">
        <v>214607</v>
      </c>
    </row>
    <row r="60" spans="1:25" ht="12.75">
      <c r="A60" s="46">
        <v>6</v>
      </c>
      <c r="B60" s="46">
        <v>4</v>
      </c>
      <c r="C60" s="46">
        <v>4</v>
      </c>
      <c r="D60" s="41">
        <v>2</v>
      </c>
      <c r="E60" s="47"/>
      <c r="F60" s="48" t="s">
        <v>267</v>
      </c>
      <c r="G60" s="58" t="s">
        <v>270</v>
      </c>
      <c r="H60" s="49">
        <v>56413575.04</v>
      </c>
      <c r="I60" s="49">
        <v>1364818.04</v>
      </c>
      <c r="J60" s="49">
        <v>658750</v>
      </c>
      <c r="K60" s="49">
        <v>4455087.49</v>
      </c>
      <c r="L60" s="49">
        <v>0</v>
      </c>
      <c r="M60" s="49">
        <v>1808470</v>
      </c>
      <c r="N60" s="49">
        <v>5718189</v>
      </c>
      <c r="O60" s="49">
        <v>1067018</v>
      </c>
      <c r="P60" s="49">
        <v>18457640</v>
      </c>
      <c r="Q60" s="49">
        <v>102750</v>
      </c>
      <c r="R60" s="49">
        <v>2561069</v>
      </c>
      <c r="S60" s="49">
        <v>357021</v>
      </c>
      <c r="T60" s="49">
        <v>160000</v>
      </c>
      <c r="U60" s="49">
        <v>14086331</v>
      </c>
      <c r="V60" s="49">
        <v>3076343.01</v>
      </c>
      <c r="W60" s="49">
        <v>1539179</v>
      </c>
      <c r="X60" s="49">
        <v>209000</v>
      </c>
      <c r="Y60" s="49">
        <v>791909.5</v>
      </c>
    </row>
    <row r="61" spans="1:25" ht="12.75">
      <c r="A61" s="46">
        <v>6</v>
      </c>
      <c r="B61" s="46">
        <v>6</v>
      </c>
      <c r="C61" s="46">
        <v>4</v>
      </c>
      <c r="D61" s="41">
        <v>2</v>
      </c>
      <c r="E61" s="47"/>
      <c r="F61" s="48" t="s">
        <v>267</v>
      </c>
      <c r="G61" s="58" t="s">
        <v>318</v>
      </c>
      <c r="H61" s="49">
        <v>40311093.63</v>
      </c>
      <c r="I61" s="49">
        <v>590274.9</v>
      </c>
      <c r="J61" s="49">
        <v>0</v>
      </c>
      <c r="K61" s="49">
        <v>1357351.01</v>
      </c>
      <c r="L61" s="49">
        <v>0</v>
      </c>
      <c r="M61" s="49">
        <v>550500</v>
      </c>
      <c r="N61" s="49">
        <v>3841156.57</v>
      </c>
      <c r="O61" s="49">
        <v>298470</v>
      </c>
      <c r="P61" s="49">
        <v>10414285.63</v>
      </c>
      <c r="Q61" s="49">
        <v>107224</v>
      </c>
      <c r="R61" s="49">
        <v>2519391</v>
      </c>
      <c r="S61" s="49">
        <v>0</v>
      </c>
      <c r="T61" s="49">
        <v>554821</v>
      </c>
      <c r="U61" s="49">
        <v>11497504</v>
      </c>
      <c r="V61" s="49">
        <v>2712214.3</v>
      </c>
      <c r="W61" s="49">
        <v>5043468.22</v>
      </c>
      <c r="X61" s="49">
        <v>257000</v>
      </c>
      <c r="Y61" s="49">
        <v>567433</v>
      </c>
    </row>
    <row r="62" spans="1:25" ht="12.75">
      <c r="A62" s="46">
        <v>6</v>
      </c>
      <c r="B62" s="46">
        <v>9</v>
      </c>
      <c r="C62" s="46">
        <v>6</v>
      </c>
      <c r="D62" s="41">
        <v>2</v>
      </c>
      <c r="E62" s="47"/>
      <c r="F62" s="48" t="s">
        <v>267</v>
      </c>
      <c r="G62" s="58" t="s">
        <v>319</v>
      </c>
      <c r="H62" s="49">
        <v>42547383.91</v>
      </c>
      <c r="I62" s="49">
        <v>2741677.42</v>
      </c>
      <c r="J62" s="49">
        <v>0</v>
      </c>
      <c r="K62" s="49">
        <v>5413362.05</v>
      </c>
      <c r="L62" s="49">
        <v>0</v>
      </c>
      <c r="M62" s="49">
        <v>673000</v>
      </c>
      <c r="N62" s="49">
        <v>3690727.76</v>
      </c>
      <c r="O62" s="49">
        <v>938366.62</v>
      </c>
      <c r="P62" s="49">
        <v>12230119.24</v>
      </c>
      <c r="Q62" s="49">
        <v>184001.39</v>
      </c>
      <c r="R62" s="49">
        <v>1297961</v>
      </c>
      <c r="S62" s="49">
        <v>0</v>
      </c>
      <c r="T62" s="49">
        <v>477613.94</v>
      </c>
      <c r="U62" s="49">
        <v>11821333.79</v>
      </c>
      <c r="V62" s="49">
        <v>1871604</v>
      </c>
      <c r="W62" s="49">
        <v>564783.12</v>
      </c>
      <c r="X62" s="49">
        <v>235744</v>
      </c>
      <c r="Y62" s="49">
        <v>407089.58</v>
      </c>
    </row>
    <row r="63" spans="1:25" ht="12.75">
      <c r="A63" s="46">
        <v>6</v>
      </c>
      <c r="B63" s="46">
        <v>13</v>
      </c>
      <c r="C63" s="46">
        <v>2</v>
      </c>
      <c r="D63" s="41">
        <v>2</v>
      </c>
      <c r="E63" s="47"/>
      <c r="F63" s="48" t="s">
        <v>267</v>
      </c>
      <c r="G63" s="58" t="s">
        <v>320</v>
      </c>
      <c r="H63" s="49">
        <v>27031580.66</v>
      </c>
      <c r="I63" s="49">
        <v>516398.11</v>
      </c>
      <c r="J63" s="49">
        <v>220500</v>
      </c>
      <c r="K63" s="49">
        <v>4777303</v>
      </c>
      <c r="L63" s="49">
        <v>0</v>
      </c>
      <c r="M63" s="49">
        <v>91000</v>
      </c>
      <c r="N63" s="49">
        <v>2034843</v>
      </c>
      <c r="O63" s="49">
        <v>211950</v>
      </c>
      <c r="P63" s="49">
        <v>6150362</v>
      </c>
      <c r="Q63" s="49">
        <v>69168</v>
      </c>
      <c r="R63" s="49">
        <v>2143999.55</v>
      </c>
      <c r="S63" s="49">
        <v>0</v>
      </c>
      <c r="T63" s="49">
        <v>178600</v>
      </c>
      <c r="U63" s="49">
        <v>6006993</v>
      </c>
      <c r="V63" s="49">
        <v>3174207</v>
      </c>
      <c r="W63" s="49">
        <v>660000</v>
      </c>
      <c r="X63" s="49">
        <v>77000</v>
      </c>
      <c r="Y63" s="49">
        <v>719257</v>
      </c>
    </row>
    <row r="64" spans="1:25" ht="12.75">
      <c r="A64" s="46">
        <v>6</v>
      </c>
      <c r="B64" s="46">
        <v>14</v>
      </c>
      <c r="C64" s="46">
        <v>3</v>
      </c>
      <c r="D64" s="41">
        <v>2</v>
      </c>
      <c r="E64" s="47"/>
      <c r="F64" s="48" t="s">
        <v>267</v>
      </c>
      <c r="G64" s="58" t="s">
        <v>321</v>
      </c>
      <c r="H64" s="49">
        <v>20932550.01</v>
      </c>
      <c r="I64" s="49">
        <v>3038204.11</v>
      </c>
      <c r="J64" s="49">
        <v>585000</v>
      </c>
      <c r="K64" s="49">
        <v>1221851.08</v>
      </c>
      <c r="L64" s="49">
        <v>0</v>
      </c>
      <c r="M64" s="49">
        <v>284202.58</v>
      </c>
      <c r="N64" s="49">
        <v>1894605</v>
      </c>
      <c r="O64" s="49">
        <v>205800</v>
      </c>
      <c r="P64" s="49">
        <v>5181475.9</v>
      </c>
      <c r="Q64" s="49">
        <v>56500</v>
      </c>
      <c r="R64" s="49">
        <v>879763</v>
      </c>
      <c r="S64" s="49">
        <v>0</v>
      </c>
      <c r="T64" s="49">
        <v>353288</v>
      </c>
      <c r="U64" s="49">
        <v>5249320</v>
      </c>
      <c r="V64" s="49">
        <v>1077242.54</v>
      </c>
      <c r="W64" s="49">
        <v>625027.8</v>
      </c>
      <c r="X64" s="49">
        <v>60000</v>
      </c>
      <c r="Y64" s="49">
        <v>220270</v>
      </c>
    </row>
    <row r="65" spans="1:25" ht="12.75">
      <c r="A65" s="46">
        <v>6</v>
      </c>
      <c r="B65" s="46">
        <v>1</v>
      </c>
      <c r="C65" s="46">
        <v>5</v>
      </c>
      <c r="D65" s="41">
        <v>2</v>
      </c>
      <c r="E65" s="47"/>
      <c r="F65" s="48" t="s">
        <v>267</v>
      </c>
      <c r="G65" s="58" t="s">
        <v>322</v>
      </c>
      <c r="H65" s="49">
        <v>40203160.85</v>
      </c>
      <c r="I65" s="49">
        <v>585708.08</v>
      </c>
      <c r="J65" s="49">
        <v>314363</v>
      </c>
      <c r="K65" s="49">
        <v>6612442</v>
      </c>
      <c r="L65" s="49">
        <v>0</v>
      </c>
      <c r="M65" s="49">
        <v>274000</v>
      </c>
      <c r="N65" s="49">
        <v>5525748.81</v>
      </c>
      <c r="O65" s="49">
        <v>215000</v>
      </c>
      <c r="P65" s="49">
        <v>6831599.96</v>
      </c>
      <c r="Q65" s="49">
        <v>128000</v>
      </c>
      <c r="R65" s="49">
        <v>1321751</v>
      </c>
      <c r="S65" s="49">
        <v>0</v>
      </c>
      <c r="T65" s="49">
        <v>345177</v>
      </c>
      <c r="U65" s="49">
        <v>7472910</v>
      </c>
      <c r="V65" s="49">
        <v>8313136</v>
      </c>
      <c r="W65" s="49">
        <v>830576</v>
      </c>
      <c r="X65" s="49">
        <v>1370000</v>
      </c>
      <c r="Y65" s="49">
        <v>62749</v>
      </c>
    </row>
    <row r="66" spans="1:25" ht="12.75">
      <c r="A66" s="46">
        <v>6</v>
      </c>
      <c r="B66" s="46">
        <v>18</v>
      </c>
      <c r="C66" s="46">
        <v>3</v>
      </c>
      <c r="D66" s="41">
        <v>2</v>
      </c>
      <c r="E66" s="47"/>
      <c r="F66" s="48" t="s">
        <v>267</v>
      </c>
      <c r="G66" s="58" t="s">
        <v>323</v>
      </c>
      <c r="H66" s="49">
        <v>16531089.72</v>
      </c>
      <c r="I66" s="49">
        <v>441500.81</v>
      </c>
      <c r="J66" s="49">
        <v>364522</v>
      </c>
      <c r="K66" s="49">
        <v>745000</v>
      </c>
      <c r="L66" s="49">
        <v>0</v>
      </c>
      <c r="M66" s="49">
        <v>62200</v>
      </c>
      <c r="N66" s="49">
        <v>1786380.52</v>
      </c>
      <c r="O66" s="49">
        <v>542367.12</v>
      </c>
      <c r="P66" s="49">
        <v>4124038.76</v>
      </c>
      <c r="Q66" s="49">
        <v>64304</v>
      </c>
      <c r="R66" s="49">
        <v>660807.3</v>
      </c>
      <c r="S66" s="49">
        <v>0</v>
      </c>
      <c r="T66" s="49">
        <v>29384</v>
      </c>
      <c r="U66" s="49">
        <v>4513510</v>
      </c>
      <c r="V66" s="49">
        <v>2037384.21</v>
      </c>
      <c r="W66" s="49">
        <v>752500</v>
      </c>
      <c r="X66" s="49">
        <v>64500</v>
      </c>
      <c r="Y66" s="49">
        <v>342691</v>
      </c>
    </row>
    <row r="67" spans="1:25" ht="12.75">
      <c r="A67" s="46">
        <v>6</v>
      </c>
      <c r="B67" s="46">
        <v>9</v>
      </c>
      <c r="C67" s="46">
        <v>7</v>
      </c>
      <c r="D67" s="41">
        <v>2</v>
      </c>
      <c r="E67" s="47"/>
      <c r="F67" s="48" t="s">
        <v>267</v>
      </c>
      <c r="G67" s="58" t="s">
        <v>324</v>
      </c>
      <c r="H67" s="49">
        <v>93912354.33</v>
      </c>
      <c r="I67" s="49">
        <v>13898951.29</v>
      </c>
      <c r="J67" s="49">
        <v>0</v>
      </c>
      <c r="K67" s="49">
        <v>7109160.14</v>
      </c>
      <c r="L67" s="49">
        <v>0</v>
      </c>
      <c r="M67" s="49">
        <v>1486713.5</v>
      </c>
      <c r="N67" s="49">
        <v>5698798</v>
      </c>
      <c r="O67" s="49">
        <v>584878.14</v>
      </c>
      <c r="P67" s="49">
        <v>22781019.94</v>
      </c>
      <c r="Q67" s="49">
        <v>261200</v>
      </c>
      <c r="R67" s="49">
        <v>2411805.78</v>
      </c>
      <c r="S67" s="49">
        <v>306490.69</v>
      </c>
      <c r="T67" s="49">
        <v>832507</v>
      </c>
      <c r="U67" s="49">
        <v>23655138.78</v>
      </c>
      <c r="V67" s="49">
        <v>11822356.35</v>
      </c>
      <c r="W67" s="49">
        <v>1475994.9</v>
      </c>
      <c r="X67" s="49">
        <v>154036.6</v>
      </c>
      <c r="Y67" s="49">
        <v>1433303.22</v>
      </c>
    </row>
    <row r="68" spans="1:25" ht="12.75">
      <c r="A68" s="46">
        <v>6</v>
      </c>
      <c r="B68" s="46">
        <v>8</v>
      </c>
      <c r="C68" s="46">
        <v>4</v>
      </c>
      <c r="D68" s="41">
        <v>2</v>
      </c>
      <c r="E68" s="47"/>
      <c r="F68" s="48" t="s">
        <v>267</v>
      </c>
      <c r="G68" s="58" t="s">
        <v>325</v>
      </c>
      <c r="H68" s="49">
        <v>17471478.31</v>
      </c>
      <c r="I68" s="49">
        <v>463295.07</v>
      </c>
      <c r="J68" s="49">
        <v>0</v>
      </c>
      <c r="K68" s="49">
        <v>1038354.49</v>
      </c>
      <c r="L68" s="49">
        <v>0</v>
      </c>
      <c r="M68" s="49">
        <v>35700</v>
      </c>
      <c r="N68" s="49">
        <v>1950755.64</v>
      </c>
      <c r="O68" s="49">
        <v>211935.53</v>
      </c>
      <c r="P68" s="49">
        <v>3141251.24</v>
      </c>
      <c r="Q68" s="49">
        <v>42000</v>
      </c>
      <c r="R68" s="49">
        <v>933160</v>
      </c>
      <c r="S68" s="49">
        <v>192680</v>
      </c>
      <c r="T68" s="49">
        <v>126881</v>
      </c>
      <c r="U68" s="49">
        <v>3989040</v>
      </c>
      <c r="V68" s="49">
        <v>4856671.2</v>
      </c>
      <c r="W68" s="49">
        <v>308652.14</v>
      </c>
      <c r="X68" s="49">
        <v>30000</v>
      </c>
      <c r="Y68" s="49">
        <v>151102</v>
      </c>
    </row>
    <row r="69" spans="1:25" ht="12.75">
      <c r="A69" s="46">
        <v>6</v>
      </c>
      <c r="B69" s="46">
        <v>3</v>
      </c>
      <c r="C69" s="46">
        <v>6</v>
      </c>
      <c r="D69" s="41">
        <v>2</v>
      </c>
      <c r="E69" s="47"/>
      <c r="F69" s="48" t="s">
        <v>267</v>
      </c>
      <c r="G69" s="58" t="s">
        <v>326</v>
      </c>
      <c r="H69" s="49">
        <v>27593552.28</v>
      </c>
      <c r="I69" s="49">
        <v>323046.43</v>
      </c>
      <c r="J69" s="49">
        <v>245746.8</v>
      </c>
      <c r="K69" s="49">
        <v>3356838.59</v>
      </c>
      <c r="L69" s="49">
        <v>30000</v>
      </c>
      <c r="M69" s="49">
        <v>25550</v>
      </c>
      <c r="N69" s="49">
        <v>4045152.91</v>
      </c>
      <c r="O69" s="49">
        <v>129000</v>
      </c>
      <c r="P69" s="49">
        <v>7687167</v>
      </c>
      <c r="Q69" s="49">
        <v>55000</v>
      </c>
      <c r="R69" s="49">
        <v>1350850</v>
      </c>
      <c r="S69" s="49">
        <v>0</v>
      </c>
      <c r="T69" s="49">
        <v>28000</v>
      </c>
      <c r="U69" s="49">
        <v>6169070</v>
      </c>
      <c r="V69" s="49">
        <v>3413092.3</v>
      </c>
      <c r="W69" s="49">
        <v>543450.25</v>
      </c>
      <c r="X69" s="49">
        <v>57000</v>
      </c>
      <c r="Y69" s="49">
        <v>134588</v>
      </c>
    </row>
    <row r="70" spans="1:25" ht="12.75">
      <c r="A70" s="46">
        <v>6</v>
      </c>
      <c r="B70" s="46">
        <v>12</v>
      </c>
      <c r="C70" s="46">
        <v>3</v>
      </c>
      <c r="D70" s="41">
        <v>2</v>
      </c>
      <c r="E70" s="47"/>
      <c r="F70" s="48" t="s">
        <v>267</v>
      </c>
      <c r="G70" s="58" t="s">
        <v>327</v>
      </c>
      <c r="H70" s="49">
        <v>32548628.89</v>
      </c>
      <c r="I70" s="49">
        <v>246642.51</v>
      </c>
      <c r="J70" s="49">
        <v>35297.3</v>
      </c>
      <c r="K70" s="49">
        <v>2192851.99</v>
      </c>
      <c r="L70" s="49">
        <v>0</v>
      </c>
      <c r="M70" s="49">
        <v>175352.67</v>
      </c>
      <c r="N70" s="49">
        <v>2715025.6</v>
      </c>
      <c r="O70" s="49">
        <v>263181.34</v>
      </c>
      <c r="P70" s="49">
        <v>8355502.58</v>
      </c>
      <c r="Q70" s="49">
        <v>138500</v>
      </c>
      <c r="R70" s="49">
        <v>1373652</v>
      </c>
      <c r="S70" s="49">
        <v>0</v>
      </c>
      <c r="T70" s="49">
        <v>682421.8</v>
      </c>
      <c r="U70" s="49">
        <v>8336274.26</v>
      </c>
      <c r="V70" s="49">
        <v>1381451.58</v>
      </c>
      <c r="W70" s="49">
        <v>6275352.56</v>
      </c>
      <c r="X70" s="49">
        <v>82200</v>
      </c>
      <c r="Y70" s="49">
        <v>294922.7</v>
      </c>
    </row>
    <row r="71" spans="1:25" ht="12.75">
      <c r="A71" s="46">
        <v>6</v>
      </c>
      <c r="B71" s="46">
        <v>15</v>
      </c>
      <c r="C71" s="46">
        <v>4</v>
      </c>
      <c r="D71" s="41">
        <v>2</v>
      </c>
      <c r="E71" s="47"/>
      <c r="F71" s="48" t="s">
        <v>267</v>
      </c>
      <c r="G71" s="58" t="s">
        <v>328</v>
      </c>
      <c r="H71" s="49">
        <v>46144272.57</v>
      </c>
      <c r="I71" s="49">
        <v>1232635.31</v>
      </c>
      <c r="J71" s="49">
        <v>375000</v>
      </c>
      <c r="K71" s="49">
        <v>2431100</v>
      </c>
      <c r="L71" s="49">
        <v>0</v>
      </c>
      <c r="M71" s="49">
        <v>44100</v>
      </c>
      <c r="N71" s="49">
        <v>3275118.56</v>
      </c>
      <c r="O71" s="49">
        <v>293530</v>
      </c>
      <c r="P71" s="49">
        <v>13394169</v>
      </c>
      <c r="Q71" s="49">
        <v>81500</v>
      </c>
      <c r="R71" s="49">
        <v>1630772</v>
      </c>
      <c r="S71" s="49">
        <v>0</v>
      </c>
      <c r="T71" s="49">
        <v>120720</v>
      </c>
      <c r="U71" s="49">
        <v>13635688.26</v>
      </c>
      <c r="V71" s="49">
        <v>7734990</v>
      </c>
      <c r="W71" s="49">
        <v>1025000</v>
      </c>
      <c r="X71" s="49">
        <v>149710</v>
      </c>
      <c r="Y71" s="49">
        <v>720239.44</v>
      </c>
    </row>
    <row r="72" spans="1:25" ht="12.75">
      <c r="A72" s="46">
        <v>6</v>
      </c>
      <c r="B72" s="46">
        <v>16</v>
      </c>
      <c r="C72" s="46">
        <v>2</v>
      </c>
      <c r="D72" s="41">
        <v>2</v>
      </c>
      <c r="E72" s="47"/>
      <c r="F72" s="48" t="s">
        <v>267</v>
      </c>
      <c r="G72" s="58" t="s">
        <v>329</v>
      </c>
      <c r="H72" s="49">
        <v>51723887.55</v>
      </c>
      <c r="I72" s="49">
        <v>4882438.72</v>
      </c>
      <c r="J72" s="49">
        <v>0</v>
      </c>
      <c r="K72" s="49">
        <v>3223005</v>
      </c>
      <c r="L72" s="49">
        <v>0</v>
      </c>
      <c r="M72" s="49">
        <v>45368</v>
      </c>
      <c r="N72" s="49">
        <v>3754411</v>
      </c>
      <c r="O72" s="49">
        <v>935236</v>
      </c>
      <c r="P72" s="49">
        <v>12412342.83</v>
      </c>
      <c r="Q72" s="49">
        <v>90692</v>
      </c>
      <c r="R72" s="49">
        <v>1269216</v>
      </c>
      <c r="S72" s="49">
        <v>94380</v>
      </c>
      <c r="T72" s="49">
        <v>634866</v>
      </c>
      <c r="U72" s="49">
        <v>13028640</v>
      </c>
      <c r="V72" s="49">
        <v>10147798</v>
      </c>
      <c r="W72" s="49">
        <v>856000</v>
      </c>
      <c r="X72" s="49">
        <v>99000</v>
      </c>
      <c r="Y72" s="49">
        <v>250494</v>
      </c>
    </row>
    <row r="73" spans="1:25" ht="12.75">
      <c r="A73" s="46">
        <v>6</v>
      </c>
      <c r="B73" s="46">
        <v>1</v>
      </c>
      <c r="C73" s="46">
        <v>6</v>
      </c>
      <c r="D73" s="41">
        <v>2</v>
      </c>
      <c r="E73" s="47"/>
      <c r="F73" s="48" t="s">
        <v>267</v>
      </c>
      <c r="G73" s="58" t="s">
        <v>330</v>
      </c>
      <c r="H73" s="49">
        <v>20471597.96</v>
      </c>
      <c r="I73" s="49">
        <v>1580104.64</v>
      </c>
      <c r="J73" s="49">
        <v>282977</v>
      </c>
      <c r="K73" s="49">
        <v>657613.25</v>
      </c>
      <c r="L73" s="49">
        <v>346989</v>
      </c>
      <c r="M73" s="49">
        <v>63100</v>
      </c>
      <c r="N73" s="49">
        <v>2511978.89</v>
      </c>
      <c r="O73" s="49">
        <v>211296</v>
      </c>
      <c r="P73" s="49">
        <v>4755030.11</v>
      </c>
      <c r="Q73" s="49">
        <v>64500</v>
      </c>
      <c r="R73" s="49">
        <v>2420315.96</v>
      </c>
      <c r="S73" s="49">
        <v>72321</v>
      </c>
      <c r="T73" s="49">
        <v>139001</v>
      </c>
      <c r="U73" s="49">
        <v>4373009</v>
      </c>
      <c r="V73" s="49">
        <v>1007691</v>
      </c>
      <c r="W73" s="49">
        <v>1788432.11</v>
      </c>
      <c r="X73" s="49">
        <v>7800</v>
      </c>
      <c r="Y73" s="49">
        <v>189439</v>
      </c>
    </row>
    <row r="74" spans="1:25" ht="12.75">
      <c r="A74" s="46">
        <v>6</v>
      </c>
      <c r="B74" s="46">
        <v>15</v>
      </c>
      <c r="C74" s="46">
        <v>5</v>
      </c>
      <c r="D74" s="41">
        <v>2</v>
      </c>
      <c r="E74" s="47"/>
      <c r="F74" s="48" t="s">
        <v>267</v>
      </c>
      <c r="G74" s="58" t="s">
        <v>331</v>
      </c>
      <c r="H74" s="49">
        <v>29272039.56</v>
      </c>
      <c r="I74" s="49">
        <v>2104292.62</v>
      </c>
      <c r="J74" s="49">
        <v>0</v>
      </c>
      <c r="K74" s="49">
        <v>2374299</v>
      </c>
      <c r="L74" s="49">
        <v>0</v>
      </c>
      <c r="M74" s="49">
        <v>177396</v>
      </c>
      <c r="N74" s="49">
        <v>2165948</v>
      </c>
      <c r="O74" s="49">
        <v>447714</v>
      </c>
      <c r="P74" s="49">
        <v>7741558.08</v>
      </c>
      <c r="Q74" s="49">
        <v>80644</v>
      </c>
      <c r="R74" s="49">
        <v>1802613.19</v>
      </c>
      <c r="S74" s="49">
        <v>171284</v>
      </c>
      <c r="T74" s="49">
        <v>267972</v>
      </c>
      <c r="U74" s="49">
        <v>5735146.67</v>
      </c>
      <c r="V74" s="49">
        <v>3969768</v>
      </c>
      <c r="W74" s="49">
        <v>1931371</v>
      </c>
      <c r="X74" s="49">
        <v>99300</v>
      </c>
      <c r="Y74" s="49">
        <v>202733</v>
      </c>
    </row>
    <row r="75" spans="1:25" ht="12.75">
      <c r="A75" s="46">
        <v>6</v>
      </c>
      <c r="B75" s="46">
        <v>20</v>
      </c>
      <c r="C75" s="46">
        <v>3</v>
      </c>
      <c r="D75" s="41">
        <v>2</v>
      </c>
      <c r="E75" s="47"/>
      <c r="F75" s="48" t="s">
        <v>267</v>
      </c>
      <c r="G75" s="58" t="s">
        <v>332</v>
      </c>
      <c r="H75" s="49">
        <v>28111613.41</v>
      </c>
      <c r="I75" s="49">
        <v>555165.63</v>
      </c>
      <c r="J75" s="49">
        <v>123400</v>
      </c>
      <c r="K75" s="49">
        <v>550500</v>
      </c>
      <c r="L75" s="49">
        <v>53649.78</v>
      </c>
      <c r="M75" s="49">
        <v>41600</v>
      </c>
      <c r="N75" s="49">
        <v>2949065.04</v>
      </c>
      <c r="O75" s="49">
        <v>259511.41</v>
      </c>
      <c r="P75" s="49">
        <v>6704714.97</v>
      </c>
      <c r="Q75" s="49">
        <v>68750</v>
      </c>
      <c r="R75" s="49">
        <v>1253197</v>
      </c>
      <c r="S75" s="49">
        <v>147457.64</v>
      </c>
      <c r="T75" s="49">
        <v>114100</v>
      </c>
      <c r="U75" s="49">
        <v>6239500</v>
      </c>
      <c r="V75" s="49">
        <v>7594269.16</v>
      </c>
      <c r="W75" s="49">
        <v>1039196.12</v>
      </c>
      <c r="X75" s="49">
        <v>23176.5</v>
      </c>
      <c r="Y75" s="49">
        <v>394360.16</v>
      </c>
    </row>
    <row r="76" spans="1:25" ht="12.75">
      <c r="A76" s="46">
        <v>6</v>
      </c>
      <c r="B76" s="46">
        <v>9</v>
      </c>
      <c r="C76" s="46">
        <v>8</v>
      </c>
      <c r="D76" s="41">
        <v>2</v>
      </c>
      <c r="E76" s="47"/>
      <c r="F76" s="48" t="s">
        <v>267</v>
      </c>
      <c r="G76" s="58" t="s">
        <v>333</v>
      </c>
      <c r="H76" s="49">
        <v>87817490.4</v>
      </c>
      <c r="I76" s="49">
        <v>4572561.04</v>
      </c>
      <c r="J76" s="49">
        <v>561305</v>
      </c>
      <c r="K76" s="49">
        <v>10197372.54</v>
      </c>
      <c r="L76" s="49">
        <v>23950</v>
      </c>
      <c r="M76" s="49">
        <v>1396968.69</v>
      </c>
      <c r="N76" s="49">
        <v>6051573.5</v>
      </c>
      <c r="O76" s="49">
        <v>959558.89</v>
      </c>
      <c r="P76" s="49">
        <v>20639932.11</v>
      </c>
      <c r="Q76" s="49">
        <v>316519.06</v>
      </c>
      <c r="R76" s="49">
        <v>2432073.66</v>
      </c>
      <c r="S76" s="49">
        <v>235160</v>
      </c>
      <c r="T76" s="49">
        <v>1067762.31</v>
      </c>
      <c r="U76" s="49">
        <v>22730196.54</v>
      </c>
      <c r="V76" s="49">
        <v>13453103.25</v>
      </c>
      <c r="W76" s="49">
        <v>1577940.35</v>
      </c>
      <c r="X76" s="49">
        <v>585120</v>
      </c>
      <c r="Y76" s="49">
        <v>1016393.46</v>
      </c>
    </row>
    <row r="77" spans="1:25" ht="12.75">
      <c r="A77" s="46">
        <v>6</v>
      </c>
      <c r="B77" s="46">
        <v>1</v>
      </c>
      <c r="C77" s="46">
        <v>7</v>
      </c>
      <c r="D77" s="41">
        <v>2</v>
      </c>
      <c r="E77" s="47"/>
      <c r="F77" s="48" t="s">
        <v>267</v>
      </c>
      <c r="G77" s="58" t="s">
        <v>334</v>
      </c>
      <c r="H77" s="49">
        <v>23480325.44</v>
      </c>
      <c r="I77" s="49">
        <v>248151.23</v>
      </c>
      <c r="J77" s="49">
        <v>0</v>
      </c>
      <c r="K77" s="49">
        <v>1914795</v>
      </c>
      <c r="L77" s="49">
        <v>309918</v>
      </c>
      <c r="M77" s="49">
        <v>455694</v>
      </c>
      <c r="N77" s="49">
        <v>2664599.67</v>
      </c>
      <c r="O77" s="49">
        <v>229151</v>
      </c>
      <c r="P77" s="49">
        <v>7562577.69</v>
      </c>
      <c r="Q77" s="49">
        <v>85034</v>
      </c>
      <c r="R77" s="49">
        <v>1047736</v>
      </c>
      <c r="S77" s="49">
        <v>82321</v>
      </c>
      <c r="T77" s="49">
        <v>231831.85</v>
      </c>
      <c r="U77" s="49">
        <v>6398110</v>
      </c>
      <c r="V77" s="49">
        <v>1469593</v>
      </c>
      <c r="W77" s="49">
        <v>617289</v>
      </c>
      <c r="X77" s="49">
        <v>35700</v>
      </c>
      <c r="Y77" s="49">
        <v>127824</v>
      </c>
    </row>
    <row r="78" spans="1:25" ht="12.75">
      <c r="A78" s="46">
        <v>6</v>
      </c>
      <c r="B78" s="46">
        <v>14</v>
      </c>
      <c r="C78" s="46">
        <v>5</v>
      </c>
      <c r="D78" s="41">
        <v>2</v>
      </c>
      <c r="E78" s="47"/>
      <c r="F78" s="48" t="s">
        <v>267</v>
      </c>
      <c r="G78" s="58" t="s">
        <v>335</v>
      </c>
      <c r="H78" s="49">
        <v>49707809.39</v>
      </c>
      <c r="I78" s="49">
        <v>2889503.57</v>
      </c>
      <c r="J78" s="49">
        <v>27546.36</v>
      </c>
      <c r="K78" s="49">
        <v>5623706.64</v>
      </c>
      <c r="L78" s="49">
        <v>0</v>
      </c>
      <c r="M78" s="49">
        <v>572791.1</v>
      </c>
      <c r="N78" s="49">
        <v>3789371.86</v>
      </c>
      <c r="O78" s="49">
        <v>412043.43</v>
      </c>
      <c r="P78" s="49">
        <v>13779676</v>
      </c>
      <c r="Q78" s="49">
        <v>146700</v>
      </c>
      <c r="R78" s="49">
        <v>2896380</v>
      </c>
      <c r="S78" s="49">
        <v>11000</v>
      </c>
      <c r="T78" s="49">
        <v>618007</v>
      </c>
      <c r="U78" s="49">
        <v>13700404.94</v>
      </c>
      <c r="V78" s="49">
        <v>2753940.18</v>
      </c>
      <c r="W78" s="49">
        <v>1350816</v>
      </c>
      <c r="X78" s="49">
        <v>310900</v>
      </c>
      <c r="Y78" s="49">
        <v>825022.31</v>
      </c>
    </row>
    <row r="79" spans="1:25" ht="12.75">
      <c r="A79" s="46">
        <v>6</v>
      </c>
      <c r="B79" s="46">
        <v>6</v>
      </c>
      <c r="C79" s="46">
        <v>5</v>
      </c>
      <c r="D79" s="41">
        <v>2</v>
      </c>
      <c r="E79" s="47"/>
      <c r="F79" s="48" t="s">
        <v>267</v>
      </c>
      <c r="G79" s="58" t="s">
        <v>271</v>
      </c>
      <c r="H79" s="49">
        <v>44722891.01</v>
      </c>
      <c r="I79" s="49">
        <v>629109.55</v>
      </c>
      <c r="J79" s="49">
        <v>0</v>
      </c>
      <c r="K79" s="49">
        <v>7078631</v>
      </c>
      <c r="L79" s="49">
        <v>2000</v>
      </c>
      <c r="M79" s="49">
        <v>364910</v>
      </c>
      <c r="N79" s="49">
        <v>3580884</v>
      </c>
      <c r="O79" s="49">
        <v>345881</v>
      </c>
      <c r="P79" s="49">
        <v>16060096.46</v>
      </c>
      <c r="Q79" s="49">
        <v>160000</v>
      </c>
      <c r="R79" s="49">
        <v>2201252</v>
      </c>
      <c r="S79" s="49">
        <v>0</v>
      </c>
      <c r="T79" s="49">
        <v>254775</v>
      </c>
      <c r="U79" s="49">
        <v>10863063</v>
      </c>
      <c r="V79" s="49">
        <v>1702866</v>
      </c>
      <c r="W79" s="49">
        <v>774023</v>
      </c>
      <c r="X79" s="49">
        <v>65600</v>
      </c>
      <c r="Y79" s="49">
        <v>639800</v>
      </c>
    </row>
    <row r="80" spans="1:25" ht="12.75">
      <c r="A80" s="46">
        <v>6</v>
      </c>
      <c r="B80" s="46">
        <v>6</v>
      </c>
      <c r="C80" s="46">
        <v>6</v>
      </c>
      <c r="D80" s="41">
        <v>2</v>
      </c>
      <c r="E80" s="47"/>
      <c r="F80" s="48" t="s">
        <v>267</v>
      </c>
      <c r="G80" s="58" t="s">
        <v>336</v>
      </c>
      <c r="H80" s="49">
        <v>16010869.08</v>
      </c>
      <c r="I80" s="49">
        <v>410671.37</v>
      </c>
      <c r="J80" s="49">
        <v>456482</v>
      </c>
      <c r="K80" s="49">
        <v>1113710.5</v>
      </c>
      <c r="L80" s="49">
        <v>0</v>
      </c>
      <c r="M80" s="49">
        <v>30000</v>
      </c>
      <c r="N80" s="49">
        <v>1936346.93</v>
      </c>
      <c r="O80" s="49">
        <v>164300</v>
      </c>
      <c r="P80" s="49">
        <v>4021995.6</v>
      </c>
      <c r="Q80" s="49">
        <v>48948</v>
      </c>
      <c r="R80" s="49">
        <v>1145325</v>
      </c>
      <c r="S80" s="49">
        <v>0</v>
      </c>
      <c r="T80" s="49">
        <v>194693.68</v>
      </c>
      <c r="U80" s="49">
        <v>4459690</v>
      </c>
      <c r="V80" s="49">
        <v>948723</v>
      </c>
      <c r="W80" s="49">
        <v>942155</v>
      </c>
      <c r="X80" s="49">
        <v>56000</v>
      </c>
      <c r="Y80" s="49">
        <v>81828</v>
      </c>
    </row>
    <row r="81" spans="1:25" ht="12.75">
      <c r="A81" s="46">
        <v>6</v>
      </c>
      <c r="B81" s="46">
        <v>7</v>
      </c>
      <c r="C81" s="46">
        <v>5</v>
      </c>
      <c r="D81" s="41">
        <v>2</v>
      </c>
      <c r="E81" s="47"/>
      <c r="F81" s="48" t="s">
        <v>267</v>
      </c>
      <c r="G81" s="58" t="s">
        <v>272</v>
      </c>
      <c r="H81" s="49">
        <v>34653867.95</v>
      </c>
      <c r="I81" s="49">
        <v>1858924.42</v>
      </c>
      <c r="J81" s="49">
        <v>309000</v>
      </c>
      <c r="K81" s="49">
        <v>1608050</v>
      </c>
      <c r="L81" s="49">
        <v>0</v>
      </c>
      <c r="M81" s="49">
        <v>279306</v>
      </c>
      <c r="N81" s="49">
        <v>2903139</v>
      </c>
      <c r="O81" s="49">
        <v>238000</v>
      </c>
      <c r="P81" s="49">
        <v>12218200.78</v>
      </c>
      <c r="Q81" s="49">
        <v>91500</v>
      </c>
      <c r="R81" s="49">
        <v>1507103.75</v>
      </c>
      <c r="S81" s="49">
        <v>39168</v>
      </c>
      <c r="T81" s="49">
        <v>720779</v>
      </c>
      <c r="U81" s="49">
        <v>9928227</v>
      </c>
      <c r="V81" s="49">
        <v>1901500</v>
      </c>
      <c r="W81" s="49">
        <v>239300</v>
      </c>
      <c r="X81" s="49">
        <v>247500</v>
      </c>
      <c r="Y81" s="49">
        <v>564170</v>
      </c>
    </row>
    <row r="82" spans="1:25" ht="12.75">
      <c r="A82" s="46">
        <v>6</v>
      </c>
      <c r="B82" s="46">
        <v>18</v>
      </c>
      <c r="C82" s="46">
        <v>4</v>
      </c>
      <c r="D82" s="41">
        <v>2</v>
      </c>
      <c r="E82" s="47"/>
      <c r="F82" s="48" t="s">
        <v>267</v>
      </c>
      <c r="G82" s="58" t="s">
        <v>337</v>
      </c>
      <c r="H82" s="49">
        <v>18944660.52</v>
      </c>
      <c r="I82" s="49">
        <v>1055960.39</v>
      </c>
      <c r="J82" s="49">
        <v>249100.26</v>
      </c>
      <c r="K82" s="49">
        <v>2251000</v>
      </c>
      <c r="L82" s="49">
        <v>0</v>
      </c>
      <c r="M82" s="49">
        <v>110970</v>
      </c>
      <c r="N82" s="49">
        <v>2156415.63</v>
      </c>
      <c r="O82" s="49">
        <v>201600</v>
      </c>
      <c r="P82" s="49">
        <v>5174937.75</v>
      </c>
      <c r="Q82" s="49">
        <v>59950</v>
      </c>
      <c r="R82" s="49">
        <v>646187</v>
      </c>
      <c r="S82" s="49">
        <v>316993.75</v>
      </c>
      <c r="T82" s="49">
        <v>217962</v>
      </c>
      <c r="U82" s="49">
        <v>4293108</v>
      </c>
      <c r="V82" s="49">
        <v>682367.33</v>
      </c>
      <c r="W82" s="49">
        <v>688000</v>
      </c>
      <c r="X82" s="49">
        <v>634568</v>
      </c>
      <c r="Y82" s="49">
        <v>205540.41</v>
      </c>
    </row>
    <row r="83" spans="1:25" ht="12.75">
      <c r="A83" s="46">
        <v>6</v>
      </c>
      <c r="B83" s="46">
        <v>9</v>
      </c>
      <c r="C83" s="46">
        <v>9</v>
      </c>
      <c r="D83" s="41">
        <v>2</v>
      </c>
      <c r="E83" s="47"/>
      <c r="F83" s="48" t="s">
        <v>267</v>
      </c>
      <c r="G83" s="58" t="s">
        <v>338</v>
      </c>
      <c r="H83" s="49">
        <v>31447991.58</v>
      </c>
      <c r="I83" s="49">
        <v>4164835.95</v>
      </c>
      <c r="J83" s="49">
        <v>482800</v>
      </c>
      <c r="K83" s="49">
        <v>1567545</v>
      </c>
      <c r="L83" s="49">
        <v>0</v>
      </c>
      <c r="M83" s="49">
        <v>62500</v>
      </c>
      <c r="N83" s="49">
        <v>3274465.91</v>
      </c>
      <c r="O83" s="49">
        <v>213800</v>
      </c>
      <c r="P83" s="49">
        <v>6508304.26</v>
      </c>
      <c r="Q83" s="49">
        <v>75648</v>
      </c>
      <c r="R83" s="49">
        <v>1010034</v>
      </c>
      <c r="S83" s="49">
        <v>0</v>
      </c>
      <c r="T83" s="49">
        <v>696900</v>
      </c>
      <c r="U83" s="49">
        <v>5810160</v>
      </c>
      <c r="V83" s="49">
        <v>5985764.43</v>
      </c>
      <c r="W83" s="49">
        <v>1412294.41</v>
      </c>
      <c r="X83" s="49">
        <v>3000</v>
      </c>
      <c r="Y83" s="49">
        <v>179939.62</v>
      </c>
    </row>
    <row r="84" spans="1:25" ht="12.75">
      <c r="A84" s="46">
        <v>6</v>
      </c>
      <c r="B84" s="46">
        <v>11</v>
      </c>
      <c r="C84" s="46">
        <v>4</v>
      </c>
      <c r="D84" s="41">
        <v>2</v>
      </c>
      <c r="E84" s="47"/>
      <c r="F84" s="48" t="s">
        <v>267</v>
      </c>
      <c r="G84" s="58" t="s">
        <v>339</v>
      </c>
      <c r="H84" s="49">
        <v>67061640.63</v>
      </c>
      <c r="I84" s="49">
        <v>2444235.38</v>
      </c>
      <c r="J84" s="49">
        <v>0</v>
      </c>
      <c r="K84" s="49">
        <v>2127318.01</v>
      </c>
      <c r="L84" s="49">
        <v>0</v>
      </c>
      <c r="M84" s="49">
        <v>3149204.05</v>
      </c>
      <c r="N84" s="49">
        <v>5101990.79</v>
      </c>
      <c r="O84" s="49">
        <v>716240</v>
      </c>
      <c r="P84" s="49">
        <v>23099657.74</v>
      </c>
      <c r="Q84" s="49">
        <v>154760</v>
      </c>
      <c r="R84" s="49">
        <v>4259486.53</v>
      </c>
      <c r="S84" s="49">
        <v>0</v>
      </c>
      <c r="T84" s="49">
        <v>1080627</v>
      </c>
      <c r="U84" s="49">
        <v>20442827</v>
      </c>
      <c r="V84" s="49">
        <v>2191822.06</v>
      </c>
      <c r="W84" s="49">
        <v>1685591.07</v>
      </c>
      <c r="X84" s="49">
        <v>195800</v>
      </c>
      <c r="Y84" s="49">
        <v>412081</v>
      </c>
    </row>
    <row r="85" spans="1:25" ht="12.75">
      <c r="A85" s="46">
        <v>6</v>
      </c>
      <c r="B85" s="46">
        <v>2</v>
      </c>
      <c r="C85" s="46">
        <v>8</v>
      </c>
      <c r="D85" s="41">
        <v>2</v>
      </c>
      <c r="E85" s="47"/>
      <c r="F85" s="48" t="s">
        <v>267</v>
      </c>
      <c r="G85" s="58" t="s">
        <v>340</v>
      </c>
      <c r="H85" s="49">
        <v>44219568.42</v>
      </c>
      <c r="I85" s="49">
        <v>446729.88</v>
      </c>
      <c r="J85" s="49">
        <v>0</v>
      </c>
      <c r="K85" s="49">
        <v>5635829</v>
      </c>
      <c r="L85" s="49">
        <v>0</v>
      </c>
      <c r="M85" s="49">
        <v>0</v>
      </c>
      <c r="N85" s="49">
        <v>3234243</v>
      </c>
      <c r="O85" s="49">
        <v>511126</v>
      </c>
      <c r="P85" s="49">
        <v>12573909.13</v>
      </c>
      <c r="Q85" s="49">
        <v>71000</v>
      </c>
      <c r="R85" s="49">
        <v>868968</v>
      </c>
      <c r="S85" s="49">
        <v>3000</v>
      </c>
      <c r="T85" s="49">
        <v>266319</v>
      </c>
      <c r="U85" s="49">
        <v>12072806</v>
      </c>
      <c r="V85" s="49">
        <v>7034331</v>
      </c>
      <c r="W85" s="49">
        <v>851738</v>
      </c>
      <c r="X85" s="49">
        <v>251000</v>
      </c>
      <c r="Y85" s="49">
        <v>398569.41</v>
      </c>
    </row>
    <row r="86" spans="1:25" ht="12.75">
      <c r="A86" s="46">
        <v>6</v>
      </c>
      <c r="B86" s="46">
        <v>14</v>
      </c>
      <c r="C86" s="46">
        <v>6</v>
      </c>
      <c r="D86" s="41">
        <v>2</v>
      </c>
      <c r="E86" s="47"/>
      <c r="F86" s="48" t="s">
        <v>267</v>
      </c>
      <c r="G86" s="58" t="s">
        <v>341</v>
      </c>
      <c r="H86" s="49">
        <v>44212521.25</v>
      </c>
      <c r="I86" s="49">
        <v>499229.22</v>
      </c>
      <c r="J86" s="49">
        <v>0</v>
      </c>
      <c r="K86" s="49">
        <v>4193084.61</v>
      </c>
      <c r="L86" s="49">
        <v>7000</v>
      </c>
      <c r="M86" s="49">
        <v>734100</v>
      </c>
      <c r="N86" s="49">
        <v>3206308</v>
      </c>
      <c r="O86" s="49">
        <v>646830.5</v>
      </c>
      <c r="P86" s="49">
        <v>12377723.69</v>
      </c>
      <c r="Q86" s="49">
        <v>140052</v>
      </c>
      <c r="R86" s="49">
        <v>1309575.69</v>
      </c>
      <c r="S86" s="49">
        <v>0</v>
      </c>
      <c r="T86" s="49">
        <v>762120.5</v>
      </c>
      <c r="U86" s="49">
        <v>11828357</v>
      </c>
      <c r="V86" s="49">
        <v>5425124.13</v>
      </c>
      <c r="W86" s="49">
        <v>1621886.29</v>
      </c>
      <c r="X86" s="49">
        <v>117700</v>
      </c>
      <c r="Y86" s="49">
        <v>1343429.62</v>
      </c>
    </row>
    <row r="87" spans="1:25" ht="12.75">
      <c r="A87" s="46">
        <v>6</v>
      </c>
      <c r="B87" s="46">
        <v>1</v>
      </c>
      <c r="C87" s="46">
        <v>8</v>
      </c>
      <c r="D87" s="41">
        <v>2</v>
      </c>
      <c r="E87" s="47"/>
      <c r="F87" s="48" t="s">
        <v>267</v>
      </c>
      <c r="G87" s="58" t="s">
        <v>342</v>
      </c>
      <c r="H87" s="49">
        <v>28634452.42</v>
      </c>
      <c r="I87" s="49">
        <v>366663.86</v>
      </c>
      <c r="J87" s="49">
        <v>499826.45</v>
      </c>
      <c r="K87" s="49">
        <v>1662658.34</v>
      </c>
      <c r="L87" s="49">
        <v>0</v>
      </c>
      <c r="M87" s="49">
        <v>619100.26</v>
      </c>
      <c r="N87" s="49">
        <v>2454034.73</v>
      </c>
      <c r="O87" s="49">
        <v>240800.26</v>
      </c>
      <c r="P87" s="49">
        <v>7550800.88</v>
      </c>
      <c r="Q87" s="49">
        <v>44088</v>
      </c>
      <c r="R87" s="49">
        <v>1017010.09</v>
      </c>
      <c r="S87" s="49">
        <v>60000</v>
      </c>
      <c r="T87" s="49">
        <v>134971</v>
      </c>
      <c r="U87" s="49">
        <v>6573151</v>
      </c>
      <c r="V87" s="49">
        <v>6571628.55</v>
      </c>
      <c r="W87" s="49">
        <v>648600</v>
      </c>
      <c r="X87" s="49">
        <v>62250</v>
      </c>
      <c r="Y87" s="49">
        <v>128869</v>
      </c>
    </row>
    <row r="88" spans="1:25" ht="12.75">
      <c r="A88" s="46">
        <v>6</v>
      </c>
      <c r="B88" s="46">
        <v>3</v>
      </c>
      <c r="C88" s="46">
        <v>7</v>
      </c>
      <c r="D88" s="41">
        <v>2</v>
      </c>
      <c r="E88" s="47"/>
      <c r="F88" s="48" t="s">
        <v>267</v>
      </c>
      <c r="G88" s="58" t="s">
        <v>343</v>
      </c>
      <c r="H88" s="49">
        <v>29875689.77</v>
      </c>
      <c r="I88" s="49">
        <v>543457.05</v>
      </c>
      <c r="J88" s="49">
        <v>310000</v>
      </c>
      <c r="K88" s="49">
        <v>4370654</v>
      </c>
      <c r="L88" s="49">
        <v>117000</v>
      </c>
      <c r="M88" s="49">
        <v>210000</v>
      </c>
      <c r="N88" s="49">
        <v>2332781</v>
      </c>
      <c r="O88" s="49">
        <v>235271</v>
      </c>
      <c r="P88" s="49">
        <v>8545693.51</v>
      </c>
      <c r="Q88" s="49">
        <v>61936</v>
      </c>
      <c r="R88" s="49">
        <v>2517358.49</v>
      </c>
      <c r="S88" s="49">
        <v>281772.52</v>
      </c>
      <c r="T88" s="49">
        <v>56630.2</v>
      </c>
      <c r="U88" s="49">
        <v>5507420</v>
      </c>
      <c r="V88" s="49">
        <v>805094</v>
      </c>
      <c r="W88" s="49">
        <v>3680500</v>
      </c>
      <c r="X88" s="49">
        <v>149800</v>
      </c>
      <c r="Y88" s="49">
        <v>150322</v>
      </c>
    </row>
    <row r="89" spans="1:25" ht="12.75">
      <c r="A89" s="46">
        <v>6</v>
      </c>
      <c r="B89" s="46">
        <v>8</v>
      </c>
      <c r="C89" s="46">
        <v>7</v>
      </c>
      <c r="D89" s="41">
        <v>2</v>
      </c>
      <c r="E89" s="47"/>
      <c r="F89" s="48" t="s">
        <v>267</v>
      </c>
      <c r="G89" s="58" t="s">
        <v>273</v>
      </c>
      <c r="H89" s="49">
        <v>65257952.01</v>
      </c>
      <c r="I89" s="49">
        <v>1103411.05</v>
      </c>
      <c r="J89" s="49">
        <v>125377.59</v>
      </c>
      <c r="K89" s="49">
        <v>9296440.18</v>
      </c>
      <c r="L89" s="49">
        <v>0</v>
      </c>
      <c r="M89" s="49">
        <v>212000</v>
      </c>
      <c r="N89" s="49">
        <v>5213337.56</v>
      </c>
      <c r="O89" s="49">
        <v>400800</v>
      </c>
      <c r="P89" s="49">
        <v>17684965.03</v>
      </c>
      <c r="Q89" s="49">
        <v>116000</v>
      </c>
      <c r="R89" s="49">
        <v>2373696</v>
      </c>
      <c r="S89" s="49">
        <v>0</v>
      </c>
      <c r="T89" s="49">
        <v>284697.17</v>
      </c>
      <c r="U89" s="49">
        <v>19451561</v>
      </c>
      <c r="V89" s="49">
        <v>5732545.85</v>
      </c>
      <c r="W89" s="49">
        <v>1486081.04</v>
      </c>
      <c r="X89" s="49">
        <v>860500</v>
      </c>
      <c r="Y89" s="49">
        <v>916539.54</v>
      </c>
    </row>
    <row r="90" spans="1:25" ht="12.75">
      <c r="A90" s="46">
        <v>6</v>
      </c>
      <c r="B90" s="46">
        <v>10</v>
      </c>
      <c r="C90" s="46">
        <v>2</v>
      </c>
      <c r="D90" s="41">
        <v>2</v>
      </c>
      <c r="E90" s="47"/>
      <c r="F90" s="48" t="s">
        <v>267</v>
      </c>
      <c r="G90" s="58" t="s">
        <v>344</v>
      </c>
      <c r="H90" s="49">
        <v>42735148.97</v>
      </c>
      <c r="I90" s="49">
        <v>1472312.51</v>
      </c>
      <c r="J90" s="49">
        <v>423541</v>
      </c>
      <c r="K90" s="49">
        <v>4172653.27</v>
      </c>
      <c r="L90" s="49">
        <v>7300</v>
      </c>
      <c r="M90" s="49">
        <v>243212.3</v>
      </c>
      <c r="N90" s="49">
        <v>3249019</v>
      </c>
      <c r="O90" s="49">
        <v>466907.52</v>
      </c>
      <c r="P90" s="49">
        <v>10887864.6</v>
      </c>
      <c r="Q90" s="49">
        <v>124722</v>
      </c>
      <c r="R90" s="49">
        <v>1222925</v>
      </c>
      <c r="S90" s="49">
        <v>0</v>
      </c>
      <c r="T90" s="49">
        <v>246004</v>
      </c>
      <c r="U90" s="49">
        <v>9611750.15</v>
      </c>
      <c r="V90" s="49">
        <v>8607825.56</v>
      </c>
      <c r="W90" s="49">
        <v>1551243.07</v>
      </c>
      <c r="X90" s="49">
        <v>98855</v>
      </c>
      <c r="Y90" s="49">
        <v>349013.99</v>
      </c>
    </row>
    <row r="91" spans="1:25" ht="12.75">
      <c r="A91" s="46">
        <v>6</v>
      </c>
      <c r="B91" s="46">
        <v>20</v>
      </c>
      <c r="C91" s="46">
        <v>5</v>
      </c>
      <c r="D91" s="41">
        <v>2</v>
      </c>
      <c r="E91" s="47"/>
      <c r="F91" s="48" t="s">
        <v>267</v>
      </c>
      <c r="G91" s="58" t="s">
        <v>345</v>
      </c>
      <c r="H91" s="49">
        <v>31911760.26</v>
      </c>
      <c r="I91" s="49">
        <v>403395.74</v>
      </c>
      <c r="J91" s="49">
        <v>67226</v>
      </c>
      <c r="K91" s="49">
        <v>2458616</v>
      </c>
      <c r="L91" s="49">
        <v>3500</v>
      </c>
      <c r="M91" s="49">
        <v>18984</v>
      </c>
      <c r="N91" s="49">
        <v>3258933.16</v>
      </c>
      <c r="O91" s="49">
        <v>296400.17</v>
      </c>
      <c r="P91" s="49">
        <v>9232078.52</v>
      </c>
      <c r="Q91" s="49">
        <v>98621.53</v>
      </c>
      <c r="R91" s="49">
        <v>1519110.16</v>
      </c>
      <c r="S91" s="49">
        <v>255000</v>
      </c>
      <c r="T91" s="49">
        <v>279542</v>
      </c>
      <c r="U91" s="49">
        <v>8520672</v>
      </c>
      <c r="V91" s="49">
        <v>4548335.98</v>
      </c>
      <c r="W91" s="49">
        <v>480500</v>
      </c>
      <c r="X91" s="49">
        <v>123000</v>
      </c>
      <c r="Y91" s="49">
        <v>347845</v>
      </c>
    </row>
    <row r="92" spans="1:25" ht="12.75">
      <c r="A92" s="46">
        <v>6</v>
      </c>
      <c r="B92" s="46">
        <v>12</v>
      </c>
      <c r="C92" s="46">
        <v>4</v>
      </c>
      <c r="D92" s="41">
        <v>2</v>
      </c>
      <c r="E92" s="47"/>
      <c r="F92" s="48" t="s">
        <v>267</v>
      </c>
      <c r="G92" s="58" t="s">
        <v>346</v>
      </c>
      <c r="H92" s="49">
        <v>23472224.94</v>
      </c>
      <c r="I92" s="49">
        <v>253221.62</v>
      </c>
      <c r="J92" s="49">
        <v>502666</v>
      </c>
      <c r="K92" s="49">
        <v>1725080</v>
      </c>
      <c r="L92" s="49">
        <v>0</v>
      </c>
      <c r="M92" s="49">
        <v>288930</v>
      </c>
      <c r="N92" s="49">
        <v>2559961</v>
      </c>
      <c r="O92" s="49">
        <v>447576</v>
      </c>
      <c r="P92" s="49">
        <v>6774654.32</v>
      </c>
      <c r="Q92" s="49">
        <v>84324</v>
      </c>
      <c r="R92" s="49">
        <v>1436092</v>
      </c>
      <c r="S92" s="49">
        <v>0</v>
      </c>
      <c r="T92" s="49">
        <v>272273</v>
      </c>
      <c r="U92" s="49">
        <v>6628633</v>
      </c>
      <c r="V92" s="49">
        <v>1245788</v>
      </c>
      <c r="W92" s="49">
        <v>898458</v>
      </c>
      <c r="X92" s="49">
        <v>160956</v>
      </c>
      <c r="Y92" s="49">
        <v>193612</v>
      </c>
    </row>
    <row r="93" spans="1:25" ht="12.75">
      <c r="A93" s="46">
        <v>6</v>
      </c>
      <c r="B93" s="46">
        <v>1</v>
      </c>
      <c r="C93" s="46">
        <v>9</v>
      </c>
      <c r="D93" s="41">
        <v>2</v>
      </c>
      <c r="E93" s="47"/>
      <c r="F93" s="48" t="s">
        <v>267</v>
      </c>
      <c r="G93" s="58" t="s">
        <v>347</v>
      </c>
      <c r="H93" s="49">
        <v>32643717.45</v>
      </c>
      <c r="I93" s="49">
        <v>2538406</v>
      </c>
      <c r="J93" s="49">
        <v>289950.26</v>
      </c>
      <c r="K93" s="49">
        <v>4363327.15</v>
      </c>
      <c r="L93" s="49">
        <v>331041.5</v>
      </c>
      <c r="M93" s="49">
        <v>83087</v>
      </c>
      <c r="N93" s="49">
        <v>2221122.87</v>
      </c>
      <c r="O93" s="49">
        <v>318880.26</v>
      </c>
      <c r="P93" s="49">
        <v>7786449.87</v>
      </c>
      <c r="Q93" s="49">
        <v>70168</v>
      </c>
      <c r="R93" s="49">
        <v>1219703</v>
      </c>
      <c r="S93" s="49">
        <v>135934</v>
      </c>
      <c r="T93" s="49">
        <v>84118</v>
      </c>
      <c r="U93" s="49">
        <v>6850684.14</v>
      </c>
      <c r="V93" s="49">
        <v>2189185.58</v>
      </c>
      <c r="W93" s="49">
        <v>2814296.55</v>
      </c>
      <c r="X93" s="49">
        <v>882475.27</v>
      </c>
      <c r="Y93" s="49">
        <v>464888</v>
      </c>
    </row>
    <row r="94" spans="1:25" ht="12.75">
      <c r="A94" s="46">
        <v>6</v>
      </c>
      <c r="B94" s="46">
        <v>6</v>
      </c>
      <c r="C94" s="46">
        <v>7</v>
      </c>
      <c r="D94" s="41">
        <v>2</v>
      </c>
      <c r="E94" s="47"/>
      <c r="F94" s="48" t="s">
        <v>267</v>
      </c>
      <c r="G94" s="58" t="s">
        <v>348</v>
      </c>
      <c r="H94" s="49">
        <v>29711358.01</v>
      </c>
      <c r="I94" s="49">
        <v>300137.4</v>
      </c>
      <c r="J94" s="49">
        <v>559046</v>
      </c>
      <c r="K94" s="49">
        <v>3526885</v>
      </c>
      <c r="L94" s="49">
        <v>0</v>
      </c>
      <c r="M94" s="49">
        <v>92180</v>
      </c>
      <c r="N94" s="49">
        <v>2002110.95</v>
      </c>
      <c r="O94" s="49">
        <v>202079</v>
      </c>
      <c r="P94" s="49">
        <v>7075146.33</v>
      </c>
      <c r="Q94" s="49">
        <v>28698</v>
      </c>
      <c r="R94" s="49">
        <v>1146891.04</v>
      </c>
      <c r="S94" s="49">
        <v>0</v>
      </c>
      <c r="T94" s="49">
        <v>53741.31</v>
      </c>
      <c r="U94" s="49">
        <v>4664832.98</v>
      </c>
      <c r="V94" s="49">
        <v>7041897</v>
      </c>
      <c r="W94" s="49">
        <v>2569436</v>
      </c>
      <c r="X94" s="49">
        <v>95200</v>
      </c>
      <c r="Y94" s="49">
        <v>353077</v>
      </c>
    </row>
    <row r="95" spans="1:25" ht="12.75">
      <c r="A95" s="46">
        <v>6</v>
      </c>
      <c r="B95" s="46">
        <v>2</v>
      </c>
      <c r="C95" s="46">
        <v>9</v>
      </c>
      <c r="D95" s="41">
        <v>2</v>
      </c>
      <c r="E95" s="47"/>
      <c r="F95" s="48" t="s">
        <v>267</v>
      </c>
      <c r="G95" s="58" t="s">
        <v>349</v>
      </c>
      <c r="H95" s="49">
        <v>25975939.45</v>
      </c>
      <c r="I95" s="49">
        <v>1355141.33</v>
      </c>
      <c r="J95" s="49">
        <v>0</v>
      </c>
      <c r="K95" s="49">
        <v>3265768.5</v>
      </c>
      <c r="L95" s="49">
        <v>0</v>
      </c>
      <c r="M95" s="49">
        <v>41000</v>
      </c>
      <c r="N95" s="49">
        <v>1972811</v>
      </c>
      <c r="O95" s="49">
        <v>217833.37</v>
      </c>
      <c r="P95" s="49">
        <v>7063243.01</v>
      </c>
      <c r="Q95" s="49">
        <v>95700</v>
      </c>
      <c r="R95" s="49">
        <v>829900</v>
      </c>
      <c r="S95" s="49">
        <v>7000</v>
      </c>
      <c r="T95" s="49">
        <v>144681.25</v>
      </c>
      <c r="U95" s="49">
        <v>6440980</v>
      </c>
      <c r="V95" s="49">
        <v>3423638.03</v>
      </c>
      <c r="W95" s="49">
        <v>819316.64</v>
      </c>
      <c r="X95" s="49">
        <v>155500</v>
      </c>
      <c r="Y95" s="49">
        <v>143426.32</v>
      </c>
    </row>
    <row r="96" spans="1:25" ht="12.75">
      <c r="A96" s="46">
        <v>6</v>
      </c>
      <c r="B96" s="46">
        <v>11</v>
      </c>
      <c r="C96" s="46">
        <v>5</v>
      </c>
      <c r="D96" s="41">
        <v>2</v>
      </c>
      <c r="E96" s="47"/>
      <c r="F96" s="48" t="s">
        <v>267</v>
      </c>
      <c r="G96" s="58" t="s">
        <v>274</v>
      </c>
      <c r="H96" s="49">
        <v>120656067.89</v>
      </c>
      <c r="I96" s="49">
        <v>14767466.04</v>
      </c>
      <c r="J96" s="49">
        <v>0</v>
      </c>
      <c r="K96" s="49">
        <v>7798466.72</v>
      </c>
      <c r="L96" s="49">
        <v>152000</v>
      </c>
      <c r="M96" s="49">
        <v>1042849.53</v>
      </c>
      <c r="N96" s="49">
        <v>7690820.67</v>
      </c>
      <c r="O96" s="49">
        <v>894898.92</v>
      </c>
      <c r="P96" s="49">
        <v>34721998.96</v>
      </c>
      <c r="Q96" s="49">
        <v>160644</v>
      </c>
      <c r="R96" s="49">
        <v>2518528</v>
      </c>
      <c r="S96" s="49">
        <v>0</v>
      </c>
      <c r="T96" s="49">
        <v>1260972.04</v>
      </c>
      <c r="U96" s="49">
        <v>35465849.06</v>
      </c>
      <c r="V96" s="49">
        <v>9623765.6</v>
      </c>
      <c r="W96" s="49">
        <v>1926819.35</v>
      </c>
      <c r="X96" s="49">
        <v>1317650</v>
      </c>
      <c r="Y96" s="49">
        <v>1313339</v>
      </c>
    </row>
    <row r="97" spans="1:25" ht="12.75">
      <c r="A97" s="46">
        <v>6</v>
      </c>
      <c r="B97" s="46">
        <v>14</v>
      </c>
      <c r="C97" s="46">
        <v>7</v>
      </c>
      <c r="D97" s="41">
        <v>2</v>
      </c>
      <c r="E97" s="47"/>
      <c r="F97" s="48" t="s">
        <v>267</v>
      </c>
      <c r="G97" s="58" t="s">
        <v>350</v>
      </c>
      <c r="H97" s="49">
        <v>17183495.95</v>
      </c>
      <c r="I97" s="49">
        <v>118721.12</v>
      </c>
      <c r="J97" s="49">
        <v>233173</v>
      </c>
      <c r="K97" s="49">
        <v>1196129.5</v>
      </c>
      <c r="L97" s="49">
        <v>0</v>
      </c>
      <c r="M97" s="49">
        <v>43644.48</v>
      </c>
      <c r="N97" s="49">
        <v>1787830</v>
      </c>
      <c r="O97" s="49">
        <v>110190.02</v>
      </c>
      <c r="P97" s="49">
        <v>4808282.83</v>
      </c>
      <c r="Q97" s="49">
        <v>97548</v>
      </c>
      <c r="R97" s="49">
        <v>700285</v>
      </c>
      <c r="S97" s="49">
        <v>0</v>
      </c>
      <c r="T97" s="49">
        <v>209342.15</v>
      </c>
      <c r="U97" s="49">
        <v>5154550</v>
      </c>
      <c r="V97" s="49">
        <v>2381893.48</v>
      </c>
      <c r="W97" s="49">
        <v>236546.37</v>
      </c>
      <c r="X97" s="49">
        <v>800</v>
      </c>
      <c r="Y97" s="49">
        <v>104560</v>
      </c>
    </row>
    <row r="98" spans="1:25" ht="12.75">
      <c r="A98" s="46">
        <v>6</v>
      </c>
      <c r="B98" s="46">
        <v>17</v>
      </c>
      <c r="C98" s="46">
        <v>2</v>
      </c>
      <c r="D98" s="41">
        <v>2</v>
      </c>
      <c r="E98" s="47"/>
      <c r="F98" s="48" t="s">
        <v>267</v>
      </c>
      <c r="G98" s="58" t="s">
        <v>351</v>
      </c>
      <c r="H98" s="49">
        <v>70293441.99</v>
      </c>
      <c r="I98" s="49">
        <v>398869.43</v>
      </c>
      <c r="J98" s="49">
        <v>4468445</v>
      </c>
      <c r="K98" s="49">
        <v>6639498.78</v>
      </c>
      <c r="L98" s="49">
        <v>0</v>
      </c>
      <c r="M98" s="49">
        <v>971000</v>
      </c>
      <c r="N98" s="49">
        <v>3946683.24</v>
      </c>
      <c r="O98" s="49">
        <v>466200</v>
      </c>
      <c r="P98" s="49">
        <v>13380257</v>
      </c>
      <c r="Q98" s="49">
        <v>80924</v>
      </c>
      <c r="R98" s="49">
        <v>2193256.13</v>
      </c>
      <c r="S98" s="49">
        <v>387853.7</v>
      </c>
      <c r="T98" s="49">
        <v>770410</v>
      </c>
      <c r="U98" s="49">
        <v>16262660</v>
      </c>
      <c r="V98" s="49">
        <v>15876759.2</v>
      </c>
      <c r="W98" s="49">
        <v>1188424.49</v>
      </c>
      <c r="X98" s="49">
        <v>2091221.02</v>
      </c>
      <c r="Y98" s="49">
        <v>1170980</v>
      </c>
    </row>
    <row r="99" spans="1:25" ht="12.75">
      <c r="A99" s="46">
        <v>6</v>
      </c>
      <c r="B99" s="46">
        <v>20</v>
      </c>
      <c r="C99" s="46">
        <v>6</v>
      </c>
      <c r="D99" s="41">
        <v>2</v>
      </c>
      <c r="E99" s="47"/>
      <c r="F99" s="48" t="s">
        <v>267</v>
      </c>
      <c r="G99" s="58" t="s">
        <v>352</v>
      </c>
      <c r="H99" s="49">
        <v>34895772.15</v>
      </c>
      <c r="I99" s="49">
        <v>774116.15</v>
      </c>
      <c r="J99" s="49">
        <v>10050</v>
      </c>
      <c r="K99" s="49">
        <v>2262511.66</v>
      </c>
      <c r="L99" s="49">
        <v>180000</v>
      </c>
      <c r="M99" s="49">
        <v>84980</v>
      </c>
      <c r="N99" s="49">
        <v>2299218</v>
      </c>
      <c r="O99" s="49">
        <v>368610</v>
      </c>
      <c r="P99" s="49">
        <v>10813763</v>
      </c>
      <c r="Q99" s="49">
        <v>70600</v>
      </c>
      <c r="R99" s="49">
        <v>1427787</v>
      </c>
      <c r="S99" s="49">
        <v>0</v>
      </c>
      <c r="T99" s="49">
        <v>274301</v>
      </c>
      <c r="U99" s="49">
        <v>7215996</v>
      </c>
      <c r="V99" s="49">
        <v>8574481.07</v>
      </c>
      <c r="W99" s="49">
        <v>225800</v>
      </c>
      <c r="X99" s="49">
        <v>105000.01</v>
      </c>
      <c r="Y99" s="49">
        <v>208558.26</v>
      </c>
    </row>
    <row r="100" spans="1:25" ht="12.75">
      <c r="A100" s="46">
        <v>6</v>
      </c>
      <c r="B100" s="46">
        <v>8</v>
      </c>
      <c r="C100" s="46">
        <v>8</v>
      </c>
      <c r="D100" s="41">
        <v>2</v>
      </c>
      <c r="E100" s="47"/>
      <c r="F100" s="48" t="s">
        <v>267</v>
      </c>
      <c r="G100" s="58" t="s">
        <v>353</v>
      </c>
      <c r="H100" s="49">
        <v>36669343.82</v>
      </c>
      <c r="I100" s="49">
        <v>1858186.01</v>
      </c>
      <c r="J100" s="49">
        <v>757106</v>
      </c>
      <c r="K100" s="49">
        <v>515861.6</v>
      </c>
      <c r="L100" s="49">
        <v>0</v>
      </c>
      <c r="M100" s="49">
        <v>85759.94</v>
      </c>
      <c r="N100" s="49">
        <v>2978202.02</v>
      </c>
      <c r="O100" s="49">
        <v>375357.46</v>
      </c>
      <c r="P100" s="49">
        <v>9417352</v>
      </c>
      <c r="Q100" s="49">
        <v>89168</v>
      </c>
      <c r="R100" s="49">
        <v>1608900</v>
      </c>
      <c r="S100" s="49">
        <v>383356.25</v>
      </c>
      <c r="T100" s="49">
        <v>1064603.5</v>
      </c>
      <c r="U100" s="49">
        <v>8184060</v>
      </c>
      <c r="V100" s="49">
        <v>8519451.45</v>
      </c>
      <c r="W100" s="49">
        <v>406791.44</v>
      </c>
      <c r="X100" s="49">
        <v>97700</v>
      </c>
      <c r="Y100" s="49">
        <v>327488.15</v>
      </c>
    </row>
    <row r="101" spans="1:25" ht="12.75">
      <c r="A101" s="46">
        <v>6</v>
      </c>
      <c r="B101" s="46">
        <v>1</v>
      </c>
      <c r="C101" s="46">
        <v>10</v>
      </c>
      <c r="D101" s="41">
        <v>2</v>
      </c>
      <c r="E101" s="47"/>
      <c r="F101" s="48" t="s">
        <v>267</v>
      </c>
      <c r="G101" s="58" t="s">
        <v>275</v>
      </c>
      <c r="H101" s="49">
        <v>77974354.5</v>
      </c>
      <c r="I101" s="49">
        <v>9650672.63</v>
      </c>
      <c r="J101" s="49">
        <v>1464601.5</v>
      </c>
      <c r="K101" s="49">
        <v>4104762.74</v>
      </c>
      <c r="L101" s="49">
        <v>0</v>
      </c>
      <c r="M101" s="49">
        <v>395760.54</v>
      </c>
      <c r="N101" s="49">
        <v>5197372.48</v>
      </c>
      <c r="O101" s="49">
        <v>645180.18</v>
      </c>
      <c r="P101" s="49">
        <v>21510109.46</v>
      </c>
      <c r="Q101" s="49">
        <v>94372</v>
      </c>
      <c r="R101" s="49">
        <v>1961141</v>
      </c>
      <c r="S101" s="49">
        <v>0</v>
      </c>
      <c r="T101" s="49">
        <v>215980.9</v>
      </c>
      <c r="U101" s="49">
        <v>17642346</v>
      </c>
      <c r="V101" s="49">
        <v>9386325.23</v>
      </c>
      <c r="W101" s="49">
        <v>4659391.44</v>
      </c>
      <c r="X101" s="49">
        <v>256650</v>
      </c>
      <c r="Y101" s="49">
        <v>789688.4</v>
      </c>
    </row>
    <row r="102" spans="1:25" ht="12.75">
      <c r="A102" s="46">
        <v>6</v>
      </c>
      <c r="B102" s="46">
        <v>13</v>
      </c>
      <c r="C102" s="46">
        <v>3</v>
      </c>
      <c r="D102" s="41">
        <v>2</v>
      </c>
      <c r="E102" s="47"/>
      <c r="F102" s="48" t="s">
        <v>267</v>
      </c>
      <c r="G102" s="58" t="s">
        <v>354</v>
      </c>
      <c r="H102" s="49">
        <v>26981958.51</v>
      </c>
      <c r="I102" s="49">
        <v>4654364.93</v>
      </c>
      <c r="J102" s="49">
        <v>0</v>
      </c>
      <c r="K102" s="49">
        <v>1870947</v>
      </c>
      <c r="L102" s="49">
        <v>0</v>
      </c>
      <c r="M102" s="49">
        <v>42670</v>
      </c>
      <c r="N102" s="49">
        <v>2144126</v>
      </c>
      <c r="O102" s="49">
        <v>240310</v>
      </c>
      <c r="P102" s="49">
        <v>6675227</v>
      </c>
      <c r="Q102" s="49">
        <v>54888</v>
      </c>
      <c r="R102" s="49">
        <v>1005000</v>
      </c>
      <c r="S102" s="49">
        <v>0</v>
      </c>
      <c r="T102" s="49">
        <v>174627</v>
      </c>
      <c r="U102" s="49">
        <v>5889890.12</v>
      </c>
      <c r="V102" s="49">
        <v>2289854.46</v>
      </c>
      <c r="W102" s="49">
        <v>1543620</v>
      </c>
      <c r="X102" s="49">
        <v>209910</v>
      </c>
      <c r="Y102" s="49">
        <v>186524</v>
      </c>
    </row>
    <row r="103" spans="1:25" ht="12.75">
      <c r="A103" s="46">
        <v>6</v>
      </c>
      <c r="B103" s="46">
        <v>10</v>
      </c>
      <c r="C103" s="46">
        <v>4</v>
      </c>
      <c r="D103" s="41">
        <v>2</v>
      </c>
      <c r="E103" s="47"/>
      <c r="F103" s="48" t="s">
        <v>267</v>
      </c>
      <c r="G103" s="58" t="s">
        <v>355</v>
      </c>
      <c r="H103" s="49">
        <v>69466962.45</v>
      </c>
      <c r="I103" s="49">
        <v>1571201.09</v>
      </c>
      <c r="J103" s="49">
        <v>830180</v>
      </c>
      <c r="K103" s="49">
        <v>7282986.64</v>
      </c>
      <c r="L103" s="49">
        <v>0</v>
      </c>
      <c r="M103" s="49">
        <v>1791997</v>
      </c>
      <c r="N103" s="49">
        <v>5839710</v>
      </c>
      <c r="O103" s="49">
        <v>2504996</v>
      </c>
      <c r="P103" s="49">
        <v>19458478.72</v>
      </c>
      <c r="Q103" s="49">
        <v>105000</v>
      </c>
      <c r="R103" s="49">
        <v>3313063</v>
      </c>
      <c r="S103" s="49">
        <v>0</v>
      </c>
      <c r="T103" s="49">
        <v>49129</v>
      </c>
      <c r="U103" s="49">
        <v>13474803</v>
      </c>
      <c r="V103" s="49">
        <v>10765476</v>
      </c>
      <c r="W103" s="49">
        <v>1222732</v>
      </c>
      <c r="X103" s="49">
        <v>221800</v>
      </c>
      <c r="Y103" s="49">
        <v>1035410</v>
      </c>
    </row>
    <row r="104" spans="1:25" ht="12.75">
      <c r="A104" s="46">
        <v>6</v>
      </c>
      <c r="B104" s="46">
        <v>4</v>
      </c>
      <c r="C104" s="46">
        <v>5</v>
      </c>
      <c r="D104" s="41">
        <v>2</v>
      </c>
      <c r="E104" s="47"/>
      <c r="F104" s="48" t="s">
        <v>267</v>
      </c>
      <c r="G104" s="58" t="s">
        <v>356</v>
      </c>
      <c r="H104" s="49">
        <v>36032769.32</v>
      </c>
      <c r="I104" s="49">
        <v>3576269.52</v>
      </c>
      <c r="J104" s="49">
        <v>0</v>
      </c>
      <c r="K104" s="49">
        <v>2240389.19</v>
      </c>
      <c r="L104" s="49">
        <v>11000</v>
      </c>
      <c r="M104" s="49">
        <v>176450.77</v>
      </c>
      <c r="N104" s="49">
        <v>3455260</v>
      </c>
      <c r="O104" s="49">
        <v>317100</v>
      </c>
      <c r="P104" s="49">
        <v>10795100.25</v>
      </c>
      <c r="Q104" s="49">
        <v>125000</v>
      </c>
      <c r="R104" s="49">
        <v>2641208</v>
      </c>
      <c r="S104" s="49">
        <v>0</v>
      </c>
      <c r="T104" s="49">
        <v>287198</v>
      </c>
      <c r="U104" s="49">
        <v>7806080</v>
      </c>
      <c r="V104" s="49">
        <v>1452413.96</v>
      </c>
      <c r="W104" s="49">
        <v>870585.63</v>
      </c>
      <c r="X104" s="49">
        <v>1735186</v>
      </c>
      <c r="Y104" s="49">
        <v>543528</v>
      </c>
    </row>
    <row r="105" spans="1:25" ht="12.75">
      <c r="A105" s="46">
        <v>6</v>
      </c>
      <c r="B105" s="46">
        <v>9</v>
      </c>
      <c r="C105" s="46">
        <v>10</v>
      </c>
      <c r="D105" s="41">
        <v>2</v>
      </c>
      <c r="E105" s="47"/>
      <c r="F105" s="48" t="s">
        <v>267</v>
      </c>
      <c r="G105" s="58" t="s">
        <v>357</v>
      </c>
      <c r="H105" s="49">
        <v>83527106.78</v>
      </c>
      <c r="I105" s="49">
        <v>9382755.32</v>
      </c>
      <c r="J105" s="49">
        <v>0</v>
      </c>
      <c r="K105" s="49">
        <v>6979575.14</v>
      </c>
      <c r="L105" s="49">
        <v>0</v>
      </c>
      <c r="M105" s="49">
        <v>2089162.26</v>
      </c>
      <c r="N105" s="49">
        <v>5646645.01</v>
      </c>
      <c r="O105" s="49">
        <v>542994.99</v>
      </c>
      <c r="P105" s="49">
        <v>22233658.06</v>
      </c>
      <c r="Q105" s="49">
        <v>195066</v>
      </c>
      <c r="R105" s="49">
        <v>2152838.66</v>
      </c>
      <c r="S105" s="49">
        <v>0</v>
      </c>
      <c r="T105" s="49">
        <v>142599</v>
      </c>
      <c r="U105" s="49">
        <v>21142070</v>
      </c>
      <c r="V105" s="49">
        <v>10759829.32</v>
      </c>
      <c r="W105" s="49">
        <v>1208337.02</v>
      </c>
      <c r="X105" s="49">
        <v>205000</v>
      </c>
      <c r="Y105" s="49">
        <v>846576</v>
      </c>
    </row>
    <row r="106" spans="1:25" ht="12.75">
      <c r="A106" s="46">
        <v>6</v>
      </c>
      <c r="B106" s="46">
        <v>8</v>
      </c>
      <c r="C106" s="46">
        <v>9</v>
      </c>
      <c r="D106" s="41">
        <v>2</v>
      </c>
      <c r="E106" s="47"/>
      <c r="F106" s="48" t="s">
        <v>267</v>
      </c>
      <c r="G106" s="58" t="s">
        <v>358</v>
      </c>
      <c r="H106" s="49">
        <v>44510727.13</v>
      </c>
      <c r="I106" s="49">
        <v>9053344.13</v>
      </c>
      <c r="J106" s="49">
        <v>618101</v>
      </c>
      <c r="K106" s="49">
        <v>2135818</v>
      </c>
      <c r="L106" s="49">
        <v>13500</v>
      </c>
      <c r="M106" s="49">
        <v>18400</v>
      </c>
      <c r="N106" s="49">
        <v>2939608</v>
      </c>
      <c r="O106" s="49">
        <v>290800</v>
      </c>
      <c r="P106" s="49">
        <v>9906114</v>
      </c>
      <c r="Q106" s="49">
        <v>113358</v>
      </c>
      <c r="R106" s="49">
        <v>1329888</v>
      </c>
      <c r="S106" s="49">
        <v>5000</v>
      </c>
      <c r="T106" s="49">
        <v>36030</v>
      </c>
      <c r="U106" s="49">
        <v>9197653</v>
      </c>
      <c r="V106" s="49">
        <v>7418593</v>
      </c>
      <c r="W106" s="49">
        <v>919300</v>
      </c>
      <c r="X106" s="49">
        <v>131500</v>
      </c>
      <c r="Y106" s="49">
        <v>383720</v>
      </c>
    </row>
    <row r="107" spans="1:25" ht="12.75">
      <c r="A107" s="46">
        <v>6</v>
      </c>
      <c r="B107" s="46">
        <v>20</v>
      </c>
      <c r="C107" s="46">
        <v>7</v>
      </c>
      <c r="D107" s="41">
        <v>2</v>
      </c>
      <c r="E107" s="47"/>
      <c r="F107" s="48" t="s">
        <v>267</v>
      </c>
      <c r="G107" s="58" t="s">
        <v>359</v>
      </c>
      <c r="H107" s="49">
        <v>35645862.1</v>
      </c>
      <c r="I107" s="49">
        <v>412602.43</v>
      </c>
      <c r="J107" s="49">
        <v>464500</v>
      </c>
      <c r="K107" s="49">
        <v>1097185</v>
      </c>
      <c r="L107" s="49">
        <v>143000</v>
      </c>
      <c r="M107" s="49">
        <v>1103441.44</v>
      </c>
      <c r="N107" s="49">
        <v>2811901.4</v>
      </c>
      <c r="O107" s="49">
        <v>293600</v>
      </c>
      <c r="P107" s="49">
        <v>6980268.13</v>
      </c>
      <c r="Q107" s="49">
        <v>88192</v>
      </c>
      <c r="R107" s="49">
        <v>1540616</v>
      </c>
      <c r="S107" s="49">
        <v>710249.34</v>
      </c>
      <c r="T107" s="49">
        <v>235600</v>
      </c>
      <c r="U107" s="49">
        <v>7432800</v>
      </c>
      <c r="V107" s="49">
        <v>7357120.37</v>
      </c>
      <c r="W107" s="49">
        <v>4113156.06</v>
      </c>
      <c r="X107" s="49">
        <v>150000</v>
      </c>
      <c r="Y107" s="49">
        <v>711629.93</v>
      </c>
    </row>
    <row r="108" spans="1:25" ht="12.75">
      <c r="A108" s="46">
        <v>6</v>
      </c>
      <c r="B108" s="46">
        <v>9</v>
      </c>
      <c r="C108" s="46">
        <v>11</v>
      </c>
      <c r="D108" s="41">
        <v>2</v>
      </c>
      <c r="E108" s="47"/>
      <c r="F108" s="48" t="s">
        <v>267</v>
      </c>
      <c r="G108" s="58" t="s">
        <v>360</v>
      </c>
      <c r="H108" s="49">
        <v>108077769.04</v>
      </c>
      <c r="I108" s="49">
        <v>1245096.56</v>
      </c>
      <c r="J108" s="49">
        <v>0</v>
      </c>
      <c r="K108" s="49">
        <v>6814363.38</v>
      </c>
      <c r="L108" s="49">
        <v>0</v>
      </c>
      <c r="M108" s="49">
        <v>343048.84</v>
      </c>
      <c r="N108" s="49">
        <v>8336927.86</v>
      </c>
      <c r="O108" s="49">
        <v>1458059</v>
      </c>
      <c r="P108" s="49">
        <v>31158584.59</v>
      </c>
      <c r="Q108" s="49">
        <v>680524.82</v>
      </c>
      <c r="R108" s="49">
        <v>3729531.12</v>
      </c>
      <c r="S108" s="49">
        <v>0</v>
      </c>
      <c r="T108" s="49">
        <v>344236</v>
      </c>
      <c r="U108" s="49">
        <v>32388575.78</v>
      </c>
      <c r="V108" s="49">
        <v>17305856.67</v>
      </c>
      <c r="W108" s="49">
        <v>2041607.76</v>
      </c>
      <c r="X108" s="49">
        <v>677512.46</v>
      </c>
      <c r="Y108" s="49">
        <v>1553844.2</v>
      </c>
    </row>
    <row r="109" spans="1:25" ht="12.75">
      <c r="A109" s="46">
        <v>6</v>
      </c>
      <c r="B109" s="46">
        <v>16</v>
      </c>
      <c r="C109" s="46">
        <v>3</v>
      </c>
      <c r="D109" s="41">
        <v>2</v>
      </c>
      <c r="E109" s="47"/>
      <c r="F109" s="48" t="s">
        <v>267</v>
      </c>
      <c r="G109" s="58" t="s">
        <v>361</v>
      </c>
      <c r="H109" s="49">
        <v>27634925.96</v>
      </c>
      <c r="I109" s="49">
        <v>2933777.65</v>
      </c>
      <c r="J109" s="49">
        <v>0</v>
      </c>
      <c r="K109" s="49">
        <v>1426267.8</v>
      </c>
      <c r="L109" s="49">
        <v>0</v>
      </c>
      <c r="M109" s="49">
        <v>1000</v>
      </c>
      <c r="N109" s="49">
        <v>2687715.03</v>
      </c>
      <c r="O109" s="49">
        <v>626147.33</v>
      </c>
      <c r="P109" s="49">
        <v>7328095.61</v>
      </c>
      <c r="Q109" s="49">
        <v>53000</v>
      </c>
      <c r="R109" s="49">
        <v>849884</v>
      </c>
      <c r="S109" s="49">
        <v>36212</v>
      </c>
      <c r="T109" s="49">
        <v>90000</v>
      </c>
      <c r="U109" s="49">
        <v>7602570</v>
      </c>
      <c r="V109" s="49">
        <v>3368904</v>
      </c>
      <c r="W109" s="49">
        <v>395061.44</v>
      </c>
      <c r="X109" s="49">
        <v>90037.1</v>
      </c>
      <c r="Y109" s="49">
        <v>146254</v>
      </c>
    </row>
    <row r="110" spans="1:25" ht="12.75">
      <c r="A110" s="46">
        <v>6</v>
      </c>
      <c r="B110" s="46">
        <v>2</v>
      </c>
      <c r="C110" s="46">
        <v>10</v>
      </c>
      <c r="D110" s="41">
        <v>2</v>
      </c>
      <c r="E110" s="47"/>
      <c r="F110" s="48" t="s">
        <v>267</v>
      </c>
      <c r="G110" s="58" t="s">
        <v>362</v>
      </c>
      <c r="H110" s="49">
        <v>24328317.36</v>
      </c>
      <c r="I110" s="49">
        <v>1329477.28</v>
      </c>
      <c r="J110" s="49">
        <v>0</v>
      </c>
      <c r="K110" s="49">
        <v>1429250</v>
      </c>
      <c r="L110" s="49">
        <v>0</v>
      </c>
      <c r="M110" s="49">
        <v>1588941</v>
      </c>
      <c r="N110" s="49">
        <v>2518919</v>
      </c>
      <c r="O110" s="49">
        <v>352273</v>
      </c>
      <c r="P110" s="49">
        <v>7432304.08</v>
      </c>
      <c r="Q110" s="49">
        <v>87500</v>
      </c>
      <c r="R110" s="49">
        <v>923596</v>
      </c>
      <c r="S110" s="49">
        <v>0</v>
      </c>
      <c r="T110" s="49">
        <v>85000</v>
      </c>
      <c r="U110" s="49">
        <v>6489770</v>
      </c>
      <c r="V110" s="49">
        <v>768271</v>
      </c>
      <c r="W110" s="49">
        <v>753500</v>
      </c>
      <c r="X110" s="49">
        <v>153600</v>
      </c>
      <c r="Y110" s="49">
        <v>415916</v>
      </c>
    </row>
    <row r="111" spans="1:25" ht="12.75">
      <c r="A111" s="46">
        <v>6</v>
      </c>
      <c r="B111" s="46">
        <v>8</v>
      </c>
      <c r="C111" s="46">
        <v>11</v>
      </c>
      <c r="D111" s="41">
        <v>2</v>
      </c>
      <c r="E111" s="47"/>
      <c r="F111" s="48" t="s">
        <v>267</v>
      </c>
      <c r="G111" s="58" t="s">
        <v>363</v>
      </c>
      <c r="H111" s="49">
        <v>22295234.43</v>
      </c>
      <c r="I111" s="49">
        <v>241835.6</v>
      </c>
      <c r="J111" s="49">
        <v>807316.65</v>
      </c>
      <c r="K111" s="49">
        <v>1464886.71</v>
      </c>
      <c r="L111" s="49">
        <v>0</v>
      </c>
      <c r="M111" s="49">
        <v>120203.75</v>
      </c>
      <c r="N111" s="49">
        <v>2570334.63</v>
      </c>
      <c r="O111" s="49">
        <v>377364.89</v>
      </c>
      <c r="P111" s="49">
        <v>6840272.43</v>
      </c>
      <c r="Q111" s="49">
        <v>67872</v>
      </c>
      <c r="R111" s="49">
        <v>1362300</v>
      </c>
      <c r="S111" s="49">
        <v>0</v>
      </c>
      <c r="T111" s="49">
        <v>119000</v>
      </c>
      <c r="U111" s="49">
        <v>6796390</v>
      </c>
      <c r="V111" s="49">
        <v>980769.73</v>
      </c>
      <c r="W111" s="49">
        <v>304041.04</v>
      </c>
      <c r="X111" s="49">
        <v>52220</v>
      </c>
      <c r="Y111" s="49">
        <v>190427</v>
      </c>
    </row>
    <row r="112" spans="1:25" ht="12.75">
      <c r="A112" s="46">
        <v>6</v>
      </c>
      <c r="B112" s="46">
        <v>1</v>
      </c>
      <c r="C112" s="46">
        <v>11</v>
      </c>
      <c r="D112" s="41">
        <v>2</v>
      </c>
      <c r="E112" s="47"/>
      <c r="F112" s="48" t="s">
        <v>267</v>
      </c>
      <c r="G112" s="58" t="s">
        <v>364</v>
      </c>
      <c r="H112" s="49">
        <v>53326417.46</v>
      </c>
      <c r="I112" s="49">
        <v>416587.63</v>
      </c>
      <c r="J112" s="49">
        <v>0</v>
      </c>
      <c r="K112" s="49">
        <v>1279400</v>
      </c>
      <c r="L112" s="49">
        <v>9900</v>
      </c>
      <c r="M112" s="49">
        <v>7374672.49</v>
      </c>
      <c r="N112" s="49">
        <v>3494114.01</v>
      </c>
      <c r="O112" s="49">
        <v>431900.25</v>
      </c>
      <c r="P112" s="49">
        <v>13056224.34</v>
      </c>
      <c r="Q112" s="49">
        <v>111068</v>
      </c>
      <c r="R112" s="49">
        <v>956649.81</v>
      </c>
      <c r="S112" s="49">
        <v>314915.95</v>
      </c>
      <c r="T112" s="49">
        <v>1679027.67</v>
      </c>
      <c r="U112" s="49">
        <v>11244450</v>
      </c>
      <c r="V112" s="49">
        <v>11817255.31</v>
      </c>
      <c r="W112" s="49">
        <v>610592</v>
      </c>
      <c r="X112" s="49">
        <v>161200</v>
      </c>
      <c r="Y112" s="49">
        <v>368460</v>
      </c>
    </row>
    <row r="113" spans="1:25" ht="12.75">
      <c r="A113" s="46">
        <v>6</v>
      </c>
      <c r="B113" s="46">
        <v>13</v>
      </c>
      <c r="C113" s="46">
        <v>5</v>
      </c>
      <c r="D113" s="41">
        <v>2</v>
      </c>
      <c r="E113" s="47"/>
      <c r="F113" s="48" t="s">
        <v>267</v>
      </c>
      <c r="G113" s="58" t="s">
        <v>365</v>
      </c>
      <c r="H113" s="49">
        <v>9929800.8</v>
      </c>
      <c r="I113" s="49">
        <v>605438.16</v>
      </c>
      <c r="J113" s="49">
        <v>0</v>
      </c>
      <c r="K113" s="49">
        <v>479761.5</v>
      </c>
      <c r="L113" s="49">
        <v>0</v>
      </c>
      <c r="M113" s="49">
        <v>1086839.2</v>
      </c>
      <c r="N113" s="49">
        <v>1558203.66</v>
      </c>
      <c r="O113" s="49">
        <v>93554</v>
      </c>
      <c r="P113" s="49">
        <v>1645667.67</v>
      </c>
      <c r="Q113" s="49">
        <v>27321</v>
      </c>
      <c r="R113" s="49">
        <v>571401.56</v>
      </c>
      <c r="S113" s="49">
        <v>290444.59</v>
      </c>
      <c r="T113" s="49">
        <v>49064.11</v>
      </c>
      <c r="U113" s="49">
        <v>1824140</v>
      </c>
      <c r="V113" s="49">
        <v>1344761.4</v>
      </c>
      <c r="W113" s="49">
        <v>153000</v>
      </c>
      <c r="X113" s="49">
        <v>1000</v>
      </c>
      <c r="Y113" s="49">
        <v>199203.95</v>
      </c>
    </row>
    <row r="114" spans="1:25" ht="12.75">
      <c r="A114" s="46">
        <v>6</v>
      </c>
      <c r="B114" s="46">
        <v>2</v>
      </c>
      <c r="C114" s="46">
        <v>11</v>
      </c>
      <c r="D114" s="41">
        <v>2</v>
      </c>
      <c r="E114" s="47"/>
      <c r="F114" s="48" t="s">
        <v>267</v>
      </c>
      <c r="G114" s="58" t="s">
        <v>366</v>
      </c>
      <c r="H114" s="49">
        <v>29769076.52</v>
      </c>
      <c r="I114" s="49">
        <v>3755790.02</v>
      </c>
      <c r="J114" s="49">
        <v>0</v>
      </c>
      <c r="K114" s="49">
        <v>2532734.77</v>
      </c>
      <c r="L114" s="49">
        <v>0</v>
      </c>
      <c r="M114" s="49">
        <v>70178</v>
      </c>
      <c r="N114" s="49">
        <v>2545331.18</v>
      </c>
      <c r="O114" s="49">
        <v>749621.16</v>
      </c>
      <c r="P114" s="49">
        <v>7783035.7</v>
      </c>
      <c r="Q114" s="49">
        <v>73105.33</v>
      </c>
      <c r="R114" s="49">
        <v>863099.91</v>
      </c>
      <c r="S114" s="49">
        <v>5000</v>
      </c>
      <c r="T114" s="49">
        <v>87500</v>
      </c>
      <c r="U114" s="49">
        <v>6764075</v>
      </c>
      <c r="V114" s="49">
        <v>3609684.98</v>
      </c>
      <c r="W114" s="49">
        <v>690533.47</v>
      </c>
      <c r="X114" s="49">
        <v>50000</v>
      </c>
      <c r="Y114" s="49">
        <v>189387</v>
      </c>
    </row>
    <row r="115" spans="1:25" ht="12.75">
      <c r="A115" s="46">
        <v>6</v>
      </c>
      <c r="B115" s="46">
        <v>5</v>
      </c>
      <c r="C115" s="46">
        <v>7</v>
      </c>
      <c r="D115" s="41">
        <v>2</v>
      </c>
      <c r="E115" s="47"/>
      <c r="F115" s="48" t="s">
        <v>267</v>
      </c>
      <c r="G115" s="58" t="s">
        <v>367</v>
      </c>
      <c r="H115" s="49">
        <v>28605895.81</v>
      </c>
      <c r="I115" s="49">
        <v>310883.01</v>
      </c>
      <c r="J115" s="49">
        <v>465904</v>
      </c>
      <c r="K115" s="49">
        <v>2032725.25</v>
      </c>
      <c r="L115" s="49">
        <v>0</v>
      </c>
      <c r="M115" s="49">
        <v>830509.38</v>
      </c>
      <c r="N115" s="49">
        <v>2916829.91</v>
      </c>
      <c r="O115" s="49">
        <v>484131.96</v>
      </c>
      <c r="P115" s="49">
        <v>7192355</v>
      </c>
      <c r="Q115" s="49">
        <v>1277600</v>
      </c>
      <c r="R115" s="49">
        <v>1335737</v>
      </c>
      <c r="S115" s="49">
        <v>0</v>
      </c>
      <c r="T115" s="49">
        <v>179516</v>
      </c>
      <c r="U115" s="49">
        <v>5812990</v>
      </c>
      <c r="V115" s="49">
        <v>4914652.94</v>
      </c>
      <c r="W115" s="49">
        <v>375000</v>
      </c>
      <c r="X115" s="49">
        <v>150000</v>
      </c>
      <c r="Y115" s="49">
        <v>327061.36</v>
      </c>
    </row>
    <row r="116" spans="1:25" ht="12.75">
      <c r="A116" s="46">
        <v>6</v>
      </c>
      <c r="B116" s="46">
        <v>10</v>
      </c>
      <c r="C116" s="46">
        <v>5</v>
      </c>
      <c r="D116" s="41">
        <v>2</v>
      </c>
      <c r="E116" s="47"/>
      <c r="F116" s="48" t="s">
        <v>267</v>
      </c>
      <c r="G116" s="58" t="s">
        <v>368</v>
      </c>
      <c r="H116" s="49">
        <v>73189773.37</v>
      </c>
      <c r="I116" s="49">
        <v>6376811.5</v>
      </c>
      <c r="J116" s="49">
        <v>0</v>
      </c>
      <c r="K116" s="49">
        <v>4027393.74</v>
      </c>
      <c r="L116" s="49">
        <v>0</v>
      </c>
      <c r="M116" s="49">
        <v>3555104.46</v>
      </c>
      <c r="N116" s="49">
        <v>5673335</v>
      </c>
      <c r="O116" s="49">
        <v>1496693.9</v>
      </c>
      <c r="P116" s="49">
        <v>18796548.59</v>
      </c>
      <c r="Q116" s="49">
        <v>277400</v>
      </c>
      <c r="R116" s="49">
        <v>1615325.91</v>
      </c>
      <c r="S116" s="49">
        <v>0</v>
      </c>
      <c r="T116" s="49">
        <v>466398</v>
      </c>
      <c r="U116" s="49">
        <v>9993018.49</v>
      </c>
      <c r="V116" s="49">
        <v>9345425.46</v>
      </c>
      <c r="W116" s="49">
        <v>6627266.06</v>
      </c>
      <c r="X116" s="49">
        <v>1222573.26</v>
      </c>
      <c r="Y116" s="49">
        <v>3716479</v>
      </c>
    </row>
    <row r="117" spans="1:25" ht="12.75">
      <c r="A117" s="46">
        <v>6</v>
      </c>
      <c r="B117" s="46">
        <v>14</v>
      </c>
      <c r="C117" s="46">
        <v>9</v>
      </c>
      <c r="D117" s="41">
        <v>2</v>
      </c>
      <c r="E117" s="47"/>
      <c r="F117" s="48" t="s">
        <v>267</v>
      </c>
      <c r="G117" s="58" t="s">
        <v>276</v>
      </c>
      <c r="H117" s="49">
        <v>79395832.44</v>
      </c>
      <c r="I117" s="49">
        <v>1038148.12</v>
      </c>
      <c r="J117" s="49">
        <v>1309069</v>
      </c>
      <c r="K117" s="49">
        <v>4057480.59</v>
      </c>
      <c r="L117" s="49">
        <v>5500</v>
      </c>
      <c r="M117" s="49">
        <v>122500</v>
      </c>
      <c r="N117" s="49">
        <v>5515966.7</v>
      </c>
      <c r="O117" s="49">
        <v>983556.66</v>
      </c>
      <c r="P117" s="49">
        <v>22002180.51</v>
      </c>
      <c r="Q117" s="49">
        <v>263541.51</v>
      </c>
      <c r="R117" s="49">
        <v>2477891</v>
      </c>
      <c r="S117" s="49">
        <v>61200</v>
      </c>
      <c r="T117" s="49">
        <v>582387</v>
      </c>
      <c r="U117" s="49">
        <v>16993520</v>
      </c>
      <c r="V117" s="49">
        <v>18375234.89</v>
      </c>
      <c r="W117" s="49">
        <v>1113589.04</v>
      </c>
      <c r="X117" s="49">
        <v>3862883.42</v>
      </c>
      <c r="Y117" s="49">
        <v>631184</v>
      </c>
    </row>
    <row r="118" spans="1:25" ht="12.75">
      <c r="A118" s="46">
        <v>6</v>
      </c>
      <c r="B118" s="46">
        <v>18</v>
      </c>
      <c r="C118" s="46">
        <v>7</v>
      </c>
      <c r="D118" s="41">
        <v>2</v>
      </c>
      <c r="E118" s="47"/>
      <c r="F118" s="48" t="s">
        <v>267</v>
      </c>
      <c r="G118" s="58" t="s">
        <v>369</v>
      </c>
      <c r="H118" s="49">
        <v>30555834.81</v>
      </c>
      <c r="I118" s="49">
        <v>1627780.34</v>
      </c>
      <c r="J118" s="49">
        <v>476071.04</v>
      </c>
      <c r="K118" s="49">
        <v>2119299.27</v>
      </c>
      <c r="L118" s="49">
        <v>0</v>
      </c>
      <c r="M118" s="49">
        <v>100108.33</v>
      </c>
      <c r="N118" s="49">
        <v>2270975.48</v>
      </c>
      <c r="O118" s="49">
        <v>314188.34</v>
      </c>
      <c r="P118" s="49">
        <v>8799528.14</v>
      </c>
      <c r="Q118" s="49">
        <v>64240</v>
      </c>
      <c r="R118" s="49">
        <v>1222465.08</v>
      </c>
      <c r="S118" s="49">
        <v>0</v>
      </c>
      <c r="T118" s="49">
        <v>58300</v>
      </c>
      <c r="U118" s="49">
        <v>6715566</v>
      </c>
      <c r="V118" s="49">
        <v>4849540.44</v>
      </c>
      <c r="W118" s="49">
        <v>877795.32</v>
      </c>
      <c r="X118" s="49">
        <v>883851.03</v>
      </c>
      <c r="Y118" s="49">
        <v>176126</v>
      </c>
    </row>
    <row r="119" spans="1:25" ht="12.75">
      <c r="A119" s="46">
        <v>6</v>
      </c>
      <c r="B119" s="46">
        <v>20</v>
      </c>
      <c r="C119" s="46">
        <v>8</v>
      </c>
      <c r="D119" s="41">
        <v>2</v>
      </c>
      <c r="E119" s="47"/>
      <c r="F119" s="48" t="s">
        <v>267</v>
      </c>
      <c r="G119" s="58" t="s">
        <v>370</v>
      </c>
      <c r="H119" s="49">
        <v>33542333.47</v>
      </c>
      <c r="I119" s="49">
        <v>526494.57</v>
      </c>
      <c r="J119" s="49">
        <v>1357700</v>
      </c>
      <c r="K119" s="49">
        <v>5275341.6</v>
      </c>
      <c r="L119" s="49">
        <v>0</v>
      </c>
      <c r="M119" s="49">
        <v>36400</v>
      </c>
      <c r="N119" s="49">
        <v>3532607.9</v>
      </c>
      <c r="O119" s="49">
        <v>720925</v>
      </c>
      <c r="P119" s="49">
        <v>7779908.51</v>
      </c>
      <c r="Q119" s="49">
        <v>93692</v>
      </c>
      <c r="R119" s="49">
        <v>1102698</v>
      </c>
      <c r="S119" s="49">
        <v>0</v>
      </c>
      <c r="T119" s="49">
        <v>47231</v>
      </c>
      <c r="U119" s="49">
        <v>6551403</v>
      </c>
      <c r="V119" s="49">
        <v>3584209.98</v>
      </c>
      <c r="W119" s="49">
        <v>695766.91</v>
      </c>
      <c r="X119" s="49">
        <v>2009860</v>
      </c>
      <c r="Y119" s="49">
        <v>228095</v>
      </c>
    </row>
    <row r="120" spans="1:25" ht="12.75">
      <c r="A120" s="46">
        <v>6</v>
      </c>
      <c r="B120" s="46">
        <v>15</v>
      </c>
      <c r="C120" s="46">
        <v>6</v>
      </c>
      <c r="D120" s="41">
        <v>2</v>
      </c>
      <c r="E120" s="47"/>
      <c r="F120" s="48" t="s">
        <v>267</v>
      </c>
      <c r="G120" s="58" t="s">
        <v>277</v>
      </c>
      <c r="H120" s="49">
        <v>46888276.66</v>
      </c>
      <c r="I120" s="49">
        <v>2705310.25</v>
      </c>
      <c r="J120" s="49">
        <v>765939.78</v>
      </c>
      <c r="K120" s="49">
        <v>5704717.56</v>
      </c>
      <c r="L120" s="49">
        <v>0</v>
      </c>
      <c r="M120" s="49">
        <v>45000</v>
      </c>
      <c r="N120" s="49">
        <v>3268231.01</v>
      </c>
      <c r="O120" s="49">
        <v>636399.12</v>
      </c>
      <c r="P120" s="49">
        <v>14235182.69</v>
      </c>
      <c r="Q120" s="49">
        <v>103968</v>
      </c>
      <c r="R120" s="49">
        <v>1982005.19</v>
      </c>
      <c r="S120" s="49">
        <v>0</v>
      </c>
      <c r="T120" s="49">
        <v>183500</v>
      </c>
      <c r="U120" s="49">
        <v>13951610</v>
      </c>
      <c r="V120" s="49">
        <v>1935994.42</v>
      </c>
      <c r="W120" s="49">
        <v>832830.64</v>
      </c>
      <c r="X120" s="49">
        <v>129500</v>
      </c>
      <c r="Y120" s="49">
        <v>408088</v>
      </c>
    </row>
    <row r="121" spans="1:25" ht="12.75">
      <c r="A121" s="46">
        <v>6</v>
      </c>
      <c r="B121" s="46">
        <v>3</v>
      </c>
      <c r="C121" s="46">
        <v>8</v>
      </c>
      <c r="D121" s="41">
        <v>2</v>
      </c>
      <c r="E121" s="47"/>
      <c r="F121" s="48" t="s">
        <v>267</v>
      </c>
      <c r="G121" s="58" t="s">
        <v>278</v>
      </c>
      <c r="H121" s="49">
        <v>28294988.11</v>
      </c>
      <c r="I121" s="49">
        <v>3687925.65</v>
      </c>
      <c r="J121" s="49">
        <v>404700.52</v>
      </c>
      <c r="K121" s="49">
        <v>4280116.05</v>
      </c>
      <c r="L121" s="49">
        <v>0</v>
      </c>
      <c r="M121" s="49">
        <v>198860</v>
      </c>
      <c r="N121" s="49">
        <v>2333825.91</v>
      </c>
      <c r="O121" s="49">
        <v>152135</v>
      </c>
      <c r="P121" s="49">
        <v>6716454.34</v>
      </c>
      <c r="Q121" s="49">
        <v>67260</v>
      </c>
      <c r="R121" s="49">
        <v>1516571.32</v>
      </c>
      <c r="S121" s="49">
        <v>0</v>
      </c>
      <c r="T121" s="49">
        <v>197391.41</v>
      </c>
      <c r="U121" s="49">
        <v>6550550</v>
      </c>
      <c r="V121" s="49">
        <v>1027946.71</v>
      </c>
      <c r="W121" s="49">
        <v>770703.03</v>
      </c>
      <c r="X121" s="49">
        <v>64466</v>
      </c>
      <c r="Y121" s="49">
        <v>326082.17</v>
      </c>
    </row>
    <row r="122" spans="1:25" ht="12.75">
      <c r="A122" s="46">
        <v>6</v>
      </c>
      <c r="B122" s="46">
        <v>1</v>
      </c>
      <c r="C122" s="46">
        <v>12</v>
      </c>
      <c r="D122" s="41">
        <v>2</v>
      </c>
      <c r="E122" s="47"/>
      <c r="F122" s="48" t="s">
        <v>267</v>
      </c>
      <c r="G122" s="58" t="s">
        <v>371</v>
      </c>
      <c r="H122" s="49">
        <v>20375354.94</v>
      </c>
      <c r="I122" s="49">
        <v>1070871.05</v>
      </c>
      <c r="J122" s="49">
        <v>0</v>
      </c>
      <c r="K122" s="49">
        <v>1260793</v>
      </c>
      <c r="L122" s="49">
        <v>213559</v>
      </c>
      <c r="M122" s="49">
        <v>723923</v>
      </c>
      <c r="N122" s="49">
        <v>2133087</v>
      </c>
      <c r="O122" s="49">
        <v>1235261</v>
      </c>
      <c r="P122" s="49">
        <v>5541016.05</v>
      </c>
      <c r="Q122" s="49">
        <v>39596</v>
      </c>
      <c r="R122" s="49">
        <v>947246</v>
      </c>
      <c r="S122" s="49">
        <v>0</v>
      </c>
      <c r="T122" s="49">
        <v>400172.55</v>
      </c>
      <c r="U122" s="49">
        <v>4434972</v>
      </c>
      <c r="V122" s="49">
        <v>952299.81</v>
      </c>
      <c r="W122" s="49">
        <v>1318571.71</v>
      </c>
      <c r="X122" s="49">
        <v>36000</v>
      </c>
      <c r="Y122" s="49">
        <v>67986.77</v>
      </c>
    </row>
    <row r="123" spans="1:25" ht="12.75">
      <c r="A123" s="46">
        <v>6</v>
      </c>
      <c r="B123" s="46">
        <v>1</v>
      </c>
      <c r="C123" s="46">
        <v>13</v>
      </c>
      <c r="D123" s="41">
        <v>2</v>
      </c>
      <c r="E123" s="47"/>
      <c r="F123" s="48" t="s">
        <v>267</v>
      </c>
      <c r="G123" s="58" t="s">
        <v>372</v>
      </c>
      <c r="H123" s="49">
        <v>13392071.26</v>
      </c>
      <c r="I123" s="49">
        <v>1584546.04</v>
      </c>
      <c r="J123" s="49">
        <v>0</v>
      </c>
      <c r="K123" s="49">
        <v>982533</v>
      </c>
      <c r="L123" s="49">
        <v>0</v>
      </c>
      <c r="M123" s="49">
        <v>333374.79</v>
      </c>
      <c r="N123" s="49">
        <v>1708841.32</v>
      </c>
      <c r="O123" s="49">
        <v>202450</v>
      </c>
      <c r="P123" s="49">
        <v>3057627</v>
      </c>
      <c r="Q123" s="49">
        <v>73000</v>
      </c>
      <c r="R123" s="49">
        <v>655190</v>
      </c>
      <c r="S123" s="49">
        <v>205076.11</v>
      </c>
      <c r="T123" s="49">
        <v>110942</v>
      </c>
      <c r="U123" s="49">
        <v>3151755</v>
      </c>
      <c r="V123" s="49">
        <v>436049</v>
      </c>
      <c r="W123" s="49">
        <v>842147</v>
      </c>
      <c r="X123" s="49">
        <v>21047</v>
      </c>
      <c r="Y123" s="49">
        <v>27493</v>
      </c>
    </row>
    <row r="124" spans="1:25" ht="12.75">
      <c r="A124" s="46">
        <v>6</v>
      </c>
      <c r="B124" s="46">
        <v>3</v>
      </c>
      <c r="C124" s="46">
        <v>9</v>
      </c>
      <c r="D124" s="41">
        <v>2</v>
      </c>
      <c r="E124" s="47"/>
      <c r="F124" s="48" t="s">
        <v>267</v>
      </c>
      <c r="G124" s="58" t="s">
        <v>373</v>
      </c>
      <c r="H124" s="49">
        <v>21805582.53</v>
      </c>
      <c r="I124" s="49">
        <v>567326.47</v>
      </c>
      <c r="J124" s="49">
        <v>0</v>
      </c>
      <c r="K124" s="49">
        <v>956405.7</v>
      </c>
      <c r="L124" s="49">
        <v>0</v>
      </c>
      <c r="M124" s="49">
        <v>141708.01</v>
      </c>
      <c r="N124" s="49">
        <v>2160951</v>
      </c>
      <c r="O124" s="49">
        <v>173400</v>
      </c>
      <c r="P124" s="49">
        <v>5026246.35</v>
      </c>
      <c r="Q124" s="49">
        <v>40000</v>
      </c>
      <c r="R124" s="49">
        <v>2101117</v>
      </c>
      <c r="S124" s="49">
        <v>0</v>
      </c>
      <c r="T124" s="49">
        <v>207513</v>
      </c>
      <c r="U124" s="49">
        <v>6932466</v>
      </c>
      <c r="V124" s="49">
        <v>1277460</v>
      </c>
      <c r="W124" s="49">
        <v>968841</v>
      </c>
      <c r="X124" s="49">
        <v>927400</v>
      </c>
      <c r="Y124" s="49">
        <v>324748</v>
      </c>
    </row>
    <row r="125" spans="1:25" ht="12.75">
      <c r="A125" s="46">
        <v>6</v>
      </c>
      <c r="B125" s="46">
        <v>6</v>
      </c>
      <c r="C125" s="46">
        <v>9</v>
      </c>
      <c r="D125" s="41">
        <v>2</v>
      </c>
      <c r="E125" s="47"/>
      <c r="F125" s="48" t="s">
        <v>267</v>
      </c>
      <c r="G125" s="58" t="s">
        <v>374</v>
      </c>
      <c r="H125" s="49">
        <v>18992193.05</v>
      </c>
      <c r="I125" s="49">
        <v>352634.34</v>
      </c>
      <c r="J125" s="49">
        <v>478221</v>
      </c>
      <c r="K125" s="49">
        <v>3573528</v>
      </c>
      <c r="L125" s="49">
        <v>0</v>
      </c>
      <c r="M125" s="49">
        <v>459784</v>
      </c>
      <c r="N125" s="49">
        <v>1823203.73</v>
      </c>
      <c r="O125" s="49">
        <v>204362</v>
      </c>
      <c r="P125" s="49">
        <v>4168112.18</v>
      </c>
      <c r="Q125" s="49">
        <v>49000</v>
      </c>
      <c r="R125" s="49">
        <v>1202324</v>
      </c>
      <c r="S125" s="49">
        <v>0</v>
      </c>
      <c r="T125" s="49">
        <v>96181</v>
      </c>
      <c r="U125" s="49">
        <v>3900406</v>
      </c>
      <c r="V125" s="49">
        <v>2204404.8</v>
      </c>
      <c r="W125" s="49">
        <v>309100</v>
      </c>
      <c r="X125" s="49">
        <v>56592</v>
      </c>
      <c r="Y125" s="49">
        <v>114340</v>
      </c>
    </row>
    <row r="126" spans="1:25" ht="12.75">
      <c r="A126" s="46">
        <v>6</v>
      </c>
      <c r="B126" s="46">
        <v>17</v>
      </c>
      <c r="C126" s="46">
        <v>4</v>
      </c>
      <c r="D126" s="41">
        <v>2</v>
      </c>
      <c r="E126" s="47"/>
      <c r="F126" s="48" t="s">
        <v>267</v>
      </c>
      <c r="G126" s="58" t="s">
        <v>375</v>
      </c>
      <c r="H126" s="49">
        <v>26805443.68</v>
      </c>
      <c r="I126" s="49">
        <v>2364933.68</v>
      </c>
      <c r="J126" s="49">
        <v>317789</v>
      </c>
      <c r="K126" s="49">
        <v>4884226</v>
      </c>
      <c r="L126" s="49">
        <v>0</v>
      </c>
      <c r="M126" s="49">
        <v>197982</v>
      </c>
      <c r="N126" s="49">
        <v>2468488</v>
      </c>
      <c r="O126" s="49">
        <v>256416</v>
      </c>
      <c r="P126" s="49">
        <v>4212214</v>
      </c>
      <c r="Q126" s="49">
        <v>120585</v>
      </c>
      <c r="R126" s="49">
        <v>622456</v>
      </c>
      <c r="S126" s="49">
        <v>0</v>
      </c>
      <c r="T126" s="49">
        <v>17248</v>
      </c>
      <c r="U126" s="49">
        <v>4473705</v>
      </c>
      <c r="V126" s="49">
        <v>2395261</v>
      </c>
      <c r="W126" s="49">
        <v>3874103</v>
      </c>
      <c r="X126" s="49">
        <v>227652</v>
      </c>
      <c r="Y126" s="49">
        <v>372385</v>
      </c>
    </row>
    <row r="127" spans="1:25" ht="12.75">
      <c r="A127" s="46">
        <v>6</v>
      </c>
      <c r="B127" s="46">
        <v>3</v>
      </c>
      <c r="C127" s="46">
        <v>10</v>
      </c>
      <c r="D127" s="41">
        <v>2</v>
      </c>
      <c r="E127" s="47"/>
      <c r="F127" s="48" t="s">
        <v>267</v>
      </c>
      <c r="G127" s="58" t="s">
        <v>376</v>
      </c>
      <c r="H127" s="49">
        <v>28955818.19</v>
      </c>
      <c r="I127" s="49">
        <v>1662814.82</v>
      </c>
      <c r="J127" s="49">
        <v>233532.74</v>
      </c>
      <c r="K127" s="49">
        <v>1068632.6</v>
      </c>
      <c r="L127" s="49">
        <v>17000</v>
      </c>
      <c r="M127" s="49">
        <v>135400</v>
      </c>
      <c r="N127" s="49">
        <v>2969966.1</v>
      </c>
      <c r="O127" s="49">
        <v>287085.26</v>
      </c>
      <c r="P127" s="49">
        <v>8735472</v>
      </c>
      <c r="Q127" s="49">
        <v>83997.77</v>
      </c>
      <c r="R127" s="49">
        <v>2325681</v>
      </c>
      <c r="S127" s="49">
        <v>314520.4</v>
      </c>
      <c r="T127" s="49">
        <v>132905.76</v>
      </c>
      <c r="U127" s="49">
        <v>8428435</v>
      </c>
      <c r="V127" s="49">
        <v>1530607.9</v>
      </c>
      <c r="W127" s="49">
        <v>503252.84</v>
      </c>
      <c r="X127" s="49">
        <v>54300</v>
      </c>
      <c r="Y127" s="49">
        <v>472214</v>
      </c>
    </row>
    <row r="128" spans="1:25" ht="12.75">
      <c r="A128" s="46">
        <v>6</v>
      </c>
      <c r="B128" s="46">
        <v>8</v>
      </c>
      <c r="C128" s="46">
        <v>12</v>
      </c>
      <c r="D128" s="41">
        <v>2</v>
      </c>
      <c r="E128" s="47"/>
      <c r="F128" s="48" t="s">
        <v>267</v>
      </c>
      <c r="G128" s="58" t="s">
        <v>377</v>
      </c>
      <c r="H128" s="49">
        <v>37344821.05</v>
      </c>
      <c r="I128" s="49">
        <v>4555139.51</v>
      </c>
      <c r="J128" s="49">
        <v>436204</v>
      </c>
      <c r="K128" s="49">
        <v>4707119.86</v>
      </c>
      <c r="L128" s="49">
        <v>0</v>
      </c>
      <c r="M128" s="49">
        <v>3342866.84</v>
      </c>
      <c r="N128" s="49">
        <v>2882645.78</v>
      </c>
      <c r="O128" s="49">
        <v>619882.75</v>
      </c>
      <c r="P128" s="49">
        <v>7395119</v>
      </c>
      <c r="Q128" s="49">
        <v>65561.34</v>
      </c>
      <c r="R128" s="49">
        <v>1022240</v>
      </c>
      <c r="S128" s="49">
        <v>4094</v>
      </c>
      <c r="T128" s="49">
        <v>62300</v>
      </c>
      <c r="U128" s="49">
        <v>7131606</v>
      </c>
      <c r="V128" s="49">
        <v>3149159.57</v>
      </c>
      <c r="W128" s="49">
        <v>426728.4</v>
      </c>
      <c r="X128" s="49">
        <v>1320929</v>
      </c>
      <c r="Y128" s="49">
        <v>223225</v>
      </c>
    </row>
    <row r="129" spans="1:25" ht="12.75">
      <c r="A129" s="46">
        <v>6</v>
      </c>
      <c r="B129" s="46">
        <v>11</v>
      </c>
      <c r="C129" s="46">
        <v>6</v>
      </c>
      <c r="D129" s="41">
        <v>2</v>
      </c>
      <c r="E129" s="47"/>
      <c r="F129" s="48" t="s">
        <v>267</v>
      </c>
      <c r="G129" s="58" t="s">
        <v>378</v>
      </c>
      <c r="H129" s="49">
        <v>24541770.55</v>
      </c>
      <c r="I129" s="49">
        <v>492751.86</v>
      </c>
      <c r="J129" s="49">
        <v>633126</v>
      </c>
      <c r="K129" s="49">
        <v>1638978.41</v>
      </c>
      <c r="L129" s="49">
        <v>0</v>
      </c>
      <c r="M129" s="49">
        <v>15601</v>
      </c>
      <c r="N129" s="49">
        <v>2447435.18</v>
      </c>
      <c r="O129" s="49">
        <v>119185</v>
      </c>
      <c r="P129" s="49">
        <v>8096588.54</v>
      </c>
      <c r="Q129" s="49">
        <v>68912.01</v>
      </c>
      <c r="R129" s="49">
        <v>892533.5</v>
      </c>
      <c r="S129" s="49">
        <v>0</v>
      </c>
      <c r="T129" s="49">
        <v>111000</v>
      </c>
      <c r="U129" s="49">
        <v>6514670</v>
      </c>
      <c r="V129" s="49">
        <v>2703378.62</v>
      </c>
      <c r="W129" s="49">
        <v>582883.43</v>
      </c>
      <c r="X129" s="49">
        <v>59740</v>
      </c>
      <c r="Y129" s="49">
        <v>164987</v>
      </c>
    </row>
    <row r="130" spans="1:25" ht="12.75">
      <c r="A130" s="46">
        <v>6</v>
      </c>
      <c r="B130" s="46">
        <v>13</v>
      </c>
      <c r="C130" s="46">
        <v>6</v>
      </c>
      <c r="D130" s="41">
        <v>2</v>
      </c>
      <c r="E130" s="47"/>
      <c r="F130" s="48" t="s">
        <v>267</v>
      </c>
      <c r="G130" s="58" t="s">
        <v>379</v>
      </c>
      <c r="H130" s="49">
        <v>29753248.98</v>
      </c>
      <c r="I130" s="49">
        <v>3016429.29</v>
      </c>
      <c r="J130" s="49">
        <v>0</v>
      </c>
      <c r="K130" s="49">
        <v>962596.55</v>
      </c>
      <c r="L130" s="49">
        <v>0</v>
      </c>
      <c r="M130" s="49">
        <v>136600</v>
      </c>
      <c r="N130" s="49">
        <v>2409694.85</v>
      </c>
      <c r="O130" s="49">
        <v>280996</v>
      </c>
      <c r="P130" s="49">
        <v>7802986.08</v>
      </c>
      <c r="Q130" s="49">
        <v>49530.43</v>
      </c>
      <c r="R130" s="49">
        <v>1441236.29</v>
      </c>
      <c r="S130" s="49">
        <v>0</v>
      </c>
      <c r="T130" s="49">
        <v>70000</v>
      </c>
      <c r="U130" s="49">
        <v>6316179</v>
      </c>
      <c r="V130" s="49">
        <v>5786647.16</v>
      </c>
      <c r="W130" s="49">
        <v>498265.33</v>
      </c>
      <c r="X130" s="49">
        <v>824000</v>
      </c>
      <c r="Y130" s="49">
        <v>158088</v>
      </c>
    </row>
    <row r="131" spans="1:25" ht="12.75">
      <c r="A131" s="46">
        <v>6</v>
      </c>
      <c r="B131" s="46">
        <v>6</v>
      </c>
      <c r="C131" s="46">
        <v>10</v>
      </c>
      <c r="D131" s="41">
        <v>2</v>
      </c>
      <c r="E131" s="47"/>
      <c r="F131" s="48" t="s">
        <v>267</v>
      </c>
      <c r="G131" s="58" t="s">
        <v>380</v>
      </c>
      <c r="H131" s="49">
        <v>23445666.56</v>
      </c>
      <c r="I131" s="49">
        <v>1893779.77</v>
      </c>
      <c r="J131" s="49">
        <v>334055.49</v>
      </c>
      <c r="K131" s="49">
        <v>1561222.47</v>
      </c>
      <c r="L131" s="49">
        <v>5000</v>
      </c>
      <c r="M131" s="49">
        <v>150332</v>
      </c>
      <c r="N131" s="49">
        <v>2431635.76</v>
      </c>
      <c r="O131" s="49">
        <v>194761.94</v>
      </c>
      <c r="P131" s="49">
        <v>4837325.97</v>
      </c>
      <c r="Q131" s="49">
        <v>57145</v>
      </c>
      <c r="R131" s="49">
        <v>705080.05</v>
      </c>
      <c r="S131" s="49">
        <v>0</v>
      </c>
      <c r="T131" s="49">
        <v>94686</v>
      </c>
      <c r="U131" s="49">
        <v>5005442.9</v>
      </c>
      <c r="V131" s="49">
        <v>1418113.2</v>
      </c>
      <c r="W131" s="49">
        <v>4381180.08</v>
      </c>
      <c r="X131" s="49">
        <v>94672.5</v>
      </c>
      <c r="Y131" s="49">
        <v>281233.43</v>
      </c>
    </row>
    <row r="132" spans="1:25" ht="12.75">
      <c r="A132" s="46">
        <v>6</v>
      </c>
      <c r="B132" s="46">
        <v>20</v>
      </c>
      <c r="C132" s="46">
        <v>9</v>
      </c>
      <c r="D132" s="41">
        <v>2</v>
      </c>
      <c r="E132" s="47"/>
      <c r="F132" s="48" t="s">
        <v>267</v>
      </c>
      <c r="G132" s="58" t="s">
        <v>381</v>
      </c>
      <c r="H132" s="49">
        <v>36963962.98</v>
      </c>
      <c r="I132" s="49">
        <v>475928.07</v>
      </c>
      <c r="J132" s="49">
        <v>329044.06</v>
      </c>
      <c r="K132" s="49">
        <v>1952830.7</v>
      </c>
      <c r="L132" s="49">
        <v>134737</v>
      </c>
      <c r="M132" s="49">
        <v>64430</v>
      </c>
      <c r="N132" s="49">
        <v>2759383.18</v>
      </c>
      <c r="O132" s="49">
        <v>528773.07</v>
      </c>
      <c r="P132" s="49">
        <v>11406152.25</v>
      </c>
      <c r="Q132" s="49">
        <v>80467.22</v>
      </c>
      <c r="R132" s="49">
        <v>1755343</v>
      </c>
      <c r="S132" s="49">
        <v>15040</v>
      </c>
      <c r="T132" s="49">
        <v>41900</v>
      </c>
      <c r="U132" s="49">
        <v>12344223</v>
      </c>
      <c r="V132" s="49">
        <v>3771232.91</v>
      </c>
      <c r="W132" s="49">
        <v>824068.52</v>
      </c>
      <c r="X132" s="49">
        <v>150000</v>
      </c>
      <c r="Y132" s="49">
        <v>330410</v>
      </c>
    </row>
    <row r="133" spans="1:25" ht="12.75">
      <c r="A133" s="46">
        <v>6</v>
      </c>
      <c r="B133" s="46">
        <v>20</v>
      </c>
      <c r="C133" s="46">
        <v>10</v>
      </c>
      <c r="D133" s="41">
        <v>2</v>
      </c>
      <c r="E133" s="47"/>
      <c r="F133" s="48" t="s">
        <v>267</v>
      </c>
      <c r="G133" s="58" t="s">
        <v>382</v>
      </c>
      <c r="H133" s="49">
        <v>27431511.6</v>
      </c>
      <c r="I133" s="49">
        <v>2633838.62</v>
      </c>
      <c r="J133" s="49">
        <v>0</v>
      </c>
      <c r="K133" s="49">
        <v>2700342.37</v>
      </c>
      <c r="L133" s="49">
        <v>0</v>
      </c>
      <c r="M133" s="49">
        <v>27500</v>
      </c>
      <c r="N133" s="49">
        <v>2329504.43</v>
      </c>
      <c r="O133" s="49">
        <v>223405.2</v>
      </c>
      <c r="P133" s="49">
        <v>6339723.11</v>
      </c>
      <c r="Q133" s="49">
        <v>73000</v>
      </c>
      <c r="R133" s="49">
        <v>933263</v>
      </c>
      <c r="S133" s="49">
        <v>148426.8</v>
      </c>
      <c r="T133" s="49">
        <v>56000</v>
      </c>
      <c r="U133" s="49">
        <v>7078130</v>
      </c>
      <c r="V133" s="49">
        <v>1456420.79</v>
      </c>
      <c r="W133" s="49">
        <v>2941256.5</v>
      </c>
      <c r="X133" s="49">
        <v>71200</v>
      </c>
      <c r="Y133" s="49">
        <v>419500.78</v>
      </c>
    </row>
    <row r="134" spans="1:25" ht="12.75">
      <c r="A134" s="46">
        <v>6</v>
      </c>
      <c r="B134" s="46">
        <v>1</v>
      </c>
      <c r="C134" s="46">
        <v>14</v>
      </c>
      <c r="D134" s="41">
        <v>2</v>
      </c>
      <c r="E134" s="47"/>
      <c r="F134" s="48" t="s">
        <v>267</v>
      </c>
      <c r="G134" s="58" t="s">
        <v>383</v>
      </c>
      <c r="H134" s="49">
        <v>17037068.76</v>
      </c>
      <c r="I134" s="49">
        <v>248993.11</v>
      </c>
      <c r="J134" s="49">
        <v>191000</v>
      </c>
      <c r="K134" s="49">
        <v>1847009.89</v>
      </c>
      <c r="L134" s="49">
        <v>366385.84</v>
      </c>
      <c r="M134" s="49">
        <v>1426079.11</v>
      </c>
      <c r="N134" s="49">
        <v>1821456.19</v>
      </c>
      <c r="O134" s="49">
        <v>672375</v>
      </c>
      <c r="P134" s="49">
        <v>3282000.15</v>
      </c>
      <c r="Q134" s="49">
        <v>53820.27</v>
      </c>
      <c r="R134" s="49">
        <v>1621406.87</v>
      </c>
      <c r="S134" s="49">
        <v>0</v>
      </c>
      <c r="T134" s="49">
        <v>161325</v>
      </c>
      <c r="U134" s="49">
        <v>3193110.21</v>
      </c>
      <c r="V134" s="49">
        <v>1501366.6</v>
      </c>
      <c r="W134" s="49">
        <v>474192.12</v>
      </c>
      <c r="X134" s="49">
        <v>47900</v>
      </c>
      <c r="Y134" s="49">
        <v>128648.4</v>
      </c>
    </row>
    <row r="135" spans="1:25" ht="12.75">
      <c r="A135" s="46">
        <v>6</v>
      </c>
      <c r="B135" s="46">
        <v>13</v>
      </c>
      <c r="C135" s="46">
        <v>7</v>
      </c>
      <c r="D135" s="41">
        <v>2</v>
      </c>
      <c r="E135" s="47"/>
      <c r="F135" s="48" t="s">
        <v>267</v>
      </c>
      <c r="G135" s="58" t="s">
        <v>384</v>
      </c>
      <c r="H135" s="49">
        <v>19279637.92</v>
      </c>
      <c r="I135" s="49">
        <v>265941.2</v>
      </c>
      <c r="J135" s="49">
        <v>191059</v>
      </c>
      <c r="K135" s="49">
        <v>1703633.91</v>
      </c>
      <c r="L135" s="49">
        <v>382530</v>
      </c>
      <c r="M135" s="49">
        <v>2969385.41</v>
      </c>
      <c r="N135" s="49">
        <v>2357961.95</v>
      </c>
      <c r="O135" s="49">
        <v>133500</v>
      </c>
      <c r="P135" s="49">
        <v>3605909.76</v>
      </c>
      <c r="Q135" s="49">
        <v>47572</v>
      </c>
      <c r="R135" s="49">
        <v>1667716.38</v>
      </c>
      <c r="S135" s="49">
        <v>99929.46</v>
      </c>
      <c r="T135" s="49">
        <v>82000</v>
      </c>
      <c r="U135" s="49">
        <v>3609105</v>
      </c>
      <c r="V135" s="49">
        <v>855572.38</v>
      </c>
      <c r="W135" s="49">
        <v>1094140.47</v>
      </c>
      <c r="X135" s="49">
        <v>10000</v>
      </c>
      <c r="Y135" s="49">
        <v>203681</v>
      </c>
    </row>
    <row r="136" spans="1:25" ht="12.75">
      <c r="A136" s="46">
        <v>6</v>
      </c>
      <c r="B136" s="46">
        <v>1</v>
      </c>
      <c r="C136" s="46">
        <v>15</v>
      </c>
      <c r="D136" s="41">
        <v>2</v>
      </c>
      <c r="E136" s="47"/>
      <c r="F136" s="48" t="s">
        <v>267</v>
      </c>
      <c r="G136" s="58" t="s">
        <v>385</v>
      </c>
      <c r="H136" s="49">
        <v>20897281.67</v>
      </c>
      <c r="I136" s="49">
        <v>3243856.69</v>
      </c>
      <c r="J136" s="49">
        <v>82250</v>
      </c>
      <c r="K136" s="49">
        <v>3417219.33</v>
      </c>
      <c r="L136" s="49">
        <v>1000</v>
      </c>
      <c r="M136" s="49">
        <v>18949</v>
      </c>
      <c r="N136" s="49">
        <v>1827786.88</v>
      </c>
      <c r="O136" s="49">
        <v>204629.65</v>
      </c>
      <c r="P136" s="49">
        <v>5258236.67</v>
      </c>
      <c r="Q136" s="49">
        <v>37269</v>
      </c>
      <c r="R136" s="49">
        <v>776921.96</v>
      </c>
      <c r="S136" s="49">
        <v>0</v>
      </c>
      <c r="T136" s="49">
        <v>32000</v>
      </c>
      <c r="U136" s="49">
        <v>3250097.5</v>
      </c>
      <c r="V136" s="49">
        <v>2329704.06</v>
      </c>
      <c r="W136" s="49">
        <v>341570.73</v>
      </c>
      <c r="X136" s="49">
        <v>9100</v>
      </c>
      <c r="Y136" s="49">
        <v>66690.2</v>
      </c>
    </row>
    <row r="137" spans="1:25" ht="12.75">
      <c r="A137" s="46">
        <v>6</v>
      </c>
      <c r="B137" s="46">
        <v>10</v>
      </c>
      <c r="C137" s="46">
        <v>6</v>
      </c>
      <c r="D137" s="41">
        <v>2</v>
      </c>
      <c r="E137" s="47"/>
      <c r="F137" s="48" t="s">
        <v>267</v>
      </c>
      <c r="G137" s="58" t="s">
        <v>386</v>
      </c>
      <c r="H137" s="49">
        <v>35220411.29</v>
      </c>
      <c r="I137" s="49">
        <v>660175.37</v>
      </c>
      <c r="J137" s="49">
        <v>0</v>
      </c>
      <c r="K137" s="49">
        <v>1941049.73</v>
      </c>
      <c r="L137" s="49">
        <v>0</v>
      </c>
      <c r="M137" s="49">
        <v>93235</v>
      </c>
      <c r="N137" s="49">
        <v>2529452</v>
      </c>
      <c r="O137" s="49">
        <v>300000</v>
      </c>
      <c r="P137" s="49">
        <v>11400902.69</v>
      </c>
      <c r="Q137" s="49">
        <v>68000</v>
      </c>
      <c r="R137" s="49">
        <v>1233191</v>
      </c>
      <c r="S137" s="49">
        <v>33920</v>
      </c>
      <c r="T137" s="49">
        <v>114548</v>
      </c>
      <c r="U137" s="49">
        <v>9395162</v>
      </c>
      <c r="V137" s="49">
        <v>4101764.41</v>
      </c>
      <c r="W137" s="49">
        <v>3029191.09</v>
      </c>
      <c r="X137" s="49">
        <v>84000</v>
      </c>
      <c r="Y137" s="49">
        <v>235820</v>
      </c>
    </row>
    <row r="138" spans="1:25" ht="12.75">
      <c r="A138" s="46">
        <v>6</v>
      </c>
      <c r="B138" s="46">
        <v>11</v>
      </c>
      <c r="C138" s="46">
        <v>7</v>
      </c>
      <c r="D138" s="41">
        <v>2</v>
      </c>
      <c r="E138" s="47"/>
      <c r="F138" s="48" t="s">
        <v>267</v>
      </c>
      <c r="G138" s="58" t="s">
        <v>387</v>
      </c>
      <c r="H138" s="49">
        <v>70784218.84</v>
      </c>
      <c r="I138" s="49">
        <v>792101.23</v>
      </c>
      <c r="J138" s="49">
        <v>555150.26</v>
      </c>
      <c r="K138" s="49">
        <v>5658000</v>
      </c>
      <c r="L138" s="49">
        <v>1081550</v>
      </c>
      <c r="M138" s="49">
        <v>180200</v>
      </c>
      <c r="N138" s="49">
        <v>4194600.39</v>
      </c>
      <c r="O138" s="49">
        <v>290000</v>
      </c>
      <c r="P138" s="49">
        <v>21858281.91</v>
      </c>
      <c r="Q138" s="49">
        <v>97500</v>
      </c>
      <c r="R138" s="49">
        <v>2331289.02</v>
      </c>
      <c r="S138" s="49">
        <v>190484.33</v>
      </c>
      <c r="T138" s="49">
        <v>379930.34</v>
      </c>
      <c r="U138" s="49">
        <v>18508090</v>
      </c>
      <c r="V138" s="49">
        <v>10209266.36</v>
      </c>
      <c r="W138" s="49">
        <v>1057000</v>
      </c>
      <c r="X138" s="49">
        <v>2838400</v>
      </c>
      <c r="Y138" s="49">
        <v>562375</v>
      </c>
    </row>
    <row r="139" spans="1:25" ht="12.75">
      <c r="A139" s="46">
        <v>6</v>
      </c>
      <c r="B139" s="46">
        <v>19</v>
      </c>
      <c r="C139" s="46">
        <v>4</v>
      </c>
      <c r="D139" s="41">
        <v>2</v>
      </c>
      <c r="E139" s="47"/>
      <c r="F139" s="48" t="s">
        <v>267</v>
      </c>
      <c r="G139" s="58" t="s">
        <v>388</v>
      </c>
      <c r="H139" s="49">
        <v>11890275.83</v>
      </c>
      <c r="I139" s="49">
        <v>209994.55</v>
      </c>
      <c r="J139" s="49">
        <v>119907</v>
      </c>
      <c r="K139" s="49">
        <v>290000</v>
      </c>
      <c r="L139" s="49">
        <v>0</v>
      </c>
      <c r="M139" s="49">
        <v>42100</v>
      </c>
      <c r="N139" s="49">
        <v>1805143.29</v>
      </c>
      <c r="O139" s="49">
        <v>108800</v>
      </c>
      <c r="P139" s="49">
        <v>3610734.99</v>
      </c>
      <c r="Q139" s="49">
        <v>43548</v>
      </c>
      <c r="R139" s="49">
        <v>1230810</v>
      </c>
      <c r="S139" s="49">
        <v>0</v>
      </c>
      <c r="T139" s="49">
        <v>76000</v>
      </c>
      <c r="U139" s="49">
        <v>3583245</v>
      </c>
      <c r="V139" s="49">
        <v>374100</v>
      </c>
      <c r="W139" s="49">
        <v>272141</v>
      </c>
      <c r="X139" s="49">
        <v>3000</v>
      </c>
      <c r="Y139" s="49">
        <v>120752</v>
      </c>
    </row>
    <row r="140" spans="1:25" ht="12.75">
      <c r="A140" s="46">
        <v>6</v>
      </c>
      <c r="B140" s="46">
        <v>20</v>
      </c>
      <c r="C140" s="46">
        <v>11</v>
      </c>
      <c r="D140" s="41">
        <v>2</v>
      </c>
      <c r="E140" s="47"/>
      <c r="F140" s="48" t="s">
        <v>267</v>
      </c>
      <c r="G140" s="58" t="s">
        <v>389</v>
      </c>
      <c r="H140" s="49">
        <v>28385490.64</v>
      </c>
      <c r="I140" s="49">
        <v>395208.37</v>
      </c>
      <c r="J140" s="49">
        <v>612000</v>
      </c>
      <c r="K140" s="49">
        <v>1092355.73</v>
      </c>
      <c r="L140" s="49">
        <v>0</v>
      </c>
      <c r="M140" s="49">
        <v>3781022.35</v>
      </c>
      <c r="N140" s="49">
        <v>2821704.63</v>
      </c>
      <c r="O140" s="49">
        <v>452100</v>
      </c>
      <c r="P140" s="49">
        <v>6058769.54</v>
      </c>
      <c r="Q140" s="49">
        <v>58787.02</v>
      </c>
      <c r="R140" s="49">
        <v>2015911.09</v>
      </c>
      <c r="S140" s="49">
        <v>0</v>
      </c>
      <c r="T140" s="49">
        <v>140000</v>
      </c>
      <c r="U140" s="49">
        <v>7413419</v>
      </c>
      <c r="V140" s="49">
        <v>1134641.53</v>
      </c>
      <c r="W140" s="49">
        <v>2026636.38</v>
      </c>
      <c r="X140" s="49">
        <v>151000</v>
      </c>
      <c r="Y140" s="49">
        <v>231935</v>
      </c>
    </row>
    <row r="141" spans="1:25" ht="12.75">
      <c r="A141" s="46">
        <v>6</v>
      </c>
      <c r="B141" s="46">
        <v>16</v>
      </c>
      <c r="C141" s="46">
        <v>5</v>
      </c>
      <c r="D141" s="41">
        <v>2</v>
      </c>
      <c r="E141" s="47"/>
      <c r="F141" s="48" t="s">
        <v>267</v>
      </c>
      <c r="G141" s="58" t="s">
        <v>390</v>
      </c>
      <c r="H141" s="49">
        <v>26882636</v>
      </c>
      <c r="I141" s="49">
        <v>298863.54</v>
      </c>
      <c r="J141" s="49">
        <v>18000</v>
      </c>
      <c r="K141" s="49">
        <v>1913386</v>
      </c>
      <c r="L141" s="49">
        <v>0</v>
      </c>
      <c r="M141" s="49">
        <v>32932</v>
      </c>
      <c r="N141" s="49">
        <v>2102471.14</v>
      </c>
      <c r="O141" s="49">
        <v>240044</v>
      </c>
      <c r="P141" s="49">
        <v>10339683.32</v>
      </c>
      <c r="Q141" s="49">
        <v>94764</v>
      </c>
      <c r="R141" s="49">
        <v>999792</v>
      </c>
      <c r="S141" s="49">
        <v>0</v>
      </c>
      <c r="T141" s="49">
        <v>44805</v>
      </c>
      <c r="U141" s="49">
        <v>7081470</v>
      </c>
      <c r="V141" s="49">
        <v>2567381</v>
      </c>
      <c r="W141" s="49">
        <v>534392</v>
      </c>
      <c r="X141" s="49">
        <v>111800</v>
      </c>
      <c r="Y141" s="49">
        <v>502852</v>
      </c>
    </row>
    <row r="142" spans="1:25" ht="12.75">
      <c r="A142" s="46">
        <v>6</v>
      </c>
      <c r="B142" s="46">
        <v>11</v>
      </c>
      <c r="C142" s="46">
        <v>8</v>
      </c>
      <c r="D142" s="41">
        <v>2</v>
      </c>
      <c r="E142" s="47"/>
      <c r="F142" s="48" t="s">
        <v>267</v>
      </c>
      <c r="G142" s="58" t="s">
        <v>279</v>
      </c>
      <c r="H142" s="49">
        <v>44305199.8</v>
      </c>
      <c r="I142" s="49">
        <v>543095.02</v>
      </c>
      <c r="J142" s="49">
        <v>0</v>
      </c>
      <c r="K142" s="49">
        <v>2684711</v>
      </c>
      <c r="L142" s="49">
        <v>0</v>
      </c>
      <c r="M142" s="49">
        <v>85500</v>
      </c>
      <c r="N142" s="49">
        <v>3478682.07</v>
      </c>
      <c r="O142" s="49">
        <v>233000.18</v>
      </c>
      <c r="P142" s="49">
        <v>15874031</v>
      </c>
      <c r="Q142" s="49">
        <v>61524</v>
      </c>
      <c r="R142" s="49">
        <v>1363586.53</v>
      </c>
      <c r="S142" s="49">
        <v>0</v>
      </c>
      <c r="T142" s="49">
        <v>110657</v>
      </c>
      <c r="U142" s="49">
        <v>12051190</v>
      </c>
      <c r="V142" s="49">
        <v>3091000</v>
      </c>
      <c r="W142" s="49">
        <v>4203990</v>
      </c>
      <c r="X142" s="49">
        <v>49000</v>
      </c>
      <c r="Y142" s="49">
        <v>475233</v>
      </c>
    </row>
    <row r="143" spans="1:25" ht="12.75">
      <c r="A143" s="46">
        <v>6</v>
      </c>
      <c r="B143" s="46">
        <v>9</v>
      </c>
      <c r="C143" s="46">
        <v>12</v>
      </c>
      <c r="D143" s="41">
        <v>2</v>
      </c>
      <c r="E143" s="47"/>
      <c r="F143" s="48" t="s">
        <v>267</v>
      </c>
      <c r="G143" s="58" t="s">
        <v>391</v>
      </c>
      <c r="H143" s="49">
        <v>43132228.07</v>
      </c>
      <c r="I143" s="49">
        <v>1240898.26</v>
      </c>
      <c r="J143" s="49">
        <v>0</v>
      </c>
      <c r="K143" s="49">
        <v>3341747.14</v>
      </c>
      <c r="L143" s="49">
        <v>0</v>
      </c>
      <c r="M143" s="49">
        <v>195700</v>
      </c>
      <c r="N143" s="49">
        <v>3932693.63</v>
      </c>
      <c r="O143" s="49">
        <v>777820.94</v>
      </c>
      <c r="P143" s="49">
        <v>13018911.84</v>
      </c>
      <c r="Q143" s="49">
        <v>145100</v>
      </c>
      <c r="R143" s="49">
        <v>1646967</v>
      </c>
      <c r="S143" s="49">
        <v>0</v>
      </c>
      <c r="T143" s="49">
        <v>156222</v>
      </c>
      <c r="U143" s="49">
        <v>12076740</v>
      </c>
      <c r="V143" s="49">
        <v>4540482.32</v>
      </c>
      <c r="W143" s="49">
        <v>1010648.14</v>
      </c>
      <c r="X143" s="49">
        <v>134650</v>
      </c>
      <c r="Y143" s="49">
        <v>913646.8</v>
      </c>
    </row>
    <row r="144" spans="1:25" ht="12.75">
      <c r="A144" s="46">
        <v>6</v>
      </c>
      <c r="B144" s="46">
        <v>20</v>
      </c>
      <c r="C144" s="46">
        <v>12</v>
      </c>
      <c r="D144" s="41">
        <v>2</v>
      </c>
      <c r="E144" s="47"/>
      <c r="F144" s="48" t="s">
        <v>267</v>
      </c>
      <c r="G144" s="58" t="s">
        <v>392</v>
      </c>
      <c r="H144" s="49">
        <v>30777099.3</v>
      </c>
      <c r="I144" s="49">
        <v>2229420.67</v>
      </c>
      <c r="J144" s="49">
        <v>421077</v>
      </c>
      <c r="K144" s="49">
        <v>2767848</v>
      </c>
      <c r="L144" s="49">
        <v>10000</v>
      </c>
      <c r="M144" s="49">
        <v>1374120</v>
      </c>
      <c r="N144" s="49">
        <v>2259009</v>
      </c>
      <c r="O144" s="49">
        <v>472150</v>
      </c>
      <c r="P144" s="49">
        <v>6938927</v>
      </c>
      <c r="Q144" s="49">
        <v>62500</v>
      </c>
      <c r="R144" s="49">
        <v>1197633</v>
      </c>
      <c r="S144" s="49">
        <v>383605.46</v>
      </c>
      <c r="T144" s="49">
        <v>55000</v>
      </c>
      <c r="U144" s="49">
        <v>5627953</v>
      </c>
      <c r="V144" s="49">
        <v>6097187.5</v>
      </c>
      <c r="W144" s="49">
        <v>634563</v>
      </c>
      <c r="X144" s="49">
        <v>42000</v>
      </c>
      <c r="Y144" s="49">
        <v>204105.67</v>
      </c>
    </row>
    <row r="145" spans="1:25" ht="12.75">
      <c r="A145" s="46">
        <v>6</v>
      </c>
      <c r="B145" s="46">
        <v>18</v>
      </c>
      <c r="C145" s="46">
        <v>8</v>
      </c>
      <c r="D145" s="41">
        <v>2</v>
      </c>
      <c r="E145" s="47"/>
      <c r="F145" s="48" t="s">
        <v>267</v>
      </c>
      <c r="G145" s="58" t="s">
        <v>393</v>
      </c>
      <c r="H145" s="49">
        <v>42865814.3</v>
      </c>
      <c r="I145" s="49">
        <v>689485.09</v>
      </c>
      <c r="J145" s="49">
        <v>900023</v>
      </c>
      <c r="K145" s="49">
        <v>3147580.91</v>
      </c>
      <c r="L145" s="49">
        <v>226180</v>
      </c>
      <c r="M145" s="49">
        <v>2427537.12</v>
      </c>
      <c r="N145" s="49">
        <v>3349958</v>
      </c>
      <c r="O145" s="49">
        <v>527150</v>
      </c>
      <c r="P145" s="49">
        <v>10224068.31</v>
      </c>
      <c r="Q145" s="49">
        <v>108000</v>
      </c>
      <c r="R145" s="49">
        <v>3151455.87</v>
      </c>
      <c r="S145" s="49">
        <v>416426.04</v>
      </c>
      <c r="T145" s="49">
        <v>313046</v>
      </c>
      <c r="U145" s="49">
        <v>10703079.81</v>
      </c>
      <c r="V145" s="49">
        <v>5186062.14</v>
      </c>
      <c r="W145" s="49">
        <v>739200</v>
      </c>
      <c r="X145" s="49">
        <v>133200</v>
      </c>
      <c r="Y145" s="49">
        <v>623362.01</v>
      </c>
    </row>
    <row r="146" spans="1:25" ht="12.75">
      <c r="A146" s="46">
        <v>6</v>
      </c>
      <c r="B146" s="46">
        <v>7</v>
      </c>
      <c r="C146" s="46">
        <v>6</v>
      </c>
      <c r="D146" s="41">
        <v>2</v>
      </c>
      <c r="E146" s="47"/>
      <c r="F146" s="48" t="s">
        <v>267</v>
      </c>
      <c r="G146" s="58" t="s">
        <v>394</v>
      </c>
      <c r="H146" s="49">
        <v>33723690.49</v>
      </c>
      <c r="I146" s="49">
        <v>2677438.06</v>
      </c>
      <c r="J146" s="49">
        <v>331666</v>
      </c>
      <c r="K146" s="49">
        <v>987826.83</v>
      </c>
      <c r="L146" s="49">
        <v>0</v>
      </c>
      <c r="M146" s="49">
        <v>103000</v>
      </c>
      <c r="N146" s="49">
        <v>2390448.44</v>
      </c>
      <c r="O146" s="49">
        <v>426191.37</v>
      </c>
      <c r="P146" s="49">
        <v>10193888.79</v>
      </c>
      <c r="Q146" s="49">
        <v>91308.34</v>
      </c>
      <c r="R146" s="49">
        <v>1323982.9</v>
      </c>
      <c r="S146" s="49">
        <v>0</v>
      </c>
      <c r="T146" s="49">
        <v>518500</v>
      </c>
      <c r="U146" s="49">
        <v>8167970</v>
      </c>
      <c r="V146" s="49">
        <v>4741729.76</v>
      </c>
      <c r="W146" s="49">
        <v>508800</v>
      </c>
      <c r="X146" s="49">
        <v>70500</v>
      </c>
      <c r="Y146" s="49">
        <v>1190440</v>
      </c>
    </row>
    <row r="147" spans="1:25" ht="12.75">
      <c r="A147" s="46">
        <v>6</v>
      </c>
      <c r="B147" s="46">
        <v>18</v>
      </c>
      <c r="C147" s="46">
        <v>9</v>
      </c>
      <c r="D147" s="41">
        <v>2</v>
      </c>
      <c r="E147" s="47"/>
      <c r="F147" s="48" t="s">
        <v>267</v>
      </c>
      <c r="G147" s="58" t="s">
        <v>395</v>
      </c>
      <c r="H147" s="49">
        <v>28883708.03</v>
      </c>
      <c r="I147" s="49">
        <v>4918302.51</v>
      </c>
      <c r="J147" s="49">
        <v>397525.49</v>
      </c>
      <c r="K147" s="49">
        <v>3669617.27</v>
      </c>
      <c r="L147" s="49">
        <v>0</v>
      </c>
      <c r="M147" s="49">
        <v>22200</v>
      </c>
      <c r="N147" s="49">
        <v>2472065.92</v>
      </c>
      <c r="O147" s="49">
        <v>152355.27</v>
      </c>
      <c r="P147" s="49">
        <v>7574609.51</v>
      </c>
      <c r="Q147" s="49">
        <v>65000.05</v>
      </c>
      <c r="R147" s="49">
        <v>1066992.74</v>
      </c>
      <c r="S147" s="49">
        <v>0</v>
      </c>
      <c r="T147" s="49">
        <v>197761.64</v>
      </c>
      <c r="U147" s="49">
        <v>5896462.47</v>
      </c>
      <c r="V147" s="49">
        <v>1077086.54</v>
      </c>
      <c r="W147" s="49">
        <v>1159918.2</v>
      </c>
      <c r="X147" s="49">
        <v>82300</v>
      </c>
      <c r="Y147" s="49">
        <v>131510.42</v>
      </c>
    </row>
    <row r="148" spans="1:25" ht="12.75">
      <c r="A148" s="46">
        <v>6</v>
      </c>
      <c r="B148" s="46">
        <v>18</v>
      </c>
      <c r="C148" s="46">
        <v>10</v>
      </c>
      <c r="D148" s="41">
        <v>2</v>
      </c>
      <c r="E148" s="47"/>
      <c r="F148" s="48" t="s">
        <v>267</v>
      </c>
      <c r="G148" s="58" t="s">
        <v>396</v>
      </c>
      <c r="H148" s="49">
        <v>22025877.99</v>
      </c>
      <c r="I148" s="49">
        <v>1507393.6</v>
      </c>
      <c r="J148" s="49">
        <v>352086.78</v>
      </c>
      <c r="K148" s="49">
        <v>3067795.17</v>
      </c>
      <c r="L148" s="49">
        <v>0</v>
      </c>
      <c r="M148" s="49">
        <v>48500</v>
      </c>
      <c r="N148" s="49">
        <v>2378035.56</v>
      </c>
      <c r="O148" s="49">
        <v>205980</v>
      </c>
      <c r="P148" s="49">
        <v>5279805.95</v>
      </c>
      <c r="Q148" s="49">
        <v>53220</v>
      </c>
      <c r="R148" s="49">
        <v>812934</v>
      </c>
      <c r="S148" s="49">
        <v>770542.41</v>
      </c>
      <c r="T148" s="49">
        <v>26000</v>
      </c>
      <c r="U148" s="49">
        <v>4836248</v>
      </c>
      <c r="V148" s="49">
        <v>1030080.55</v>
      </c>
      <c r="W148" s="49">
        <v>1469180.97</v>
      </c>
      <c r="X148" s="49">
        <v>102200</v>
      </c>
      <c r="Y148" s="49">
        <v>85875</v>
      </c>
    </row>
    <row r="149" spans="1:25" ht="12.75">
      <c r="A149" s="46">
        <v>6</v>
      </c>
      <c r="B149" s="46">
        <v>1</v>
      </c>
      <c r="C149" s="46">
        <v>16</v>
      </c>
      <c r="D149" s="41">
        <v>2</v>
      </c>
      <c r="E149" s="47"/>
      <c r="F149" s="48" t="s">
        <v>267</v>
      </c>
      <c r="G149" s="58" t="s">
        <v>281</v>
      </c>
      <c r="H149" s="49">
        <v>40655401.25</v>
      </c>
      <c r="I149" s="49">
        <v>1377353.83</v>
      </c>
      <c r="J149" s="49">
        <v>0</v>
      </c>
      <c r="K149" s="49">
        <v>2869000</v>
      </c>
      <c r="L149" s="49">
        <v>445443</v>
      </c>
      <c r="M149" s="49">
        <v>529800</v>
      </c>
      <c r="N149" s="49">
        <v>4766852.41</v>
      </c>
      <c r="O149" s="49">
        <v>285600</v>
      </c>
      <c r="P149" s="49">
        <v>10552607.46</v>
      </c>
      <c r="Q149" s="49">
        <v>1617180</v>
      </c>
      <c r="R149" s="49">
        <v>2214200</v>
      </c>
      <c r="S149" s="49">
        <v>0</v>
      </c>
      <c r="T149" s="49">
        <v>95520</v>
      </c>
      <c r="U149" s="49">
        <v>8776802</v>
      </c>
      <c r="V149" s="49">
        <v>3471728</v>
      </c>
      <c r="W149" s="49">
        <v>1104484.55</v>
      </c>
      <c r="X149" s="49">
        <v>1801000</v>
      </c>
      <c r="Y149" s="49">
        <v>747830</v>
      </c>
    </row>
    <row r="150" spans="1:25" ht="12.75">
      <c r="A150" s="46">
        <v>6</v>
      </c>
      <c r="B150" s="46">
        <v>2</v>
      </c>
      <c r="C150" s="46">
        <v>13</v>
      </c>
      <c r="D150" s="41">
        <v>2</v>
      </c>
      <c r="E150" s="47"/>
      <c r="F150" s="48" t="s">
        <v>267</v>
      </c>
      <c r="G150" s="58" t="s">
        <v>397</v>
      </c>
      <c r="H150" s="49">
        <v>23218223.1</v>
      </c>
      <c r="I150" s="49">
        <v>2251329.49</v>
      </c>
      <c r="J150" s="49">
        <v>272539.92</v>
      </c>
      <c r="K150" s="49">
        <v>1633888.41</v>
      </c>
      <c r="L150" s="49">
        <v>0</v>
      </c>
      <c r="M150" s="49">
        <v>45400</v>
      </c>
      <c r="N150" s="49">
        <v>2614793.08</v>
      </c>
      <c r="O150" s="49">
        <v>278000</v>
      </c>
      <c r="P150" s="49">
        <v>6235173</v>
      </c>
      <c r="Q150" s="49">
        <v>90624.57</v>
      </c>
      <c r="R150" s="49">
        <v>1220874.21</v>
      </c>
      <c r="S150" s="49">
        <v>6000</v>
      </c>
      <c r="T150" s="49">
        <v>25600</v>
      </c>
      <c r="U150" s="49">
        <v>5661020</v>
      </c>
      <c r="V150" s="49">
        <v>2268954.12</v>
      </c>
      <c r="W150" s="49">
        <v>345824.3</v>
      </c>
      <c r="X150" s="49">
        <v>119950</v>
      </c>
      <c r="Y150" s="49">
        <v>148252</v>
      </c>
    </row>
    <row r="151" spans="1:25" ht="12.75">
      <c r="A151" s="46">
        <v>6</v>
      </c>
      <c r="B151" s="46">
        <v>18</v>
      </c>
      <c r="C151" s="46">
        <v>11</v>
      </c>
      <c r="D151" s="41">
        <v>2</v>
      </c>
      <c r="E151" s="47"/>
      <c r="F151" s="48" t="s">
        <v>267</v>
      </c>
      <c r="G151" s="58" t="s">
        <v>282</v>
      </c>
      <c r="H151" s="49">
        <v>67235492.55</v>
      </c>
      <c r="I151" s="49">
        <v>2607392.62</v>
      </c>
      <c r="J151" s="49">
        <v>620600</v>
      </c>
      <c r="K151" s="49">
        <v>6546840.92</v>
      </c>
      <c r="L151" s="49">
        <v>0</v>
      </c>
      <c r="M151" s="49">
        <v>67000</v>
      </c>
      <c r="N151" s="49">
        <v>4321311</v>
      </c>
      <c r="O151" s="49">
        <v>402691.58</v>
      </c>
      <c r="P151" s="49">
        <v>19429945.01</v>
      </c>
      <c r="Q151" s="49">
        <v>81562.81</v>
      </c>
      <c r="R151" s="49">
        <v>3520863.35</v>
      </c>
      <c r="S151" s="49">
        <v>130521.86</v>
      </c>
      <c r="T151" s="49">
        <v>782713</v>
      </c>
      <c r="U151" s="49">
        <v>16479313</v>
      </c>
      <c r="V151" s="49">
        <v>3468721.21</v>
      </c>
      <c r="W151" s="49">
        <v>4611397.19</v>
      </c>
      <c r="X151" s="49">
        <v>3450500</v>
      </c>
      <c r="Y151" s="49">
        <v>714119</v>
      </c>
    </row>
    <row r="152" spans="1:25" ht="12.75">
      <c r="A152" s="46">
        <v>6</v>
      </c>
      <c r="B152" s="46">
        <v>17</v>
      </c>
      <c r="C152" s="46">
        <v>5</v>
      </c>
      <c r="D152" s="41">
        <v>2</v>
      </c>
      <c r="E152" s="47"/>
      <c r="F152" s="48" t="s">
        <v>267</v>
      </c>
      <c r="G152" s="58" t="s">
        <v>398</v>
      </c>
      <c r="H152" s="49">
        <v>52381716.7</v>
      </c>
      <c r="I152" s="49">
        <v>1991058.79</v>
      </c>
      <c r="J152" s="49">
        <v>0</v>
      </c>
      <c r="K152" s="49">
        <v>1281020.63</v>
      </c>
      <c r="L152" s="49">
        <v>0</v>
      </c>
      <c r="M152" s="49">
        <v>34707.16</v>
      </c>
      <c r="N152" s="49">
        <v>4159739.33</v>
      </c>
      <c r="O152" s="49">
        <v>597029</v>
      </c>
      <c r="P152" s="49">
        <v>13759801.6</v>
      </c>
      <c r="Q152" s="49">
        <v>395588</v>
      </c>
      <c r="R152" s="49">
        <v>1781227</v>
      </c>
      <c r="S152" s="49">
        <v>432608.98</v>
      </c>
      <c r="T152" s="49">
        <v>465550</v>
      </c>
      <c r="U152" s="49">
        <v>12964775</v>
      </c>
      <c r="V152" s="49">
        <v>11521327.25</v>
      </c>
      <c r="W152" s="49">
        <v>2087017.15</v>
      </c>
      <c r="X152" s="49">
        <v>186046.81</v>
      </c>
      <c r="Y152" s="49">
        <v>724220</v>
      </c>
    </row>
    <row r="153" spans="1:25" ht="12.75">
      <c r="A153" s="46">
        <v>6</v>
      </c>
      <c r="B153" s="46">
        <v>11</v>
      </c>
      <c r="C153" s="46">
        <v>9</v>
      </c>
      <c r="D153" s="41">
        <v>2</v>
      </c>
      <c r="E153" s="47"/>
      <c r="F153" s="48" t="s">
        <v>267</v>
      </c>
      <c r="G153" s="58" t="s">
        <v>399</v>
      </c>
      <c r="H153" s="49">
        <v>47303049.58</v>
      </c>
      <c r="I153" s="49">
        <v>659931.26</v>
      </c>
      <c r="J153" s="49">
        <v>0</v>
      </c>
      <c r="K153" s="49">
        <v>5343460.55</v>
      </c>
      <c r="L153" s="49">
        <v>0</v>
      </c>
      <c r="M153" s="49">
        <v>184845</v>
      </c>
      <c r="N153" s="49">
        <v>3858771.75</v>
      </c>
      <c r="O153" s="49">
        <v>437919.44</v>
      </c>
      <c r="P153" s="49">
        <v>17346324.68</v>
      </c>
      <c r="Q153" s="49">
        <v>100000</v>
      </c>
      <c r="R153" s="49">
        <v>977470.87</v>
      </c>
      <c r="S153" s="49">
        <v>12894</v>
      </c>
      <c r="T153" s="49">
        <v>98443</v>
      </c>
      <c r="U153" s="49">
        <v>13190848.9</v>
      </c>
      <c r="V153" s="49">
        <v>1542678.8</v>
      </c>
      <c r="W153" s="49">
        <v>1594726.48</v>
      </c>
      <c r="X153" s="49">
        <v>250519.85</v>
      </c>
      <c r="Y153" s="49">
        <v>1704215</v>
      </c>
    </row>
    <row r="154" spans="1:25" ht="12.75">
      <c r="A154" s="46">
        <v>6</v>
      </c>
      <c r="B154" s="46">
        <v>4</v>
      </c>
      <c r="C154" s="46">
        <v>6</v>
      </c>
      <c r="D154" s="41">
        <v>2</v>
      </c>
      <c r="E154" s="47"/>
      <c r="F154" s="48" t="s">
        <v>267</v>
      </c>
      <c r="G154" s="58" t="s">
        <v>400</v>
      </c>
      <c r="H154" s="49">
        <v>22989815.87</v>
      </c>
      <c r="I154" s="49">
        <v>2032522.4</v>
      </c>
      <c r="J154" s="49">
        <v>0</v>
      </c>
      <c r="K154" s="49">
        <v>1642852</v>
      </c>
      <c r="L154" s="49">
        <v>0</v>
      </c>
      <c r="M154" s="49">
        <v>111310</v>
      </c>
      <c r="N154" s="49">
        <v>2226728.53</v>
      </c>
      <c r="O154" s="49">
        <v>639735.01</v>
      </c>
      <c r="P154" s="49">
        <v>7781409.16</v>
      </c>
      <c r="Q154" s="49">
        <v>67420</v>
      </c>
      <c r="R154" s="49">
        <v>1750972.03</v>
      </c>
      <c r="S154" s="49">
        <v>0</v>
      </c>
      <c r="T154" s="49">
        <v>33000</v>
      </c>
      <c r="U154" s="49">
        <v>5267608.84</v>
      </c>
      <c r="V154" s="49">
        <v>915268.25</v>
      </c>
      <c r="W154" s="49">
        <v>379000</v>
      </c>
      <c r="X154" s="49">
        <v>31800</v>
      </c>
      <c r="Y154" s="49">
        <v>110189.65</v>
      </c>
    </row>
    <row r="155" spans="1:25" ht="12.75">
      <c r="A155" s="46">
        <v>6</v>
      </c>
      <c r="B155" s="46">
        <v>7</v>
      </c>
      <c r="C155" s="46">
        <v>7</v>
      </c>
      <c r="D155" s="41">
        <v>2</v>
      </c>
      <c r="E155" s="47"/>
      <c r="F155" s="48" t="s">
        <v>267</v>
      </c>
      <c r="G155" s="58" t="s">
        <v>401</v>
      </c>
      <c r="H155" s="49">
        <v>32365974.79</v>
      </c>
      <c r="I155" s="49">
        <v>510071.23</v>
      </c>
      <c r="J155" s="49">
        <v>317400.52</v>
      </c>
      <c r="K155" s="49">
        <v>1689968.93</v>
      </c>
      <c r="L155" s="49">
        <v>0</v>
      </c>
      <c r="M155" s="49">
        <v>39000</v>
      </c>
      <c r="N155" s="49">
        <v>3204017.02</v>
      </c>
      <c r="O155" s="49">
        <v>1225999.58</v>
      </c>
      <c r="P155" s="49">
        <v>10789048.18</v>
      </c>
      <c r="Q155" s="49">
        <v>79548</v>
      </c>
      <c r="R155" s="49">
        <v>1448974</v>
      </c>
      <c r="S155" s="49">
        <v>0</v>
      </c>
      <c r="T155" s="49">
        <v>523764</v>
      </c>
      <c r="U155" s="49">
        <v>8346449</v>
      </c>
      <c r="V155" s="49">
        <v>1466014.68</v>
      </c>
      <c r="W155" s="49">
        <v>1833895.89</v>
      </c>
      <c r="X155" s="49">
        <v>212750</v>
      </c>
      <c r="Y155" s="49">
        <v>679073.76</v>
      </c>
    </row>
    <row r="156" spans="1:25" ht="12.75">
      <c r="A156" s="46">
        <v>6</v>
      </c>
      <c r="B156" s="46">
        <v>1</v>
      </c>
      <c r="C156" s="46">
        <v>17</v>
      </c>
      <c r="D156" s="41">
        <v>2</v>
      </c>
      <c r="E156" s="47"/>
      <c r="F156" s="48" t="s">
        <v>267</v>
      </c>
      <c r="G156" s="58" t="s">
        <v>402</v>
      </c>
      <c r="H156" s="49">
        <v>22685716.77</v>
      </c>
      <c r="I156" s="49">
        <v>508990.93</v>
      </c>
      <c r="J156" s="49">
        <v>341579</v>
      </c>
      <c r="K156" s="49">
        <v>795055.97</v>
      </c>
      <c r="L156" s="49">
        <v>736900</v>
      </c>
      <c r="M156" s="49">
        <v>90550</v>
      </c>
      <c r="N156" s="49">
        <v>3137171.28</v>
      </c>
      <c r="O156" s="49">
        <v>180646.44</v>
      </c>
      <c r="P156" s="49">
        <v>5147084.15</v>
      </c>
      <c r="Q156" s="49">
        <v>66035.64</v>
      </c>
      <c r="R156" s="49">
        <v>1988600</v>
      </c>
      <c r="S156" s="49">
        <v>0</v>
      </c>
      <c r="T156" s="49">
        <v>53750</v>
      </c>
      <c r="U156" s="49">
        <v>4090260</v>
      </c>
      <c r="V156" s="49">
        <v>4688926.92</v>
      </c>
      <c r="W156" s="49">
        <v>594029.55</v>
      </c>
      <c r="X156" s="49">
        <v>38118.56</v>
      </c>
      <c r="Y156" s="49">
        <v>228018.33</v>
      </c>
    </row>
    <row r="157" spans="1:25" ht="12.75">
      <c r="A157" s="46">
        <v>6</v>
      </c>
      <c r="B157" s="46">
        <v>2</v>
      </c>
      <c r="C157" s="46">
        <v>14</v>
      </c>
      <c r="D157" s="41">
        <v>2</v>
      </c>
      <c r="E157" s="47"/>
      <c r="F157" s="48" t="s">
        <v>267</v>
      </c>
      <c r="G157" s="58" t="s">
        <v>403</v>
      </c>
      <c r="H157" s="49">
        <v>30370784.55</v>
      </c>
      <c r="I157" s="49">
        <v>636411.95</v>
      </c>
      <c r="J157" s="49">
        <v>454500</v>
      </c>
      <c r="K157" s="49">
        <v>3832714</v>
      </c>
      <c r="L157" s="49">
        <v>0</v>
      </c>
      <c r="M157" s="49">
        <v>203200</v>
      </c>
      <c r="N157" s="49">
        <v>2872990</v>
      </c>
      <c r="O157" s="49">
        <v>352276</v>
      </c>
      <c r="P157" s="49">
        <v>9458148.6</v>
      </c>
      <c r="Q157" s="49">
        <v>96500</v>
      </c>
      <c r="R157" s="49">
        <v>1430800</v>
      </c>
      <c r="S157" s="49">
        <v>0</v>
      </c>
      <c r="T157" s="49">
        <v>237500</v>
      </c>
      <c r="U157" s="49">
        <v>8189080</v>
      </c>
      <c r="V157" s="49">
        <v>1880921</v>
      </c>
      <c r="W157" s="49">
        <v>456400</v>
      </c>
      <c r="X157" s="49">
        <v>117000</v>
      </c>
      <c r="Y157" s="49">
        <v>152343</v>
      </c>
    </row>
    <row r="158" spans="1:25" ht="12.75">
      <c r="A158" s="46">
        <v>6</v>
      </c>
      <c r="B158" s="46">
        <v>4</v>
      </c>
      <c r="C158" s="46">
        <v>7</v>
      </c>
      <c r="D158" s="41">
        <v>2</v>
      </c>
      <c r="E158" s="47"/>
      <c r="F158" s="48" t="s">
        <v>267</v>
      </c>
      <c r="G158" s="58" t="s">
        <v>404</v>
      </c>
      <c r="H158" s="49">
        <v>21631407.85</v>
      </c>
      <c r="I158" s="49">
        <v>813731.39</v>
      </c>
      <c r="J158" s="49">
        <v>121000</v>
      </c>
      <c r="K158" s="49">
        <v>735458.89</v>
      </c>
      <c r="L158" s="49">
        <v>0</v>
      </c>
      <c r="M158" s="49">
        <v>52000</v>
      </c>
      <c r="N158" s="49">
        <v>2523828</v>
      </c>
      <c r="O158" s="49">
        <v>319849</v>
      </c>
      <c r="P158" s="49">
        <v>6942691.3</v>
      </c>
      <c r="Q158" s="49">
        <v>46604</v>
      </c>
      <c r="R158" s="49">
        <v>1687209.92</v>
      </c>
      <c r="S158" s="49">
        <v>2000</v>
      </c>
      <c r="T158" s="49">
        <v>60000</v>
      </c>
      <c r="U158" s="49">
        <v>6094540</v>
      </c>
      <c r="V158" s="49">
        <v>754087.11</v>
      </c>
      <c r="W158" s="49">
        <v>1187441.24</v>
      </c>
      <c r="X158" s="49">
        <v>12000</v>
      </c>
      <c r="Y158" s="49">
        <v>278967</v>
      </c>
    </row>
    <row r="159" spans="1:25" ht="12.75">
      <c r="A159" s="46">
        <v>6</v>
      </c>
      <c r="B159" s="46">
        <v>15</v>
      </c>
      <c r="C159" s="46">
        <v>7</v>
      </c>
      <c r="D159" s="41">
        <v>2</v>
      </c>
      <c r="E159" s="47"/>
      <c r="F159" s="48" t="s">
        <v>267</v>
      </c>
      <c r="G159" s="58" t="s">
        <v>405</v>
      </c>
      <c r="H159" s="49">
        <v>40763437.72</v>
      </c>
      <c r="I159" s="49">
        <v>4814496.98</v>
      </c>
      <c r="J159" s="49">
        <v>0</v>
      </c>
      <c r="K159" s="49">
        <v>1013062.43</v>
      </c>
      <c r="L159" s="49">
        <v>0</v>
      </c>
      <c r="M159" s="49">
        <v>81000</v>
      </c>
      <c r="N159" s="49">
        <v>2825544.7</v>
      </c>
      <c r="O159" s="49">
        <v>232700</v>
      </c>
      <c r="P159" s="49">
        <v>9019531.42</v>
      </c>
      <c r="Q159" s="49">
        <v>91856.4</v>
      </c>
      <c r="R159" s="49">
        <v>838586</v>
      </c>
      <c r="S159" s="49">
        <v>365920</v>
      </c>
      <c r="T159" s="49">
        <v>334870</v>
      </c>
      <c r="U159" s="49">
        <v>11572960</v>
      </c>
      <c r="V159" s="49">
        <v>7719854.29</v>
      </c>
      <c r="W159" s="49">
        <v>1517814.94</v>
      </c>
      <c r="X159" s="49">
        <v>117048.56</v>
      </c>
      <c r="Y159" s="49">
        <v>218192</v>
      </c>
    </row>
    <row r="160" spans="1:25" ht="12.75">
      <c r="A160" s="46">
        <v>6</v>
      </c>
      <c r="B160" s="46">
        <v>18</v>
      </c>
      <c r="C160" s="46">
        <v>13</v>
      </c>
      <c r="D160" s="41">
        <v>2</v>
      </c>
      <c r="E160" s="47"/>
      <c r="F160" s="48" t="s">
        <v>267</v>
      </c>
      <c r="G160" s="58" t="s">
        <v>406</v>
      </c>
      <c r="H160" s="49">
        <v>28090155.38</v>
      </c>
      <c r="I160" s="49">
        <v>809908.76</v>
      </c>
      <c r="J160" s="49">
        <v>0</v>
      </c>
      <c r="K160" s="49">
        <v>1770524.7</v>
      </c>
      <c r="L160" s="49">
        <v>0</v>
      </c>
      <c r="M160" s="49">
        <v>35000</v>
      </c>
      <c r="N160" s="49">
        <v>3127987.12</v>
      </c>
      <c r="O160" s="49">
        <v>315058.02</v>
      </c>
      <c r="P160" s="49">
        <v>5655063.7</v>
      </c>
      <c r="Q160" s="49">
        <v>115391.93</v>
      </c>
      <c r="R160" s="49">
        <v>1499541.48</v>
      </c>
      <c r="S160" s="49">
        <v>270902.32</v>
      </c>
      <c r="T160" s="49">
        <v>225300</v>
      </c>
      <c r="U160" s="49">
        <v>4840649.4</v>
      </c>
      <c r="V160" s="49">
        <v>8511396.68</v>
      </c>
      <c r="W160" s="49">
        <v>482000</v>
      </c>
      <c r="X160" s="49">
        <v>97000</v>
      </c>
      <c r="Y160" s="49">
        <v>334431.27</v>
      </c>
    </row>
    <row r="161" spans="1:25" ht="12.75">
      <c r="A161" s="46">
        <v>6</v>
      </c>
      <c r="B161" s="46">
        <v>16</v>
      </c>
      <c r="C161" s="46">
        <v>6</v>
      </c>
      <c r="D161" s="41">
        <v>2</v>
      </c>
      <c r="E161" s="47"/>
      <c r="F161" s="48" t="s">
        <v>267</v>
      </c>
      <c r="G161" s="58" t="s">
        <v>407</v>
      </c>
      <c r="H161" s="49">
        <v>23814610.11</v>
      </c>
      <c r="I161" s="49">
        <v>201303.35</v>
      </c>
      <c r="J161" s="49">
        <v>904551</v>
      </c>
      <c r="K161" s="49">
        <v>2176015</v>
      </c>
      <c r="L161" s="49">
        <v>0</v>
      </c>
      <c r="M161" s="49">
        <v>31050</v>
      </c>
      <c r="N161" s="49">
        <v>2224422</v>
      </c>
      <c r="O161" s="49">
        <v>208520</v>
      </c>
      <c r="P161" s="49">
        <v>4446947.09</v>
      </c>
      <c r="Q161" s="49">
        <v>60484</v>
      </c>
      <c r="R161" s="49">
        <v>865637</v>
      </c>
      <c r="S161" s="49">
        <v>532257</v>
      </c>
      <c r="T161" s="49">
        <v>142050</v>
      </c>
      <c r="U161" s="49">
        <v>4373450</v>
      </c>
      <c r="V161" s="49">
        <v>5152626</v>
      </c>
      <c r="W161" s="49">
        <v>2301493</v>
      </c>
      <c r="X161" s="49">
        <v>68565.04</v>
      </c>
      <c r="Y161" s="49">
        <v>125239.63</v>
      </c>
    </row>
    <row r="162" spans="1:25" ht="12.75">
      <c r="A162" s="46">
        <v>6</v>
      </c>
      <c r="B162" s="46">
        <v>19</v>
      </c>
      <c r="C162" s="46">
        <v>5</v>
      </c>
      <c r="D162" s="41">
        <v>2</v>
      </c>
      <c r="E162" s="47"/>
      <c r="F162" s="48" t="s">
        <v>267</v>
      </c>
      <c r="G162" s="58" t="s">
        <v>408</v>
      </c>
      <c r="H162" s="49">
        <v>35773589.76</v>
      </c>
      <c r="I162" s="49">
        <v>413177.81</v>
      </c>
      <c r="J162" s="49">
        <v>0</v>
      </c>
      <c r="K162" s="49">
        <v>7937978.75</v>
      </c>
      <c r="L162" s="49">
        <v>498210.61</v>
      </c>
      <c r="M162" s="49">
        <v>413212.39</v>
      </c>
      <c r="N162" s="49">
        <v>5426251.86</v>
      </c>
      <c r="O162" s="49">
        <v>144120</v>
      </c>
      <c r="P162" s="49">
        <v>6735023</v>
      </c>
      <c r="Q162" s="49">
        <v>99500</v>
      </c>
      <c r="R162" s="49">
        <v>1163413.86</v>
      </c>
      <c r="S162" s="49">
        <v>0</v>
      </c>
      <c r="T162" s="49">
        <v>60762</v>
      </c>
      <c r="U162" s="49">
        <v>7239964</v>
      </c>
      <c r="V162" s="49">
        <v>1226671</v>
      </c>
      <c r="W162" s="49">
        <v>3862247.48</v>
      </c>
      <c r="X162" s="49">
        <v>50181</v>
      </c>
      <c r="Y162" s="49">
        <v>502876</v>
      </c>
    </row>
    <row r="163" spans="1:25" ht="12.75">
      <c r="A163" s="46">
        <v>6</v>
      </c>
      <c r="B163" s="46">
        <v>8</v>
      </c>
      <c r="C163" s="46">
        <v>13</v>
      </c>
      <c r="D163" s="41">
        <v>2</v>
      </c>
      <c r="E163" s="47"/>
      <c r="F163" s="48" t="s">
        <v>267</v>
      </c>
      <c r="G163" s="58" t="s">
        <v>409</v>
      </c>
      <c r="H163" s="49">
        <v>26048106.18</v>
      </c>
      <c r="I163" s="49">
        <v>5509096.84</v>
      </c>
      <c r="J163" s="49">
        <v>337262</v>
      </c>
      <c r="K163" s="49">
        <v>711204</v>
      </c>
      <c r="L163" s="49">
        <v>0</v>
      </c>
      <c r="M163" s="49">
        <v>20500</v>
      </c>
      <c r="N163" s="49">
        <v>1937835</v>
      </c>
      <c r="O163" s="49">
        <v>2814850</v>
      </c>
      <c r="P163" s="49">
        <v>3827249.34</v>
      </c>
      <c r="Q163" s="49">
        <v>56000</v>
      </c>
      <c r="R163" s="49">
        <v>947185</v>
      </c>
      <c r="S163" s="49">
        <v>0</v>
      </c>
      <c r="T163" s="49">
        <v>27500</v>
      </c>
      <c r="U163" s="49">
        <v>4534870</v>
      </c>
      <c r="V163" s="49">
        <v>4936452</v>
      </c>
      <c r="W163" s="49">
        <v>148279</v>
      </c>
      <c r="X163" s="49">
        <v>53203</v>
      </c>
      <c r="Y163" s="49">
        <v>186620</v>
      </c>
    </row>
    <row r="164" spans="1:25" ht="12.75">
      <c r="A164" s="46">
        <v>6</v>
      </c>
      <c r="B164" s="46">
        <v>14</v>
      </c>
      <c r="C164" s="46">
        <v>10</v>
      </c>
      <c r="D164" s="41">
        <v>2</v>
      </c>
      <c r="E164" s="47"/>
      <c r="F164" s="48" t="s">
        <v>267</v>
      </c>
      <c r="G164" s="58" t="s">
        <v>410</v>
      </c>
      <c r="H164" s="49">
        <v>26822926.55</v>
      </c>
      <c r="I164" s="49">
        <v>6150305.55</v>
      </c>
      <c r="J164" s="49">
        <v>0</v>
      </c>
      <c r="K164" s="49">
        <v>927877</v>
      </c>
      <c r="L164" s="49">
        <v>0</v>
      </c>
      <c r="M164" s="49">
        <v>416000</v>
      </c>
      <c r="N164" s="49">
        <v>2466991</v>
      </c>
      <c r="O164" s="49">
        <v>327500</v>
      </c>
      <c r="P164" s="49">
        <v>6318133</v>
      </c>
      <c r="Q164" s="49">
        <v>90500</v>
      </c>
      <c r="R164" s="49">
        <v>893376</v>
      </c>
      <c r="S164" s="49">
        <v>0</v>
      </c>
      <c r="T164" s="49">
        <v>175106</v>
      </c>
      <c r="U164" s="49">
        <v>7106213</v>
      </c>
      <c r="V164" s="49">
        <v>1417789</v>
      </c>
      <c r="W164" s="49">
        <v>333120</v>
      </c>
      <c r="X164" s="49">
        <v>40000</v>
      </c>
      <c r="Y164" s="49">
        <v>160016</v>
      </c>
    </row>
    <row r="165" spans="1:25" ht="12.75">
      <c r="A165" s="46">
        <v>6</v>
      </c>
      <c r="B165" s="46">
        <v>4</v>
      </c>
      <c r="C165" s="46">
        <v>8</v>
      </c>
      <c r="D165" s="41">
        <v>2</v>
      </c>
      <c r="E165" s="47"/>
      <c r="F165" s="48" t="s">
        <v>267</v>
      </c>
      <c r="G165" s="58" t="s">
        <v>411</v>
      </c>
      <c r="H165" s="49">
        <v>45169296.98</v>
      </c>
      <c r="I165" s="49">
        <v>1216202.36</v>
      </c>
      <c r="J165" s="49">
        <v>0</v>
      </c>
      <c r="K165" s="49">
        <v>4822777.63</v>
      </c>
      <c r="L165" s="49">
        <v>0</v>
      </c>
      <c r="M165" s="49">
        <v>176900</v>
      </c>
      <c r="N165" s="49">
        <v>3348167</v>
      </c>
      <c r="O165" s="49">
        <v>364300</v>
      </c>
      <c r="P165" s="49">
        <v>14332918.9</v>
      </c>
      <c r="Q165" s="49">
        <v>158796.22</v>
      </c>
      <c r="R165" s="49">
        <v>1482392</v>
      </c>
      <c r="S165" s="49">
        <v>0</v>
      </c>
      <c r="T165" s="49">
        <v>13442</v>
      </c>
      <c r="U165" s="49">
        <v>12286404</v>
      </c>
      <c r="V165" s="49">
        <v>3917168.36</v>
      </c>
      <c r="W165" s="49">
        <v>1533955.51</v>
      </c>
      <c r="X165" s="49">
        <v>591700</v>
      </c>
      <c r="Y165" s="49">
        <v>924173</v>
      </c>
    </row>
    <row r="166" spans="1:25" ht="12.75">
      <c r="A166" s="46">
        <v>6</v>
      </c>
      <c r="B166" s="46">
        <v>3</v>
      </c>
      <c r="C166" s="46">
        <v>12</v>
      </c>
      <c r="D166" s="41">
        <v>2</v>
      </c>
      <c r="E166" s="47"/>
      <c r="F166" s="48" t="s">
        <v>267</v>
      </c>
      <c r="G166" s="58" t="s">
        <v>412</v>
      </c>
      <c r="H166" s="49">
        <v>43104233.09</v>
      </c>
      <c r="I166" s="49">
        <v>638778.71</v>
      </c>
      <c r="J166" s="49">
        <v>294400</v>
      </c>
      <c r="K166" s="49">
        <v>7127500</v>
      </c>
      <c r="L166" s="49">
        <v>0</v>
      </c>
      <c r="M166" s="49">
        <v>2069300</v>
      </c>
      <c r="N166" s="49">
        <v>2585243</v>
      </c>
      <c r="O166" s="49">
        <v>202330</v>
      </c>
      <c r="P166" s="49">
        <v>14193850.38</v>
      </c>
      <c r="Q166" s="49">
        <v>93900</v>
      </c>
      <c r="R166" s="49">
        <v>1610700</v>
      </c>
      <c r="S166" s="49">
        <v>0</v>
      </c>
      <c r="T166" s="49">
        <v>100000</v>
      </c>
      <c r="U166" s="49">
        <v>7610471</v>
      </c>
      <c r="V166" s="49">
        <v>4749000</v>
      </c>
      <c r="W166" s="49">
        <v>1192000</v>
      </c>
      <c r="X166" s="49">
        <v>132000</v>
      </c>
      <c r="Y166" s="49">
        <v>504760</v>
      </c>
    </row>
    <row r="167" spans="1:25" ht="12.75">
      <c r="A167" s="46">
        <v>6</v>
      </c>
      <c r="B167" s="46">
        <v>7</v>
      </c>
      <c r="C167" s="46">
        <v>9</v>
      </c>
      <c r="D167" s="41">
        <v>2</v>
      </c>
      <c r="E167" s="47"/>
      <c r="F167" s="48" t="s">
        <v>267</v>
      </c>
      <c r="G167" s="58" t="s">
        <v>413</v>
      </c>
      <c r="H167" s="49">
        <v>39594427.3</v>
      </c>
      <c r="I167" s="49">
        <v>5236423.48</v>
      </c>
      <c r="J167" s="49">
        <v>81500</v>
      </c>
      <c r="K167" s="49">
        <v>3049634</v>
      </c>
      <c r="L167" s="49">
        <v>0</v>
      </c>
      <c r="M167" s="49">
        <v>98950</v>
      </c>
      <c r="N167" s="49">
        <v>2601460</v>
      </c>
      <c r="O167" s="49">
        <v>360105</v>
      </c>
      <c r="P167" s="49">
        <v>9780605.82</v>
      </c>
      <c r="Q167" s="49">
        <v>82200</v>
      </c>
      <c r="R167" s="49">
        <v>921889</v>
      </c>
      <c r="S167" s="49">
        <v>0</v>
      </c>
      <c r="T167" s="49">
        <v>454661</v>
      </c>
      <c r="U167" s="49">
        <v>8374974</v>
      </c>
      <c r="V167" s="49">
        <v>6052480</v>
      </c>
      <c r="W167" s="49">
        <v>606139</v>
      </c>
      <c r="X167" s="49">
        <v>1487291</v>
      </c>
      <c r="Y167" s="49">
        <v>406115</v>
      </c>
    </row>
    <row r="168" spans="1:25" ht="12.75">
      <c r="A168" s="46">
        <v>6</v>
      </c>
      <c r="B168" s="46">
        <v>12</v>
      </c>
      <c r="C168" s="46">
        <v>7</v>
      </c>
      <c r="D168" s="41">
        <v>2</v>
      </c>
      <c r="E168" s="47"/>
      <c r="F168" s="48" t="s">
        <v>267</v>
      </c>
      <c r="G168" s="58" t="s">
        <v>414</v>
      </c>
      <c r="H168" s="49">
        <v>30582034.74</v>
      </c>
      <c r="I168" s="49">
        <v>612502.43</v>
      </c>
      <c r="J168" s="49">
        <v>1721498.2</v>
      </c>
      <c r="K168" s="49">
        <v>2825555.74</v>
      </c>
      <c r="L168" s="49">
        <v>0</v>
      </c>
      <c r="M168" s="49">
        <v>561828.64</v>
      </c>
      <c r="N168" s="49">
        <v>2985007.94</v>
      </c>
      <c r="O168" s="49">
        <v>386985.87</v>
      </c>
      <c r="P168" s="49">
        <v>7764938.63</v>
      </c>
      <c r="Q168" s="49">
        <v>97043</v>
      </c>
      <c r="R168" s="49">
        <v>1702443</v>
      </c>
      <c r="S168" s="49">
        <v>0</v>
      </c>
      <c r="T168" s="49">
        <v>293038.03</v>
      </c>
      <c r="U168" s="49">
        <v>7114626</v>
      </c>
      <c r="V168" s="49">
        <v>3854480.26</v>
      </c>
      <c r="W168" s="49">
        <v>260000</v>
      </c>
      <c r="X168" s="49">
        <v>56000</v>
      </c>
      <c r="Y168" s="49">
        <v>346087</v>
      </c>
    </row>
    <row r="169" spans="1:25" ht="12.75">
      <c r="A169" s="46">
        <v>6</v>
      </c>
      <c r="B169" s="46">
        <v>1</v>
      </c>
      <c r="C169" s="46">
        <v>18</v>
      </c>
      <c r="D169" s="41">
        <v>2</v>
      </c>
      <c r="E169" s="47"/>
      <c r="F169" s="48" t="s">
        <v>267</v>
      </c>
      <c r="G169" s="58" t="s">
        <v>415</v>
      </c>
      <c r="H169" s="49">
        <v>37497478.51</v>
      </c>
      <c r="I169" s="49">
        <v>543850.55</v>
      </c>
      <c r="J169" s="49">
        <v>0</v>
      </c>
      <c r="K169" s="49">
        <v>4634074.57</v>
      </c>
      <c r="L169" s="49">
        <v>0</v>
      </c>
      <c r="M169" s="49">
        <v>1441746</v>
      </c>
      <c r="N169" s="49">
        <v>2421766.3</v>
      </c>
      <c r="O169" s="49">
        <v>284400</v>
      </c>
      <c r="P169" s="49">
        <v>7611227.42</v>
      </c>
      <c r="Q169" s="49">
        <v>413012.99</v>
      </c>
      <c r="R169" s="49">
        <v>1369252.95</v>
      </c>
      <c r="S169" s="49">
        <v>2603724.02</v>
      </c>
      <c r="T169" s="49">
        <v>107348</v>
      </c>
      <c r="U169" s="49">
        <v>6445531</v>
      </c>
      <c r="V169" s="49">
        <v>8463534</v>
      </c>
      <c r="W169" s="49">
        <v>635823.71</v>
      </c>
      <c r="X169" s="49">
        <v>91800</v>
      </c>
      <c r="Y169" s="49">
        <v>430387</v>
      </c>
    </row>
    <row r="170" spans="1:25" ht="12.75">
      <c r="A170" s="46">
        <v>6</v>
      </c>
      <c r="B170" s="46">
        <v>19</v>
      </c>
      <c r="C170" s="46">
        <v>6</v>
      </c>
      <c r="D170" s="41">
        <v>2</v>
      </c>
      <c r="E170" s="47"/>
      <c r="F170" s="48" t="s">
        <v>267</v>
      </c>
      <c r="G170" s="58" t="s">
        <v>283</v>
      </c>
      <c r="H170" s="49">
        <v>32470484.62</v>
      </c>
      <c r="I170" s="49">
        <v>708980.23</v>
      </c>
      <c r="J170" s="49">
        <v>40000</v>
      </c>
      <c r="K170" s="49">
        <v>3954102.38</v>
      </c>
      <c r="L170" s="49">
        <v>316227.18</v>
      </c>
      <c r="M170" s="49">
        <v>221700.36</v>
      </c>
      <c r="N170" s="49">
        <v>3473801.41</v>
      </c>
      <c r="O170" s="49">
        <v>357851</v>
      </c>
      <c r="P170" s="49">
        <v>7965521</v>
      </c>
      <c r="Q170" s="49">
        <v>198396</v>
      </c>
      <c r="R170" s="49">
        <v>1944619.22</v>
      </c>
      <c r="S170" s="49">
        <v>0</v>
      </c>
      <c r="T170" s="49">
        <v>238822</v>
      </c>
      <c r="U170" s="49">
        <v>8190457</v>
      </c>
      <c r="V170" s="49">
        <v>3121137.14</v>
      </c>
      <c r="W170" s="49">
        <v>1374109.7</v>
      </c>
      <c r="X170" s="49">
        <v>46500</v>
      </c>
      <c r="Y170" s="49">
        <v>318260</v>
      </c>
    </row>
    <row r="171" spans="1:25" ht="12.75">
      <c r="A171" s="46">
        <v>6</v>
      </c>
      <c r="B171" s="46">
        <v>15</v>
      </c>
      <c r="C171" s="46">
        <v>8</v>
      </c>
      <c r="D171" s="41">
        <v>2</v>
      </c>
      <c r="E171" s="47"/>
      <c r="F171" s="48" t="s">
        <v>267</v>
      </c>
      <c r="G171" s="58" t="s">
        <v>416</v>
      </c>
      <c r="H171" s="49">
        <v>41665605.66</v>
      </c>
      <c r="I171" s="49">
        <v>1197899.92</v>
      </c>
      <c r="J171" s="49">
        <v>0</v>
      </c>
      <c r="K171" s="49">
        <v>1913775.75</v>
      </c>
      <c r="L171" s="49">
        <v>0</v>
      </c>
      <c r="M171" s="49">
        <v>287543.34</v>
      </c>
      <c r="N171" s="49">
        <v>3118694.29</v>
      </c>
      <c r="O171" s="49">
        <v>298451</v>
      </c>
      <c r="P171" s="49">
        <v>13767716.25</v>
      </c>
      <c r="Q171" s="49">
        <v>138940.8</v>
      </c>
      <c r="R171" s="49">
        <v>3288793.07</v>
      </c>
      <c r="S171" s="49">
        <v>0</v>
      </c>
      <c r="T171" s="49">
        <v>365689.12</v>
      </c>
      <c r="U171" s="49">
        <v>10489011.92</v>
      </c>
      <c r="V171" s="49">
        <v>4827083.38</v>
      </c>
      <c r="W171" s="49">
        <v>1788285.34</v>
      </c>
      <c r="X171" s="49">
        <v>46500</v>
      </c>
      <c r="Y171" s="49">
        <v>137221.48</v>
      </c>
    </row>
    <row r="172" spans="1:25" ht="12.75">
      <c r="A172" s="46">
        <v>6</v>
      </c>
      <c r="B172" s="46">
        <v>9</v>
      </c>
      <c r="C172" s="46">
        <v>13</v>
      </c>
      <c r="D172" s="41">
        <v>2</v>
      </c>
      <c r="E172" s="47"/>
      <c r="F172" s="48" t="s">
        <v>267</v>
      </c>
      <c r="G172" s="58" t="s">
        <v>417</v>
      </c>
      <c r="H172" s="49">
        <v>43403555.29</v>
      </c>
      <c r="I172" s="49">
        <v>2882176.32</v>
      </c>
      <c r="J172" s="49">
        <v>2200</v>
      </c>
      <c r="K172" s="49">
        <v>7197065.44</v>
      </c>
      <c r="L172" s="49">
        <v>0</v>
      </c>
      <c r="M172" s="49">
        <v>42100</v>
      </c>
      <c r="N172" s="49">
        <v>2779565.53</v>
      </c>
      <c r="O172" s="49">
        <v>1181789.13</v>
      </c>
      <c r="P172" s="49">
        <v>10666456.26</v>
      </c>
      <c r="Q172" s="49">
        <v>99168</v>
      </c>
      <c r="R172" s="49">
        <v>2218003.2</v>
      </c>
      <c r="S172" s="49">
        <v>0</v>
      </c>
      <c r="T172" s="49">
        <v>272292</v>
      </c>
      <c r="U172" s="49">
        <v>10049880.26</v>
      </c>
      <c r="V172" s="49">
        <v>4652875.52</v>
      </c>
      <c r="W172" s="49">
        <v>1067817.88</v>
      </c>
      <c r="X172" s="49">
        <v>34000</v>
      </c>
      <c r="Y172" s="49">
        <v>258165.75</v>
      </c>
    </row>
    <row r="173" spans="1:25" ht="12.75">
      <c r="A173" s="46">
        <v>6</v>
      </c>
      <c r="B173" s="46">
        <v>11</v>
      </c>
      <c r="C173" s="46">
        <v>10</v>
      </c>
      <c r="D173" s="41">
        <v>2</v>
      </c>
      <c r="E173" s="47"/>
      <c r="F173" s="48" t="s">
        <v>267</v>
      </c>
      <c r="G173" s="58" t="s">
        <v>418</v>
      </c>
      <c r="H173" s="49">
        <v>59008162.55</v>
      </c>
      <c r="I173" s="49">
        <v>556936.44</v>
      </c>
      <c r="J173" s="49">
        <v>0</v>
      </c>
      <c r="K173" s="49">
        <v>10096436.72</v>
      </c>
      <c r="L173" s="49">
        <v>0</v>
      </c>
      <c r="M173" s="49">
        <v>1609050.26</v>
      </c>
      <c r="N173" s="49">
        <v>3849163.37</v>
      </c>
      <c r="O173" s="49">
        <v>586393.57</v>
      </c>
      <c r="P173" s="49">
        <v>14140363.54</v>
      </c>
      <c r="Q173" s="49">
        <v>85576</v>
      </c>
      <c r="R173" s="49">
        <v>2265949.5</v>
      </c>
      <c r="S173" s="49">
        <v>23477.6</v>
      </c>
      <c r="T173" s="49">
        <v>55369</v>
      </c>
      <c r="U173" s="49">
        <v>13510256.24</v>
      </c>
      <c r="V173" s="49">
        <v>10010059.39</v>
      </c>
      <c r="W173" s="49">
        <v>861038.23</v>
      </c>
      <c r="X173" s="49">
        <v>1126000</v>
      </c>
      <c r="Y173" s="49">
        <v>232092.69</v>
      </c>
    </row>
    <row r="174" spans="1:25" ht="12.75">
      <c r="A174" s="46">
        <v>6</v>
      </c>
      <c r="B174" s="46">
        <v>3</v>
      </c>
      <c r="C174" s="46">
        <v>13</v>
      </c>
      <c r="D174" s="41">
        <v>2</v>
      </c>
      <c r="E174" s="47"/>
      <c r="F174" s="48" t="s">
        <v>267</v>
      </c>
      <c r="G174" s="58" t="s">
        <v>419</v>
      </c>
      <c r="H174" s="49">
        <v>21981497.83</v>
      </c>
      <c r="I174" s="49">
        <v>456533.37</v>
      </c>
      <c r="J174" s="49">
        <v>378150.78</v>
      </c>
      <c r="K174" s="49">
        <v>1501844.58</v>
      </c>
      <c r="L174" s="49">
        <v>249451.02</v>
      </c>
      <c r="M174" s="49">
        <v>153300</v>
      </c>
      <c r="N174" s="49">
        <v>2964323.98</v>
      </c>
      <c r="O174" s="49">
        <v>224725.39</v>
      </c>
      <c r="P174" s="49">
        <v>4789665.93</v>
      </c>
      <c r="Q174" s="49">
        <v>74116</v>
      </c>
      <c r="R174" s="49">
        <v>1345159.96</v>
      </c>
      <c r="S174" s="49">
        <v>77267</v>
      </c>
      <c r="T174" s="49">
        <v>144882.65</v>
      </c>
      <c r="U174" s="49">
        <v>5179880</v>
      </c>
      <c r="V174" s="49">
        <v>858410.78</v>
      </c>
      <c r="W174" s="49">
        <v>1683365.77</v>
      </c>
      <c r="X174" s="49">
        <v>1474912.62</v>
      </c>
      <c r="Y174" s="49">
        <v>425508</v>
      </c>
    </row>
    <row r="175" spans="1:25" ht="12.75">
      <c r="A175" s="46">
        <v>6</v>
      </c>
      <c r="B175" s="46">
        <v>11</v>
      </c>
      <c r="C175" s="46">
        <v>11</v>
      </c>
      <c r="D175" s="41">
        <v>2</v>
      </c>
      <c r="E175" s="47"/>
      <c r="F175" s="48" t="s">
        <v>267</v>
      </c>
      <c r="G175" s="58" t="s">
        <v>420</v>
      </c>
      <c r="H175" s="49">
        <v>26056918.32</v>
      </c>
      <c r="I175" s="49">
        <v>810608.82</v>
      </c>
      <c r="J175" s="49">
        <v>0</v>
      </c>
      <c r="K175" s="49">
        <v>1836221.32</v>
      </c>
      <c r="L175" s="49">
        <v>0</v>
      </c>
      <c r="M175" s="49">
        <v>0</v>
      </c>
      <c r="N175" s="49">
        <v>2304679.12</v>
      </c>
      <c r="O175" s="49">
        <v>230508.51</v>
      </c>
      <c r="P175" s="49">
        <v>9295117.63</v>
      </c>
      <c r="Q175" s="49">
        <v>44764</v>
      </c>
      <c r="R175" s="49">
        <v>1215453.5</v>
      </c>
      <c r="S175" s="49">
        <v>0</v>
      </c>
      <c r="T175" s="49">
        <v>50000</v>
      </c>
      <c r="U175" s="49">
        <v>7421090</v>
      </c>
      <c r="V175" s="49">
        <v>2321407.06</v>
      </c>
      <c r="W175" s="49">
        <v>300254.36</v>
      </c>
      <c r="X175" s="49">
        <v>8000</v>
      </c>
      <c r="Y175" s="49">
        <v>218814</v>
      </c>
    </row>
    <row r="176" spans="1:25" ht="12.75">
      <c r="A176" s="46">
        <v>6</v>
      </c>
      <c r="B176" s="46">
        <v>19</v>
      </c>
      <c r="C176" s="46">
        <v>7</v>
      </c>
      <c r="D176" s="41">
        <v>2</v>
      </c>
      <c r="E176" s="47"/>
      <c r="F176" s="48" t="s">
        <v>267</v>
      </c>
      <c r="G176" s="58" t="s">
        <v>421</v>
      </c>
      <c r="H176" s="49">
        <v>23437676.25</v>
      </c>
      <c r="I176" s="49">
        <v>1832524.31</v>
      </c>
      <c r="J176" s="49">
        <v>0</v>
      </c>
      <c r="K176" s="49">
        <v>2158221.62</v>
      </c>
      <c r="L176" s="49">
        <v>82524.11</v>
      </c>
      <c r="M176" s="49">
        <v>115119</v>
      </c>
      <c r="N176" s="49">
        <v>2493273.11</v>
      </c>
      <c r="O176" s="49">
        <v>216926.5</v>
      </c>
      <c r="P176" s="49">
        <v>5641705.33</v>
      </c>
      <c r="Q176" s="49">
        <v>639736</v>
      </c>
      <c r="R176" s="49">
        <v>977355</v>
      </c>
      <c r="S176" s="49">
        <v>0</v>
      </c>
      <c r="T176" s="49">
        <v>183703.7</v>
      </c>
      <c r="U176" s="49">
        <v>5526905</v>
      </c>
      <c r="V176" s="49">
        <v>2226395.45</v>
      </c>
      <c r="W176" s="49">
        <v>316243.92</v>
      </c>
      <c r="X176" s="49">
        <v>542591.8</v>
      </c>
      <c r="Y176" s="49">
        <v>484451.4</v>
      </c>
    </row>
    <row r="177" spans="1:25" ht="12.75">
      <c r="A177" s="46">
        <v>6</v>
      </c>
      <c r="B177" s="46">
        <v>9</v>
      </c>
      <c r="C177" s="46">
        <v>14</v>
      </c>
      <c r="D177" s="41">
        <v>2</v>
      </c>
      <c r="E177" s="47"/>
      <c r="F177" s="48" t="s">
        <v>267</v>
      </c>
      <c r="G177" s="58" t="s">
        <v>422</v>
      </c>
      <c r="H177" s="49">
        <v>93781203.22</v>
      </c>
      <c r="I177" s="49">
        <v>6714045.38</v>
      </c>
      <c r="J177" s="49">
        <v>52128</v>
      </c>
      <c r="K177" s="49">
        <v>14940596.76</v>
      </c>
      <c r="L177" s="49">
        <v>490000</v>
      </c>
      <c r="M177" s="49">
        <v>1268828.54</v>
      </c>
      <c r="N177" s="49">
        <v>4757194</v>
      </c>
      <c r="O177" s="49">
        <v>580614.4</v>
      </c>
      <c r="P177" s="49">
        <v>23024065.93</v>
      </c>
      <c r="Q177" s="49">
        <v>176000</v>
      </c>
      <c r="R177" s="49">
        <v>1734833.41</v>
      </c>
      <c r="S177" s="49">
        <v>575178.1</v>
      </c>
      <c r="T177" s="49">
        <v>1057409.33</v>
      </c>
      <c r="U177" s="49">
        <v>23251691.61</v>
      </c>
      <c r="V177" s="49">
        <v>11841880</v>
      </c>
      <c r="W177" s="49">
        <v>1712655.19</v>
      </c>
      <c r="X177" s="49">
        <v>581128</v>
      </c>
      <c r="Y177" s="49">
        <v>1022954.57</v>
      </c>
    </row>
    <row r="178" spans="1:25" ht="12.75">
      <c r="A178" s="46">
        <v>6</v>
      </c>
      <c r="B178" s="46">
        <v>19</v>
      </c>
      <c r="C178" s="46">
        <v>8</v>
      </c>
      <c r="D178" s="41">
        <v>2</v>
      </c>
      <c r="E178" s="47"/>
      <c r="F178" s="48" t="s">
        <v>267</v>
      </c>
      <c r="G178" s="58" t="s">
        <v>423</v>
      </c>
      <c r="H178" s="49">
        <v>16012505.62</v>
      </c>
      <c r="I178" s="49">
        <v>315559.39</v>
      </c>
      <c r="J178" s="49">
        <v>1909112.48</v>
      </c>
      <c r="K178" s="49">
        <v>166055.14</v>
      </c>
      <c r="L178" s="49">
        <v>0</v>
      </c>
      <c r="M178" s="49">
        <v>181460.52</v>
      </c>
      <c r="N178" s="49">
        <v>1526884.16</v>
      </c>
      <c r="O178" s="49">
        <v>104490.36</v>
      </c>
      <c r="P178" s="49">
        <v>5583482.73</v>
      </c>
      <c r="Q178" s="49">
        <v>35195.71</v>
      </c>
      <c r="R178" s="49">
        <v>1210850.24</v>
      </c>
      <c r="S178" s="49">
        <v>0</v>
      </c>
      <c r="T178" s="49">
        <v>325877</v>
      </c>
      <c r="U178" s="49">
        <v>3604422</v>
      </c>
      <c r="V178" s="49">
        <v>501112.13</v>
      </c>
      <c r="W178" s="49">
        <v>406770.76</v>
      </c>
      <c r="X178" s="49">
        <v>42000</v>
      </c>
      <c r="Y178" s="49">
        <v>99233</v>
      </c>
    </row>
    <row r="179" spans="1:25" ht="12.75">
      <c r="A179" s="46">
        <v>6</v>
      </c>
      <c r="B179" s="46">
        <v>9</v>
      </c>
      <c r="C179" s="46">
        <v>15</v>
      </c>
      <c r="D179" s="41">
        <v>2</v>
      </c>
      <c r="E179" s="47"/>
      <c r="F179" s="48" t="s">
        <v>267</v>
      </c>
      <c r="G179" s="58" t="s">
        <v>424</v>
      </c>
      <c r="H179" s="49">
        <v>27438281.27</v>
      </c>
      <c r="I179" s="49">
        <v>1282483.62</v>
      </c>
      <c r="J179" s="49">
        <v>474450.78</v>
      </c>
      <c r="K179" s="49">
        <v>2020994.85</v>
      </c>
      <c r="L179" s="49">
        <v>0</v>
      </c>
      <c r="M179" s="49">
        <v>1550185.13</v>
      </c>
      <c r="N179" s="49">
        <v>2366690.46</v>
      </c>
      <c r="O179" s="49">
        <v>508404.15</v>
      </c>
      <c r="P179" s="49">
        <v>6821356.36</v>
      </c>
      <c r="Q179" s="49">
        <v>94900</v>
      </c>
      <c r="R179" s="49">
        <v>980067.49</v>
      </c>
      <c r="S179" s="49">
        <v>94400</v>
      </c>
      <c r="T179" s="49">
        <v>34760</v>
      </c>
      <c r="U179" s="49">
        <v>5130447.51</v>
      </c>
      <c r="V179" s="49">
        <v>2968820.92</v>
      </c>
      <c r="W179" s="49">
        <v>2903000</v>
      </c>
      <c r="X179" s="49">
        <v>15300</v>
      </c>
      <c r="Y179" s="49">
        <v>192020</v>
      </c>
    </row>
    <row r="180" spans="1:25" ht="12.75">
      <c r="A180" s="46">
        <v>6</v>
      </c>
      <c r="B180" s="46">
        <v>9</v>
      </c>
      <c r="C180" s="46">
        <v>16</v>
      </c>
      <c r="D180" s="41">
        <v>2</v>
      </c>
      <c r="E180" s="47"/>
      <c r="F180" s="48" t="s">
        <v>267</v>
      </c>
      <c r="G180" s="58" t="s">
        <v>425</v>
      </c>
      <c r="H180" s="49">
        <v>14021705.58</v>
      </c>
      <c r="I180" s="49">
        <v>344734.18</v>
      </c>
      <c r="J180" s="49">
        <v>92000</v>
      </c>
      <c r="K180" s="49">
        <v>1783911</v>
      </c>
      <c r="L180" s="49">
        <v>0</v>
      </c>
      <c r="M180" s="49">
        <v>1217665</v>
      </c>
      <c r="N180" s="49">
        <v>1749306</v>
      </c>
      <c r="O180" s="49">
        <v>162428</v>
      </c>
      <c r="P180" s="49">
        <v>3083296.4</v>
      </c>
      <c r="Q180" s="49">
        <v>41835</v>
      </c>
      <c r="R180" s="49">
        <v>745670</v>
      </c>
      <c r="S180" s="49">
        <v>0</v>
      </c>
      <c r="T180" s="49">
        <v>25780</v>
      </c>
      <c r="U180" s="49">
        <v>3622960</v>
      </c>
      <c r="V180" s="49">
        <v>827364</v>
      </c>
      <c r="W180" s="49">
        <v>258455</v>
      </c>
      <c r="X180" s="49">
        <v>0</v>
      </c>
      <c r="Y180" s="49">
        <v>66301</v>
      </c>
    </row>
    <row r="181" spans="1:25" ht="12.75">
      <c r="A181" s="46">
        <v>6</v>
      </c>
      <c r="B181" s="46">
        <v>7</v>
      </c>
      <c r="C181" s="46">
        <v>10</v>
      </c>
      <c r="D181" s="41">
        <v>2</v>
      </c>
      <c r="E181" s="47"/>
      <c r="F181" s="48" t="s">
        <v>267</v>
      </c>
      <c r="G181" s="58" t="s">
        <v>426</v>
      </c>
      <c r="H181" s="49">
        <v>34475414.92</v>
      </c>
      <c r="I181" s="49">
        <v>2192782.42</v>
      </c>
      <c r="J181" s="49">
        <v>0</v>
      </c>
      <c r="K181" s="49">
        <v>6111213.5</v>
      </c>
      <c r="L181" s="49">
        <v>5000</v>
      </c>
      <c r="M181" s="49">
        <v>181500</v>
      </c>
      <c r="N181" s="49">
        <v>2499701.06</v>
      </c>
      <c r="O181" s="49">
        <v>223400</v>
      </c>
      <c r="P181" s="49">
        <v>8837224</v>
      </c>
      <c r="Q181" s="49">
        <v>118100</v>
      </c>
      <c r="R181" s="49">
        <v>1897016.79</v>
      </c>
      <c r="S181" s="49">
        <v>10000</v>
      </c>
      <c r="T181" s="49">
        <v>537775</v>
      </c>
      <c r="U181" s="49">
        <v>9109311</v>
      </c>
      <c r="V181" s="49">
        <v>1658359.15</v>
      </c>
      <c r="W181" s="49">
        <v>631200</v>
      </c>
      <c r="X181" s="49">
        <v>123900</v>
      </c>
      <c r="Y181" s="49">
        <v>338932</v>
      </c>
    </row>
    <row r="182" spans="1:25" ht="12.75">
      <c r="A182" s="46">
        <v>6</v>
      </c>
      <c r="B182" s="46">
        <v>1</v>
      </c>
      <c r="C182" s="46">
        <v>19</v>
      </c>
      <c r="D182" s="41">
        <v>2</v>
      </c>
      <c r="E182" s="47"/>
      <c r="F182" s="48" t="s">
        <v>267</v>
      </c>
      <c r="G182" s="58" t="s">
        <v>427</v>
      </c>
      <c r="H182" s="49">
        <v>28766608.94</v>
      </c>
      <c r="I182" s="49">
        <v>2438402.76</v>
      </c>
      <c r="J182" s="49">
        <v>0</v>
      </c>
      <c r="K182" s="49">
        <v>2406150</v>
      </c>
      <c r="L182" s="49">
        <v>269420</v>
      </c>
      <c r="M182" s="49">
        <v>220800</v>
      </c>
      <c r="N182" s="49">
        <v>2853633</v>
      </c>
      <c r="O182" s="49">
        <v>350000</v>
      </c>
      <c r="P182" s="49">
        <v>8802662.18</v>
      </c>
      <c r="Q182" s="49">
        <v>128736</v>
      </c>
      <c r="R182" s="49">
        <v>1133970</v>
      </c>
      <c r="S182" s="49">
        <v>0</v>
      </c>
      <c r="T182" s="49">
        <v>58300</v>
      </c>
      <c r="U182" s="49">
        <v>6708550</v>
      </c>
      <c r="V182" s="49">
        <v>1204500</v>
      </c>
      <c r="W182" s="49">
        <v>1830000</v>
      </c>
      <c r="X182" s="49">
        <v>155100</v>
      </c>
      <c r="Y182" s="49">
        <v>206385</v>
      </c>
    </row>
    <row r="183" spans="1:25" ht="12.75">
      <c r="A183" s="46">
        <v>6</v>
      </c>
      <c r="B183" s="46">
        <v>20</v>
      </c>
      <c r="C183" s="46">
        <v>14</v>
      </c>
      <c r="D183" s="41">
        <v>2</v>
      </c>
      <c r="E183" s="47"/>
      <c r="F183" s="48" t="s">
        <v>267</v>
      </c>
      <c r="G183" s="58" t="s">
        <v>428</v>
      </c>
      <c r="H183" s="49">
        <v>118948199.51</v>
      </c>
      <c r="I183" s="49">
        <v>2074960.7</v>
      </c>
      <c r="J183" s="49">
        <v>769099.07</v>
      </c>
      <c r="K183" s="49">
        <v>10261075.83</v>
      </c>
      <c r="L183" s="49">
        <v>1150891.74</v>
      </c>
      <c r="M183" s="49">
        <v>391068</v>
      </c>
      <c r="N183" s="49">
        <v>7631508.76</v>
      </c>
      <c r="O183" s="49">
        <v>690146.54</v>
      </c>
      <c r="P183" s="49">
        <v>33339225.87</v>
      </c>
      <c r="Q183" s="49">
        <v>433657.01</v>
      </c>
      <c r="R183" s="49">
        <v>4656034.4</v>
      </c>
      <c r="S183" s="49">
        <v>6300</v>
      </c>
      <c r="T183" s="49">
        <v>208000</v>
      </c>
      <c r="U183" s="49">
        <v>34287390</v>
      </c>
      <c r="V183" s="49">
        <v>16814248.91</v>
      </c>
      <c r="W183" s="49">
        <v>3661153.32</v>
      </c>
      <c r="X183" s="49">
        <v>1144642.8</v>
      </c>
      <c r="Y183" s="49">
        <v>1428796.56</v>
      </c>
    </row>
    <row r="184" spans="1:25" ht="12.75">
      <c r="A184" s="46">
        <v>6</v>
      </c>
      <c r="B184" s="46">
        <v>3</v>
      </c>
      <c r="C184" s="46">
        <v>14</v>
      </c>
      <c r="D184" s="41">
        <v>2</v>
      </c>
      <c r="E184" s="47"/>
      <c r="F184" s="48" t="s">
        <v>267</v>
      </c>
      <c r="G184" s="58" t="s">
        <v>429</v>
      </c>
      <c r="H184" s="49">
        <v>21237226.58</v>
      </c>
      <c r="I184" s="49">
        <v>723211</v>
      </c>
      <c r="J184" s="49">
        <v>257170.58</v>
      </c>
      <c r="K184" s="49">
        <v>2231303.75</v>
      </c>
      <c r="L184" s="49">
        <v>119997</v>
      </c>
      <c r="M184" s="49">
        <v>1105402.06</v>
      </c>
      <c r="N184" s="49">
        <v>2188074.98</v>
      </c>
      <c r="O184" s="49">
        <v>161980</v>
      </c>
      <c r="P184" s="49">
        <v>4392539.82</v>
      </c>
      <c r="Q184" s="49">
        <v>33416</v>
      </c>
      <c r="R184" s="49">
        <v>3945744.54</v>
      </c>
      <c r="S184" s="49">
        <v>78336</v>
      </c>
      <c r="T184" s="49">
        <v>20400</v>
      </c>
      <c r="U184" s="49">
        <v>4387502.94</v>
      </c>
      <c r="V184" s="49">
        <v>836965.74</v>
      </c>
      <c r="W184" s="49">
        <v>347449.95</v>
      </c>
      <c r="X184" s="49">
        <v>158060.22</v>
      </c>
      <c r="Y184" s="49">
        <v>249672</v>
      </c>
    </row>
    <row r="185" spans="1:25" ht="12.75">
      <c r="A185" s="46">
        <v>6</v>
      </c>
      <c r="B185" s="46">
        <v>6</v>
      </c>
      <c r="C185" s="46">
        <v>11</v>
      </c>
      <c r="D185" s="41">
        <v>2</v>
      </c>
      <c r="E185" s="47"/>
      <c r="F185" s="48" t="s">
        <v>267</v>
      </c>
      <c r="G185" s="58" t="s">
        <v>430</v>
      </c>
      <c r="H185" s="49">
        <v>26243077.88</v>
      </c>
      <c r="I185" s="49">
        <v>1073269.68</v>
      </c>
      <c r="J185" s="49">
        <v>180592</v>
      </c>
      <c r="K185" s="49">
        <v>2501774</v>
      </c>
      <c r="L185" s="49">
        <v>0</v>
      </c>
      <c r="M185" s="49">
        <v>254000</v>
      </c>
      <c r="N185" s="49">
        <v>2452008</v>
      </c>
      <c r="O185" s="49">
        <v>401799.67</v>
      </c>
      <c r="P185" s="49">
        <v>8697613.09</v>
      </c>
      <c r="Q185" s="49">
        <v>190740</v>
      </c>
      <c r="R185" s="49">
        <v>1180973.44</v>
      </c>
      <c r="S185" s="49">
        <v>0</v>
      </c>
      <c r="T185" s="49">
        <v>69225</v>
      </c>
      <c r="U185" s="49">
        <v>6307810</v>
      </c>
      <c r="V185" s="49">
        <v>1955225</v>
      </c>
      <c r="W185" s="49">
        <v>525000</v>
      </c>
      <c r="X185" s="49">
        <v>60000</v>
      </c>
      <c r="Y185" s="49">
        <v>393048</v>
      </c>
    </row>
    <row r="186" spans="1:25" ht="12.75">
      <c r="A186" s="46">
        <v>6</v>
      </c>
      <c r="B186" s="46">
        <v>14</v>
      </c>
      <c r="C186" s="46">
        <v>11</v>
      </c>
      <c r="D186" s="41">
        <v>2</v>
      </c>
      <c r="E186" s="47"/>
      <c r="F186" s="48" t="s">
        <v>267</v>
      </c>
      <c r="G186" s="58" t="s">
        <v>431</v>
      </c>
      <c r="H186" s="49">
        <v>38861739.62</v>
      </c>
      <c r="I186" s="49">
        <v>1405004.61</v>
      </c>
      <c r="J186" s="49">
        <v>500</v>
      </c>
      <c r="K186" s="49">
        <v>4667716.1</v>
      </c>
      <c r="L186" s="49">
        <v>0</v>
      </c>
      <c r="M186" s="49">
        <v>330000</v>
      </c>
      <c r="N186" s="49">
        <v>3118435</v>
      </c>
      <c r="O186" s="49">
        <v>603877.63</v>
      </c>
      <c r="P186" s="49">
        <v>11037764.2</v>
      </c>
      <c r="Q186" s="49">
        <v>123572</v>
      </c>
      <c r="R186" s="49">
        <v>3916093</v>
      </c>
      <c r="S186" s="49">
        <v>0</v>
      </c>
      <c r="T186" s="49">
        <v>153731</v>
      </c>
      <c r="U186" s="49">
        <v>10077627</v>
      </c>
      <c r="V186" s="49">
        <v>2338118.57</v>
      </c>
      <c r="W186" s="49">
        <v>528268.51</v>
      </c>
      <c r="X186" s="49">
        <v>260950</v>
      </c>
      <c r="Y186" s="49">
        <v>300082</v>
      </c>
    </row>
    <row r="187" spans="1:25" ht="12.75">
      <c r="A187" s="46">
        <v>6</v>
      </c>
      <c r="B187" s="46">
        <v>7</v>
      </c>
      <c r="C187" s="46">
        <v>2</v>
      </c>
      <c r="D187" s="41">
        <v>3</v>
      </c>
      <c r="E187" s="47"/>
      <c r="F187" s="48" t="s">
        <v>267</v>
      </c>
      <c r="G187" s="58" t="s">
        <v>432</v>
      </c>
      <c r="H187" s="49">
        <v>51935144.93</v>
      </c>
      <c r="I187" s="49">
        <v>410600.3</v>
      </c>
      <c r="J187" s="49">
        <v>650010</v>
      </c>
      <c r="K187" s="49">
        <v>3277619.4</v>
      </c>
      <c r="L187" s="49">
        <v>0</v>
      </c>
      <c r="M187" s="49">
        <v>348781.15</v>
      </c>
      <c r="N187" s="49">
        <v>6243847.84</v>
      </c>
      <c r="O187" s="49">
        <v>432301.67</v>
      </c>
      <c r="P187" s="49">
        <v>15036440.58</v>
      </c>
      <c r="Q187" s="49">
        <v>192000</v>
      </c>
      <c r="R187" s="49">
        <v>4004693.15</v>
      </c>
      <c r="S187" s="49">
        <v>193068.78</v>
      </c>
      <c r="T187" s="49">
        <v>207290</v>
      </c>
      <c r="U187" s="49">
        <v>11851187</v>
      </c>
      <c r="V187" s="49">
        <v>7373682.29</v>
      </c>
      <c r="W187" s="49">
        <v>1021251.77</v>
      </c>
      <c r="X187" s="49">
        <v>140101</v>
      </c>
      <c r="Y187" s="49">
        <v>552270</v>
      </c>
    </row>
    <row r="188" spans="1:25" ht="12.75">
      <c r="A188" s="46">
        <v>6</v>
      </c>
      <c r="B188" s="46">
        <v>9</v>
      </c>
      <c r="C188" s="46">
        <v>1</v>
      </c>
      <c r="D188" s="41">
        <v>3</v>
      </c>
      <c r="E188" s="47"/>
      <c r="F188" s="48" t="s">
        <v>267</v>
      </c>
      <c r="G188" s="58" t="s">
        <v>433</v>
      </c>
      <c r="H188" s="49">
        <v>88074555.56</v>
      </c>
      <c r="I188" s="49">
        <v>542809.6</v>
      </c>
      <c r="J188" s="49">
        <v>0</v>
      </c>
      <c r="K188" s="49">
        <v>7626123.07</v>
      </c>
      <c r="L188" s="49">
        <v>0</v>
      </c>
      <c r="M188" s="49">
        <v>928769.61</v>
      </c>
      <c r="N188" s="49">
        <v>5892022</v>
      </c>
      <c r="O188" s="49">
        <v>711378.67</v>
      </c>
      <c r="P188" s="49">
        <v>19731296.3</v>
      </c>
      <c r="Q188" s="49">
        <v>277300.64</v>
      </c>
      <c r="R188" s="49">
        <v>4653291.3</v>
      </c>
      <c r="S188" s="49">
        <v>6000</v>
      </c>
      <c r="T188" s="49">
        <v>807402.26</v>
      </c>
      <c r="U188" s="49">
        <v>26022510</v>
      </c>
      <c r="V188" s="49">
        <v>17271352.97</v>
      </c>
      <c r="W188" s="49">
        <v>1029822.41</v>
      </c>
      <c r="X188" s="49">
        <v>1669000</v>
      </c>
      <c r="Y188" s="49">
        <v>905476.73</v>
      </c>
    </row>
    <row r="189" spans="1:25" ht="12.75">
      <c r="A189" s="46">
        <v>6</v>
      </c>
      <c r="B189" s="46">
        <v>9</v>
      </c>
      <c r="C189" s="46">
        <v>3</v>
      </c>
      <c r="D189" s="41">
        <v>3</v>
      </c>
      <c r="E189" s="47"/>
      <c r="F189" s="48" t="s">
        <v>267</v>
      </c>
      <c r="G189" s="58" t="s">
        <v>434</v>
      </c>
      <c r="H189" s="49">
        <v>66034177.18</v>
      </c>
      <c r="I189" s="49">
        <v>940568.56</v>
      </c>
      <c r="J189" s="49">
        <v>0</v>
      </c>
      <c r="K189" s="49">
        <v>8885406.31</v>
      </c>
      <c r="L189" s="49">
        <v>0</v>
      </c>
      <c r="M189" s="49">
        <v>481906.7</v>
      </c>
      <c r="N189" s="49">
        <v>4514478</v>
      </c>
      <c r="O189" s="49">
        <v>692212.56</v>
      </c>
      <c r="P189" s="49">
        <v>17165924.4</v>
      </c>
      <c r="Q189" s="49">
        <v>248500</v>
      </c>
      <c r="R189" s="49">
        <v>3453941</v>
      </c>
      <c r="S189" s="49">
        <v>274098.75</v>
      </c>
      <c r="T189" s="49">
        <v>400248</v>
      </c>
      <c r="U189" s="49">
        <v>15064529</v>
      </c>
      <c r="V189" s="49">
        <v>11871153.57</v>
      </c>
      <c r="W189" s="49">
        <v>1521693.33</v>
      </c>
      <c r="X189" s="49">
        <v>221300</v>
      </c>
      <c r="Y189" s="49">
        <v>298217</v>
      </c>
    </row>
    <row r="190" spans="1:25" ht="12.75">
      <c r="A190" s="46">
        <v>6</v>
      </c>
      <c r="B190" s="46">
        <v>2</v>
      </c>
      <c r="C190" s="46">
        <v>5</v>
      </c>
      <c r="D190" s="41">
        <v>3</v>
      </c>
      <c r="E190" s="47"/>
      <c r="F190" s="48" t="s">
        <v>267</v>
      </c>
      <c r="G190" s="58" t="s">
        <v>435</v>
      </c>
      <c r="H190" s="49">
        <v>41702275.82</v>
      </c>
      <c r="I190" s="49">
        <v>2453390.17</v>
      </c>
      <c r="J190" s="49">
        <v>0</v>
      </c>
      <c r="K190" s="49">
        <v>1369553.58</v>
      </c>
      <c r="L190" s="49">
        <v>0</v>
      </c>
      <c r="M190" s="49">
        <v>7100037</v>
      </c>
      <c r="N190" s="49">
        <v>3204535</v>
      </c>
      <c r="O190" s="49">
        <v>387609</v>
      </c>
      <c r="P190" s="49">
        <v>9855807.58</v>
      </c>
      <c r="Q190" s="49">
        <v>142012</v>
      </c>
      <c r="R190" s="49">
        <v>1189662</v>
      </c>
      <c r="S190" s="49">
        <v>7000</v>
      </c>
      <c r="T190" s="49">
        <v>128304</v>
      </c>
      <c r="U190" s="49">
        <v>8609310</v>
      </c>
      <c r="V190" s="49">
        <v>6076425.44</v>
      </c>
      <c r="W190" s="49">
        <v>761304.05</v>
      </c>
      <c r="X190" s="49">
        <v>169000</v>
      </c>
      <c r="Y190" s="49">
        <v>248326</v>
      </c>
    </row>
    <row r="191" spans="1:25" ht="12.75">
      <c r="A191" s="46">
        <v>6</v>
      </c>
      <c r="B191" s="46">
        <v>2</v>
      </c>
      <c r="C191" s="46">
        <v>6</v>
      </c>
      <c r="D191" s="41">
        <v>3</v>
      </c>
      <c r="E191" s="47"/>
      <c r="F191" s="48" t="s">
        <v>267</v>
      </c>
      <c r="G191" s="58" t="s">
        <v>436</v>
      </c>
      <c r="H191" s="49">
        <v>22606321.03</v>
      </c>
      <c r="I191" s="49">
        <v>3348599.48</v>
      </c>
      <c r="J191" s="49">
        <v>299551</v>
      </c>
      <c r="K191" s="49">
        <v>1294722</v>
      </c>
      <c r="L191" s="49">
        <v>0</v>
      </c>
      <c r="M191" s="49">
        <v>174608</v>
      </c>
      <c r="N191" s="49">
        <v>2797365</v>
      </c>
      <c r="O191" s="49">
        <v>206666</v>
      </c>
      <c r="P191" s="49">
        <v>4614133.8</v>
      </c>
      <c r="Q191" s="49">
        <v>71900</v>
      </c>
      <c r="R191" s="49">
        <v>743190</v>
      </c>
      <c r="S191" s="49">
        <v>615288.75</v>
      </c>
      <c r="T191" s="49">
        <v>132300</v>
      </c>
      <c r="U191" s="49">
        <v>5700370</v>
      </c>
      <c r="V191" s="49">
        <v>1641220</v>
      </c>
      <c r="W191" s="49">
        <v>660000</v>
      </c>
      <c r="X191" s="49">
        <v>127000</v>
      </c>
      <c r="Y191" s="49">
        <v>179407</v>
      </c>
    </row>
    <row r="192" spans="1:25" ht="12.75">
      <c r="A192" s="46">
        <v>6</v>
      </c>
      <c r="B192" s="46">
        <v>5</v>
      </c>
      <c r="C192" s="46">
        <v>5</v>
      </c>
      <c r="D192" s="41">
        <v>3</v>
      </c>
      <c r="E192" s="47"/>
      <c r="F192" s="48" t="s">
        <v>267</v>
      </c>
      <c r="G192" s="58" t="s">
        <v>437</v>
      </c>
      <c r="H192" s="49">
        <v>96515494.76</v>
      </c>
      <c r="I192" s="49">
        <v>76456.3</v>
      </c>
      <c r="J192" s="49">
        <v>0</v>
      </c>
      <c r="K192" s="49">
        <v>4794510.39</v>
      </c>
      <c r="L192" s="49">
        <v>2342338</v>
      </c>
      <c r="M192" s="49">
        <v>1075765.15</v>
      </c>
      <c r="N192" s="49">
        <v>6176875.1</v>
      </c>
      <c r="O192" s="49">
        <v>706928.53</v>
      </c>
      <c r="P192" s="49">
        <v>21206662.8</v>
      </c>
      <c r="Q192" s="49">
        <v>341300</v>
      </c>
      <c r="R192" s="49">
        <v>4569602.1</v>
      </c>
      <c r="S192" s="49">
        <v>0</v>
      </c>
      <c r="T192" s="49">
        <v>1053445.34</v>
      </c>
      <c r="U192" s="49">
        <v>21014170</v>
      </c>
      <c r="V192" s="49">
        <v>28036755.94</v>
      </c>
      <c r="W192" s="49">
        <v>1757145.86</v>
      </c>
      <c r="X192" s="49">
        <v>1655000</v>
      </c>
      <c r="Y192" s="49">
        <v>1708539.25</v>
      </c>
    </row>
    <row r="193" spans="1:25" ht="12.75">
      <c r="A193" s="46">
        <v>6</v>
      </c>
      <c r="B193" s="46">
        <v>2</v>
      </c>
      <c r="C193" s="46">
        <v>7</v>
      </c>
      <c r="D193" s="41">
        <v>3</v>
      </c>
      <c r="E193" s="47"/>
      <c r="F193" s="48" t="s">
        <v>267</v>
      </c>
      <c r="G193" s="58" t="s">
        <v>438</v>
      </c>
      <c r="H193" s="49">
        <v>35562867.79</v>
      </c>
      <c r="I193" s="49">
        <v>160292.34</v>
      </c>
      <c r="J193" s="49">
        <v>42000</v>
      </c>
      <c r="K193" s="49">
        <v>2171471</v>
      </c>
      <c r="L193" s="49">
        <v>87827.77</v>
      </c>
      <c r="M193" s="49">
        <v>194100</v>
      </c>
      <c r="N193" s="49">
        <v>3036399</v>
      </c>
      <c r="O193" s="49">
        <v>282170</v>
      </c>
      <c r="P193" s="49">
        <v>10138355.64</v>
      </c>
      <c r="Q193" s="49">
        <v>483498</v>
      </c>
      <c r="R193" s="49">
        <v>3793372.83</v>
      </c>
      <c r="S193" s="49">
        <v>850440.5</v>
      </c>
      <c r="T193" s="49">
        <v>295053.26</v>
      </c>
      <c r="U193" s="49">
        <v>8961809</v>
      </c>
      <c r="V193" s="49">
        <v>3141435.45</v>
      </c>
      <c r="W193" s="49">
        <v>1045400</v>
      </c>
      <c r="X193" s="49">
        <v>189300</v>
      </c>
      <c r="Y193" s="49">
        <v>689943</v>
      </c>
    </row>
    <row r="194" spans="1:25" ht="12.75">
      <c r="A194" s="46">
        <v>6</v>
      </c>
      <c r="B194" s="46">
        <v>12</v>
      </c>
      <c r="C194" s="46">
        <v>2</v>
      </c>
      <c r="D194" s="41">
        <v>3</v>
      </c>
      <c r="E194" s="47"/>
      <c r="F194" s="48" t="s">
        <v>267</v>
      </c>
      <c r="G194" s="58" t="s">
        <v>439</v>
      </c>
      <c r="H194" s="49">
        <v>37671608.09</v>
      </c>
      <c r="I194" s="49">
        <v>413554.85</v>
      </c>
      <c r="J194" s="49">
        <v>0</v>
      </c>
      <c r="K194" s="49">
        <v>2299447.41</v>
      </c>
      <c r="L194" s="49">
        <v>0</v>
      </c>
      <c r="M194" s="49">
        <v>125020</v>
      </c>
      <c r="N194" s="49">
        <v>3503561.54</v>
      </c>
      <c r="O194" s="49">
        <v>372154.7</v>
      </c>
      <c r="P194" s="49">
        <v>10298484.01</v>
      </c>
      <c r="Q194" s="49">
        <v>94500</v>
      </c>
      <c r="R194" s="49">
        <v>1989702.5</v>
      </c>
      <c r="S194" s="49">
        <v>0</v>
      </c>
      <c r="T194" s="49">
        <v>336947</v>
      </c>
      <c r="U194" s="49">
        <v>9439050.44</v>
      </c>
      <c r="V194" s="49">
        <v>5979957.86</v>
      </c>
      <c r="W194" s="49">
        <v>2071698.02</v>
      </c>
      <c r="X194" s="49">
        <v>280009.76</v>
      </c>
      <c r="Y194" s="49">
        <v>467520</v>
      </c>
    </row>
    <row r="195" spans="1:25" ht="12.75">
      <c r="A195" s="46">
        <v>6</v>
      </c>
      <c r="B195" s="46">
        <v>8</v>
      </c>
      <c r="C195" s="46">
        <v>5</v>
      </c>
      <c r="D195" s="41">
        <v>3</v>
      </c>
      <c r="E195" s="47"/>
      <c r="F195" s="48" t="s">
        <v>267</v>
      </c>
      <c r="G195" s="58" t="s">
        <v>440</v>
      </c>
      <c r="H195" s="49">
        <v>44703236.36</v>
      </c>
      <c r="I195" s="49">
        <v>2648647.7</v>
      </c>
      <c r="J195" s="49">
        <v>441000</v>
      </c>
      <c r="K195" s="49">
        <v>6279850</v>
      </c>
      <c r="L195" s="49">
        <v>0</v>
      </c>
      <c r="M195" s="49">
        <v>147000</v>
      </c>
      <c r="N195" s="49">
        <v>4249219.77</v>
      </c>
      <c r="O195" s="49">
        <v>307295</v>
      </c>
      <c r="P195" s="49">
        <v>10091535</v>
      </c>
      <c r="Q195" s="49">
        <v>110494.39</v>
      </c>
      <c r="R195" s="49">
        <v>1207447</v>
      </c>
      <c r="S195" s="49">
        <v>24480</v>
      </c>
      <c r="T195" s="49">
        <v>1172139</v>
      </c>
      <c r="U195" s="49">
        <v>9847031</v>
      </c>
      <c r="V195" s="49">
        <v>6259462.5</v>
      </c>
      <c r="W195" s="49">
        <v>1087135</v>
      </c>
      <c r="X195" s="49">
        <v>253680</v>
      </c>
      <c r="Y195" s="49">
        <v>576820</v>
      </c>
    </row>
    <row r="196" spans="1:25" ht="12.75">
      <c r="A196" s="46">
        <v>6</v>
      </c>
      <c r="B196" s="46">
        <v>14</v>
      </c>
      <c r="C196" s="46">
        <v>4</v>
      </c>
      <c r="D196" s="41">
        <v>3</v>
      </c>
      <c r="E196" s="47"/>
      <c r="F196" s="48" t="s">
        <v>267</v>
      </c>
      <c r="G196" s="58" t="s">
        <v>441</v>
      </c>
      <c r="H196" s="49">
        <v>39567814.82</v>
      </c>
      <c r="I196" s="49">
        <v>85986.97</v>
      </c>
      <c r="J196" s="49">
        <v>0</v>
      </c>
      <c r="K196" s="49">
        <v>4459038.18</v>
      </c>
      <c r="L196" s="49">
        <v>0</v>
      </c>
      <c r="M196" s="49">
        <v>1887352.24</v>
      </c>
      <c r="N196" s="49">
        <v>4484838.71</v>
      </c>
      <c r="O196" s="49">
        <v>799150</v>
      </c>
      <c r="P196" s="49">
        <v>9796191.97</v>
      </c>
      <c r="Q196" s="49">
        <v>334000</v>
      </c>
      <c r="R196" s="49">
        <v>1290035.4</v>
      </c>
      <c r="S196" s="49">
        <v>0</v>
      </c>
      <c r="T196" s="49">
        <v>39037</v>
      </c>
      <c r="U196" s="49">
        <v>9285993.47</v>
      </c>
      <c r="V196" s="49">
        <v>5184781.88</v>
      </c>
      <c r="W196" s="49">
        <v>947000</v>
      </c>
      <c r="X196" s="49">
        <v>72000</v>
      </c>
      <c r="Y196" s="49">
        <v>902409</v>
      </c>
    </row>
    <row r="197" spans="1:25" ht="12.75">
      <c r="A197" s="46">
        <v>6</v>
      </c>
      <c r="B197" s="46">
        <v>8</v>
      </c>
      <c r="C197" s="46">
        <v>6</v>
      </c>
      <c r="D197" s="41">
        <v>3</v>
      </c>
      <c r="E197" s="47"/>
      <c r="F197" s="48" t="s">
        <v>267</v>
      </c>
      <c r="G197" s="58" t="s">
        <v>442</v>
      </c>
      <c r="H197" s="49">
        <v>43476330.5</v>
      </c>
      <c r="I197" s="49">
        <v>4687462.66</v>
      </c>
      <c r="J197" s="49">
        <v>401816</v>
      </c>
      <c r="K197" s="49">
        <v>3900913</v>
      </c>
      <c r="L197" s="49">
        <v>0</v>
      </c>
      <c r="M197" s="49">
        <v>1740619</v>
      </c>
      <c r="N197" s="49">
        <v>2617296</v>
      </c>
      <c r="O197" s="49">
        <v>632182</v>
      </c>
      <c r="P197" s="49">
        <v>9133566.09</v>
      </c>
      <c r="Q197" s="49">
        <v>129672</v>
      </c>
      <c r="R197" s="49">
        <v>2765305</v>
      </c>
      <c r="S197" s="49">
        <v>0</v>
      </c>
      <c r="T197" s="49">
        <v>299968</v>
      </c>
      <c r="U197" s="49">
        <v>9139287</v>
      </c>
      <c r="V197" s="49">
        <v>6677569.75</v>
      </c>
      <c r="W197" s="49">
        <v>641680</v>
      </c>
      <c r="X197" s="49">
        <v>334176</v>
      </c>
      <c r="Y197" s="49">
        <v>374818</v>
      </c>
    </row>
    <row r="198" spans="1:25" ht="12.75">
      <c r="A198" s="46">
        <v>6</v>
      </c>
      <c r="B198" s="46">
        <v>20</v>
      </c>
      <c r="C198" s="46">
        <v>4</v>
      </c>
      <c r="D198" s="41">
        <v>3</v>
      </c>
      <c r="E198" s="47"/>
      <c r="F198" s="48" t="s">
        <v>267</v>
      </c>
      <c r="G198" s="58" t="s">
        <v>443</v>
      </c>
      <c r="H198" s="49">
        <v>41030959.41</v>
      </c>
      <c r="I198" s="49">
        <v>227393.21</v>
      </c>
      <c r="J198" s="49">
        <v>0</v>
      </c>
      <c r="K198" s="49">
        <v>5027797</v>
      </c>
      <c r="L198" s="49">
        <v>0</v>
      </c>
      <c r="M198" s="49">
        <v>2003071</v>
      </c>
      <c r="N198" s="49">
        <v>2629402</v>
      </c>
      <c r="O198" s="49">
        <v>474750</v>
      </c>
      <c r="P198" s="49">
        <v>12198759.9</v>
      </c>
      <c r="Q198" s="49">
        <v>148500</v>
      </c>
      <c r="R198" s="49">
        <v>1432458.5</v>
      </c>
      <c r="S198" s="49">
        <v>191426.8</v>
      </c>
      <c r="T198" s="49">
        <v>592104</v>
      </c>
      <c r="U198" s="49">
        <v>9919609</v>
      </c>
      <c r="V198" s="49">
        <v>4788219</v>
      </c>
      <c r="W198" s="49">
        <v>814000</v>
      </c>
      <c r="X198" s="49">
        <v>97070</v>
      </c>
      <c r="Y198" s="49">
        <v>486399</v>
      </c>
    </row>
    <row r="199" spans="1:25" ht="12.75">
      <c r="A199" s="46">
        <v>6</v>
      </c>
      <c r="B199" s="46">
        <v>18</v>
      </c>
      <c r="C199" s="46">
        <v>5</v>
      </c>
      <c r="D199" s="41">
        <v>3</v>
      </c>
      <c r="E199" s="47"/>
      <c r="F199" s="48" t="s">
        <v>267</v>
      </c>
      <c r="G199" s="58" t="s">
        <v>444</v>
      </c>
      <c r="H199" s="49">
        <v>36515381.18</v>
      </c>
      <c r="I199" s="49">
        <v>3425593.23</v>
      </c>
      <c r="J199" s="49">
        <v>0</v>
      </c>
      <c r="K199" s="49">
        <v>3806660.88</v>
      </c>
      <c r="L199" s="49">
        <v>4000</v>
      </c>
      <c r="M199" s="49">
        <v>146500</v>
      </c>
      <c r="N199" s="49">
        <v>3216876</v>
      </c>
      <c r="O199" s="49">
        <v>336260</v>
      </c>
      <c r="P199" s="49">
        <v>9614206.67</v>
      </c>
      <c r="Q199" s="49">
        <v>136484.57</v>
      </c>
      <c r="R199" s="49">
        <v>2123533.69</v>
      </c>
      <c r="S199" s="49">
        <v>0</v>
      </c>
      <c r="T199" s="49">
        <v>314616</v>
      </c>
      <c r="U199" s="49">
        <v>7972320</v>
      </c>
      <c r="V199" s="49">
        <v>3192025.07</v>
      </c>
      <c r="W199" s="49">
        <v>966792</v>
      </c>
      <c r="X199" s="49">
        <v>357546.01</v>
      </c>
      <c r="Y199" s="49">
        <v>901967.06</v>
      </c>
    </row>
    <row r="200" spans="1:25" ht="12.75">
      <c r="A200" s="46">
        <v>6</v>
      </c>
      <c r="B200" s="46">
        <v>18</v>
      </c>
      <c r="C200" s="46">
        <v>6</v>
      </c>
      <c r="D200" s="41">
        <v>3</v>
      </c>
      <c r="E200" s="47"/>
      <c r="F200" s="48" t="s">
        <v>267</v>
      </c>
      <c r="G200" s="58" t="s">
        <v>445</v>
      </c>
      <c r="H200" s="49">
        <v>33226756.11</v>
      </c>
      <c r="I200" s="49">
        <v>644774.8</v>
      </c>
      <c r="J200" s="49">
        <v>1227300.52</v>
      </c>
      <c r="K200" s="49">
        <v>941780.19</v>
      </c>
      <c r="L200" s="49">
        <v>0</v>
      </c>
      <c r="M200" s="49">
        <v>155000</v>
      </c>
      <c r="N200" s="49">
        <v>2537160.7</v>
      </c>
      <c r="O200" s="49">
        <v>516987.6</v>
      </c>
      <c r="P200" s="49">
        <v>9897613.29</v>
      </c>
      <c r="Q200" s="49">
        <v>115000</v>
      </c>
      <c r="R200" s="49">
        <v>1295214</v>
      </c>
      <c r="S200" s="49">
        <v>240890.97</v>
      </c>
      <c r="T200" s="49">
        <v>409000</v>
      </c>
      <c r="U200" s="49">
        <v>7344626</v>
      </c>
      <c r="V200" s="49">
        <v>6493118.93</v>
      </c>
      <c r="W200" s="49">
        <v>540000</v>
      </c>
      <c r="X200" s="49">
        <v>240000</v>
      </c>
      <c r="Y200" s="49">
        <v>628289.11</v>
      </c>
    </row>
    <row r="201" spans="1:25" ht="12.75">
      <c r="A201" s="46">
        <v>6</v>
      </c>
      <c r="B201" s="46">
        <v>10</v>
      </c>
      <c r="C201" s="46">
        <v>3</v>
      </c>
      <c r="D201" s="41">
        <v>3</v>
      </c>
      <c r="E201" s="47"/>
      <c r="F201" s="48" t="s">
        <v>267</v>
      </c>
      <c r="G201" s="58" t="s">
        <v>446</v>
      </c>
      <c r="H201" s="49">
        <v>118014969.5</v>
      </c>
      <c r="I201" s="49">
        <v>194188.96</v>
      </c>
      <c r="J201" s="49">
        <v>0</v>
      </c>
      <c r="K201" s="49">
        <v>8605054.83</v>
      </c>
      <c r="L201" s="49">
        <v>0</v>
      </c>
      <c r="M201" s="49">
        <v>730405.76</v>
      </c>
      <c r="N201" s="49">
        <v>8562587</v>
      </c>
      <c r="O201" s="49">
        <v>852882</v>
      </c>
      <c r="P201" s="49">
        <v>42969162.85</v>
      </c>
      <c r="Q201" s="49">
        <v>484080</v>
      </c>
      <c r="R201" s="49">
        <v>4372465.42</v>
      </c>
      <c r="S201" s="49">
        <v>478021.89</v>
      </c>
      <c r="T201" s="49">
        <v>1860226</v>
      </c>
      <c r="U201" s="49">
        <v>32759130</v>
      </c>
      <c r="V201" s="49">
        <v>12779958.81</v>
      </c>
      <c r="W201" s="49">
        <v>1869185.98</v>
      </c>
      <c r="X201" s="49">
        <v>193000</v>
      </c>
      <c r="Y201" s="49">
        <v>1304620</v>
      </c>
    </row>
    <row r="202" spans="1:25" ht="12.75">
      <c r="A202" s="46">
        <v>6</v>
      </c>
      <c r="B202" s="46">
        <v>5</v>
      </c>
      <c r="C202" s="46">
        <v>6</v>
      </c>
      <c r="D202" s="41">
        <v>3</v>
      </c>
      <c r="E202" s="47"/>
      <c r="F202" s="48" t="s">
        <v>267</v>
      </c>
      <c r="G202" s="58" t="s">
        <v>447</v>
      </c>
      <c r="H202" s="49">
        <v>34498448.02</v>
      </c>
      <c r="I202" s="49">
        <v>982194.68</v>
      </c>
      <c r="J202" s="49">
        <v>0</v>
      </c>
      <c r="K202" s="49">
        <v>2352780</v>
      </c>
      <c r="L202" s="49">
        <v>0</v>
      </c>
      <c r="M202" s="49">
        <v>45000</v>
      </c>
      <c r="N202" s="49">
        <v>2842077</v>
      </c>
      <c r="O202" s="49">
        <v>310100</v>
      </c>
      <c r="P202" s="49">
        <v>10162703.78</v>
      </c>
      <c r="Q202" s="49">
        <v>153912</v>
      </c>
      <c r="R202" s="49">
        <v>1675398.56</v>
      </c>
      <c r="S202" s="49">
        <v>0</v>
      </c>
      <c r="T202" s="49">
        <v>494570</v>
      </c>
      <c r="U202" s="49">
        <v>9889550</v>
      </c>
      <c r="V202" s="49">
        <v>4067550</v>
      </c>
      <c r="W202" s="49">
        <v>945000</v>
      </c>
      <c r="X202" s="49">
        <v>141127</v>
      </c>
      <c r="Y202" s="49">
        <v>436485</v>
      </c>
    </row>
    <row r="203" spans="1:25" ht="12.75">
      <c r="A203" s="46">
        <v>6</v>
      </c>
      <c r="B203" s="46">
        <v>14</v>
      </c>
      <c r="C203" s="46">
        <v>8</v>
      </c>
      <c r="D203" s="41">
        <v>3</v>
      </c>
      <c r="E203" s="47"/>
      <c r="F203" s="48" t="s">
        <v>267</v>
      </c>
      <c r="G203" s="58" t="s">
        <v>448</v>
      </c>
      <c r="H203" s="49">
        <v>82711259.22</v>
      </c>
      <c r="I203" s="49">
        <v>160179.69</v>
      </c>
      <c r="J203" s="49">
        <v>0</v>
      </c>
      <c r="K203" s="49">
        <v>18320943.4</v>
      </c>
      <c r="L203" s="49">
        <v>1275757</v>
      </c>
      <c r="M203" s="49">
        <v>342120</v>
      </c>
      <c r="N203" s="49">
        <v>4155307.51</v>
      </c>
      <c r="O203" s="49">
        <v>788870.29</v>
      </c>
      <c r="P203" s="49">
        <v>16148055.24</v>
      </c>
      <c r="Q203" s="49">
        <v>326916.96</v>
      </c>
      <c r="R203" s="49">
        <v>1837819</v>
      </c>
      <c r="S203" s="49">
        <v>554510</v>
      </c>
      <c r="T203" s="49">
        <v>637141</v>
      </c>
      <c r="U203" s="49">
        <v>11891844</v>
      </c>
      <c r="V203" s="49">
        <v>24774457.13</v>
      </c>
      <c r="W203" s="49">
        <v>915122</v>
      </c>
      <c r="X203" s="49">
        <v>238770</v>
      </c>
      <c r="Y203" s="49">
        <v>343446</v>
      </c>
    </row>
    <row r="204" spans="1:25" ht="12.75">
      <c r="A204" s="46">
        <v>6</v>
      </c>
      <c r="B204" s="46">
        <v>12</v>
      </c>
      <c r="C204" s="46">
        <v>5</v>
      </c>
      <c r="D204" s="41">
        <v>3</v>
      </c>
      <c r="E204" s="47"/>
      <c r="F204" s="48" t="s">
        <v>267</v>
      </c>
      <c r="G204" s="58" t="s">
        <v>449</v>
      </c>
      <c r="H204" s="49">
        <v>110493464.58</v>
      </c>
      <c r="I204" s="49">
        <v>354566.47</v>
      </c>
      <c r="J204" s="49">
        <v>0</v>
      </c>
      <c r="K204" s="49">
        <v>4929749.18</v>
      </c>
      <c r="L204" s="49">
        <v>0</v>
      </c>
      <c r="M204" s="49">
        <v>4014303.31</v>
      </c>
      <c r="N204" s="49">
        <v>6817014</v>
      </c>
      <c r="O204" s="49">
        <v>972481.68</v>
      </c>
      <c r="P204" s="49">
        <v>28268228.89</v>
      </c>
      <c r="Q204" s="49">
        <v>442372</v>
      </c>
      <c r="R204" s="49">
        <v>7907193.88</v>
      </c>
      <c r="S204" s="49">
        <v>0</v>
      </c>
      <c r="T204" s="49">
        <v>1901625</v>
      </c>
      <c r="U204" s="49">
        <v>26400081</v>
      </c>
      <c r="V204" s="49">
        <v>18880328.49</v>
      </c>
      <c r="W204" s="49">
        <v>1870040.03</v>
      </c>
      <c r="X204" s="49">
        <v>6234447</v>
      </c>
      <c r="Y204" s="49">
        <v>1501033.65</v>
      </c>
    </row>
    <row r="205" spans="1:25" ht="12.75">
      <c r="A205" s="46">
        <v>6</v>
      </c>
      <c r="B205" s="46">
        <v>8</v>
      </c>
      <c r="C205" s="46">
        <v>10</v>
      </c>
      <c r="D205" s="41">
        <v>3</v>
      </c>
      <c r="E205" s="47"/>
      <c r="F205" s="48" t="s">
        <v>267</v>
      </c>
      <c r="G205" s="58" t="s">
        <v>450</v>
      </c>
      <c r="H205" s="49">
        <v>31919100.14</v>
      </c>
      <c r="I205" s="49">
        <v>280060.83</v>
      </c>
      <c r="J205" s="49">
        <v>0</v>
      </c>
      <c r="K205" s="49">
        <v>1652570.54</v>
      </c>
      <c r="L205" s="49">
        <v>0</v>
      </c>
      <c r="M205" s="49">
        <v>274338.96</v>
      </c>
      <c r="N205" s="49">
        <v>2928724</v>
      </c>
      <c r="O205" s="49">
        <v>367335.59</v>
      </c>
      <c r="P205" s="49">
        <v>10124553.68</v>
      </c>
      <c r="Q205" s="49">
        <v>83500</v>
      </c>
      <c r="R205" s="49">
        <v>1946365</v>
      </c>
      <c r="S205" s="49">
        <v>0</v>
      </c>
      <c r="T205" s="49">
        <v>63800</v>
      </c>
      <c r="U205" s="49">
        <v>7546170</v>
      </c>
      <c r="V205" s="49">
        <v>5211439.94</v>
      </c>
      <c r="W205" s="49">
        <v>726000</v>
      </c>
      <c r="X205" s="49">
        <v>92000</v>
      </c>
      <c r="Y205" s="49">
        <v>622241.6</v>
      </c>
    </row>
    <row r="206" spans="1:25" ht="12.75">
      <c r="A206" s="46">
        <v>6</v>
      </c>
      <c r="B206" s="46">
        <v>13</v>
      </c>
      <c r="C206" s="46">
        <v>4</v>
      </c>
      <c r="D206" s="41">
        <v>3</v>
      </c>
      <c r="E206" s="47"/>
      <c r="F206" s="48" t="s">
        <v>267</v>
      </c>
      <c r="G206" s="58" t="s">
        <v>451</v>
      </c>
      <c r="H206" s="49">
        <v>82795690.05</v>
      </c>
      <c r="I206" s="49">
        <v>358447.89</v>
      </c>
      <c r="J206" s="49">
        <v>0</v>
      </c>
      <c r="K206" s="49">
        <v>4545635.94</v>
      </c>
      <c r="L206" s="49">
        <v>0</v>
      </c>
      <c r="M206" s="49">
        <v>106665</v>
      </c>
      <c r="N206" s="49">
        <v>5721959.64</v>
      </c>
      <c r="O206" s="49">
        <v>613742.55</v>
      </c>
      <c r="P206" s="49">
        <v>25761340.73</v>
      </c>
      <c r="Q206" s="49">
        <v>370704</v>
      </c>
      <c r="R206" s="49">
        <v>6781768.71</v>
      </c>
      <c r="S206" s="49">
        <v>0</v>
      </c>
      <c r="T206" s="49">
        <v>926588</v>
      </c>
      <c r="U206" s="49">
        <v>20881856.64</v>
      </c>
      <c r="V206" s="49">
        <v>9603712.36</v>
      </c>
      <c r="W206" s="49">
        <v>4524669.65</v>
      </c>
      <c r="X206" s="49">
        <v>1536963</v>
      </c>
      <c r="Y206" s="49">
        <v>1061635.94</v>
      </c>
    </row>
    <row r="207" spans="1:25" ht="12.75">
      <c r="A207" s="46">
        <v>6</v>
      </c>
      <c r="B207" s="46">
        <v>17</v>
      </c>
      <c r="C207" s="46">
        <v>3</v>
      </c>
      <c r="D207" s="41">
        <v>3</v>
      </c>
      <c r="E207" s="47"/>
      <c r="F207" s="48" t="s">
        <v>267</v>
      </c>
      <c r="G207" s="58" t="s">
        <v>452</v>
      </c>
      <c r="H207" s="49">
        <v>63560837.02</v>
      </c>
      <c r="I207" s="49">
        <v>3179685.78</v>
      </c>
      <c r="J207" s="49">
        <v>0</v>
      </c>
      <c r="K207" s="49">
        <v>4260779</v>
      </c>
      <c r="L207" s="49">
        <v>0</v>
      </c>
      <c r="M207" s="49">
        <v>0</v>
      </c>
      <c r="N207" s="49">
        <v>6365364.27</v>
      </c>
      <c r="O207" s="49">
        <v>812500</v>
      </c>
      <c r="P207" s="49">
        <v>12558750.16</v>
      </c>
      <c r="Q207" s="49">
        <v>279500</v>
      </c>
      <c r="R207" s="49">
        <v>2211849.29</v>
      </c>
      <c r="S207" s="49">
        <v>3215488.65</v>
      </c>
      <c r="T207" s="49">
        <v>737823</v>
      </c>
      <c r="U207" s="49">
        <v>16790368.59</v>
      </c>
      <c r="V207" s="49">
        <v>7672646</v>
      </c>
      <c r="W207" s="49">
        <v>2589794.56</v>
      </c>
      <c r="X207" s="49">
        <v>1431000</v>
      </c>
      <c r="Y207" s="49">
        <v>1455287.72</v>
      </c>
    </row>
    <row r="208" spans="1:25" ht="12.75">
      <c r="A208" s="46">
        <v>6</v>
      </c>
      <c r="B208" s="46">
        <v>12</v>
      </c>
      <c r="C208" s="46">
        <v>6</v>
      </c>
      <c r="D208" s="41">
        <v>3</v>
      </c>
      <c r="E208" s="47"/>
      <c r="F208" s="48" t="s">
        <v>267</v>
      </c>
      <c r="G208" s="58" t="s">
        <v>453</v>
      </c>
      <c r="H208" s="49">
        <v>87608931.57</v>
      </c>
      <c r="I208" s="49">
        <v>263287.83</v>
      </c>
      <c r="J208" s="49">
        <v>0</v>
      </c>
      <c r="K208" s="49">
        <v>7434967.12</v>
      </c>
      <c r="L208" s="49">
        <v>3910140.47</v>
      </c>
      <c r="M208" s="49">
        <v>1927599.09</v>
      </c>
      <c r="N208" s="49">
        <v>5817884.46</v>
      </c>
      <c r="O208" s="49">
        <v>1170328.35</v>
      </c>
      <c r="P208" s="49">
        <v>20796919.8</v>
      </c>
      <c r="Q208" s="49">
        <v>229103</v>
      </c>
      <c r="R208" s="49">
        <v>2964254.98</v>
      </c>
      <c r="S208" s="49">
        <v>0</v>
      </c>
      <c r="T208" s="49">
        <v>168000</v>
      </c>
      <c r="U208" s="49">
        <v>19361309</v>
      </c>
      <c r="V208" s="49">
        <v>15270048.82</v>
      </c>
      <c r="W208" s="49">
        <v>2648320.88</v>
      </c>
      <c r="X208" s="49">
        <v>4885173.83</v>
      </c>
      <c r="Y208" s="49">
        <v>761593.94</v>
      </c>
    </row>
    <row r="209" spans="1:25" ht="12.75">
      <c r="A209" s="46">
        <v>6</v>
      </c>
      <c r="B209" s="46">
        <v>3</v>
      </c>
      <c r="C209" s="46">
        <v>15</v>
      </c>
      <c r="D209" s="41">
        <v>3</v>
      </c>
      <c r="E209" s="47"/>
      <c r="F209" s="48" t="s">
        <v>267</v>
      </c>
      <c r="G209" s="58" t="s">
        <v>454</v>
      </c>
      <c r="H209" s="49">
        <v>35864170.95</v>
      </c>
      <c r="I209" s="49">
        <v>380253.84</v>
      </c>
      <c r="J209" s="49">
        <v>852414.79</v>
      </c>
      <c r="K209" s="49">
        <v>2935650.3</v>
      </c>
      <c r="L209" s="49">
        <v>42500</v>
      </c>
      <c r="M209" s="49">
        <v>190200</v>
      </c>
      <c r="N209" s="49">
        <v>4862761.33</v>
      </c>
      <c r="O209" s="49">
        <v>455953</v>
      </c>
      <c r="P209" s="49">
        <v>7400869.35</v>
      </c>
      <c r="Q209" s="49">
        <v>85612</v>
      </c>
      <c r="R209" s="49">
        <v>1965631</v>
      </c>
      <c r="S209" s="49">
        <v>0</v>
      </c>
      <c r="T209" s="49">
        <v>254480</v>
      </c>
      <c r="U209" s="49">
        <v>8459231</v>
      </c>
      <c r="V209" s="49">
        <v>5868812</v>
      </c>
      <c r="W209" s="49">
        <v>1732141.94</v>
      </c>
      <c r="X209" s="49">
        <v>209600</v>
      </c>
      <c r="Y209" s="49">
        <v>168060.4</v>
      </c>
    </row>
    <row r="210" spans="1:25" ht="12.75">
      <c r="A210" s="46">
        <v>6</v>
      </c>
      <c r="B210" s="46">
        <v>16</v>
      </c>
      <c r="C210" s="46">
        <v>4</v>
      </c>
      <c r="D210" s="41">
        <v>3</v>
      </c>
      <c r="E210" s="47"/>
      <c r="F210" s="48" t="s">
        <v>267</v>
      </c>
      <c r="G210" s="58" t="s">
        <v>455</v>
      </c>
      <c r="H210" s="49">
        <v>157359969.16</v>
      </c>
      <c r="I210" s="49">
        <v>1523301.95</v>
      </c>
      <c r="J210" s="49">
        <v>0</v>
      </c>
      <c r="K210" s="49">
        <v>12285049.36</v>
      </c>
      <c r="L210" s="49">
        <v>0</v>
      </c>
      <c r="M210" s="49">
        <v>1303000</v>
      </c>
      <c r="N210" s="49">
        <v>8108888.35</v>
      </c>
      <c r="O210" s="49">
        <v>1039568.76</v>
      </c>
      <c r="P210" s="49">
        <v>42064540.23</v>
      </c>
      <c r="Q210" s="49">
        <v>385104</v>
      </c>
      <c r="R210" s="49">
        <v>4575226</v>
      </c>
      <c r="S210" s="49">
        <v>0</v>
      </c>
      <c r="T210" s="49">
        <v>2638134</v>
      </c>
      <c r="U210" s="49">
        <v>30973025.07</v>
      </c>
      <c r="V210" s="49">
        <v>31027943.15</v>
      </c>
      <c r="W210" s="49">
        <v>1785255.49</v>
      </c>
      <c r="X210" s="49">
        <v>13263980.45</v>
      </c>
      <c r="Y210" s="49">
        <v>6386952.35</v>
      </c>
    </row>
    <row r="211" spans="1:25" ht="12.75">
      <c r="A211" s="46">
        <v>6</v>
      </c>
      <c r="B211" s="46">
        <v>3</v>
      </c>
      <c r="C211" s="46">
        <v>11</v>
      </c>
      <c r="D211" s="41">
        <v>3</v>
      </c>
      <c r="E211" s="47"/>
      <c r="F211" s="48" t="s">
        <v>267</v>
      </c>
      <c r="G211" s="58" t="s">
        <v>456</v>
      </c>
      <c r="H211" s="49">
        <v>36913203.13</v>
      </c>
      <c r="I211" s="49">
        <v>1474931.14</v>
      </c>
      <c r="J211" s="49">
        <v>931122.13</v>
      </c>
      <c r="K211" s="49">
        <v>2857139.64</v>
      </c>
      <c r="L211" s="49">
        <v>0</v>
      </c>
      <c r="M211" s="49">
        <v>539200</v>
      </c>
      <c r="N211" s="49">
        <v>4850254</v>
      </c>
      <c r="O211" s="49">
        <v>303000</v>
      </c>
      <c r="P211" s="49">
        <v>8713245.4</v>
      </c>
      <c r="Q211" s="49">
        <v>93776</v>
      </c>
      <c r="R211" s="49">
        <v>1936436</v>
      </c>
      <c r="S211" s="49">
        <v>176634</v>
      </c>
      <c r="T211" s="49">
        <v>454634.94</v>
      </c>
      <c r="U211" s="49">
        <v>11109514</v>
      </c>
      <c r="V211" s="49">
        <v>2119071.88</v>
      </c>
      <c r="W211" s="49">
        <v>705000</v>
      </c>
      <c r="X211" s="49">
        <v>104600</v>
      </c>
      <c r="Y211" s="49">
        <v>544644</v>
      </c>
    </row>
    <row r="212" spans="1:25" ht="12.75">
      <c r="A212" s="46">
        <v>6</v>
      </c>
      <c r="B212" s="46">
        <v>20</v>
      </c>
      <c r="C212" s="46">
        <v>13</v>
      </c>
      <c r="D212" s="41">
        <v>3</v>
      </c>
      <c r="E212" s="47"/>
      <c r="F212" s="48" t="s">
        <v>267</v>
      </c>
      <c r="G212" s="58" t="s">
        <v>457</v>
      </c>
      <c r="H212" s="49">
        <v>58884025.53</v>
      </c>
      <c r="I212" s="49">
        <v>401315.47</v>
      </c>
      <c r="J212" s="49">
        <v>0</v>
      </c>
      <c r="K212" s="49">
        <v>5112733.2</v>
      </c>
      <c r="L212" s="49">
        <v>128054</v>
      </c>
      <c r="M212" s="49">
        <v>701800</v>
      </c>
      <c r="N212" s="49">
        <v>5042957.02</v>
      </c>
      <c r="O212" s="49">
        <v>1256307.7</v>
      </c>
      <c r="P212" s="49">
        <v>15919109.16</v>
      </c>
      <c r="Q212" s="49">
        <v>274000</v>
      </c>
      <c r="R212" s="49">
        <v>2939273.19</v>
      </c>
      <c r="S212" s="49">
        <v>128116</v>
      </c>
      <c r="T212" s="49">
        <v>419244</v>
      </c>
      <c r="U212" s="49">
        <v>14739150</v>
      </c>
      <c r="V212" s="49">
        <v>8409903.79</v>
      </c>
      <c r="W212" s="49">
        <v>1785650</v>
      </c>
      <c r="X212" s="49">
        <v>1067697</v>
      </c>
      <c r="Y212" s="49">
        <v>558715</v>
      </c>
    </row>
    <row r="213" spans="1:25" ht="12.75">
      <c r="A213" s="46">
        <v>6</v>
      </c>
      <c r="B213" s="46">
        <v>2</v>
      </c>
      <c r="C213" s="46">
        <v>12</v>
      </c>
      <c r="D213" s="41">
        <v>3</v>
      </c>
      <c r="E213" s="47"/>
      <c r="F213" s="48" t="s">
        <v>267</v>
      </c>
      <c r="G213" s="58" t="s">
        <v>458</v>
      </c>
      <c r="H213" s="49">
        <v>38269602.36</v>
      </c>
      <c r="I213" s="49">
        <v>344358.18</v>
      </c>
      <c r="J213" s="49">
        <v>0</v>
      </c>
      <c r="K213" s="49">
        <v>3031871.03</v>
      </c>
      <c r="L213" s="49">
        <v>0</v>
      </c>
      <c r="M213" s="49">
        <v>659690</v>
      </c>
      <c r="N213" s="49">
        <v>3265589.38</v>
      </c>
      <c r="O213" s="49">
        <v>289380</v>
      </c>
      <c r="P213" s="49">
        <v>10625731.76</v>
      </c>
      <c r="Q213" s="49">
        <v>204500</v>
      </c>
      <c r="R213" s="49">
        <v>1730776.26</v>
      </c>
      <c r="S213" s="49">
        <v>0</v>
      </c>
      <c r="T213" s="49">
        <v>231544</v>
      </c>
      <c r="U213" s="49">
        <v>9517347.31</v>
      </c>
      <c r="V213" s="49">
        <v>2116325.92</v>
      </c>
      <c r="W213" s="49">
        <v>3240507.16</v>
      </c>
      <c r="X213" s="49">
        <v>250800</v>
      </c>
      <c r="Y213" s="49">
        <v>2761181.36</v>
      </c>
    </row>
    <row r="214" spans="1:25" ht="12.75">
      <c r="A214" s="46">
        <v>6</v>
      </c>
      <c r="B214" s="46">
        <v>18</v>
      </c>
      <c r="C214" s="46">
        <v>12</v>
      </c>
      <c r="D214" s="41">
        <v>3</v>
      </c>
      <c r="E214" s="47"/>
      <c r="F214" s="48" t="s">
        <v>267</v>
      </c>
      <c r="G214" s="58" t="s">
        <v>459</v>
      </c>
      <c r="H214" s="49">
        <v>31263206.03</v>
      </c>
      <c r="I214" s="49">
        <v>585144.65</v>
      </c>
      <c r="J214" s="49">
        <v>120000</v>
      </c>
      <c r="K214" s="49">
        <v>744933.17</v>
      </c>
      <c r="L214" s="49">
        <v>0</v>
      </c>
      <c r="M214" s="49">
        <v>15000</v>
      </c>
      <c r="N214" s="49">
        <v>2641845.69</v>
      </c>
      <c r="O214" s="49">
        <v>287845.52</v>
      </c>
      <c r="P214" s="49">
        <v>9447890.5</v>
      </c>
      <c r="Q214" s="49">
        <v>110000</v>
      </c>
      <c r="R214" s="49">
        <v>1096270.93</v>
      </c>
      <c r="S214" s="49">
        <v>0</v>
      </c>
      <c r="T214" s="49">
        <v>57000</v>
      </c>
      <c r="U214" s="49">
        <v>7270905.26</v>
      </c>
      <c r="V214" s="49">
        <v>7450069.62</v>
      </c>
      <c r="W214" s="49">
        <v>903783.69</v>
      </c>
      <c r="X214" s="49">
        <v>160250</v>
      </c>
      <c r="Y214" s="49">
        <v>372267</v>
      </c>
    </row>
    <row r="215" spans="1:25" ht="12.75">
      <c r="A215" s="46">
        <v>6</v>
      </c>
      <c r="B215" s="46">
        <v>7</v>
      </c>
      <c r="C215" s="46">
        <v>8</v>
      </c>
      <c r="D215" s="41">
        <v>3</v>
      </c>
      <c r="E215" s="47"/>
      <c r="F215" s="48" t="s">
        <v>267</v>
      </c>
      <c r="G215" s="58" t="s">
        <v>460</v>
      </c>
      <c r="H215" s="49">
        <v>46526473.98</v>
      </c>
      <c r="I215" s="49">
        <v>1420237.17</v>
      </c>
      <c r="J215" s="49">
        <v>0</v>
      </c>
      <c r="K215" s="49">
        <v>6693177.21</v>
      </c>
      <c r="L215" s="49">
        <v>0</v>
      </c>
      <c r="M215" s="49">
        <v>165258</v>
      </c>
      <c r="N215" s="49">
        <v>3598096</v>
      </c>
      <c r="O215" s="49">
        <v>266810</v>
      </c>
      <c r="P215" s="49">
        <v>14043135</v>
      </c>
      <c r="Q215" s="49">
        <v>465522</v>
      </c>
      <c r="R215" s="49">
        <v>2471071.8</v>
      </c>
      <c r="S215" s="49">
        <v>0</v>
      </c>
      <c r="T215" s="49">
        <v>55800</v>
      </c>
      <c r="U215" s="49">
        <v>11604584</v>
      </c>
      <c r="V215" s="49">
        <v>4217563</v>
      </c>
      <c r="W215" s="49">
        <v>951626</v>
      </c>
      <c r="X215" s="49">
        <v>202500</v>
      </c>
      <c r="Y215" s="49">
        <v>371093.8</v>
      </c>
    </row>
    <row r="216" spans="1:25" ht="12.75">
      <c r="A216" s="46">
        <v>6</v>
      </c>
      <c r="B216" s="46">
        <v>20</v>
      </c>
      <c r="C216" s="46">
        <v>15</v>
      </c>
      <c r="D216" s="41">
        <v>3</v>
      </c>
      <c r="E216" s="47"/>
      <c r="F216" s="48" t="s">
        <v>267</v>
      </c>
      <c r="G216" s="58" t="s">
        <v>461</v>
      </c>
      <c r="H216" s="49">
        <v>37622032.11</v>
      </c>
      <c r="I216" s="49">
        <v>61284.45</v>
      </c>
      <c r="J216" s="49">
        <v>0</v>
      </c>
      <c r="K216" s="49">
        <v>5175549.22</v>
      </c>
      <c r="L216" s="49">
        <v>21000</v>
      </c>
      <c r="M216" s="49">
        <v>260300</v>
      </c>
      <c r="N216" s="49">
        <v>3374459.19</v>
      </c>
      <c r="O216" s="49">
        <v>589421.17</v>
      </c>
      <c r="P216" s="49">
        <v>9065085.86</v>
      </c>
      <c r="Q216" s="49">
        <v>244955.42</v>
      </c>
      <c r="R216" s="49">
        <v>2312699</v>
      </c>
      <c r="S216" s="49">
        <v>437796.12</v>
      </c>
      <c r="T216" s="49">
        <v>532561.99</v>
      </c>
      <c r="U216" s="49">
        <v>7947902</v>
      </c>
      <c r="V216" s="49">
        <v>5088046.06</v>
      </c>
      <c r="W216" s="49">
        <v>1311800</v>
      </c>
      <c r="X216" s="49">
        <v>316014.63</v>
      </c>
      <c r="Y216" s="49">
        <v>883157</v>
      </c>
    </row>
    <row r="217" spans="1:25" ht="12.75">
      <c r="A217" s="46">
        <v>6</v>
      </c>
      <c r="B217" s="46">
        <v>61</v>
      </c>
      <c r="C217" s="46">
        <v>0</v>
      </c>
      <c r="D217" s="41">
        <v>0</v>
      </c>
      <c r="E217" s="47"/>
      <c r="F217" s="48" t="s">
        <v>462</v>
      </c>
      <c r="G217" s="58" t="s">
        <v>463</v>
      </c>
      <c r="H217" s="49">
        <v>466817616.77</v>
      </c>
      <c r="I217" s="49">
        <v>17073.59</v>
      </c>
      <c r="J217" s="49">
        <v>0</v>
      </c>
      <c r="K217" s="49">
        <v>62016872.46</v>
      </c>
      <c r="L217" s="49">
        <v>35000</v>
      </c>
      <c r="M217" s="49">
        <v>17222442.32</v>
      </c>
      <c r="N217" s="49">
        <v>18637685.1</v>
      </c>
      <c r="O217" s="49">
        <v>18713478</v>
      </c>
      <c r="P217" s="49">
        <v>168225443.43</v>
      </c>
      <c r="Q217" s="49">
        <v>1573800</v>
      </c>
      <c r="R217" s="49">
        <v>11616139.82</v>
      </c>
      <c r="S217" s="49">
        <v>3681051.7</v>
      </c>
      <c r="T217" s="49">
        <v>9333875</v>
      </c>
      <c r="U217" s="49">
        <v>87439028.11</v>
      </c>
      <c r="V217" s="49">
        <v>26353204.02</v>
      </c>
      <c r="W217" s="49">
        <v>15756710.66</v>
      </c>
      <c r="X217" s="49">
        <v>21709276.57</v>
      </c>
      <c r="Y217" s="49">
        <v>4486535.99</v>
      </c>
    </row>
    <row r="218" spans="1:25" ht="12.75">
      <c r="A218" s="46">
        <v>6</v>
      </c>
      <c r="B218" s="46">
        <v>62</v>
      </c>
      <c r="C218" s="46">
        <v>0</v>
      </c>
      <c r="D218" s="41">
        <v>0</v>
      </c>
      <c r="E218" s="47"/>
      <c r="F218" s="48" t="s">
        <v>462</v>
      </c>
      <c r="G218" s="58" t="s">
        <v>464</v>
      </c>
      <c r="H218" s="49">
        <v>613574651.93</v>
      </c>
      <c r="I218" s="49">
        <v>10365.95</v>
      </c>
      <c r="J218" s="49">
        <v>0</v>
      </c>
      <c r="K218" s="49">
        <v>136847953.13</v>
      </c>
      <c r="L218" s="49">
        <v>30000</v>
      </c>
      <c r="M218" s="49">
        <v>10359333</v>
      </c>
      <c r="N218" s="49">
        <v>22274398.2</v>
      </c>
      <c r="O218" s="49">
        <v>11678260</v>
      </c>
      <c r="P218" s="49">
        <v>192902069.05</v>
      </c>
      <c r="Q218" s="49">
        <v>3637872</v>
      </c>
      <c r="R218" s="49">
        <v>14584712.84</v>
      </c>
      <c r="S218" s="49">
        <v>3091607.1</v>
      </c>
      <c r="T218" s="49">
        <v>23768009.17</v>
      </c>
      <c r="U218" s="49">
        <v>83163086.84</v>
      </c>
      <c r="V218" s="49">
        <v>48807615.72</v>
      </c>
      <c r="W218" s="49">
        <v>12757039.85</v>
      </c>
      <c r="X218" s="49">
        <v>6558766</v>
      </c>
      <c r="Y218" s="49">
        <v>43103563.08</v>
      </c>
    </row>
    <row r="219" spans="1:25" ht="12.75">
      <c r="A219" s="46">
        <v>6</v>
      </c>
      <c r="B219" s="46">
        <v>63</v>
      </c>
      <c r="C219" s="46">
        <v>0</v>
      </c>
      <c r="D219" s="41">
        <v>0</v>
      </c>
      <c r="E219" s="47"/>
      <c r="F219" s="48" t="s">
        <v>462</v>
      </c>
      <c r="G219" s="58" t="s">
        <v>465</v>
      </c>
      <c r="H219" s="49">
        <v>2872711248.89</v>
      </c>
      <c r="I219" s="49">
        <v>57953.29</v>
      </c>
      <c r="J219" s="49">
        <v>0</v>
      </c>
      <c r="K219" s="49">
        <v>649325370</v>
      </c>
      <c r="L219" s="49">
        <v>2558000</v>
      </c>
      <c r="M219" s="49">
        <v>35810044.78</v>
      </c>
      <c r="N219" s="49">
        <v>188367960</v>
      </c>
      <c r="O219" s="49">
        <v>49638676</v>
      </c>
      <c r="P219" s="49">
        <v>857907652.15</v>
      </c>
      <c r="Q219" s="49">
        <v>19297359.97</v>
      </c>
      <c r="R219" s="49">
        <v>155964700.65</v>
      </c>
      <c r="S219" s="49">
        <v>16621302.92</v>
      </c>
      <c r="T219" s="49">
        <v>84686935</v>
      </c>
      <c r="U219" s="49">
        <v>496043016</v>
      </c>
      <c r="V219" s="49">
        <v>164064469</v>
      </c>
      <c r="W219" s="49">
        <v>59815006</v>
      </c>
      <c r="X219" s="49">
        <v>46450522</v>
      </c>
      <c r="Y219" s="49">
        <v>46102281.13</v>
      </c>
    </row>
    <row r="220" spans="1:25" ht="12.75">
      <c r="A220" s="46">
        <v>6</v>
      </c>
      <c r="B220" s="46">
        <v>64</v>
      </c>
      <c r="C220" s="46">
        <v>0</v>
      </c>
      <c r="D220" s="41">
        <v>0</v>
      </c>
      <c r="E220" s="47"/>
      <c r="F220" s="48" t="s">
        <v>462</v>
      </c>
      <c r="G220" s="58" t="s">
        <v>466</v>
      </c>
      <c r="H220" s="49">
        <v>621897872.26</v>
      </c>
      <c r="I220" s="49">
        <v>17971.5</v>
      </c>
      <c r="J220" s="49">
        <v>0</v>
      </c>
      <c r="K220" s="49">
        <v>91793988</v>
      </c>
      <c r="L220" s="49">
        <v>914342</v>
      </c>
      <c r="M220" s="49">
        <v>14131078</v>
      </c>
      <c r="N220" s="49">
        <v>22270289</v>
      </c>
      <c r="O220" s="49">
        <v>17145700</v>
      </c>
      <c r="P220" s="49">
        <v>201696268.5</v>
      </c>
      <c r="Q220" s="49">
        <v>6753300</v>
      </c>
      <c r="R220" s="49">
        <v>23756474.26</v>
      </c>
      <c r="S220" s="49">
        <v>7709304</v>
      </c>
      <c r="T220" s="49">
        <v>15883302</v>
      </c>
      <c r="U220" s="49">
        <v>87948804</v>
      </c>
      <c r="V220" s="49">
        <v>36723922</v>
      </c>
      <c r="W220" s="49">
        <v>45524059</v>
      </c>
      <c r="X220" s="49">
        <v>27031727</v>
      </c>
      <c r="Y220" s="49">
        <v>22597343</v>
      </c>
    </row>
    <row r="221" spans="1:25" ht="12.75">
      <c r="A221" s="46">
        <v>6</v>
      </c>
      <c r="B221" s="46">
        <v>1</v>
      </c>
      <c r="C221" s="46">
        <v>0</v>
      </c>
      <c r="D221" s="41">
        <v>0</v>
      </c>
      <c r="E221" s="47"/>
      <c r="F221" s="48" t="s">
        <v>467</v>
      </c>
      <c r="G221" s="58" t="s">
        <v>468</v>
      </c>
      <c r="H221" s="49">
        <v>169099551.6</v>
      </c>
      <c r="I221" s="49">
        <v>4670196</v>
      </c>
      <c r="J221" s="49">
        <v>0</v>
      </c>
      <c r="K221" s="49">
        <v>47168044.63</v>
      </c>
      <c r="L221" s="49">
        <v>21300</v>
      </c>
      <c r="M221" s="49">
        <v>707296.81</v>
      </c>
      <c r="N221" s="49">
        <v>19419411.41</v>
      </c>
      <c r="O221" s="49">
        <v>480000</v>
      </c>
      <c r="P221" s="49">
        <v>34880871.15</v>
      </c>
      <c r="Q221" s="49">
        <v>6860899.2</v>
      </c>
      <c r="R221" s="49">
        <v>21223058.71</v>
      </c>
      <c r="S221" s="49">
        <v>5475000.9</v>
      </c>
      <c r="T221" s="49">
        <v>5776625.87</v>
      </c>
      <c r="U221" s="49">
        <v>11257902.93</v>
      </c>
      <c r="V221" s="49">
        <v>23600</v>
      </c>
      <c r="W221" s="49">
        <v>1029488.1</v>
      </c>
      <c r="X221" s="49">
        <v>141900</v>
      </c>
      <c r="Y221" s="49">
        <v>9963955.89</v>
      </c>
    </row>
    <row r="222" spans="1:25" ht="12.75">
      <c r="A222" s="46">
        <v>6</v>
      </c>
      <c r="B222" s="46">
        <v>2</v>
      </c>
      <c r="C222" s="46">
        <v>0</v>
      </c>
      <c r="D222" s="41">
        <v>0</v>
      </c>
      <c r="E222" s="47"/>
      <c r="F222" s="48" t="s">
        <v>467</v>
      </c>
      <c r="G222" s="58" t="s">
        <v>469</v>
      </c>
      <c r="H222" s="49">
        <v>169036139.07</v>
      </c>
      <c r="I222" s="49">
        <v>6000</v>
      </c>
      <c r="J222" s="49">
        <v>0</v>
      </c>
      <c r="K222" s="49">
        <v>31317230</v>
      </c>
      <c r="L222" s="49">
        <v>50000</v>
      </c>
      <c r="M222" s="49">
        <v>1199529</v>
      </c>
      <c r="N222" s="49">
        <v>14196062</v>
      </c>
      <c r="O222" s="49">
        <v>6440696</v>
      </c>
      <c r="P222" s="49">
        <v>50441058.35</v>
      </c>
      <c r="Q222" s="49">
        <v>21005500</v>
      </c>
      <c r="R222" s="49">
        <v>16243488.58</v>
      </c>
      <c r="S222" s="49">
        <v>4773166</v>
      </c>
      <c r="T222" s="49">
        <v>5968077</v>
      </c>
      <c r="U222" s="49">
        <v>6542339</v>
      </c>
      <c r="V222" s="49">
        <v>316974.14</v>
      </c>
      <c r="W222" s="49">
        <v>3732500</v>
      </c>
      <c r="X222" s="49">
        <v>130500</v>
      </c>
      <c r="Y222" s="49">
        <v>6673019</v>
      </c>
    </row>
    <row r="223" spans="1:25" ht="12.75">
      <c r="A223" s="46">
        <v>6</v>
      </c>
      <c r="B223" s="46">
        <v>3</v>
      </c>
      <c r="C223" s="46">
        <v>0</v>
      </c>
      <c r="D223" s="41">
        <v>0</v>
      </c>
      <c r="E223" s="47"/>
      <c r="F223" s="48" t="s">
        <v>467</v>
      </c>
      <c r="G223" s="58" t="s">
        <v>470</v>
      </c>
      <c r="H223" s="49">
        <v>165919872.76</v>
      </c>
      <c r="I223" s="49">
        <v>15605471.93</v>
      </c>
      <c r="J223" s="49">
        <v>0</v>
      </c>
      <c r="K223" s="49">
        <v>77041979.9</v>
      </c>
      <c r="L223" s="49">
        <v>7000</v>
      </c>
      <c r="M223" s="49">
        <v>959446</v>
      </c>
      <c r="N223" s="49">
        <v>12511611.52</v>
      </c>
      <c r="O223" s="49">
        <v>357000</v>
      </c>
      <c r="P223" s="49">
        <v>7167807.13</v>
      </c>
      <c r="Q223" s="49">
        <v>4813125</v>
      </c>
      <c r="R223" s="49">
        <v>19655399.49</v>
      </c>
      <c r="S223" s="49">
        <v>3650681.84</v>
      </c>
      <c r="T223" s="49">
        <v>8406480.65</v>
      </c>
      <c r="U223" s="49">
        <v>5544357</v>
      </c>
      <c r="V223" s="49">
        <v>74800</v>
      </c>
      <c r="W223" s="49">
        <v>404464</v>
      </c>
      <c r="X223" s="49">
        <v>32600</v>
      </c>
      <c r="Y223" s="49">
        <v>9687648.3</v>
      </c>
    </row>
    <row r="224" spans="1:25" ht="12.75">
      <c r="A224" s="46">
        <v>6</v>
      </c>
      <c r="B224" s="46">
        <v>4</v>
      </c>
      <c r="C224" s="46">
        <v>0</v>
      </c>
      <c r="D224" s="41">
        <v>0</v>
      </c>
      <c r="E224" s="47"/>
      <c r="F224" s="48" t="s">
        <v>467</v>
      </c>
      <c r="G224" s="58" t="s">
        <v>471</v>
      </c>
      <c r="H224" s="49">
        <v>93077793.56</v>
      </c>
      <c r="I224" s="49">
        <v>878927.73</v>
      </c>
      <c r="J224" s="49">
        <v>0</v>
      </c>
      <c r="K224" s="49">
        <v>22738284.98</v>
      </c>
      <c r="L224" s="49">
        <v>6000</v>
      </c>
      <c r="M224" s="49">
        <v>952809.36</v>
      </c>
      <c r="N224" s="49">
        <v>7808561.67</v>
      </c>
      <c r="O224" s="49">
        <v>5419269.54</v>
      </c>
      <c r="P224" s="49">
        <v>25332166.22</v>
      </c>
      <c r="Q224" s="49">
        <v>4797000</v>
      </c>
      <c r="R224" s="49">
        <v>1017431</v>
      </c>
      <c r="S224" s="49">
        <v>2923604.26</v>
      </c>
      <c r="T224" s="49">
        <v>6919489</v>
      </c>
      <c r="U224" s="49">
        <v>4676151</v>
      </c>
      <c r="V224" s="49">
        <v>643259.13</v>
      </c>
      <c r="W224" s="49">
        <v>1247500</v>
      </c>
      <c r="X224" s="49">
        <v>611000</v>
      </c>
      <c r="Y224" s="49">
        <v>7106339.67</v>
      </c>
    </row>
    <row r="225" spans="1:25" ht="12.75">
      <c r="A225" s="46">
        <v>6</v>
      </c>
      <c r="B225" s="46">
        <v>5</v>
      </c>
      <c r="C225" s="46">
        <v>0</v>
      </c>
      <c r="D225" s="41">
        <v>0</v>
      </c>
      <c r="E225" s="47"/>
      <c r="F225" s="48" t="s">
        <v>467</v>
      </c>
      <c r="G225" s="58" t="s">
        <v>472</v>
      </c>
      <c r="H225" s="49">
        <v>89138839.58</v>
      </c>
      <c r="I225" s="49">
        <v>5000</v>
      </c>
      <c r="J225" s="49">
        <v>0</v>
      </c>
      <c r="K225" s="49">
        <v>18722248.69</v>
      </c>
      <c r="L225" s="49">
        <v>0</v>
      </c>
      <c r="M225" s="49">
        <v>287888.93</v>
      </c>
      <c r="N225" s="49">
        <v>5934890</v>
      </c>
      <c r="O225" s="49">
        <v>5834521.4</v>
      </c>
      <c r="P225" s="49">
        <v>21192582.54</v>
      </c>
      <c r="Q225" s="49">
        <v>8878163</v>
      </c>
      <c r="R225" s="49">
        <v>8653354.02</v>
      </c>
      <c r="S225" s="49">
        <v>2939744.11</v>
      </c>
      <c r="T225" s="49">
        <v>4057332.08</v>
      </c>
      <c r="U225" s="49">
        <v>3394998.41</v>
      </c>
      <c r="V225" s="49">
        <v>293451.74</v>
      </c>
      <c r="W225" s="49">
        <v>279963</v>
      </c>
      <c r="X225" s="49">
        <v>72320</v>
      </c>
      <c r="Y225" s="49">
        <v>8592381.66</v>
      </c>
    </row>
    <row r="226" spans="1:25" ht="12.75">
      <c r="A226" s="46">
        <v>6</v>
      </c>
      <c r="B226" s="46">
        <v>6</v>
      </c>
      <c r="C226" s="46">
        <v>0</v>
      </c>
      <c r="D226" s="41">
        <v>0</v>
      </c>
      <c r="E226" s="47"/>
      <c r="F226" s="48" t="s">
        <v>467</v>
      </c>
      <c r="G226" s="58" t="s">
        <v>473</v>
      </c>
      <c r="H226" s="49">
        <v>138195017.74</v>
      </c>
      <c r="I226" s="49">
        <v>163617</v>
      </c>
      <c r="J226" s="49">
        <v>0</v>
      </c>
      <c r="K226" s="49">
        <v>28776747.27</v>
      </c>
      <c r="L226" s="49">
        <v>0</v>
      </c>
      <c r="M226" s="49">
        <v>195522</v>
      </c>
      <c r="N226" s="49">
        <v>7266473</v>
      </c>
      <c r="O226" s="49">
        <v>5211519</v>
      </c>
      <c r="P226" s="49">
        <v>33011985.57</v>
      </c>
      <c r="Q226" s="49">
        <v>12711500</v>
      </c>
      <c r="R226" s="49">
        <v>25981141</v>
      </c>
      <c r="S226" s="49">
        <v>3514982.03</v>
      </c>
      <c r="T226" s="49">
        <v>4487498.74</v>
      </c>
      <c r="U226" s="49">
        <v>8606613</v>
      </c>
      <c r="V226" s="49">
        <v>229500</v>
      </c>
      <c r="W226" s="49">
        <v>1306000</v>
      </c>
      <c r="X226" s="49">
        <v>52200</v>
      </c>
      <c r="Y226" s="49">
        <v>6679719.13</v>
      </c>
    </row>
    <row r="227" spans="1:25" ht="12.75">
      <c r="A227" s="46">
        <v>6</v>
      </c>
      <c r="B227" s="46">
        <v>7</v>
      </c>
      <c r="C227" s="46">
        <v>0</v>
      </c>
      <c r="D227" s="41">
        <v>0</v>
      </c>
      <c r="E227" s="47"/>
      <c r="F227" s="48" t="s">
        <v>467</v>
      </c>
      <c r="G227" s="58" t="s">
        <v>474</v>
      </c>
      <c r="H227" s="49">
        <v>152390021.84</v>
      </c>
      <c r="I227" s="49">
        <v>15000</v>
      </c>
      <c r="J227" s="49">
        <v>0</v>
      </c>
      <c r="K227" s="49">
        <v>15614666.77</v>
      </c>
      <c r="L227" s="49">
        <v>40000</v>
      </c>
      <c r="M227" s="49">
        <v>169902.06</v>
      </c>
      <c r="N227" s="49">
        <v>13191348.77</v>
      </c>
      <c r="O227" s="49">
        <v>6139152</v>
      </c>
      <c r="P227" s="49">
        <v>47919260.01</v>
      </c>
      <c r="Q227" s="49">
        <v>10371244.92</v>
      </c>
      <c r="R227" s="49">
        <v>22930388.88</v>
      </c>
      <c r="S227" s="49">
        <v>11865300.68</v>
      </c>
      <c r="T227" s="49">
        <v>5639590.07</v>
      </c>
      <c r="U227" s="49">
        <v>10187765.8</v>
      </c>
      <c r="V227" s="49">
        <v>280000</v>
      </c>
      <c r="W227" s="49">
        <v>130000</v>
      </c>
      <c r="X227" s="49">
        <v>155000</v>
      </c>
      <c r="Y227" s="49">
        <v>7741401.88</v>
      </c>
    </row>
    <row r="228" spans="1:25" ht="12.75">
      <c r="A228" s="46">
        <v>6</v>
      </c>
      <c r="B228" s="46">
        <v>8</v>
      </c>
      <c r="C228" s="46">
        <v>0</v>
      </c>
      <c r="D228" s="41">
        <v>0</v>
      </c>
      <c r="E228" s="47"/>
      <c r="F228" s="48" t="s">
        <v>467</v>
      </c>
      <c r="G228" s="58" t="s">
        <v>475</v>
      </c>
      <c r="H228" s="49">
        <v>144602637.76</v>
      </c>
      <c r="I228" s="49">
        <v>7907418</v>
      </c>
      <c r="J228" s="49">
        <v>75658</v>
      </c>
      <c r="K228" s="49">
        <v>28727967</v>
      </c>
      <c r="L228" s="49">
        <v>0</v>
      </c>
      <c r="M228" s="49">
        <v>730102</v>
      </c>
      <c r="N228" s="49">
        <v>13537220</v>
      </c>
      <c r="O228" s="49">
        <v>6766700</v>
      </c>
      <c r="P228" s="49">
        <v>33047163.27</v>
      </c>
      <c r="Q228" s="49">
        <v>12297000</v>
      </c>
      <c r="R228" s="49">
        <v>12567455.83</v>
      </c>
      <c r="S228" s="49">
        <v>5419496</v>
      </c>
      <c r="T228" s="49">
        <v>9251947</v>
      </c>
      <c r="U228" s="49">
        <v>3449665</v>
      </c>
      <c r="V228" s="49">
        <v>2200</v>
      </c>
      <c r="W228" s="49">
        <v>137573</v>
      </c>
      <c r="X228" s="49">
        <v>98000</v>
      </c>
      <c r="Y228" s="49">
        <v>10587072.66</v>
      </c>
    </row>
    <row r="229" spans="1:25" ht="12.75">
      <c r="A229" s="46">
        <v>6</v>
      </c>
      <c r="B229" s="46">
        <v>9</v>
      </c>
      <c r="C229" s="46">
        <v>0</v>
      </c>
      <c r="D229" s="41">
        <v>0</v>
      </c>
      <c r="E229" s="47"/>
      <c r="F229" s="48" t="s">
        <v>467</v>
      </c>
      <c r="G229" s="58" t="s">
        <v>476</v>
      </c>
      <c r="H229" s="49">
        <v>201797471.72</v>
      </c>
      <c r="I229" s="49">
        <v>18000</v>
      </c>
      <c r="J229" s="49">
        <v>0</v>
      </c>
      <c r="K229" s="49">
        <v>58606030</v>
      </c>
      <c r="L229" s="49">
        <v>0</v>
      </c>
      <c r="M229" s="49">
        <v>1596882</v>
      </c>
      <c r="N229" s="49">
        <v>22436894</v>
      </c>
      <c r="O229" s="49">
        <v>518375</v>
      </c>
      <c r="P229" s="49">
        <v>43000836.72</v>
      </c>
      <c r="Q229" s="49">
        <v>8062572</v>
      </c>
      <c r="R229" s="49">
        <v>19760305</v>
      </c>
      <c r="S229" s="49">
        <v>4324144</v>
      </c>
      <c r="T229" s="49">
        <v>13319354</v>
      </c>
      <c r="U229" s="49">
        <v>10226032</v>
      </c>
      <c r="V229" s="49">
        <v>50000</v>
      </c>
      <c r="W229" s="49">
        <v>375000</v>
      </c>
      <c r="X229" s="49">
        <v>90000</v>
      </c>
      <c r="Y229" s="49">
        <v>19413047</v>
      </c>
    </row>
    <row r="230" spans="1:25" ht="12.75">
      <c r="A230" s="46">
        <v>6</v>
      </c>
      <c r="B230" s="46">
        <v>10</v>
      </c>
      <c r="C230" s="46">
        <v>0</v>
      </c>
      <c r="D230" s="41">
        <v>0</v>
      </c>
      <c r="E230" s="47"/>
      <c r="F230" s="48" t="s">
        <v>467</v>
      </c>
      <c r="G230" s="58" t="s">
        <v>477</v>
      </c>
      <c r="H230" s="49">
        <v>86974168.6</v>
      </c>
      <c r="I230" s="49">
        <v>2585840</v>
      </c>
      <c r="J230" s="49">
        <v>0</v>
      </c>
      <c r="K230" s="49">
        <v>16132923</v>
      </c>
      <c r="L230" s="49">
        <v>14000</v>
      </c>
      <c r="M230" s="49">
        <v>6680895</v>
      </c>
      <c r="N230" s="49">
        <v>9361666</v>
      </c>
      <c r="O230" s="49">
        <v>5068235</v>
      </c>
      <c r="P230" s="49">
        <v>19019786</v>
      </c>
      <c r="Q230" s="49">
        <v>2935550</v>
      </c>
      <c r="R230" s="49">
        <v>5161801</v>
      </c>
      <c r="S230" s="49">
        <v>3362408.6</v>
      </c>
      <c r="T230" s="49">
        <v>7534016</v>
      </c>
      <c r="U230" s="49">
        <v>4176884</v>
      </c>
      <c r="V230" s="49">
        <v>53000</v>
      </c>
      <c r="W230" s="49">
        <v>284438</v>
      </c>
      <c r="X230" s="49">
        <v>74361</v>
      </c>
      <c r="Y230" s="49">
        <v>4528365</v>
      </c>
    </row>
    <row r="231" spans="1:25" ht="12.75">
      <c r="A231" s="46">
        <v>6</v>
      </c>
      <c r="B231" s="46">
        <v>11</v>
      </c>
      <c r="C231" s="46">
        <v>0</v>
      </c>
      <c r="D231" s="41">
        <v>0</v>
      </c>
      <c r="E231" s="47"/>
      <c r="F231" s="48" t="s">
        <v>467</v>
      </c>
      <c r="G231" s="58" t="s">
        <v>478</v>
      </c>
      <c r="H231" s="49">
        <v>185561021.06</v>
      </c>
      <c r="I231" s="49">
        <v>0</v>
      </c>
      <c r="J231" s="49">
        <v>0</v>
      </c>
      <c r="K231" s="49">
        <v>46183266.57</v>
      </c>
      <c r="L231" s="49">
        <v>19000</v>
      </c>
      <c r="M231" s="49">
        <v>809107.51</v>
      </c>
      <c r="N231" s="49">
        <v>13983577.97</v>
      </c>
      <c r="O231" s="49">
        <v>6257668</v>
      </c>
      <c r="P231" s="49">
        <v>55774988.11</v>
      </c>
      <c r="Q231" s="49">
        <v>19152173.07</v>
      </c>
      <c r="R231" s="49">
        <v>9463253.99</v>
      </c>
      <c r="S231" s="49">
        <v>3714965.96</v>
      </c>
      <c r="T231" s="49">
        <v>10105300.71</v>
      </c>
      <c r="U231" s="49">
        <v>6539332.12</v>
      </c>
      <c r="V231" s="49">
        <v>93000</v>
      </c>
      <c r="W231" s="49">
        <v>5060517</v>
      </c>
      <c r="X231" s="49">
        <v>133500</v>
      </c>
      <c r="Y231" s="49">
        <v>8271370.05</v>
      </c>
    </row>
    <row r="232" spans="1:25" ht="12.75">
      <c r="A232" s="46">
        <v>6</v>
      </c>
      <c r="B232" s="46">
        <v>12</v>
      </c>
      <c r="C232" s="46">
        <v>0</v>
      </c>
      <c r="D232" s="41">
        <v>0</v>
      </c>
      <c r="E232" s="47"/>
      <c r="F232" s="48" t="s">
        <v>467</v>
      </c>
      <c r="G232" s="58" t="s">
        <v>479</v>
      </c>
      <c r="H232" s="49">
        <v>93069260.02</v>
      </c>
      <c r="I232" s="49">
        <v>34000</v>
      </c>
      <c r="J232" s="49">
        <v>0</v>
      </c>
      <c r="K232" s="49">
        <v>28587353</v>
      </c>
      <c r="L232" s="49">
        <v>1497000</v>
      </c>
      <c r="M232" s="49">
        <v>390955</v>
      </c>
      <c r="N232" s="49">
        <v>7107573</v>
      </c>
      <c r="O232" s="49">
        <v>5728284</v>
      </c>
      <c r="P232" s="49">
        <v>19119139.02</v>
      </c>
      <c r="Q232" s="49">
        <v>9158750</v>
      </c>
      <c r="R232" s="49">
        <v>2431559</v>
      </c>
      <c r="S232" s="49">
        <v>2973648</v>
      </c>
      <c r="T232" s="49">
        <v>6012408</v>
      </c>
      <c r="U232" s="49">
        <v>3087074</v>
      </c>
      <c r="V232" s="49">
        <v>80000</v>
      </c>
      <c r="W232" s="49">
        <v>418500</v>
      </c>
      <c r="X232" s="49">
        <v>2345970</v>
      </c>
      <c r="Y232" s="49">
        <v>4097047</v>
      </c>
    </row>
    <row r="233" spans="1:25" ht="12.75">
      <c r="A233" s="46">
        <v>6</v>
      </c>
      <c r="B233" s="46">
        <v>13</v>
      </c>
      <c r="C233" s="46">
        <v>0</v>
      </c>
      <c r="D233" s="41">
        <v>0</v>
      </c>
      <c r="E233" s="47"/>
      <c r="F233" s="48" t="s">
        <v>467</v>
      </c>
      <c r="G233" s="58" t="s">
        <v>480</v>
      </c>
      <c r="H233" s="49">
        <v>53533766.36</v>
      </c>
      <c r="I233" s="49">
        <v>1001905</v>
      </c>
      <c r="J233" s="49">
        <v>0</v>
      </c>
      <c r="K233" s="49">
        <v>13130872.95</v>
      </c>
      <c r="L233" s="49">
        <v>0</v>
      </c>
      <c r="M233" s="49">
        <v>4784180.74</v>
      </c>
      <c r="N233" s="49">
        <v>5831236</v>
      </c>
      <c r="O233" s="49">
        <v>4726800</v>
      </c>
      <c r="P233" s="49">
        <v>10071392.65</v>
      </c>
      <c r="Q233" s="49">
        <v>1176429.83</v>
      </c>
      <c r="R233" s="49">
        <v>4691821.98</v>
      </c>
      <c r="S233" s="49">
        <v>1644808.33</v>
      </c>
      <c r="T233" s="49">
        <v>1636047</v>
      </c>
      <c r="U233" s="49">
        <v>2187110</v>
      </c>
      <c r="V233" s="49">
        <v>30000</v>
      </c>
      <c r="W233" s="49">
        <v>262000</v>
      </c>
      <c r="X233" s="49">
        <v>35000</v>
      </c>
      <c r="Y233" s="49">
        <v>2324161.88</v>
      </c>
    </row>
    <row r="234" spans="1:25" ht="12.75">
      <c r="A234" s="46">
        <v>6</v>
      </c>
      <c r="B234" s="46">
        <v>14</v>
      </c>
      <c r="C234" s="46">
        <v>0</v>
      </c>
      <c r="D234" s="41">
        <v>0</v>
      </c>
      <c r="E234" s="47"/>
      <c r="F234" s="48" t="s">
        <v>467</v>
      </c>
      <c r="G234" s="58" t="s">
        <v>481</v>
      </c>
      <c r="H234" s="49">
        <v>158917184.84</v>
      </c>
      <c r="I234" s="49">
        <v>10000</v>
      </c>
      <c r="J234" s="49">
        <v>0</v>
      </c>
      <c r="K234" s="49">
        <v>14737537</v>
      </c>
      <c r="L234" s="49">
        <v>15000</v>
      </c>
      <c r="M234" s="49">
        <v>3863090</v>
      </c>
      <c r="N234" s="49">
        <v>17057212</v>
      </c>
      <c r="O234" s="49">
        <v>8023878</v>
      </c>
      <c r="P234" s="49">
        <v>59087736.27</v>
      </c>
      <c r="Q234" s="49">
        <v>2305000</v>
      </c>
      <c r="R234" s="49">
        <v>2557885</v>
      </c>
      <c r="S234" s="49">
        <v>4339980.64</v>
      </c>
      <c r="T234" s="49">
        <v>25609780.82</v>
      </c>
      <c r="U234" s="49">
        <v>7808269</v>
      </c>
      <c r="V234" s="49">
        <v>548760</v>
      </c>
      <c r="W234" s="49">
        <v>1494842</v>
      </c>
      <c r="X234" s="49">
        <v>123300</v>
      </c>
      <c r="Y234" s="49">
        <v>11334914.11</v>
      </c>
    </row>
    <row r="235" spans="1:25" ht="12.75">
      <c r="A235" s="46">
        <v>6</v>
      </c>
      <c r="B235" s="46">
        <v>15</v>
      </c>
      <c r="C235" s="46">
        <v>0</v>
      </c>
      <c r="D235" s="41">
        <v>0</v>
      </c>
      <c r="E235" s="47"/>
      <c r="F235" s="48" t="s">
        <v>467</v>
      </c>
      <c r="G235" s="58" t="s">
        <v>482</v>
      </c>
      <c r="H235" s="49">
        <v>108397543.68</v>
      </c>
      <c r="I235" s="49">
        <v>10000</v>
      </c>
      <c r="J235" s="49">
        <v>0</v>
      </c>
      <c r="K235" s="49">
        <v>50428314.82</v>
      </c>
      <c r="L235" s="49">
        <v>20307</v>
      </c>
      <c r="M235" s="49">
        <v>200236</v>
      </c>
      <c r="N235" s="49">
        <v>6285681</v>
      </c>
      <c r="O235" s="49">
        <v>5107175</v>
      </c>
      <c r="P235" s="49">
        <v>27299388.4</v>
      </c>
      <c r="Q235" s="49">
        <v>1860807</v>
      </c>
      <c r="R235" s="49">
        <v>730271</v>
      </c>
      <c r="S235" s="49">
        <v>2815200</v>
      </c>
      <c r="T235" s="49">
        <v>3708519.46</v>
      </c>
      <c r="U235" s="49">
        <v>3874874</v>
      </c>
      <c r="V235" s="49">
        <v>2223000</v>
      </c>
      <c r="W235" s="49">
        <v>181818</v>
      </c>
      <c r="X235" s="49">
        <v>121010</v>
      </c>
      <c r="Y235" s="49">
        <v>3530942</v>
      </c>
    </row>
    <row r="236" spans="1:25" ht="12.75">
      <c r="A236" s="46">
        <v>6</v>
      </c>
      <c r="B236" s="46">
        <v>16</v>
      </c>
      <c r="C236" s="46">
        <v>0</v>
      </c>
      <c r="D236" s="41">
        <v>0</v>
      </c>
      <c r="E236" s="47"/>
      <c r="F236" s="48" t="s">
        <v>467</v>
      </c>
      <c r="G236" s="58" t="s">
        <v>483</v>
      </c>
      <c r="H236" s="49">
        <v>94373202</v>
      </c>
      <c r="I236" s="49">
        <v>0</v>
      </c>
      <c r="J236" s="49">
        <v>0</v>
      </c>
      <c r="K236" s="49">
        <v>20627920</v>
      </c>
      <c r="L236" s="49">
        <v>0</v>
      </c>
      <c r="M236" s="49">
        <v>1189700.49</v>
      </c>
      <c r="N236" s="49">
        <v>6273396.51</v>
      </c>
      <c r="O236" s="49">
        <v>6710811</v>
      </c>
      <c r="P236" s="49">
        <v>32209089</v>
      </c>
      <c r="Q236" s="49">
        <v>4075916</v>
      </c>
      <c r="R236" s="49">
        <v>4085713</v>
      </c>
      <c r="S236" s="49">
        <v>1988504</v>
      </c>
      <c r="T236" s="49">
        <v>5689743</v>
      </c>
      <c r="U236" s="49">
        <v>2553638</v>
      </c>
      <c r="V236" s="49">
        <v>88000</v>
      </c>
      <c r="W236" s="49">
        <v>101000</v>
      </c>
      <c r="X236" s="49">
        <v>1977000</v>
      </c>
      <c r="Y236" s="49">
        <v>6802771</v>
      </c>
    </row>
    <row r="237" spans="1:25" ht="12.75">
      <c r="A237" s="46">
        <v>6</v>
      </c>
      <c r="B237" s="46">
        <v>17</v>
      </c>
      <c r="C237" s="46">
        <v>0</v>
      </c>
      <c r="D237" s="41">
        <v>0</v>
      </c>
      <c r="E237" s="47"/>
      <c r="F237" s="48" t="s">
        <v>467</v>
      </c>
      <c r="G237" s="58" t="s">
        <v>484</v>
      </c>
      <c r="H237" s="49">
        <v>112816807.37</v>
      </c>
      <c r="I237" s="49">
        <v>5000</v>
      </c>
      <c r="J237" s="49">
        <v>0</v>
      </c>
      <c r="K237" s="49">
        <v>15067550</v>
      </c>
      <c r="L237" s="49">
        <v>0</v>
      </c>
      <c r="M237" s="49">
        <v>1861502</v>
      </c>
      <c r="N237" s="49">
        <v>9907552.31</v>
      </c>
      <c r="O237" s="49">
        <v>6589725</v>
      </c>
      <c r="P237" s="49">
        <v>25602101.54</v>
      </c>
      <c r="Q237" s="49">
        <v>2270000</v>
      </c>
      <c r="R237" s="49">
        <v>20459445.87</v>
      </c>
      <c r="S237" s="49">
        <v>13687552.98</v>
      </c>
      <c r="T237" s="49">
        <v>5345615.87</v>
      </c>
      <c r="U237" s="49">
        <v>5389293</v>
      </c>
      <c r="V237" s="49">
        <v>95000</v>
      </c>
      <c r="W237" s="49">
        <v>145500</v>
      </c>
      <c r="X237" s="49">
        <v>83200</v>
      </c>
      <c r="Y237" s="49">
        <v>6307768.8</v>
      </c>
    </row>
    <row r="238" spans="1:25" ht="12.75">
      <c r="A238" s="46">
        <v>6</v>
      </c>
      <c r="B238" s="46">
        <v>18</v>
      </c>
      <c r="C238" s="46">
        <v>0</v>
      </c>
      <c r="D238" s="41">
        <v>0</v>
      </c>
      <c r="E238" s="47"/>
      <c r="F238" s="48" t="s">
        <v>467</v>
      </c>
      <c r="G238" s="58" t="s">
        <v>485</v>
      </c>
      <c r="H238" s="49">
        <v>118310090.4</v>
      </c>
      <c r="I238" s="49">
        <v>5312115</v>
      </c>
      <c r="J238" s="49">
        <v>0</v>
      </c>
      <c r="K238" s="49">
        <v>29010292.85</v>
      </c>
      <c r="L238" s="49">
        <v>30000</v>
      </c>
      <c r="M238" s="49">
        <v>842407</v>
      </c>
      <c r="N238" s="49">
        <v>8812086.15</v>
      </c>
      <c r="O238" s="49">
        <v>5707838.28</v>
      </c>
      <c r="P238" s="49">
        <v>32950841.25</v>
      </c>
      <c r="Q238" s="49">
        <v>3485402.23</v>
      </c>
      <c r="R238" s="49">
        <v>9266565.6</v>
      </c>
      <c r="S238" s="49">
        <v>4133579.5</v>
      </c>
      <c r="T238" s="49">
        <v>9537858.21</v>
      </c>
      <c r="U238" s="49">
        <v>2886880</v>
      </c>
      <c r="V238" s="49">
        <v>89846.18</v>
      </c>
      <c r="W238" s="49">
        <v>1109600</v>
      </c>
      <c r="X238" s="49">
        <v>828427.67</v>
      </c>
      <c r="Y238" s="49">
        <v>4306350.48</v>
      </c>
    </row>
    <row r="239" spans="1:25" ht="12.75">
      <c r="A239" s="46">
        <v>6</v>
      </c>
      <c r="B239" s="46">
        <v>19</v>
      </c>
      <c r="C239" s="46">
        <v>0</v>
      </c>
      <c r="D239" s="41">
        <v>0</v>
      </c>
      <c r="E239" s="47"/>
      <c r="F239" s="48" t="s">
        <v>467</v>
      </c>
      <c r="G239" s="58" t="s">
        <v>486</v>
      </c>
      <c r="H239" s="49">
        <v>82600742.4</v>
      </c>
      <c r="I239" s="49">
        <v>4423630.55</v>
      </c>
      <c r="J239" s="49">
        <v>0</v>
      </c>
      <c r="K239" s="49">
        <v>11941211.63</v>
      </c>
      <c r="L239" s="49">
        <v>8700</v>
      </c>
      <c r="M239" s="49">
        <v>868285</v>
      </c>
      <c r="N239" s="49">
        <v>6451201</v>
      </c>
      <c r="O239" s="49">
        <v>4871300</v>
      </c>
      <c r="P239" s="49">
        <v>15056946.6</v>
      </c>
      <c r="Q239" s="49">
        <v>3364327</v>
      </c>
      <c r="R239" s="49">
        <v>16980592.34</v>
      </c>
      <c r="S239" s="49">
        <v>2382229.72</v>
      </c>
      <c r="T239" s="49">
        <v>7424900</v>
      </c>
      <c r="U239" s="49">
        <v>2909450</v>
      </c>
      <c r="V239" s="49">
        <v>0</v>
      </c>
      <c r="W239" s="49">
        <v>2531624.91</v>
      </c>
      <c r="X239" s="49">
        <v>43400</v>
      </c>
      <c r="Y239" s="49">
        <v>3342943.65</v>
      </c>
    </row>
    <row r="240" spans="1:25" ht="12.75">
      <c r="A240" s="46">
        <v>6</v>
      </c>
      <c r="B240" s="46">
        <v>20</v>
      </c>
      <c r="C240" s="46">
        <v>0</v>
      </c>
      <c r="D240" s="41">
        <v>0</v>
      </c>
      <c r="E240" s="47"/>
      <c r="F240" s="48" t="s">
        <v>467</v>
      </c>
      <c r="G240" s="58" t="s">
        <v>487</v>
      </c>
      <c r="H240" s="49">
        <v>117584192.53</v>
      </c>
      <c r="I240" s="49">
        <v>3035001</v>
      </c>
      <c r="J240" s="49">
        <v>0</v>
      </c>
      <c r="K240" s="49">
        <v>38355341.93</v>
      </c>
      <c r="L240" s="49">
        <v>34500</v>
      </c>
      <c r="M240" s="49">
        <v>409423.85</v>
      </c>
      <c r="N240" s="49">
        <v>12991745</v>
      </c>
      <c r="O240" s="49">
        <v>410000</v>
      </c>
      <c r="P240" s="49">
        <v>7114995.99</v>
      </c>
      <c r="Q240" s="49">
        <v>6420732</v>
      </c>
      <c r="R240" s="49">
        <v>22563202.09</v>
      </c>
      <c r="S240" s="49">
        <v>5093698.55</v>
      </c>
      <c r="T240" s="49">
        <v>3357382.12</v>
      </c>
      <c r="U240" s="49">
        <v>4696710</v>
      </c>
      <c r="V240" s="49">
        <v>140000</v>
      </c>
      <c r="W240" s="49">
        <v>1001627</v>
      </c>
      <c r="X240" s="49">
        <v>129000</v>
      </c>
      <c r="Y240" s="49">
        <v>11830833</v>
      </c>
    </row>
    <row r="241" spans="1:25" ht="12.75">
      <c r="A241" s="46">
        <v>6</v>
      </c>
      <c r="B241" s="46">
        <v>0</v>
      </c>
      <c r="C241" s="46">
        <v>0</v>
      </c>
      <c r="D241" s="41">
        <v>0</v>
      </c>
      <c r="E241" s="47"/>
      <c r="F241" s="48" t="s">
        <v>488</v>
      </c>
      <c r="G241" s="58" t="s">
        <v>489</v>
      </c>
      <c r="H241" s="49">
        <v>1405148149.57</v>
      </c>
      <c r="I241" s="49">
        <v>29956982.34</v>
      </c>
      <c r="J241" s="49">
        <v>0</v>
      </c>
      <c r="K241" s="49">
        <v>757774045.67</v>
      </c>
      <c r="L241" s="49">
        <v>950015.57</v>
      </c>
      <c r="M241" s="49">
        <v>16230342.5</v>
      </c>
      <c r="N241" s="49">
        <v>147052134.59</v>
      </c>
      <c r="O241" s="49">
        <v>2200000</v>
      </c>
      <c r="P241" s="49">
        <v>61607236.85</v>
      </c>
      <c r="Q241" s="49">
        <v>94699606.2</v>
      </c>
      <c r="R241" s="49">
        <v>5438500</v>
      </c>
      <c r="S241" s="49">
        <v>50113377.61</v>
      </c>
      <c r="T241" s="49">
        <v>3965670.35</v>
      </c>
      <c r="U241" s="49">
        <v>1296000</v>
      </c>
      <c r="V241" s="49">
        <v>32614940</v>
      </c>
      <c r="W241" s="49">
        <v>66133553.2</v>
      </c>
      <c r="X241" s="49">
        <v>5300000</v>
      </c>
      <c r="Y241" s="49">
        <v>129815744.69</v>
      </c>
    </row>
    <row r="242" spans="1:25" ht="12.75">
      <c r="A242" s="46">
        <v>6</v>
      </c>
      <c r="B242" s="46">
        <v>8</v>
      </c>
      <c r="C242" s="46">
        <v>1</v>
      </c>
      <c r="D242" s="41" t="s">
        <v>490</v>
      </c>
      <c r="E242" s="47">
        <v>271</v>
      </c>
      <c r="F242" s="48" t="s">
        <v>490</v>
      </c>
      <c r="G242" s="58" t="s">
        <v>491</v>
      </c>
      <c r="H242" s="49">
        <v>294450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50000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0</v>
      </c>
      <c r="V242" s="49">
        <v>209450</v>
      </c>
      <c r="W242" s="49">
        <v>0</v>
      </c>
      <c r="X242" s="49">
        <v>0</v>
      </c>
      <c r="Y242" s="49">
        <v>35000</v>
      </c>
    </row>
    <row r="243" spans="1:25" ht="25.5">
      <c r="A243" s="46">
        <v>6</v>
      </c>
      <c r="B243" s="46">
        <v>19</v>
      </c>
      <c r="C243" s="46">
        <v>1</v>
      </c>
      <c r="D243" s="41" t="s">
        <v>490</v>
      </c>
      <c r="E243" s="47">
        <v>270</v>
      </c>
      <c r="F243" s="48" t="s">
        <v>490</v>
      </c>
      <c r="G243" s="58" t="s">
        <v>492</v>
      </c>
      <c r="H243" s="49">
        <v>5069164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0</v>
      </c>
      <c r="V243" s="49">
        <v>4992224</v>
      </c>
      <c r="W243" s="49">
        <v>0</v>
      </c>
      <c r="X243" s="49">
        <v>0</v>
      </c>
      <c r="Y243" s="49">
        <v>76940</v>
      </c>
    </row>
    <row r="244" spans="1:25" ht="12.75">
      <c r="A244" s="46">
        <v>6</v>
      </c>
      <c r="B244" s="46">
        <v>7</v>
      </c>
      <c r="C244" s="46">
        <v>1</v>
      </c>
      <c r="D244" s="41" t="s">
        <v>490</v>
      </c>
      <c r="E244" s="47">
        <v>187</v>
      </c>
      <c r="F244" s="48" t="s">
        <v>490</v>
      </c>
      <c r="G244" s="58" t="s">
        <v>493</v>
      </c>
      <c r="H244" s="49">
        <v>339100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0</v>
      </c>
      <c r="V244" s="49">
        <v>337100</v>
      </c>
      <c r="W244" s="49">
        <v>0</v>
      </c>
      <c r="X244" s="49">
        <v>0</v>
      </c>
      <c r="Y244" s="49">
        <v>2000</v>
      </c>
    </row>
    <row r="245" spans="1:25" ht="12.75">
      <c r="A245" s="46">
        <v>6</v>
      </c>
      <c r="B245" s="46">
        <v>1</v>
      </c>
      <c r="C245" s="46">
        <v>1</v>
      </c>
      <c r="D245" s="41" t="s">
        <v>490</v>
      </c>
      <c r="E245" s="47">
        <v>188</v>
      </c>
      <c r="F245" s="48" t="s">
        <v>490</v>
      </c>
      <c r="G245" s="58" t="s">
        <v>493</v>
      </c>
      <c r="H245" s="49">
        <v>1949570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84710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0</v>
      </c>
      <c r="V245" s="49">
        <v>1864860</v>
      </c>
      <c r="W245" s="49">
        <v>0</v>
      </c>
      <c r="X245" s="49">
        <v>0</v>
      </c>
      <c r="Y245" s="49">
        <v>0</v>
      </c>
    </row>
    <row r="246" spans="1:25" ht="25.5">
      <c r="A246" s="46">
        <v>6</v>
      </c>
      <c r="B246" s="46">
        <v>13</v>
      </c>
      <c r="C246" s="46">
        <v>4</v>
      </c>
      <c r="D246" s="41" t="s">
        <v>490</v>
      </c>
      <c r="E246" s="47">
        <v>186</v>
      </c>
      <c r="F246" s="48" t="s">
        <v>490</v>
      </c>
      <c r="G246" s="58" t="s">
        <v>494</v>
      </c>
      <c r="H246" s="49">
        <v>2400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49">
        <v>0</v>
      </c>
      <c r="V246" s="49">
        <v>2400</v>
      </c>
      <c r="W246" s="49">
        <v>0</v>
      </c>
      <c r="X246" s="49">
        <v>0</v>
      </c>
      <c r="Y246" s="49">
        <v>0</v>
      </c>
    </row>
    <row r="247" spans="1:25" ht="24">
      <c r="A247" s="46">
        <v>6</v>
      </c>
      <c r="B247" s="46">
        <v>15</v>
      </c>
      <c r="C247" s="46">
        <v>0</v>
      </c>
      <c r="D247" s="41" t="s">
        <v>490</v>
      </c>
      <c r="E247" s="47">
        <v>220</v>
      </c>
      <c r="F247" s="48" t="s">
        <v>490</v>
      </c>
      <c r="G247" s="53" t="s">
        <v>497</v>
      </c>
      <c r="H247" s="49">
        <v>387087</v>
      </c>
      <c r="I247" s="49">
        <v>0</v>
      </c>
      <c r="J247" s="49">
        <v>0</v>
      </c>
      <c r="K247" s="49">
        <v>0</v>
      </c>
      <c r="L247" s="49">
        <v>0</v>
      </c>
      <c r="M247" s="49">
        <v>0</v>
      </c>
      <c r="N247" s="49">
        <v>0</v>
      </c>
      <c r="O247" s="49">
        <v>0</v>
      </c>
      <c r="P247" s="49">
        <v>0</v>
      </c>
      <c r="Q247" s="49">
        <v>0</v>
      </c>
      <c r="R247" s="49">
        <v>0</v>
      </c>
      <c r="S247" s="49">
        <v>0</v>
      </c>
      <c r="T247" s="49">
        <v>0</v>
      </c>
      <c r="U247" s="49">
        <v>0</v>
      </c>
      <c r="V247" s="49">
        <v>387087</v>
      </c>
      <c r="W247" s="49">
        <v>0</v>
      </c>
      <c r="X247" s="49">
        <v>0</v>
      </c>
      <c r="Y247" s="49">
        <v>0</v>
      </c>
    </row>
    <row r="248" spans="1:25" ht="12.75">
      <c r="A248" s="46">
        <v>6</v>
      </c>
      <c r="B248" s="46">
        <v>9</v>
      </c>
      <c r="C248" s="46">
        <v>1</v>
      </c>
      <c r="D248" s="41" t="s">
        <v>490</v>
      </c>
      <c r="E248" s="47">
        <v>140</v>
      </c>
      <c r="F248" s="48" t="s">
        <v>490</v>
      </c>
      <c r="G248" s="58" t="s">
        <v>495</v>
      </c>
      <c r="H248" s="49">
        <v>80487.67</v>
      </c>
      <c r="I248" s="49">
        <v>0</v>
      </c>
      <c r="J248" s="49">
        <v>0</v>
      </c>
      <c r="K248" s="49">
        <v>0</v>
      </c>
      <c r="L248" s="49">
        <v>0</v>
      </c>
      <c r="M248" s="49">
        <v>0</v>
      </c>
      <c r="N248" s="49">
        <v>0</v>
      </c>
      <c r="O248" s="49">
        <v>0</v>
      </c>
      <c r="P248" s="49">
        <v>0</v>
      </c>
      <c r="Q248" s="49">
        <v>0</v>
      </c>
      <c r="R248" s="49">
        <v>0</v>
      </c>
      <c r="S248" s="49">
        <v>0</v>
      </c>
      <c r="T248" s="49">
        <v>0</v>
      </c>
      <c r="U248" s="49">
        <v>0</v>
      </c>
      <c r="V248" s="49">
        <v>80387.67</v>
      </c>
      <c r="W248" s="49">
        <v>0</v>
      </c>
      <c r="X248" s="49">
        <v>0</v>
      </c>
      <c r="Y248" s="49">
        <v>100</v>
      </c>
    </row>
    <row r="249" spans="1:25" ht="12.75">
      <c r="A249" s="46">
        <v>6</v>
      </c>
      <c r="B249" s="46">
        <v>8</v>
      </c>
      <c r="C249" s="46">
        <v>1</v>
      </c>
      <c r="D249" s="41" t="s">
        <v>490</v>
      </c>
      <c r="E249" s="47">
        <v>265</v>
      </c>
      <c r="F249" s="48" t="s">
        <v>490</v>
      </c>
      <c r="G249" s="58" t="s">
        <v>496</v>
      </c>
      <c r="H249" s="49">
        <v>41852172</v>
      </c>
      <c r="I249" s="49">
        <v>0</v>
      </c>
      <c r="J249" s="49">
        <v>149428</v>
      </c>
      <c r="K249" s="49">
        <v>0</v>
      </c>
      <c r="L249" s="49">
        <v>0</v>
      </c>
      <c r="M249" s="49">
        <v>0</v>
      </c>
      <c r="N249" s="49">
        <v>0</v>
      </c>
      <c r="O249" s="49">
        <v>0</v>
      </c>
      <c r="P249" s="49">
        <v>0</v>
      </c>
      <c r="Q249" s="49">
        <v>0</v>
      </c>
      <c r="R249" s="49">
        <v>0</v>
      </c>
      <c r="S249" s="49">
        <v>0</v>
      </c>
      <c r="T249" s="49">
        <v>0</v>
      </c>
      <c r="U249" s="49">
        <v>0</v>
      </c>
      <c r="V249" s="49">
        <v>41202744</v>
      </c>
      <c r="W249" s="49">
        <v>0</v>
      </c>
      <c r="X249" s="49">
        <v>0</v>
      </c>
      <c r="Y249" s="49">
        <v>500000</v>
      </c>
    </row>
  </sheetData>
  <sheetProtection/>
  <mergeCells count="11">
    <mergeCell ref="I4:Y4"/>
    <mergeCell ref="F6:G6"/>
    <mergeCell ref="H6:Y6"/>
    <mergeCell ref="H4:H5"/>
    <mergeCell ref="A4:A5"/>
    <mergeCell ref="B4:B5"/>
    <mergeCell ref="C4:C5"/>
    <mergeCell ref="D4:D5"/>
    <mergeCell ref="F4:G5"/>
    <mergeCell ref="F7:G7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9"/>
  <dimension ref="A1:AA249"/>
  <sheetViews>
    <sheetView tabSelected="1" zoomScale="75" zoomScaleNormal="75" zoomScalePageLayoutView="0" workbookViewId="0" topLeftCell="A1">
      <pane xSplit="7" ySplit="7" topLeftCell="H8" activePane="bottomRight" state="frozen"/>
      <selection pane="topLeft" activeCell="D4" sqref="D4:D5"/>
      <selection pane="topRight" activeCell="D4" sqref="D4:D5"/>
      <selection pane="bottomLeft" activeCell="D4" sqref="D4:D5"/>
      <selection pane="bottomRight" activeCell="H243" sqref="H243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25" width="14.7109375" style="17" customWidth="1"/>
    <col min="26" max="27" width="14.28125" style="17" customWidth="1"/>
    <col min="28" max="16384" width="9.140625" style="17" customWidth="1"/>
  </cols>
  <sheetData>
    <row r="1" spans="20:27" ht="12.75">
      <c r="T1" s="19"/>
      <c r="U1" s="19"/>
      <c r="V1" s="19"/>
      <c r="W1" s="19"/>
      <c r="X1" s="19"/>
      <c r="Y1" s="19"/>
      <c r="Z1" s="19"/>
      <c r="AA1" s="19"/>
    </row>
    <row r="2" spans="1:25" s="19" customFormat="1" ht="18">
      <c r="A2" s="18" t="str">
        <f>'Spis tabel'!B12</f>
        <v>Tabela 10. Wykonanie wydatków budżetowych jst wg ważniejszych działów klasyfikacji budżetowej wg stanu na koniec  2 kwartału 2021 roku.</v>
      </c>
      <c r="N2" s="18"/>
      <c r="W2" s="23"/>
      <c r="Y2" s="23"/>
    </row>
    <row r="3" spans="1:27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19"/>
      <c r="U3" s="19"/>
      <c r="V3" s="19"/>
      <c r="W3" s="19"/>
      <c r="X3" s="19"/>
      <c r="Y3" s="19"/>
      <c r="Z3" s="19"/>
      <c r="AA3" s="19"/>
    </row>
    <row r="4" spans="1:25" s="19" customFormat="1" ht="17.25" customHeight="1">
      <c r="A4" s="171" t="s">
        <v>0</v>
      </c>
      <c r="B4" s="171" t="s">
        <v>1</v>
      </c>
      <c r="C4" s="171" t="s">
        <v>2</v>
      </c>
      <c r="D4" s="171" t="s">
        <v>3</v>
      </c>
      <c r="E4" s="171" t="s">
        <v>53</v>
      </c>
      <c r="F4" s="171" t="s">
        <v>56</v>
      </c>
      <c r="G4" s="171"/>
      <c r="H4" s="170" t="s">
        <v>65</v>
      </c>
      <c r="I4" s="173" t="s">
        <v>44</v>
      </c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</row>
    <row r="5" spans="1:25" s="19" customFormat="1" ht="74.25" customHeight="1">
      <c r="A5" s="171"/>
      <c r="B5" s="171"/>
      <c r="C5" s="171"/>
      <c r="D5" s="171"/>
      <c r="E5" s="171"/>
      <c r="F5" s="171"/>
      <c r="G5" s="171"/>
      <c r="H5" s="170"/>
      <c r="I5" s="51" t="s">
        <v>67</v>
      </c>
      <c r="J5" s="51" t="s">
        <v>68</v>
      </c>
      <c r="K5" s="51" t="s">
        <v>69</v>
      </c>
      <c r="L5" s="52" t="s">
        <v>70</v>
      </c>
      <c r="M5" s="52" t="s">
        <v>71</v>
      </c>
      <c r="N5" s="52" t="s">
        <v>72</v>
      </c>
      <c r="O5" s="52" t="s">
        <v>80</v>
      </c>
      <c r="P5" s="52" t="s">
        <v>73</v>
      </c>
      <c r="Q5" s="52" t="s">
        <v>74</v>
      </c>
      <c r="R5" s="52" t="s">
        <v>75</v>
      </c>
      <c r="S5" s="52" t="s">
        <v>45</v>
      </c>
      <c r="T5" s="52" t="s">
        <v>46</v>
      </c>
      <c r="U5" s="52" t="s">
        <v>200</v>
      </c>
      <c r="V5" s="52" t="s">
        <v>76</v>
      </c>
      <c r="W5" s="52" t="s">
        <v>77</v>
      </c>
      <c r="X5" s="52" t="s">
        <v>198</v>
      </c>
      <c r="Y5" s="52" t="s">
        <v>47</v>
      </c>
    </row>
    <row r="6" spans="1:25" s="19" customFormat="1" ht="15">
      <c r="A6" s="42"/>
      <c r="B6" s="42"/>
      <c r="C6" s="42"/>
      <c r="D6" s="42"/>
      <c r="E6" s="42"/>
      <c r="F6" s="171"/>
      <c r="G6" s="171"/>
      <c r="H6" s="172" t="s">
        <v>10</v>
      </c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</row>
    <row r="7" spans="1:25" s="24" customFormat="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176">
        <v>6</v>
      </c>
      <c r="G7" s="176"/>
      <c r="H7" s="41">
        <v>7</v>
      </c>
      <c r="I7" s="41">
        <v>8</v>
      </c>
      <c r="J7" s="41">
        <v>9</v>
      </c>
      <c r="K7" s="41">
        <v>10</v>
      </c>
      <c r="L7" s="41">
        <v>11</v>
      </c>
      <c r="M7" s="41">
        <v>12</v>
      </c>
      <c r="N7" s="41">
        <v>13</v>
      </c>
      <c r="O7" s="41">
        <v>14</v>
      </c>
      <c r="P7" s="41">
        <v>15</v>
      </c>
      <c r="Q7" s="41">
        <v>16</v>
      </c>
      <c r="R7" s="41">
        <v>17</v>
      </c>
      <c r="S7" s="41">
        <v>18</v>
      </c>
      <c r="T7" s="41">
        <v>19</v>
      </c>
      <c r="U7" s="41">
        <v>20</v>
      </c>
      <c r="V7" s="41">
        <v>21</v>
      </c>
      <c r="W7" s="41">
        <v>22</v>
      </c>
      <c r="X7" s="41">
        <v>23</v>
      </c>
      <c r="Y7" s="41">
        <v>24</v>
      </c>
    </row>
    <row r="8" spans="1:25" ht="12.75">
      <c r="A8" s="34">
        <v>6</v>
      </c>
      <c r="B8" s="34">
        <v>2</v>
      </c>
      <c r="C8" s="34">
        <v>1</v>
      </c>
      <c r="D8" s="35">
        <v>1</v>
      </c>
      <c r="E8" s="36"/>
      <c r="F8" s="31" t="s">
        <v>267</v>
      </c>
      <c r="G8" s="56" t="s">
        <v>268</v>
      </c>
      <c r="H8" s="33">
        <v>59505161.79</v>
      </c>
      <c r="I8" s="33">
        <v>3330.72</v>
      </c>
      <c r="J8" s="33">
        <v>0</v>
      </c>
      <c r="K8" s="33">
        <v>3106422.37</v>
      </c>
      <c r="L8" s="33">
        <v>0</v>
      </c>
      <c r="M8" s="33">
        <v>1519419.75</v>
      </c>
      <c r="N8" s="33">
        <v>4240964.63</v>
      </c>
      <c r="O8" s="33">
        <v>289394.53</v>
      </c>
      <c r="P8" s="33">
        <v>21969363.92</v>
      </c>
      <c r="Q8" s="33">
        <v>293169.06</v>
      </c>
      <c r="R8" s="33">
        <v>2854947.26</v>
      </c>
      <c r="S8" s="33">
        <v>0</v>
      </c>
      <c r="T8" s="33">
        <v>780124.77</v>
      </c>
      <c r="U8" s="33">
        <v>17646241.18</v>
      </c>
      <c r="V8" s="33">
        <v>3935409.42</v>
      </c>
      <c r="W8" s="33">
        <v>1410000</v>
      </c>
      <c r="X8" s="33">
        <v>1306824.7</v>
      </c>
      <c r="Y8" s="33">
        <v>149549.48</v>
      </c>
    </row>
    <row r="9" spans="1:25" ht="12.75">
      <c r="A9" s="34">
        <v>6</v>
      </c>
      <c r="B9" s="34">
        <v>16</v>
      </c>
      <c r="C9" s="34">
        <v>1</v>
      </c>
      <c r="D9" s="35">
        <v>1</v>
      </c>
      <c r="E9" s="36"/>
      <c r="F9" s="31" t="s">
        <v>267</v>
      </c>
      <c r="G9" s="56" t="s">
        <v>269</v>
      </c>
      <c r="H9" s="33">
        <v>38341392.99</v>
      </c>
      <c r="I9" s="33">
        <v>6266.4</v>
      </c>
      <c r="J9" s="33">
        <v>0</v>
      </c>
      <c r="K9" s="33">
        <v>2115510.1</v>
      </c>
      <c r="L9" s="33">
        <v>4631.25</v>
      </c>
      <c r="M9" s="33">
        <v>710524.37</v>
      </c>
      <c r="N9" s="33">
        <v>3005487.02</v>
      </c>
      <c r="O9" s="33">
        <v>36789.08</v>
      </c>
      <c r="P9" s="33">
        <v>13722933.21</v>
      </c>
      <c r="Q9" s="33">
        <v>213039.31</v>
      </c>
      <c r="R9" s="33">
        <v>1596785.87</v>
      </c>
      <c r="S9" s="33">
        <v>30130.06</v>
      </c>
      <c r="T9" s="33">
        <v>1595279.07</v>
      </c>
      <c r="U9" s="33">
        <v>10961425.79</v>
      </c>
      <c r="V9" s="33">
        <v>3010337.18</v>
      </c>
      <c r="W9" s="33">
        <v>746000</v>
      </c>
      <c r="X9" s="33">
        <v>89244.12</v>
      </c>
      <c r="Y9" s="33">
        <v>497010.16</v>
      </c>
    </row>
    <row r="10" spans="1:25" ht="12.75">
      <c r="A10" s="34">
        <v>6</v>
      </c>
      <c r="B10" s="34">
        <v>4</v>
      </c>
      <c r="C10" s="34">
        <v>1</v>
      </c>
      <c r="D10" s="35">
        <v>1</v>
      </c>
      <c r="E10" s="36"/>
      <c r="F10" s="31" t="s">
        <v>267</v>
      </c>
      <c r="G10" s="56" t="s">
        <v>270</v>
      </c>
      <c r="H10" s="33">
        <v>46396630.69</v>
      </c>
      <c r="I10" s="33">
        <v>80796.93</v>
      </c>
      <c r="J10" s="33">
        <v>0</v>
      </c>
      <c r="K10" s="33">
        <v>1502249.26</v>
      </c>
      <c r="L10" s="33">
        <v>0</v>
      </c>
      <c r="M10" s="33">
        <v>1592941.83</v>
      </c>
      <c r="N10" s="33">
        <v>3041345.49</v>
      </c>
      <c r="O10" s="33">
        <v>10581.03</v>
      </c>
      <c r="P10" s="33">
        <v>13022727.01</v>
      </c>
      <c r="Q10" s="33">
        <v>189660.12</v>
      </c>
      <c r="R10" s="33">
        <v>2823539.03</v>
      </c>
      <c r="S10" s="33">
        <v>0</v>
      </c>
      <c r="T10" s="33">
        <v>598253.75</v>
      </c>
      <c r="U10" s="33">
        <v>10850581.09</v>
      </c>
      <c r="V10" s="33">
        <v>4003130.85</v>
      </c>
      <c r="W10" s="33">
        <v>979170</v>
      </c>
      <c r="X10" s="33">
        <v>7388351.34</v>
      </c>
      <c r="Y10" s="33">
        <v>313302.96</v>
      </c>
    </row>
    <row r="11" spans="1:25" ht="12.75">
      <c r="A11" s="34">
        <v>6</v>
      </c>
      <c r="B11" s="34">
        <v>6</v>
      </c>
      <c r="C11" s="34">
        <v>1</v>
      </c>
      <c r="D11" s="35">
        <v>1</v>
      </c>
      <c r="E11" s="36"/>
      <c r="F11" s="31" t="s">
        <v>267</v>
      </c>
      <c r="G11" s="56" t="s">
        <v>271</v>
      </c>
      <c r="H11" s="33">
        <v>38978014.67</v>
      </c>
      <c r="I11" s="33">
        <v>84143.95</v>
      </c>
      <c r="J11" s="33">
        <v>0</v>
      </c>
      <c r="K11" s="33">
        <v>122540.2</v>
      </c>
      <c r="L11" s="33">
        <v>0</v>
      </c>
      <c r="M11" s="33">
        <v>332796.21</v>
      </c>
      <c r="N11" s="33">
        <v>3115261.44</v>
      </c>
      <c r="O11" s="33">
        <v>241246.25</v>
      </c>
      <c r="P11" s="33">
        <v>13440301.34</v>
      </c>
      <c r="Q11" s="33">
        <v>103640.65</v>
      </c>
      <c r="R11" s="33">
        <v>3900068.74</v>
      </c>
      <c r="S11" s="33">
        <v>18000</v>
      </c>
      <c r="T11" s="33">
        <v>488501.71</v>
      </c>
      <c r="U11" s="33">
        <v>11240211.24</v>
      </c>
      <c r="V11" s="33">
        <v>3136329.95</v>
      </c>
      <c r="W11" s="33">
        <v>892614.31</v>
      </c>
      <c r="X11" s="33">
        <v>1359245.65</v>
      </c>
      <c r="Y11" s="33">
        <v>503113.03</v>
      </c>
    </row>
    <row r="12" spans="1:25" ht="12.75">
      <c r="A12" s="34">
        <v>6</v>
      </c>
      <c r="B12" s="34">
        <v>7</v>
      </c>
      <c r="C12" s="34">
        <v>1</v>
      </c>
      <c r="D12" s="35">
        <v>1</v>
      </c>
      <c r="E12" s="36"/>
      <c r="F12" s="31" t="s">
        <v>267</v>
      </c>
      <c r="G12" s="56" t="s">
        <v>272</v>
      </c>
      <c r="H12" s="33">
        <v>79108127.08</v>
      </c>
      <c r="I12" s="33">
        <v>6898.32</v>
      </c>
      <c r="J12" s="33">
        <v>0</v>
      </c>
      <c r="K12" s="33">
        <v>2910459.05</v>
      </c>
      <c r="L12" s="33">
        <v>0</v>
      </c>
      <c r="M12" s="33">
        <v>1360008.61</v>
      </c>
      <c r="N12" s="33">
        <v>4897885.7</v>
      </c>
      <c r="O12" s="33">
        <v>517818.82</v>
      </c>
      <c r="P12" s="33">
        <v>24557374.41</v>
      </c>
      <c r="Q12" s="33">
        <v>323715.66</v>
      </c>
      <c r="R12" s="33">
        <v>4255305.78</v>
      </c>
      <c r="S12" s="33">
        <v>407204.53</v>
      </c>
      <c r="T12" s="33">
        <v>928817.11</v>
      </c>
      <c r="U12" s="33">
        <v>19280575.78</v>
      </c>
      <c r="V12" s="33">
        <v>10651907.53</v>
      </c>
      <c r="W12" s="33">
        <v>2061500</v>
      </c>
      <c r="X12" s="33">
        <v>6585928.72</v>
      </c>
      <c r="Y12" s="33">
        <v>362727.06</v>
      </c>
    </row>
    <row r="13" spans="1:25" ht="12.75">
      <c r="A13" s="34">
        <v>6</v>
      </c>
      <c r="B13" s="34">
        <v>8</v>
      </c>
      <c r="C13" s="34">
        <v>1</v>
      </c>
      <c r="D13" s="35">
        <v>1</v>
      </c>
      <c r="E13" s="36"/>
      <c r="F13" s="31" t="s">
        <v>267</v>
      </c>
      <c r="G13" s="56" t="s">
        <v>273</v>
      </c>
      <c r="H13" s="33">
        <v>49908499.74</v>
      </c>
      <c r="I13" s="33">
        <v>10271.23</v>
      </c>
      <c r="J13" s="33">
        <v>0</v>
      </c>
      <c r="K13" s="33">
        <v>1941909.25</v>
      </c>
      <c r="L13" s="33">
        <v>0</v>
      </c>
      <c r="M13" s="33">
        <v>620545.98</v>
      </c>
      <c r="N13" s="33">
        <v>4634967.85</v>
      </c>
      <c r="O13" s="33">
        <v>0</v>
      </c>
      <c r="P13" s="33">
        <v>21674458.87</v>
      </c>
      <c r="Q13" s="33">
        <v>147914.42</v>
      </c>
      <c r="R13" s="33">
        <v>2795296.91</v>
      </c>
      <c r="S13" s="33">
        <v>2460</v>
      </c>
      <c r="T13" s="33">
        <v>123156.24</v>
      </c>
      <c r="U13" s="33">
        <v>13425721.84</v>
      </c>
      <c r="V13" s="33">
        <v>1648009.7</v>
      </c>
      <c r="W13" s="33">
        <v>1223000</v>
      </c>
      <c r="X13" s="33">
        <v>1200858.91</v>
      </c>
      <c r="Y13" s="33">
        <v>459928.54</v>
      </c>
    </row>
    <row r="14" spans="1:25" ht="12.75">
      <c r="A14" s="34">
        <v>6</v>
      </c>
      <c r="B14" s="34">
        <v>11</v>
      </c>
      <c r="C14" s="34">
        <v>1</v>
      </c>
      <c r="D14" s="35">
        <v>1</v>
      </c>
      <c r="E14" s="36"/>
      <c r="F14" s="31" t="s">
        <v>267</v>
      </c>
      <c r="G14" s="56" t="s">
        <v>274</v>
      </c>
      <c r="H14" s="33">
        <v>69863256.29</v>
      </c>
      <c r="I14" s="33">
        <v>24845.74</v>
      </c>
      <c r="J14" s="33">
        <v>0</v>
      </c>
      <c r="K14" s="33">
        <v>5690285.75</v>
      </c>
      <c r="L14" s="33">
        <v>0</v>
      </c>
      <c r="M14" s="33">
        <v>795876.41</v>
      </c>
      <c r="N14" s="33">
        <v>4882171.69</v>
      </c>
      <c r="O14" s="33">
        <v>23574.53</v>
      </c>
      <c r="P14" s="33">
        <v>25403869.59</v>
      </c>
      <c r="Q14" s="33">
        <v>260866.75</v>
      </c>
      <c r="R14" s="33">
        <v>1572689.52</v>
      </c>
      <c r="S14" s="33">
        <v>10737.9</v>
      </c>
      <c r="T14" s="33">
        <v>810287.08</v>
      </c>
      <c r="U14" s="33">
        <v>21568499.64</v>
      </c>
      <c r="V14" s="33">
        <v>5512212.96</v>
      </c>
      <c r="W14" s="33">
        <v>1100916.52</v>
      </c>
      <c r="X14" s="33">
        <v>2068960.9</v>
      </c>
      <c r="Y14" s="33">
        <v>137461.31</v>
      </c>
    </row>
    <row r="15" spans="1:25" ht="12.75">
      <c r="A15" s="34">
        <v>6</v>
      </c>
      <c r="B15" s="34">
        <v>1</v>
      </c>
      <c r="C15" s="34">
        <v>1</v>
      </c>
      <c r="D15" s="35">
        <v>1</v>
      </c>
      <c r="E15" s="36"/>
      <c r="F15" s="31" t="s">
        <v>267</v>
      </c>
      <c r="G15" s="56" t="s">
        <v>275</v>
      </c>
      <c r="H15" s="33">
        <v>40393351.38</v>
      </c>
      <c r="I15" s="33">
        <v>8662.19</v>
      </c>
      <c r="J15" s="33">
        <v>0</v>
      </c>
      <c r="K15" s="33">
        <v>604171.75</v>
      </c>
      <c r="L15" s="33">
        <v>0</v>
      </c>
      <c r="M15" s="33">
        <v>992424.3</v>
      </c>
      <c r="N15" s="33">
        <v>3346628.62</v>
      </c>
      <c r="O15" s="33">
        <v>66474.29</v>
      </c>
      <c r="P15" s="33">
        <v>14208105.71</v>
      </c>
      <c r="Q15" s="33">
        <v>212645.12</v>
      </c>
      <c r="R15" s="33">
        <v>2087956.86</v>
      </c>
      <c r="S15" s="33">
        <v>115578.54</v>
      </c>
      <c r="T15" s="33">
        <v>1444554.21</v>
      </c>
      <c r="U15" s="33">
        <v>12098647.41</v>
      </c>
      <c r="V15" s="33">
        <v>2151407.39</v>
      </c>
      <c r="W15" s="33">
        <v>1420135.65</v>
      </c>
      <c r="X15" s="33">
        <v>1365144.62</v>
      </c>
      <c r="Y15" s="33">
        <v>270814.72</v>
      </c>
    </row>
    <row r="16" spans="1:25" ht="12.75">
      <c r="A16" s="34">
        <v>6</v>
      </c>
      <c r="B16" s="34">
        <v>14</v>
      </c>
      <c r="C16" s="34">
        <v>1</v>
      </c>
      <c r="D16" s="35">
        <v>1</v>
      </c>
      <c r="E16" s="36"/>
      <c r="F16" s="31" t="s">
        <v>267</v>
      </c>
      <c r="G16" s="56" t="s">
        <v>276</v>
      </c>
      <c r="H16" s="33">
        <v>137982608.7</v>
      </c>
      <c r="I16" s="33">
        <v>14035.61</v>
      </c>
      <c r="J16" s="33">
        <v>0</v>
      </c>
      <c r="K16" s="33">
        <v>7572304.03</v>
      </c>
      <c r="L16" s="33">
        <v>2619.9</v>
      </c>
      <c r="M16" s="33">
        <v>1817690.31</v>
      </c>
      <c r="N16" s="33">
        <v>8875097.97</v>
      </c>
      <c r="O16" s="33">
        <v>900900.53</v>
      </c>
      <c r="P16" s="33">
        <v>47438100.6</v>
      </c>
      <c r="Q16" s="33">
        <v>352141.71</v>
      </c>
      <c r="R16" s="33">
        <v>10069866.91</v>
      </c>
      <c r="S16" s="33">
        <v>15297.37</v>
      </c>
      <c r="T16" s="33">
        <v>1821576.73</v>
      </c>
      <c r="U16" s="33">
        <v>33177711.61</v>
      </c>
      <c r="V16" s="33">
        <v>11711192.21</v>
      </c>
      <c r="W16" s="33">
        <v>4702645.07</v>
      </c>
      <c r="X16" s="33">
        <v>8045258.92</v>
      </c>
      <c r="Y16" s="33">
        <v>1466169.22</v>
      </c>
    </row>
    <row r="17" spans="1:25" ht="12.75">
      <c r="A17" s="34">
        <v>6</v>
      </c>
      <c r="B17" s="34">
        <v>15</v>
      </c>
      <c r="C17" s="34">
        <v>1</v>
      </c>
      <c r="D17" s="35">
        <v>1</v>
      </c>
      <c r="E17" s="36"/>
      <c r="F17" s="31" t="s">
        <v>267</v>
      </c>
      <c r="G17" s="56" t="s">
        <v>277</v>
      </c>
      <c r="H17" s="33">
        <v>35825642.07</v>
      </c>
      <c r="I17" s="33">
        <v>33926.27</v>
      </c>
      <c r="J17" s="33">
        <v>0</v>
      </c>
      <c r="K17" s="33">
        <v>748747.32</v>
      </c>
      <c r="L17" s="33">
        <v>0</v>
      </c>
      <c r="M17" s="33">
        <v>632246.3</v>
      </c>
      <c r="N17" s="33">
        <v>3085007.03</v>
      </c>
      <c r="O17" s="33">
        <v>100906.99</v>
      </c>
      <c r="P17" s="33">
        <v>12591945.51</v>
      </c>
      <c r="Q17" s="33">
        <v>60205.23</v>
      </c>
      <c r="R17" s="33">
        <v>2507889.91</v>
      </c>
      <c r="S17" s="33">
        <v>117.24</v>
      </c>
      <c r="T17" s="33">
        <v>585033.43</v>
      </c>
      <c r="U17" s="33">
        <v>10873775.81</v>
      </c>
      <c r="V17" s="33">
        <v>2697432.98</v>
      </c>
      <c r="W17" s="33">
        <v>1048851.35</v>
      </c>
      <c r="X17" s="33">
        <v>799435.29</v>
      </c>
      <c r="Y17" s="33">
        <v>60121.41</v>
      </c>
    </row>
    <row r="18" spans="1:25" ht="12.75">
      <c r="A18" s="34">
        <v>6</v>
      </c>
      <c r="B18" s="34">
        <v>3</v>
      </c>
      <c r="C18" s="34">
        <v>1</v>
      </c>
      <c r="D18" s="35">
        <v>1</v>
      </c>
      <c r="E18" s="36"/>
      <c r="F18" s="31" t="s">
        <v>267</v>
      </c>
      <c r="G18" s="56" t="s">
        <v>278</v>
      </c>
      <c r="H18" s="33">
        <v>14072033.85</v>
      </c>
      <c r="I18" s="33">
        <v>27719.68</v>
      </c>
      <c r="J18" s="33">
        <v>0</v>
      </c>
      <c r="K18" s="33">
        <v>1067498.31</v>
      </c>
      <c r="L18" s="33">
        <v>0</v>
      </c>
      <c r="M18" s="33">
        <v>2337475.44</v>
      </c>
      <c r="N18" s="33">
        <v>1315972.02</v>
      </c>
      <c r="O18" s="33">
        <v>18716.2</v>
      </c>
      <c r="P18" s="33">
        <v>3433142.43</v>
      </c>
      <c r="Q18" s="33">
        <v>47204.76</v>
      </c>
      <c r="R18" s="33">
        <v>1400445.01</v>
      </c>
      <c r="S18" s="33">
        <v>37098.78</v>
      </c>
      <c r="T18" s="33">
        <v>135964.94</v>
      </c>
      <c r="U18" s="33">
        <v>2977568.78</v>
      </c>
      <c r="V18" s="33">
        <v>709590.2</v>
      </c>
      <c r="W18" s="33">
        <v>303700</v>
      </c>
      <c r="X18" s="33">
        <v>117817.56</v>
      </c>
      <c r="Y18" s="33">
        <v>142119.74</v>
      </c>
    </row>
    <row r="19" spans="1:25" ht="12.75">
      <c r="A19" s="34">
        <v>6</v>
      </c>
      <c r="B19" s="34">
        <v>11</v>
      </c>
      <c r="C19" s="34">
        <v>2</v>
      </c>
      <c r="D19" s="35">
        <v>1</v>
      </c>
      <c r="E19" s="36"/>
      <c r="F19" s="31" t="s">
        <v>267</v>
      </c>
      <c r="G19" s="56" t="s">
        <v>279</v>
      </c>
      <c r="H19" s="33">
        <v>6376555.76</v>
      </c>
      <c r="I19" s="33">
        <v>7085.68</v>
      </c>
      <c r="J19" s="33">
        <v>0</v>
      </c>
      <c r="K19" s="33">
        <v>26961.75</v>
      </c>
      <c r="L19" s="33">
        <v>0</v>
      </c>
      <c r="M19" s="33">
        <v>218998.01</v>
      </c>
      <c r="N19" s="33">
        <v>939178.68</v>
      </c>
      <c r="O19" s="33">
        <v>40474.57</v>
      </c>
      <c r="P19" s="33">
        <v>2285798.79</v>
      </c>
      <c r="Q19" s="33">
        <v>73891.27</v>
      </c>
      <c r="R19" s="33">
        <v>366320.89</v>
      </c>
      <c r="S19" s="33">
        <v>32845.81</v>
      </c>
      <c r="T19" s="33">
        <v>58365.78</v>
      </c>
      <c r="U19" s="33">
        <v>1782313.58</v>
      </c>
      <c r="V19" s="33">
        <v>341595.32</v>
      </c>
      <c r="W19" s="33">
        <v>141000</v>
      </c>
      <c r="X19" s="33">
        <v>33500</v>
      </c>
      <c r="Y19" s="33">
        <v>28225.63</v>
      </c>
    </row>
    <row r="20" spans="1:25" ht="12.75">
      <c r="A20" s="34">
        <v>6</v>
      </c>
      <c r="B20" s="34">
        <v>17</v>
      </c>
      <c r="C20" s="34">
        <v>1</v>
      </c>
      <c r="D20" s="35">
        <v>1</v>
      </c>
      <c r="E20" s="36"/>
      <c r="F20" s="31" t="s">
        <v>267</v>
      </c>
      <c r="G20" s="56" t="s">
        <v>280</v>
      </c>
      <c r="H20" s="33">
        <v>111015983.96</v>
      </c>
      <c r="I20" s="33">
        <v>165936.53</v>
      </c>
      <c r="J20" s="33">
        <v>0</v>
      </c>
      <c r="K20" s="33">
        <v>16260160.94</v>
      </c>
      <c r="L20" s="33">
        <v>0</v>
      </c>
      <c r="M20" s="33">
        <v>2528500.25</v>
      </c>
      <c r="N20" s="33">
        <v>6487854.97</v>
      </c>
      <c r="O20" s="33">
        <v>780526.92</v>
      </c>
      <c r="P20" s="33">
        <v>27399602.99</v>
      </c>
      <c r="Q20" s="33">
        <v>604301.96</v>
      </c>
      <c r="R20" s="33">
        <v>4885027.49</v>
      </c>
      <c r="S20" s="33">
        <v>0</v>
      </c>
      <c r="T20" s="33">
        <v>1439143.2</v>
      </c>
      <c r="U20" s="33">
        <v>30677393.07</v>
      </c>
      <c r="V20" s="33">
        <v>12940054.11</v>
      </c>
      <c r="W20" s="33">
        <v>2678122.55</v>
      </c>
      <c r="X20" s="33">
        <v>3590711.6</v>
      </c>
      <c r="Y20" s="33">
        <v>578647.38</v>
      </c>
    </row>
    <row r="21" spans="1:25" ht="12.75">
      <c r="A21" s="34">
        <v>6</v>
      </c>
      <c r="B21" s="34">
        <v>1</v>
      </c>
      <c r="C21" s="34">
        <v>2</v>
      </c>
      <c r="D21" s="35">
        <v>1</v>
      </c>
      <c r="E21" s="36"/>
      <c r="F21" s="31" t="s">
        <v>267</v>
      </c>
      <c r="G21" s="56" t="s">
        <v>281</v>
      </c>
      <c r="H21" s="33">
        <v>11278531.64</v>
      </c>
      <c r="I21" s="33">
        <v>5262.34</v>
      </c>
      <c r="J21" s="33">
        <v>0</v>
      </c>
      <c r="K21" s="33">
        <v>130194.81</v>
      </c>
      <c r="L21" s="33">
        <v>0</v>
      </c>
      <c r="M21" s="33">
        <v>852457.84</v>
      </c>
      <c r="N21" s="33">
        <v>1379186.28</v>
      </c>
      <c r="O21" s="33">
        <v>56836.99</v>
      </c>
      <c r="P21" s="33">
        <v>3451954.24</v>
      </c>
      <c r="Q21" s="33">
        <v>79677.77</v>
      </c>
      <c r="R21" s="33">
        <v>568574.8</v>
      </c>
      <c r="S21" s="33">
        <v>0</v>
      </c>
      <c r="T21" s="33">
        <v>93334.63</v>
      </c>
      <c r="U21" s="33">
        <v>3260746.06</v>
      </c>
      <c r="V21" s="33">
        <v>715820.13</v>
      </c>
      <c r="W21" s="33">
        <v>578539.75</v>
      </c>
      <c r="X21" s="33">
        <v>26586.1</v>
      </c>
      <c r="Y21" s="33">
        <v>79359.9</v>
      </c>
    </row>
    <row r="22" spans="1:25" ht="12.75">
      <c r="A22" s="34">
        <v>6</v>
      </c>
      <c r="B22" s="34">
        <v>18</v>
      </c>
      <c r="C22" s="34">
        <v>1</v>
      </c>
      <c r="D22" s="35">
        <v>1</v>
      </c>
      <c r="E22" s="36"/>
      <c r="F22" s="31" t="s">
        <v>267</v>
      </c>
      <c r="G22" s="56" t="s">
        <v>282</v>
      </c>
      <c r="H22" s="33">
        <v>46597614.42</v>
      </c>
      <c r="I22" s="33">
        <v>2762.28</v>
      </c>
      <c r="J22" s="33">
        <v>0</v>
      </c>
      <c r="K22" s="33">
        <v>2090461.56</v>
      </c>
      <c r="L22" s="33">
        <v>0</v>
      </c>
      <c r="M22" s="33">
        <v>1195416.07</v>
      </c>
      <c r="N22" s="33">
        <v>3119283.24</v>
      </c>
      <c r="O22" s="33">
        <v>0</v>
      </c>
      <c r="P22" s="33">
        <v>17570069.33</v>
      </c>
      <c r="Q22" s="33">
        <v>349512.91</v>
      </c>
      <c r="R22" s="33">
        <v>2388420.86</v>
      </c>
      <c r="S22" s="33">
        <v>196858.76</v>
      </c>
      <c r="T22" s="33">
        <v>523481.26</v>
      </c>
      <c r="U22" s="33">
        <v>11391007.09</v>
      </c>
      <c r="V22" s="33">
        <v>3644641.4</v>
      </c>
      <c r="W22" s="33">
        <v>1306187.85</v>
      </c>
      <c r="X22" s="33">
        <v>2305452.46</v>
      </c>
      <c r="Y22" s="33">
        <v>514059.35</v>
      </c>
    </row>
    <row r="23" spans="1:25" ht="12.75">
      <c r="A23" s="34">
        <v>6</v>
      </c>
      <c r="B23" s="34">
        <v>19</v>
      </c>
      <c r="C23" s="34">
        <v>1</v>
      </c>
      <c r="D23" s="35">
        <v>1</v>
      </c>
      <c r="E23" s="36"/>
      <c r="F23" s="31" t="s">
        <v>267</v>
      </c>
      <c r="G23" s="56" t="s">
        <v>283</v>
      </c>
      <c r="H23" s="33">
        <v>31233758.38</v>
      </c>
      <c r="I23" s="33">
        <v>25135.17</v>
      </c>
      <c r="J23" s="33">
        <v>0</v>
      </c>
      <c r="K23" s="33">
        <v>1295143.98</v>
      </c>
      <c r="L23" s="33">
        <v>2158.25</v>
      </c>
      <c r="M23" s="33">
        <v>1007301.26</v>
      </c>
      <c r="N23" s="33">
        <v>2191543.7</v>
      </c>
      <c r="O23" s="33">
        <v>243912.87</v>
      </c>
      <c r="P23" s="33">
        <v>12501576.21</v>
      </c>
      <c r="Q23" s="33">
        <v>173736.11</v>
      </c>
      <c r="R23" s="33">
        <v>1988687.06</v>
      </c>
      <c r="S23" s="33">
        <v>74418.91</v>
      </c>
      <c r="T23" s="33">
        <v>234022.54</v>
      </c>
      <c r="U23" s="33">
        <v>8843795.68</v>
      </c>
      <c r="V23" s="33">
        <v>461184.32</v>
      </c>
      <c r="W23" s="33">
        <v>1097023</v>
      </c>
      <c r="X23" s="33">
        <v>948601.32</v>
      </c>
      <c r="Y23" s="33">
        <v>145518</v>
      </c>
    </row>
    <row r="24" spans="1:25" ht="12.75">
      <c r="A24" s="34">
        <v>6</v>
      </c>
      <c r="B24" s="34">
        <v>8</v>
      </c>
      <c r="C24" s="34">
        <v>2</v>
      </c>
      <c r="D24" s="35">
        <v>2</v>
      </c>
      <c r="E24" s="36"/>
      <c r="F24" s="31" t="s">
        <v>267</v>
      </c>
      <c r="G24" s="56" t="s">
        <v>284</v>
      </c>
      <c r="H24" s="33">
        <v>9875502.18</v>
      </c>
      <c r="I24" s="33">
        <v>348134.47</v>
      </c>
      <c r="J24" s="33">
        <v>1242623.21</v>
      </c>
      <c r="K24" s="33">
        <v>51320.91</v>
      </c>
      <c r="L24" s="33">
        <v>0</v>
      </c>
      <c r="M24" s="33">
        <v>150</v>
      </c>
      <c r="N24" s="33">
        <v>1575529</v>
      </c>
      <c r="O24" s="33">
        <v>50349.22</v>
      </c>
      <c r="P24" s="33">
        <v>2744310.38</v>
      </c>
      <c r="Q24" s="33">
        <v>15481.88</v>
      </c>
      <c r="R24" s="33">
        <v>218630.79</v>
      </c>
      <c r="S24" s="33">
        <v>0</v>
      </c>
      <c r="T24" s="33">
        <v>131774.01</v>
      </c>
      <c r="U24" s="33">
        <v>2737872.21</v>
      </c>
      <c r="V24" s="33">
        <v>623034.19</v>
      </c>
      <c r="W24" s="33">
        <v>116643.88</v>
      </c>
      <c r="X24" s="33">
        <v>15000</v>
      </c>
      <c r="Y24" s="33">
        <v>4648.03</v>
      </c>
    </row>
    <row r="25" spans="1:25" ht="12.75">
      <c r="A25" s="34">
        <v>6</v>
      </c>
      <c r="B25" s="34">
        <v>11</v>
      </c>
      <c r="C25" s="34">
        <v>3</v>
      </c>
      <c r="D25" s="35">
        <v>2</v>
      </c>
      <c r="E25" s="36"/>
      <c r="F25" s="31" t="s">
        <v>267</v>
      </c>
      <c r="G25" s="56" t="s">
        <v>285</v>
      </c>
      <c r="H25" s="33">
        <v>15962932.98</v>
      </c>
      <c r="I25" s="33">
        <v>248962.41</v>
      </c>
      <c r="J25" s="33">
        <v>0</v>
      </c>
      <c r="K25" s="33">
        <v>321106.04</v>
      </c>
      <c r="L25" s="33">
        <v>0</v>
      </c>
      <c r="M25" s="33">
        <v>49392.18</v>
      </c>
      <c r="N25" s="33">
        <v>1829220.76</v>
      </c>
      <c r="O25" s="33">
        <v>36719.07</v>
      </c>
      <c r="P25" s="33">
        <v>5775337.45</v>
      </c>
      <c r="Q25" s="33">
        <v>24616.25</v>
      </c>
      <c r="R25" s="33">
        <v>580165.63</v>
      </c>
      <c r="S25" s="33">
        <v>0</v>
      </c>
      <c r="T25" s="33">
        <v>89095.78</v>
      </c>
      <c r="U25" s="33">
        <v>5856737.49</v>
      </c>
      <c r="V25" s="33">
        <v>710278.69</v>
      </c>
      <c r="W25" s="33">
        <v>332728.25</v>
      </c>
      <c r="X25" s="33">
        <v>61788.56</v>
      </c>
      <c r="Y25" s="33">
        <v>46784.42</v>
      </c>
    </row>
    <row r="26" spans="1:25" ht="12.75">
      <c r="A26" s="34">
        <v>6</v>
      </c>
      <c r="B26" s="34">
        <v>20</v>
      </c>
      <c r="C26" s="34">
        <v>1</v>
      </c>
      <c r="D26" s="35">
        <v>2</v>
      </c>
      <c r="E26" s="36"/>
      <c r="F26" s="31" t="s">
        <v>267</v>
      </c>
      <c r="G26" s="56" t="s">
        <v>285</v>
      </c>
      <c r="H26" s="33">
        <v>10263465.27</v>
      </c>
      <c r="I26" s="33">
        <v>213449.72</v>
      </c>
      <c r="J26" s="33">
        <v>74387.65</v>
      </c>
      <c r="K26" s="33">
        <v>543994.11</v>
      </c>
      <c r="L26" s="33">
        <v>0</v>
      </c>
      <c r="M26" s="33">
        <v>10537.58</v>
      </c>
      <c r="N26" s="33">
        <v>1223754</v>
      </c>
      <c r="O26" s="33">
        <v>99451.88</v>
      </c>
      <c r="P26" s="33">
        <v>3370463.06</v>
      </c>
      <c r="Q26" s="33">
        <v>22544.7</v>
      </c>
      <c r="R26" s="33">
        <v>585545.13</v>
      </c>
      <c r="S26" s="33">
        <v>3727.88</v>
      </c>
      <c r="T26" s="33">
        <v>81733.31</v>
      </c>
      <c r="U26" s="33">
        <v>3035236.4</v>
      </c>
      <c r="V26" s="33">
        <v>593482.61</v>
      </c>
      <c r="W26" s="33">
        <v>262555.2</v>
      </c>
      <c r="X26" s="33">
        <v>21116.3</v>
      </c>
      <c r="Y26" s="33">
        <v>121485.74</v>
      </c>
    </row>
    <row r="27" spans="1:25" ht="12.75">
      <c r="A27" s="34">
        <v>6</v>
      </c>
      <c r="B27" s="34">
        <v>2</v>
      </c>
      <c r="C27" s="34">
        <v>2</v>
      </c>
      <c r="D27" s="35">
        <v>2</v>
      </c>
      <c r="E27" s="36"/>
      <c r="F27" s="31" t="s">
        <v>267</v>
      </c>
      <c r="G27" s="56" t="s">
        <v>286</v>
      </c>
      <c r="H27" s="33">
        <v>7881172.06</v>
      </c>
      <c r="I27" s="33">
        <v>102962.05</v>
      </c>
      <c r="J27" s="33">
        <v>70516.3</v>
      </c>
      <c r="K27" s="33">
        <v>257751.41</v>
      </c>
      <c r="L27" s="33">
        <v>0</v>
      </c>
      <c r="M27" s="33">
        <v>0</v>
      </c>
      <c r="N27" s="33">
        <v>893515</v>
      </c>
      <c r="O27" s="33">
        <v>77549.57</v>
      </c>
      <c r="P27" s="33">
        <v>2531206.19</v>
      </c>
      <c r="Q27" s="33">
        <v>4784.12</v>
      </c>
      <c r="R27" s="33">
        <v>321271.83</v>
      </c>
      <c r="S27" s="33">
        <v>0</v>
      </c>
      <c r="T27" s="33">
        <v>38967</v>
      </c>
      <c r="U27" s="33">
        <v>2819119.91</v>
      </c>
      <c r="V27" s="33">
        <v>620849.92</v>
      </c>
      <c r="W27" s="33">
        <v>94952.57</v>
      </c>
      <c r="X27" s="33">
        <v>40513.5</v>
      </c>
      <c r="Y27" s="33">
        <v>7212.69</v>
      </c>
    </row>
    <row r="28" spans="1:25" ht="12.75">
      <c r="A28" s="34">
        <v>6</v>
      </c>
      <c r="B28" s="34">
        <v>14</v>
      </c>
      <c r="C28" s="34">
        <v>2</v>
      </c>
      <c r="D28" s="35">
        <v>2</v>
      </c>
      <c r="E28" s="36"/>
      <c r="F28" s="31" t="s">
        <v>267</v>
      </c>
      <c r="G28" s="56" t="s">
        <v>287</v>
      </c>
      <c r="H28" s="33">
        <v>9374657.45</v>
      </c>
      <c r="I28" s="33">
        <v>208636.23</v>
      </c>
      <c r="J28" s="33">
        <v>37758.75</v>
      </c>
      <c r="K28" s="33">
        <v>1126162.02</v>
      </c>
      <c r="L28" s="33">
        <v>0</v>
      </c>
      <c r="M28" s="33">
        <v>28126.15</v>
      </c>
      <c r="N28" s="33">
        <v>863309.51</v>
      </c>
      <c r="O28" s="33">
        <v>29165.82</v>
      </c>
      <c r="P28" s="33">
        <v>2884951.11</v>
      </c>
      <c r="Q28" s="33">
        <v>9616</v>
      </c>
      <c r="R28" s="33">
        <v>321937.26</v>
      </c>
      <c r="S28" s="33">
        <v>0</v>
      </c>
      <c r="T28" s="33">
        <v>25753.26</v>
      </c>
      <c r="U28" s="33">
        <v>2494907.63</v>
      </c>
      <c r="V28" s="33">
        <v>1045107.76</v>
      </c>
      <c r="W28" s="33">
        <v>284038.8</v>
      </c>
      <c r="X28" s="33">
        <v>10000</v>
      </c>
      <c r="Y28" s="33">
        <v>5187.15</v>
      </c>
    </row>
    <row r="29" spans="1:25" ht="12.75">
      <c r="A29" s="34">
        <v>6</v>
      </c>
      <c r="B29" s="34">
        <v>5</v>
      </c>
      <c r="C29" s="34">
        <v>1</v>
      </c>
      <c r="D29" s="35">
        <v>2</v>
      </c>
      <c r="E29" s="36"/>
      <c r="F29" s="31" t="s">
        <v>267</v>
      </c>
      <c r="G29" s="56" t="s">
        <v>288</v>
      </c>
      <c r="H29" s="33">
        <v>7437620.05</v>
      </c>
      <c r="I29" s="33">
        <v>253452.4</v>
      </c>
      <c r="J29" s="33">
        <v>80338.09</v>
      </c>
      <c r="K29" s="33">
        <v>211171.26</v>
      </c>
      <c r="L29" s="33">
        <v>0</v>
      </c>
      <c r="M29" s="33">
        <v>13200</v>
      </c>
      <c r="N29" s="33">
        <v>1152992.06</v>
      </c>
      <c r="O29" s="33">
        <v>62372.45</v>
      </c>
      <c r="P29" s="33">
        <v>2515067.93</v>
      </c>
      <c r="Q29" s="33">
        <v>7638.19</v>
      </c>
      <c r="R29" s="33">
        <v>157952.49</v>
      </c>
      <c r="S29" s="33">
        <v>0</v>
      </c>
      <c r="T29" s="33">
        <v>18552</v>
      </c>
      <c r="U29" s="33">
        <v>2277607.07</v>
      </c>
      <c r="V29" s="33">
        <v>343202.5</v>
      </c>
      <c r="W29" s="33">
        <v>253000</v>
      </c>
      <c r="X29" s="33">
        <v>46187.58</v>
      </c>
      <c r="Y29" s="33">
        <v>44886.03</v>
      </c>
    </row>
    <row r="30" spans="1:25" ht="12.75">
      <c r="A30" s="34">
        <v>6</v>
      </c>
      <c r="B30" s="34">
        <v>18</v>
      </c>
      <c r="C30" s="34">
        <v>2</v>
      </c>
      <c r="D30" s="35">
        <v>2</v>
      </c>
      <c r="E30" s="36"/>
      <c r="F30" s="31" t="s">
        <v>267</v>
      </c>
      <c r="G30" s="56" t="s">
        <v>289</v>
      </c>
      <c r="H30" s="33">
        <v>7657879.22</v>
      </c>
      <c r="I30" s="33">
        <v>74605.56</v>
      </c>
      <c r="J30" s="33">
        <v>7225.71</v>
      </c>
      <c r="K30" s="33">
        <v>22561.34</v>
      </c>
      <c r="L30" s="33">
        <v>0</v>
      </c>
      <c r="M30" s="33">
        <v>6015.43</v>
      </c>
      <c r="N30" s="33">
        <v>1057542.13</v>
      </c>
      <c r="O30" s="33">
        <v>34820.57</v>
      </c>
      <c r="P30" s="33">
        <v>2729846.59</v>
      </c>
      <c r="Q30" s="33">
        <v>11316.8</v>
      </c>
      <c r="R30" s="33">
        <v>293787.35</v>
      </c>
      <c r="S30" s="33">
        <v>0</v>
      </c>
      <c r="T30" s="33">
        <v>31309.01</v>
      </c>
      <c r="U30" s="33">
        <v>2357435.67</v>
      </c>
      <c r="V30" s="33">
        <v>687114.01</v>
      </c>
      <c r="W30" s="33">
        <v>216680.36</v>
      </c>
      <c r="X30" s="33">
        <v>60318.04</v>
      </c>
      <c r="Y30" s="33">
        <v>67300.65</v>
      </c>
    </row>
    <row r="31" spans="1:25" ht="12.75">
      <c r="A31" s="34">
        <v>6</v>
      </c>
      <c r="B31" s="34">
        <v>1</v>
      </c>
      <c r="C31" s="34">
        <v>3</v>
      </c>
      <c r="D31" s="35">
        <v>2</v>
      </c>
      <c r="E31" s="36"/>
      <c r="F31" s="31" t="s">
        <v>267</v>
      </c>
      <c r="G31" s="56" t="s">
        <v>290</v>
      </c>
      <c r="H31" s="33">
        <v>34286496.47</v>
      </c>
      <c r="I31" s="33">
        <v>644887.12</v>
      </c>
      <c r="J31" s="33">
        <v>19907.67</v>
      </c>
      <c r="K31" s="33">
        <v>2112538.2</v>
      </c>
      <c r="L31" s="33">
        <v>0</v>
      </c>
      <c r="M31" s="33">
        <v>16977.2</v>
      </c>
      <c r="N31" s="33">
        <v>2428077.97</v>
      </c>
      <c r="O31" s="33">
        <v>97072.43</v>
      </c>
      <c r="P31" s="33">
        <v>11379514.06</v>
      </c>
      <c r="Q31" s="33">
        <v>32296</v>
      </c>
      <c r="R31" s="33">
        <v>1058089.59</v>
      </c>
      <c r="S31" s="33">
        <v>0</v>
      </c>
      <c r="T31" s="33">
        <v>199858.06</v>
      </c>
      <c r="U31" s="33">
        <v>12005107.31</v>
      </c>
      <c r="V31" s="33">
        <v>1484862.92</v>
      </c>
      <c r="W31" s="33">
        <v>1966909.23</v>
      </c>
      <c r="X31" s="33">
        <v>776977.47</v>
      </c>
      <c r="Y31" s="33">
        <v>63421.24</v>
      </c>
    </row>
    <row r="32" spans="1:25" ht="12.75">
      <c r="A32" s="34">
        <v>6</v>
      </c>
      <c r="B32" s="34">
        <v>3</v>
      </c>
      <c r="C32" s="34">
        <v>2</v>
      </c>
      <c r="D32" s="35">
        <v>2</v>
      </c>
      <c r="E32" s="36"/>
      <c r="F32" s="31" t="s">
        <v>267</v>
      </c>
      <c r="G32" s="56" t="s">
        <v>291</v>
      </c>
      <c r="H32" s="33">
        <v>6220599.36</v>
      </c>
      <c r="I32" s="33">
        <v>313387.56</v>
      </c>
      <c r="J32" s="33">
        <v>98628.76</v>
      </c>
      <c r="K32" s="33">
        <v>112621.84</v>
      </c>
      <c r="L32" s="33">
        <v>0</v>
      </c>
      <c r="M32" s="33">
        <v>30509.24</v>
      </c>
      <c r="N32" s="33">
        <v>747906.57</v>
      </c>
      <c r="O32" s="33">
        <v>33933.32</v>
      </c>
      <c r="P32" s="33">
        <v>1838188.09</v>
      </c>
      <c r="Q32" s="33">
        <v>14532.9</v>
      </c>
      <c r="R32" s="33">
        <v>357177.17</v>
      </c>
      <c r="S32" s="33">
        <v>0</v>
      </c>
      <c r="T32" s="33">
        <v>18054.4</v>
      </c>
      <c r="U32" s="33">
        <v>1954292.65</v>
      </c>
      <c r="V32" s="33">
        <v>473525.2</v>
      </c>
      <c r="W32" s="33">
        <v>183213.17</v>
      </c>
      <c r="X32" s="33">
        <v>13873.13</v>
      </c>
      <c r="Y32" s="33">
        <v>30755.36</v>
      </c>
    </row>
    <row r="33" spans="1:25" ht="12.75">
      <c r="A33" s="34">
        <v>6</v>
      </c>
      <c r="B33" s="34">
        <v>2</v>
      </c>
      <c r="C33" s="34">
        <v>3</v>
      </c>
      <c r="D33" s="35">
        <v>2</v>
      </c>
      <c r="E33" s="36"/>
      <c r="F33" s="31" t="s">
        <v>267</v>
      </c>
      <c r="G33" s="56" t="s">
        <v>268</v>
      </c>
      <c r="H33" s="33">
        <v>38922000.38</v>
      </c>
      <c r="I33" s="33">
        <v>2795516.2</v>
      </c>
      <c r="J33" s="33">
        <v>560577.87</v>
      </c>
      <c r="K33" s="33">
        <v>368360.37</v>
      </c>
      <c r="L33" s="33">
        <v>0</v>
      </c>
      <c r="M33" s="33">
        <v>1382236.43</v>
      </c>
      <c r="N33" s="33">
        <v>2837716.65</v>
      </c>
      <c r="O33" s="33">
        <v>430634.05</v>
      </c>
      <c r="P33" s="33">
        <v>13458689.7</v>
      </c>
      <c r="Q33" s="33">
        <v>90586</v>
      </c>
      <c r="R33" s="33">
        <v>2309560.73</v>
      </c>
      <c r="S33" s="33">
        <v>15000</v>
      </c>
      <c r="T33" s="33">
        <v>34447.33</v>
      </c>
      <c r="U33" s="33">
        <v>11550554.23</v>
      </c>
      <c r="V33" s="33">
        <v>2055755.82</v>
      </c>
      <c r="W33" s="33">
        <v>817635.41</v>
      </c>
      <c r="X33" s="33">
        <v>129487.77</v>
      </c>
      <c r="Y33" s="33">
        <v>85241.82</v>
      </c>
    </row>
    <row r="34" spans="1:25" ht="12.75">
      <c r="A34" s="34">
        <v>6</v>
      </c>
      <c r="B34" s="34">
        <v>2</v>
      </c>
      <c r="C34" s="34">
        <v>4</v>
      </c>
      <c r="D34" s="35">
        <v>2</v>
      </c>
      <c r="E34" s="36"/>
      <c r="F34" s="31" t="s">
        <v>267</v>
      </c>
      <c r="G34" s="56" t="s">
        <v>292</v>
      </c>
      <c r="H34" s="33">
        <v>9560668.38</v>
      </c>
      <c r="I34" s="33">
        <v>615566.24</v>
      </c>
      <c r="J34" s="33">
        <v>0</v>
      </c>
      <c r="K34" s="33">
        <v>28534.22</v>
      </c>
      <c r="L34" s="33">
        <v>0</v>
      </c>
      <c r="M34" s="33">
        <v>35455.31</v>
      </c>
      <c r="N34" s="33">
        <v>1546848.73</v>
      </c>
      <c r="O34" s="33">
        <v>49959.64</v>
      </c>
      <c r="P34" s="33">
        <v>2665426.8</v>
      </c>
      <c r="Q34" s="33">
        <v>29743.85</v>
      </c>
      <c r="R34" s="33">
        <v>430780.4</v>
      </c>
      <c r="S34" s="33">
        <v>54724.57</v>
      </c>
      <c r="T34" s="33">
        <v>38604.4</v>
      </c>
      <c r="U34" s="33">
        <v>2857970.13</v>
      </c>
      <c r="V34" s="33">
        <v>702871.81</v>
      </c>
      <c r="W34" s="33">
        <v>383465</v>
      </c>
      <c r="X34" s="33">
        <v>0</v>
      </c>
      <c r="Y34" s="33">
        <v>120717.28</v>
      </c>
    </row>
    <row r="35" spans="1:25" ht="12.75">
      <c r="A35" s="34">
        <v>6</v>
      </c>
      <c r="B35" s="34">
        <v>15</v>
      </c>
      <c r="C35" s="34">
        <v>2</v>
      </c>
      <c r="D35" s="35">
        <v>2</v>
      </c>
      <c r="E35" s="36"/>
      <c r="F35" s="31" t="s">
        <v>267</v>
      </c>
      <c r="G35" s="56" t="s">
        <v>293</v>
      </c>
      <c r="H35" s="33">
        <v>17054543.47</v>
      </c>
      <c r="I35" s="33">
        <v>436516.65</v>
      </c>
      <c r="J35" s="33">
        <v>0</v>
      </c>
      <c r="K35" s="33">
        <v>1143746.57</v>
      </c>
      <c r="L35" s="33">
        <v>14230</v>
      </c>
      <c r="M35" s="33">
        <v>181603.29</v>
      </c>
      <c r="N35" s="33">
        <v>1219450.36</v>
      </c>
      <c r="O35" s="33">
        <v>157325.87</v>
      </c>
      <c r="P35" s="33">
        <v>5627575.72</v>
      </c>
      <c r="Q35" s="33">
        <v>49047</v>
      </c>
      <c r="R35" s="33">
        <v>718352.49</v>
      </c>
      <c r="S35" s="33">
        <v>26313.6</v>
      </c>
      <c r="T35" s="33">
        <v>229712.99</v>
      </c>
      <c r="U35" s="33">
        <v>5336874.32</v>
      </c>
      <c r="V35" s="33">
        <v>1354146.51</v>
      </c>
      <c r="W35" s="33">
        <v>385518.09</v>
      </c>
      <c r="X35" s="33">
        <v>109801.95</v>
      </c>
      <c r="Y35" s="33">
        <v>64328.06</v>
      </c>
    </row>
    <row r="36" spans="1:25" ht="12.75">
      <c r="A36" s="34">
        <v>6</v>
      </c>
      <c r="B36" s="34">
        <v>9</v>
      </c>
      <c r="C36" s="34">
        <v>2</v>
      </c>
      <c r="D36" s="35">
        <v>2</v>
      </c>
      <c r="E36" s="36"/>
      <c r="F36" s="31" t="s">
        <v>267</v>
      </c>
      <c r="G36" s="56" t="s">
        <v>294</v>
      </c>
      <c r="H36" s="33">
        <v>8753444.63</v>
      </c>
      <c r="I36" s="33">
        <v>308145.36</v>
      </c>
      <c r="J36" s="33">
        <v>20871.07</v>
      </c>
      <c r="K36" s="33">
        <v>704797.68</v>
      </c>
      <c r="L36" s="33">
        <v>0</v>
      </c>
      <c r="M36" s="33">
        <v>1092</v>
      </c>
      <c r="N36" s="33">
        <v>1223275.56</v>
      </c>
      <c r="O36" s="33">
        <v>71758.18</v>
      </c>
      <c r="P36" s="33">
        <v>2495467.18</v>
      </c>
      <c r="Q36" s="33">
        <v>9072.82</v>
      </c>
      <c r="R36" s="33">
        <v>212732.48</v>
      </c>
      <c r="S36" s="33">
        <v>5109</v>
      </c>
      <c r="T36" s="33">
        <v>25360</v>
      </c>
      <c r="U36" s="33">
        <v>2907163.77</v>
      </c>
      <c r="V36" s="33">
        <v>548259.5</v>
      </c>
      <c r="W36" s="33">
        <v>116500</v>
      </c>
      <c r="X36" s="33">
        <v>59080.84</v>
      </c>
      <c r="Y36" s="33">
        <v>44759.19</v>
      </c>
    </row>
    <row r="37" spans="1:25" ht="12.75">
      <c r="A37" s="34">
        <v>6</v>
      </c>
      <c r="B37" s="34">
        <v>3</v>
      </c>
      <c r="C37" s="34">
        <v>3</v>
      </c>
      <c r="D37" s="35">
        <v>2</v>
      </c>
      <c r="E37" s="36"/>
      <c r="F37" s="31" t="s">
        <v>267</v>
      </c>
      <c r="G37" s="56" t="s">
        <v>295</v>
      </c>
      <c r="H37" s="33">
        <v>32176055.43</v>
      </c>
      <c r="I37" s="33">
        <v>983429.04</v>
      </c>
      <c r="J37" s="33">
        <v>0</v>
      </c>
      <c r="K37" s="33">
        <v>2185757.43</v>
      </c>
      <c r="L37" s="33">
        <v>446</v>
      </c>
      <c r="M37" s="33">
        <v>356062.29</v>
      </c>
      <c r="N37" s="33">
        <v>4154116.96</v>
      </c>
      <c r="O37" s="33">
        <v>147587.55</v>
      </c>
      <c r="P37" s="33">
        <v>9528418.44</v>
      </c>
      <c r="Q37" s="33">
        <v>95422.46</v>
      </c>
      <c r="R37" s="33">
        <v>1223455.41</v>
      </c>
      <c r="S37" s="33">
        <v>0</v>
      </c>
      <c r="T37" s="33">
        <v>115819.19</v>
      </c>
      <c r="U37" s="33">
        <v>10814925.59</v>
      </c>
      <c r="V37" s="33">
        <v>1681483.51</v>
      </c>
      <c r="W37" s="33">
        <v>423979.15</v>
      </c>
      <c r="X37" s="33">
        <v>318098</v>
      </c>
      <c r="Y37" s="33">
        <v>147054.41</v>
      </c>
    </row>
    <row r="38" spans="1:25" ht="12.75">
      <c r="A38" s="34">
        <v>6</v>
      </c>
      <c r="B38" s="34">
        <v>12</v>
      </c>
      <c r="C38" s="34">
        <v>1</v>
      </c>
      <c r="D38" s="35">
        <v>2</v>
      </c>
      <c r="E38" s="36"/>
      <c r="F38" s="31" t="s">
        <v>267</v>
      </c>
      <c r="G38" s="56" t="s">
        <v>296</v>
      </c>
      <c r="H38" s="33">
        <v>17931969.47</v>
      </c>
      <c r="I38" s="33">
        <v>283323.16</v>
      </c>
      <c r="J38" s="33">
        <v>0</v>
      </c>
      <c r="K38" s="33">
        <v>502178.85</v>
      </c>
      <c r="L38" s="33">
        <v>0</v>
      </c>
      <c r="M38" s="33">
        <v>1029.03</v>
      </c>
      <c r="N38" s="33">
        <v>1611941.33</v>
      </c>
      <c r="O38" s="33">
        <v>133844.81</v>
      </c>
      <c r="P38" s="33">
        <v>5142293.01</v>
      </c>
      <c r="Q38" s="33">
        <v>32160.33</v>
      </c>
      <c r="R38" s="33">
        <v>713243.31</v>
      </c>
      <c r="S38" s="33">
        <v>0</v>
      </c>
      <c r="T38" s="33">
        <v>88027.25</v>
      </c>
      <c r="U38" s="33">
        <v>5966505.83</v>
      </c>
      <c r="V38" s="33">
        <v>2489572.84</v>
      </c>
      <c r="W38" s="33">
        <v>268120</v>
      </c>
      <c r="X38" s="33">
        <v>660311.14</v>
      </c>
      <c r="Y38" s="33">
        <v>39418.58</v>
      </c>
    </row>
    <row r="39" spans="1:25" ht="12.75">
      <c r="A39" s="34">
        <v>6</v>
      </c>
      <c r="B39" s="34">
        <v>5</v>
      </c>
      <c r="C39" s="34">
        <v>2</v>
      </c>
      <c r="D39" s="35">
        <v>2</v>
      </c>
      <c r="E39" s="36"/>
      <c r="F39" s="31" t="s">
        <v>267</v>
      </c>
      <c r="G39" s="56" t="s">
        <v>297</v>
      </c>
      <c r="H39" s="33">
        <v>6533526.07</v>
      </c>
      <c r="I39" s="33">
        <v>318262.16</v>
      </c>
      <c r="J39" s="33">
        <v>125187.75</v>
      </c>
      <c r="K39" s="33">
        <v>80281.23</v>
      </c>
      <c r="L39" s="33">
        <v>0</v>
      </c>
      <c r="M39" s="33">
        <v>9300</v>
      </c>
      <c r="N39" s="33">
        <v>882225.08</v>
      </c>
      <c r="O39" s="33">
        <v>34158.83</v>
      </c>
      <c r="P39" s="33">
        <v>2351222.74</v>
      </c>
      <c r="Q39" s="33">
        <v>16954.15</v>
      </c>
      <c r="R39" s="33">
        <v>163858.25</v>
      </c>
      <c r="S39" s="33">
        <v>0</v>
      </c>
      <c r="T39" s="33">
        <v>48919.96</v>
      </c>
      <c r="U39" s="33">
        <v>2151728.07</v>
      </c>
      <c r="V39" s="33">
        <v>250631.51</v>
      </c>
      <c r="W39" s="33">
        <v>50168.87</v>
      </c>
      <c r="X39" s="33">
        <v>15000</v>
      </c>
      <c r="Y39" s="33">
        <v>35627.47</v>
      </c>
    </row>
    <row r="40" spans="1:25" ht="12.75">
      <c r="A40" s="34">
        <v>6</v>
      </c>
      <c r="B40" s="34">
        <v>10</v>
      </c>
      <c r="C40" s="34">
        <v>1</v>
      </c>
      <c r="D40" s="35">
        <v>2</v>
      </c>
      <c r="E40" s="36"/>
      <c r="F40" s="31" t="s">
        <v>267</v>
      </c>
      <c r="G40" s="56" t="s">
        <v>298</v>
      </c>
      <c r="H40" s="33">
        <v>28063819.62</v>
      </c>
      <c r="I40" s="33">
        <v>464318.92</v>
      </c>
      <c r="J40" s="33">
        <v>152437.48</v>
      </c>
      <c r="K40" s="33">
        <v>373986.43</v>
      </c>
      <c r="L40" s="33">
        <v>0</v>
      </c>
      <c r="M40" s="33">
        <v>349900.16</v>
      </c>
      <c r="N40" s="33">
        <v>2966038.38</v>
      </c>
      <c r="O40" s="33">
        <v>368952.92</v>
      </c>
      <c r="P40" s="33">
        <v>7866432.71</v>
      </c>
      <c r="Q40" s="33">
        <v>55863.64</v>
      </c>
      <c r="R40" s="33">
        <v>772697.88</v>
      </c>
      <c r="S40" s="33">
        <v>86783.02</v>
      </c>
      <c r="T40" s="33">
        <v>301562.47</v>
      </c>
      <c r="U40" s="33">
        <v>6827445.77</v>
      </c>
      <c r="V40" s="33">
        <v>6070889.61</v>
      </c>
      <c r="W40" s="33">
        <v>403926.23</v>
      </c>
      <c r="X40" s="33">
        <v>81092.62</v>
      </c>
      <c r="Y40" s="33">
        <v>921491.38</v>
      </c>
    </row>
    <row r="41" spans="1:25" ht="12.75">
      <c r="A41" s="34">
        <v>6</v>
      </c>
      <c r="B41" s="34">
        <v>15</v>
      </c>
      <c r="C41" s="34">
        <v>3</v>
      </c>
      <c r="D41" s="35">
        <v>2</v>
      </c>
      <c r="E41" s="36"/>
      <c r="F41" s="31" t="s">
        <v>267</v>
      </c>
      <c r="G41" s="56" t="s">
        <v>299</v>
      </c>
      <c r="H41" s="33">
        <v>10288373.35</v>
      </c>
      <c r="I41" s="33">
        <v>354006.7</v>
      </c>
      <c r="J41" s="33">
        <v>0</v>
      </c>
      <c r="K41" s="33">
        <v>28032.94</v>
      </c>
      <c r="L41" s="33">
        <v>0</v>
      </c>
      <c r="M41" s="33">
        <v>14148.64</v>
      </c>
      <c r="N41" s="33">
        <v>1191706.91</v>
      </c>
      <c r="O41" s="33">
        <v>160972.05</v>
      </c>
      <c r="P41" s="33">
        <v>2902693.86</v>
      </c>
      <c r="Q41" s="33">
        <v>25077</v>
      </c>
      <c r="R41" s="33">
        <v>449987.03</v>
      </c>
      <c r="S41" s="33">
        <v>0</v>
      </c>
      <c r="T41" s="33">
        <v>163984.63</v>
      </c>
      <c r="U41" s="33">
        <v>3137060.99</v>
      </c>
      <c r="V41" s="33">
        <v>618640.99</v>
      </c>
      <c r="W41" s="33">
        <v>112258.48</v>
      </c>
      <c r="X41" s="33">
        <v>1088038.79</v>
      </c>
      <c r="Y41" s="33">
        <v>41764.34</v>
      </c>
    </row>
    <row r="42" spans="1:25" ht="12.75">
      <c r="A42" s="34">
        <v>6</v>
      </c>
      <c r="B42" s="34">
        <v>13</v>
      </c>
      <c r="C42" s="34">
        <v>1</v>
      </c>
      <c r="D42" s="35">
        <v>2</v>
      </c>
      <c r="E42" s="36"/>
      <c r="F42" s="31" t="s">
        <v>267</v>
      </c>
      <c r="G42" s="56" t="s">
        <v>300</v>
      </c>
      <c r="H42" s="33">
        <v>9530045.68</v>
      </c>
      <c r="I42" s="33">
        <v>628082.39</v>
      </c>
      <c r="J42" s="33">
        <v>0</v>
      </c>
      <c r="K42" s="33">
        <v>23784.73</v>
      </c>
      <c r="L42" s="33">
        <v>4565.51</v>
      </c>
      <c r="M42" s="33">
        <v>17884.13</v>
      </c>
      <c r="N42" s="33">
        <v>1315489.11</v>
      </c>
      <c r="O42" s="33">
        <v>54830.74</v>
      </c>
      <c r="P42" s="33">
        <v>2657002.22</v>
      </c>
      <c r="Q42" s="33">
        <v>37951.6</v>
      </c>
      <c r="R42" s="33">
        <v>796582.45</v>
      </c>
      <c r="S42" s="33">
        <v>0</v>
      </c>
      <c r="T42" s="33">
        <v>39765</v>
      </c>
      <c r="U42" s="33">
        <v>3074540.36</v>
      </c>
      <c r="V42" s="33">
        <v>510073.76</v>
      </c>
      <c r="W42" s="33">
        <v>225100.25</v>
      </c>
      <c r="X42" s="33">
        <v>45210.07</v>
      </c>
      <c r="Y42" s="33">
        <v>99183.36</v>
      </c>
    </row>
    <row r="43" spans="1:25" ht="12.75">
      <c r="A43" s="34">
        <v>6</v>
      </c>
      <c r="B43" s="34">
        <v>4</v>
      </c>
      <c r="C43" s="34">
        <v>2</v>
      </c>
      <c r="D43" s="35">
        <v>2</v>
      </c>
      <c r="E43" s="36"/>
      <c r="F43" s="31" t="s">
        <v>267</v>
      </c>
      <c r="G43" s="56" t="s">
        <v>301</v>
      </c>
      <c r="H43" s="33">
        <v>12571639.65</v>
      </c>
      <c r="I43" s="33">
        <v>1091104.64</v>
      </c>
      <c r="J43" s="33">
        <v>0</v>
      </c>
      <c r="K43" s="33">
        <v>132741.81</v>
      </c>
      <c r="L43" s="33">
        <v>0</v>
      </c>
      <c r="M43" s="33">
        <v>66997.08</v>
      </c>
      <c r="N43" s="33">
        <v>1368153.24</v>
      </c>
      <c r="O43" s="33">
        <v>335847.43</v>
      </c>
      <c r="P43" s="33">
        <v>3858326.06</v>
      </c>
      <c r="Q43" s="33">
        <v>46637.57</v>
      </c>
      <c r="R43" s="33">
        <v>544932.66</v>
      </c>
      <c r="S43" s="33">
        <v>0</v>
      </c>
      <c r="T43" s="33">
        <v>7653.97</v>
      </c>
      <c r="U43" s="33">
        <v>2938555.02</v>
      </c>
      <c r="V43" s="33">
        <v>1796035.01</v>
      </c>
      <c r="W43" s="33">
        <v>309068.35</v>
      </c>
      <c r="X43" s="33">
        <v>47386.62</v>
      </c>
      <c r="Y43" s="33">
        <v>28200.19</v>
      </c>
    </row>
    <row r="44" spans="1:25" ht="12.75">
      <c r="A44" s="34">
        <v>6</v>
      </c>
      <c r="B44" s="34">
        <v>3</v>
      </c>
      <c r="C44" s="34">
        <v>4</v>
      </c>
      <c r="D44" s="35">
        <v>2</v>
      </c>
      <c r="E44" s="36"/>
      <c r="F44" s="31" t="s">
        <v>267</v>
      </c>
      <c r="G44" s="56" t="s">
        <v>302</v>
      </c>
      <c r="H44" s="33">
        <v>13201634.19</v>
      </c>
      <c r="I44" s="33">
        <v>417080.66</v>
      </c>
      <c r="J44" s="33">
        <v>127766.08</v>
      </c>
      <c r="K44" s="33">
        <v>289379.28</v>
      </c>
      <c r="L44" s="33">
        <v>0</v>
      </c>
      <c r="M44" s="33">
        <v>22589.27</v>
      </c>
      <c r="N44" s="33">
        <v>1328644.83</v>
      </c>
      <c r="O44" s="33">
        <v>76662.85</v>
      </c>
      <c r="P44" s="33">
        <v>4337261.05</v>
      </c>
      <c r="Q44" s="33">
        <v>34727.7</v>
      </c>
      <c r="R44" s="33">
        <v>1053891.83</v>
      </c>
      <c r="S44" s="33">
        <v>0</v>
      </c>
      <c r="T44" s="33">
        <v>156259.13</v>
      </c>
      <c r="U44" s="33">
        <v>4167698.38</v>
      </c>
      <c r="V44" s="33">
        <v>782514.05</v>
      </c>
      <c r="W44" s="33">
        <v>317000</v>
      </c>
      <c r="X44" s="33">
        <v>58049.04</v>
      </c>
      <c r="Y44" s="33">
        <v>32110.04</v>
      </c>
    </row>
    <row r="45" spans="1:25" ht="12.75">
      <c r="A45" s="34">
        <v>6</v>
      </c>
      <c r="B45" s="34">
        <v>1</v>
      </c>
      <c r="C45" s="34">
        <v>4</v>
      </c>
      <c r="D45" s="35">
        <v>2</v>
      </c>
      <c r="E45" s="36"/>
      <c r="F45" s="31" t="s">
        <v>267</v>
      </c>
      <c r="G45" s="56" t="s">
        <v>303</v>
      </c>
      <c r="H45" s="33">
        <v>13159413.57</v>
      </c>
      <c r="I45" s="33">
        <v>525338.47</v>
      </c>
      <c r="J45" s="33">
        <v>207536.34</v>
      </c>
      <c r="K45" s="33">
        <v>145377.8</v>
      </c>
      <c r="L45" s="33">
        <v>0</v>
      </c>
      <c r="M45" s="33">
        <v>46763.59</v>
      </c>
      <c r="N45" s="33">
        <v>1229778.55</v>
      </c>
      <c r="O45" s="33">
        <v>119046.05</v>
      </c>
      <c r="P45" s="33">
        <v>5275037.68</v>
      </c>
      <c r="Q45" s="33">
        <v>22030</v>
      </c>
      <c r="R45" s="33">
        <v>238809.9</v>
      </c>
      <c r="S45" s="33">
        <v>0</v>
      </c>
      <c r="T45" s="33">
        <v>72580</v>
      </c>
      <c r="U45" s="33">
        <v>4146185.02</v>
      </c>
      <c r="V45" s="33">
        <v>732266.69</v>
      </c>
      <c r="W45" s="33">
        <v>291492.58</v>
      </c>
      <c r="X45" s="33">
        <v>0</v>
      </c>
      <c r="Y45" s="33">
        <v>107170.9</v>
      </c>
    </row>
    <row r="46" spans="1:25" ht="12.75">
      <c r="A46" s="34">
        <v>6</v>
      </c>
      <c r="B46" s="34">
        <v>3</v>
      </c>
      <c r="C46" s="34">
        <v>5</v>
      </c>
      <c r="D46" s="35">
        <v>2</v>
      </c>
      <c r="E46" s="36"/>
      <c r="F46" s="31" t="s">
        <v>267</v>
      </c>
      <c r="G46" s="56" t="s">
        <v>304</v>
      </c>
      <c r="H46" s="33">
        <v>5072346.07</v>
      </c>
      <c r="I46" s="33">
        <v>200856.75</v>
      </c>
      <c r="J46" s="33">
        <v>7803.04</v>
      </c>
      <c r="K46" s="33">
        <v>46416.57</v>
      </c>
      <c r="L46" s="33">
        <v>3926.25</v>
      </c>
      <c r="M46" s="33">
        <v>22017.25</v>
      </c>
      <c r="N46" s="33">
        <v>1019103.22</v>
      </c>
      <c r="O46" s="33">
        <v>48048.34</v>
      </c>
      <c r="P46" s="33">
        <v>1324993.51</v>
      </c>
      <c r="Q46" s="33">
        <v>20205</v>
      </c>
      <c r="R46" s="33">
        <v>398741.78</v>
      </c>
      <c r="S46" s="33">
        <v>0</v>
      </c>
      <c r="T46" s="33">
        <v>75541.12</v>
      </c>
      <c r="U46" s="33">
        <v>1434038.15</v>
      </c>
      <c r="V46" s="33">
        <v>207982.99</v>
      </c>
      <c r="W46" s="33">
        <v>213668.94</v>
      </c>
      <c r="X46" s="33">
        <v>350</v>
      </c>
      <c r="Y46" s="33">
        <v>48653.16</v>
      </c>
    </row>
    <row r="47" spans="1:25" ht="12.75">
      <c r="A47" s="34">
        <v>6</v>
      </c>
      <c r="B47" s="34">
        <v>7</v>
      </c>
      <c r="C47" s="34">
        <v>3</v>
      </c>
      <c r="D47" s="35">
        <v>2</v>
      </c>
      <c r="E47" s="36"/>
      <c r="F47" s="31" t="s">
        <v>267</v>
      </c>
      <c r="G47" s="56" t="s">
        <v>305</v>
      </c>
      <c r="H47" s="33">
        <v>11565159.17</v>
      </c>
      <c r="I47" s="33">
        <v>251921.97</v>
      </c>
      <c r="J47" s="33">
        <v>0</v>
      </c>
      <c r="K47" s="33">
        <v>86638.46</v>
      </c>
      <c r="L47" s="33">
        <v>0</v>
      </c>
      <c r="M47" s="33">
        <v>59063.89</v>
      </c>
      <c r="N47" s="33">
        <v>1093591.88</v>
      </c>
      <c r="O47" s="33">
        <v>61865.81</v>
      </c>
      <c r="P47" s="33">
        <v>4713200.9</v>
      </c>
      <c r="Q47" s="33">
        <v>24933.99</v>
      </c>
      <c r="R47" s="33">
        <v>421806.56</v>
      </c>
      <c r="S47" s="33">
        <v>6394.98</v>
      </c>
      <c r="T47" s="33">
        <v>84995.65</v>
      </c>
      <c r="U47" s="33">
        <v>3699359.04</v>
      </c>
      <c r="V47" s="33">
        <v>588377.41</v>
      </c>
      <c r="W47" s="33">
        <v>278000</v>
      </c>
      <c r="X47" s="33">
        <v>174550.79</v>
      </c>
      <c r="Y47" s="33">
        <v>20457.84</v>
      </c>
    </row>
    <row r="48" spans="1:25" ht="12.75">
      <c r="A48" s="34">
        <v>6</v>
      </c>
      <c r="B48" s="34">
        <v>5</v>
      </c>
      <c r="C48" s="34">
        <v>3</v>
      </c>
      <c r="D48" s="35">
        <v>2</v>
      </c>
      <c r="E48" s="36"/>
      <c r="F48" s="31" t="s">
        <v>267</v>
      </c>
      <c r="G48" s="56" t="s">
        <v>306</v>
      </c>
      <c r="H48" s="33">
        <v>14253413.75</v>
      </c>
      <c r="I48" s="33">
        <v>380811.4</v>
      </c>
      <c r="J48" s="33">
        <v>123666.2</v>
      </c>
      <c r="K48" s="33">
        <v>571258.95</v>
      </c>
      <c r="L48" s="33">
        <v>0</v>
      </c>
      <c r="M48" s="33">
        <v>4942.62</v>
      </c>
      <c r="N48" s="33">
        <v>1410407.63</v>
      </c>
      <c r="O48" s="33">
        <v>247145.71</v>
      </c>
      <c r="P48" s="33">
        <v>5610098.14</v>
      </c>
      <c r="Q48" s="33">
        <v>48208.96</v>
      </c>
      <c r="R48" s="33">
        <v>657653.67</v>
      </c>
      <c r="S48" s="33">
        <v>0</v>
      </c>
      <c r="T48" s="33">
        <v>46448.8</v>
      </c>
      <c r="U48" s="33">
        <v>4219813.02</v>
      </c>
      <c r="V48" s="33">
        <v>503058.57</v>
      </c>
      <c r="W48" s="33">
        <v>307918.03</v>
      </c>
      <c r="X48" s="33">
        <v>82901.2</v>
      </c>
      <c r="Y48" s="33">
        <v>39080.85</v>
      </c>
    </row>
    <row r="49" spans="1:25" ht="12.75">
      <c r="A49" s="34">
        <v>6</v>
      </c>
      <c r="B49" s="34">
        <v>6</v>
      </c>
      <c r="C49" s="34">
        <v>2</v>
      </c>
      <c r="D49" s="35">
        <v>2</v>
      </c>
      <c r="E49" s="36"/>
      <c r="F49" s="31" t="s">
        <v>267</v>
      </c>
      <c r="G49" s="56" t="s">
        <v>307</v>
      </c>
      <c r="H49" s="33">
        <v>11111102.4</v>
      </c>
      <c r="I49" s="33">
        <v>237392.87</v>
      </c>
      <c r="J49" s="33">
        <v>154003.43</v>
      </c>
      <c r="K49" s="33">
        <v>111474.51</v>
      </c>
      <c r="L49" s="33">
        <v>0</v>
      </c>
      <c r="M49" s="33">
        <v>19342.67</v>
      </c>
      <c r="N49" s="33">
        <v>2027673.1</v>
      </c>
      <c r="O49" s="33">
        <v>104467.81</v>
      </c>
      <c r="P49" s="33">
        <v>3351004.25</v>
      </c>
      <c r="Q49" s="33">
        <v>22301.62</v>
      </c>
      <c r="R49" s="33">
        <v>306066.1</v>
      </c>
      <c r="S49" s="33">
        <v>0</v>
      </c>
      <c r="T49" s="33">
        <v>38447.78</v>
      </c>
      <c r="U49" s="33">
        <v>3392847.78</v>
      </c>
      <c r="V49" s="33">
        <v>680240.48</v>
      </c>
      <c r="W49" s="33">
        <v>475895.3</v>
      </c>
      <c r="X49" s="33">
        <v>152354</v>
      </c>
      <c r="Y49" s="33">
        <v>37590.7</v>
      </c>
    </row>
    <row r="50" spans="1:25" ht="12.75">
      <c r="A50" s="34">
        <v>6</v>
      </c>
      <c r="B50" s="34">
        <v>8</v>
      </c>
      <c r="C50" s="34">
        <v>3</v>
      </c>
      <c r="D50" s="35">
        <v>2</v>
      </c>
      <c r="E50" s="36"/>
      <c r="F50" s="31" t="s">
        <v>267</v>
      </c>
      <c r="G50" s="56" t="s">
        <v>308</v>
      </c>
      <c r="H50" s="33">
        <v>18791296</v>
      </c>
      <c r="I50" s="33">
        <v>4405232.48</v>
      </c>
      <c r="J50" s="33">
        <v>243147.39</v>
      </c>
      <c r="K50" s="33">
        <v>229531.68</v>
      </c>
      <c r="L50" s="33">
        <v>0</v>
      </c>
      <c r="M50" s="33">
        <v>36959.72</v>
      </c>
      <c r="N50" s="33">
        <v>1724798.37</v>
      </c>
      <c r="O50" s="33">
        <v>245823.91</v>
      </c>
      <c r="P50" s="33">
        <v>4109838.79</v>
      </c>
      <c r="Q50" s="33">
        <v>47010.87</v>
      </c>
      <c r="R50" s="33">
        <v>638346.48</v>
      </c>
      <c r="S50" s="33">
        <v>0</v>
      </c>
      <c r="T50" s="33">
        <v>178345.96</v>
      </c>
      <c r="U50" s="33">
        <v>4985485.17</v>
      </c>
      <c r="V50" s="33">
        <v>1295708.06</v>
      </c>
      <c r="W50" s="33">
        <v>329889.69</v>
      </c>
      <c r="X50" s="33">
        <v>275461.63</v>
      </c>
      <c r="Y50" s="33">
        <v>45715.8</v>
      </c>
    </row>
    <row r="51" spans="1:25" ht="12.75">
      <c r="A51" s="34">
        <v>6</v>
      </c>
      <c r="B51" s="34">
        <v>9</v>
      </c>
      <c r="C51" s="34">
        <v>4</v>
      </c>
      <c r="D51" s="35">
        <v>2</v>
      </c>
      <c r="E51" s="36"/>
      <c r="F51" s="31" t="s">
        <v>267</v>
      </c>
      <c r="G51" s="56" t="s">
        <v>309</v>
      </c>
      <c r="H51" s="33">
        <v>22149317.62</v>
      </c>
      <c r="I51" s="33">
        <v>2685538.72</v>
      </c>
      <c r="J51" s="33">
        <v>37291.91</v>
      </c>
      <c r="K51" s="33">
        <v>230871.45</v>
      </c>
      <c r="L51" s="33">
        <v>0</v>
      </c>
      <c r="M51" s="33">
        <v>100964.35</v>
      </c>
      <c r="N51" s="33">
        <v>1594555.5</v>
      </c>
      <c r="O51" s="33">
        <v>187780.82</v>
      </c>
      <c r="P51" s="33">
        <v>7581660.74</v>
      </c>
      <c r="Q51" s="33">
        <v>41004.78</v>
      </c>
      <c r="R51" s="33">
        <v>758436.63</v>
      </c>
      <c r="S51" s="33">
        <v>111423.79</v>
      </c>
      <c r="T51" s="33">
        <v>254440.78</v>
      </c>
      <c r="U51" s="33">
        <v>6839398.96</v>
      </c>
      <c r="V51" s="33">
        <v>1384295.06</v>
      </c>
      <c r="W51" s="33">
        <v>233857.45</v>
      </c>
      <c r="X51" s="33">
        <v>91723.18</v>
      </c>
      <c r="Y51" s="33">
        <v>16073.5</v>
      </c>
    </row>
    <row r="52" spans="1:25" ht="12.75">
      <c r="A52" s="34">
        <v>6</v>
      </c>
      <c r="B52" s="34">
        <v>9</v>
      </c>
      <c r="C52" s="34">
        <v>5</v>
      </c>
      <c r="D52" s="35">
        <v>2</v>
      </c>
      <c r="E52" s="36"/>
      <c r="F52" s="31" t="s">
        <v>267</v>
      </c>
      <c r="G52" s="56" t="s">
        <v>310</v>
      </c>
      <c r="H52" s="33">
        <v>38288492.43</v>
      </c>
      <c r="I52" s="33">
        <v>1376558.65</v>
      </c>
      <c r="J52" s="33">
        <v>0</v>
      </c>
      <c r="K52" s="33">
        <v>3897334.82</v>
      </c>
      <c r="L52" s="33">
        <v>0</v>
      </c>
      <c r="M52" s="33">
        <v>147286.06</v>
      </c>
      <c r="N52" s="33">
        <v>3149971.13</v>
      </c>
      <c r="O52" s="33">
        <v>100743.51</v>
      </c>
      <c r="P52" s="33">
        <v>11838684.35</v>
      </c>
      <c r="Q52" s="33">
        <v>42483.95</v>
      </c>
      <c r="R52" s="33">
        <v>699760.32</v>
      </c>
      <c r="S52" s="33">
        <v>0</v>
      </c>
      <c r="T52" s="33">
        <v>474668.75</v>
      </c>
      <c r="U52" s="33">
        <v>11300065.13</v>
      </c>
      <c r="V52" s="33">
        <v>3861677.25</v>
      </c>
      <c r="W52" s="33">
        <v>1113288.67</v>
      </c>
      <c r="X52" s="33">
        <v>79189.23</v>
      </c>
      <c r="Y52" s="33">
        <v>206780.61</v>
      </c>
    </row>
    <row r="53" spans="1:25" ht="12.75">
      <c r="A53" s="34">
        <v>6</v>
      </c>
      <c r="B53" s="34">
        <v>5</v>
      </c>
      <c r="C53" s="34">
        <v>4</v>
      </c>
      <c r="D53" s="35">
        <v>2</v>
      </c>
      <c r="E53" s="36"/>
      <c r="F53" s="31" t="s">
        <v>267</v>
      </c>
      <c r="G53" s="56" t="s">
        <v>311</v>
      </c>
      <c r="H53" s="33">
        <v>12801431.77</v>
      </c>
      <c r="I53" s="33">
        <v>425333.56</v>
      </c>
      <c r="J53" s="33">
        <v>99875.65</v>
      </c>
      <c r="K53" s="33">
        <v>650011.2</v>
      </c>
      <c r="L53" s="33">
        <v>0</v>
      </c>
      <c r="M53" s="33">
        <v>133074.04</v>
      </c>
      <c r="N53" s="33">
        <v>1188709.39</v>
      </c>
      <c r="O53" s="33">
        <v>235471.95</v>
      </c>
      <c r="P53" s="33">
        <v>4535383.41</v>
      </c>
      <c r="Q53" s="33">
        <v>28633.94</v>
      </c>
      <c r="R53" s="33">
        <v>238140.79</v>
      </c>
      <c r="S53" s="33">
        <v>0</v>
      </c>
      <c r="T53" s="33">
        <v>29904.22</v>
      </c>
      <c r="U53" s="33">
        <v>4212908.52</v>
      </c>
      <c r="V53" s="33">
        <v>632393.04</v>
      </c>
      <c r="W53" s="33">
        <v>313792.33</v>
      </c>
      <c r="X53" s="33">
        <v>3600</v>
      </c>
      <c r="Y53" s="33">
        <v>74199.73</v>
      </c>
    </row>
    <row r="54" spans="1:25" ht="12.75">
      <c r="A54" s="34">
        <v>6</v>
      </c>
      <c r="B54" s="34">
        <v>6</v>
      </c>
      <c r="C54" s="34">
        <v>3</v>
      </c>
      <c r="D54" s="35">
        <v>2</v>
      </c>
      <c r="E54" s="36"/>
      <c r="F54" s="31" t="s">
        <v>267</v>
      </c>
      <c r="G54" s="56" t="s">
        <v>312</v>
      </c>
      <c r="H54" s="33">
        <v>6332386.49</v>
      </c>
      <c r="I54" s="33">
        <v>397883.64</v>
      </c>
      <c r="J54" s="33">
        <v>226460.49</v>
      </c>
      <c r="K54" s="33">
        <v>117912.56</v>
      </c>
      <c r="L54" s="33">
        <v>0</v>
      </c>
      <c r="M54" s="33">
        <v>77993.87</v>
      </c>
      <c r="N54" s="33">
        <v>1005861.08</v>
      </c>
      <c r="O54" s="33">
        <v>31789.17</v>
      </c>
      <c r="P54" s="33">
        <v>1750836.58</v>
      </c>
      <c r="Q54" s="33">
        <v>16818.34</v>
      </c>
      <c r="R54" s="33">
        <v>228554.33</v>
      </c>
      <c r="S54" s="33">
        <v>0</v>
      </c>
      <c r="T54" s="33">
        <v>37653</v>
      </c>
      <c r="U54" s="33">
        <v>1869873.87</v>
      </c>
      <c r="V54" s="33">
        <v>417506.99</v>
      </c>
      <c r="W54" s="33">
        <v>124526.95</v>
      </c>
      <c r="X54" s="33">
        <v>23450</v>
      </c>
      <c r="Y54" s="33">
        <v>5265.62</v>
      </c>
    </row>
    <row r="55" spans="1:25" ht="12.75">
      <c r="A55" s="34">
        <v>6</v>
      </c>
      <c r="B55" s="34">
        <v>7</v>
      </c>
      <c r="C55" s="34">
        <v>4</v>
      </c>
      <c r="D55" s="35">
        <v>2</v>
      </c>
      <c r="E55" s="36"/>
      <c r="F55" s="31" t="s">
        <v>267</v>
      </c>
      <c r="G55" s="56" t="s">
        <v>313</v>
      </c>
      <c r="H55" s="33">
        <v>19326950.69</v>
      </c>
      <c r="I55" s="33">
        <v>369137.45</v>
      </c>
      <c r="J55" s="33">
        <v>101258.99</v>
      </c>
      <c r="K55" s="33">
        <v>99562.96</v>
      </c>
      <c r="L55" s="33">
        <v>0</v>
      </c>
      <c r="M55" s="33">
        <v>7267</v>
      </c>
      <c r="N55" s="33">
        <v>2690318.2</v>
      </c>
      <c r="O55" s="33">
        <v>197716.95</v>
      </c>
      <c r="P55" s="33">
        <v>7143081.4</v>
      </c>
      <c r="Q55" s="33">
        <v>61715.85</v>
      </c>
      <c r="R55" s="33">
        <v>1576348.43</v>
      </c>
      <c r="S55" s="33">
        <v>2932.81</v>
      </c>
      <c r="T55" s="33">
        <v>367783.11</v>
      </c>
      <c r="U55" s="33">
        <v>4971350.72</v>
      </c>
      <c r="V55" s="33">
        <v>760931.31</v>
      </c>
      <c r="W55" s="33">
        <v>776446.05</v>
      </c>
      <c r="X55" s="33">
        <v>110300.57</v>
      </c>
      <c r="Y55" s="33">
        <v>90798.89</v>
      </c>
    </row>
    <row r="56" spans="1:25" ht="12.75">
      <c r="A56" s="34">
        <v>6</v>
      </c>
      <c r="B56" s="34">
        <v>20</v>
      </c>
      <c r="C56" s="34">
        <v>2</v>
      </c>
      <c r="D56" s="35">
        <v>2</v>
      </c>
      <c r="E56" s="36"/>
      <c r="F56" s="31" t="s">
        <v>267</v>
      </c>
      <c r="G56" s="56" t="s">
        <v>314</v>
      </c>
      <c r="H56" s="33">
        <v>8688962.72</v>
      </c>
      <c r="I56" s="33">
        <v>575642.52</v>
      </c>
      <c r="J56" s="33">
        <v>209122.46</v>
      </c>
      <c r="K56" s="33">
        <v>45750.07</v>
      </c>
      <c r="L56" s="33">
        <v>0</v>
      </c>
      <c r="M56" s="33">
        <v>11076.19</v>
      </c>
      <c r="N56" s="33">
        <v>1014031.35</v>
      </c>
      <c r="O56" s="33">
        <v>99875.17</v>
      </c>
      <c r="P56" s="33">
        <v>2970407.98</v>
      </c>
      <c r="Q56" s="33">
        <v>19286.76</v>
      </c>
      <c r="R56" s="33">
        <v>498664.34</v>
      </c>
      <c r="S56" s="33">
        <v>0</v>
      </c>
      <c r="T56" s="33">
        <v>293077.65</v>
      </c>
      <c r="U56" s="33">
        <v>2299204.19</v>
      </c>
      <c r="V56" s="33">
        <v>316675.77</v>
      </c>
      <c r="W56" s="33">
        <v>282980</v>
      </c>
      <c r="X56" s="33">
        <v>0</v>
      </c>
      <c r="Y56" s="33">
        <v>53168.27</v>
      </c>
    </row>
    <row r="57" spans="1:25" ht="12.75">
      <c r="A57" s="34">
        <v>6</v>
      </c>
      <c r="B57" s="34">
        <v>19</v>
      </c>
      <c r="C57" s="34">
        <v>2</v>
      </c>
      <c r="D57" s="35">
        <v>2</v>
      </c>
      <c r="E57" s="36"/>
      <c r="F57" s="31" t="s">
        <v>267</v>
      </c>
      <c r="G57" s="56" t="s">
        <v>315</v>
      </c>
      <c r="H57" s="33">
        <v>7945007.81</v>
      </c>
      <c r="I57" s="33">
        <v>519091.94</v>
      </c>
      <c r="J57" s="33">
        <v>90810.76</v>
      </c>
      <c r="K57" s="33">
        <v>535527.97</v>
      </c>
      <c r="L57" s="33">
        <v>648</v>
      </c>
      <c r="M57" s="33">
        <v>95051.16</v>
      </c>
      <c r="N57" s="33">
        <v>1123704.18</v>
      </c>
      <c r="O57" s="33">
        <v>284447.16</v>
      </c>
      <c r="P57" s="33">
        <v>1611374.27</v>
      </c>
      <c r="Q57" s="33">
        <v>9194.57</v>
      </c>
      <c r="R57" s="33">
        <v>564974.65</v>
      </c>
      <c r="S57" s="33">
        <v>0</v>
      </c>
      <c r="T57" s="33">
        <v>53778.11</v>
      </c>
      <c r="U57" s="33">
        <v>2020301.59</v>
      </c>
      <c r="V57" s="33">
        <v>308744.74</v>
      </c>
      <c r="W57" s="33">
        <v>628859.94</v>
      </c>
      <c r="X57" s="33">
        <v>46452.88</v>
      </c>
      <c r="Y57" s="33">
        <v>52045.89</v>
      </c>
    </row>
    <row r="58" spans="1:25" ht="12.75">
      <c r="A58" s="34">
        <v>6</v>
      </c>
      <c r="B58" s="34">
        <v>19</v>
      </c>
      <c r="C58" s="34">
        <v>3</v>
      </c>
      <c r="D58" s="35">
        <v>2</v>
      </c>
      <c r="E58" s="36"/>
      <c r="F58" s="31" t="s">
        <v>267</v>
      </c>
      <c r="G58" s="56" t="s">
        <v>316</v>
      </c>
      <c r="H58" s="33">
        <v>9246304.04</v>
      </c>
      <c r="I58" s="33">
        <v>307811.87</v>
      </c>
      <c r="J58" s="33">
        <v>0</v>
      </c>
      <c r="K58" s="33">
        <v>1383111.67</v>
      </c>
      <c r="L58" s="33">
        <v>4540.5</v>
      </c>
      <c r="M58" s="33">
        <v>57481.97</v>
      </c>
      <c r="N58" s="33">
        <v>869880.95</v>
      </c>
      <c r="O58" s="33">
        <v>48444.17</v>
      </c>
      <c r="P58" s="33">
        <v>2484221.04</v>
      </c>
      <c r="Q58" s="33">
        <v>14793.44</v>
      </c>
      <c r="R58" s="33">
        <v>384279.66</v>
      </c>
      <c r="S58" s="33">
        <v>0</v>
      </c>
      <c r="T58" s="33">
        <v>46875</v>
      </c>
      <c r="U58" s="33">
        <v>3065959.89</v>
      </c>
      <c r="V58" s="33">
        <v>111653.95</v>
      </c>
      <c r="W58" s="33">
        <v>317170.57</v>
      </c>
      <c r="X58" s="33">
        <v>36910.9</v>
      </c>
      <c r="Y58" s="33">
        <v>113168.46</v>
      </c>
    </row>
    <row r="59" spans="1:25" ht="12.75">
      <c r="A59" s="34">
        <v>6</v>
      </c>
      <c r="B59" s="34">
        <v>4</v>
      </c>
      <c r="C59" s="34">
        <v>3</v>
      </c>
      <c r="D59" s="35">
        <v>2</v>
      </c>
      <c r="E59" s="36"/>
      <c r="F59" s="31" t="s">
        <v>267</v>
      </c>
      <c r="G59" s="56" t="s">
        <v>317</v>
      </c>
      <c r="H59" s="33">
        <v>10991012.43</v>
      </c>
      <c r="I59" s="33">
        <v>490197.43</v>
      </c>
      <c r="J59" s="33">
        <v>0</v>
      </c>
      <c r="K59" s="33">
        <v>38758.02</v>
      </c>
      <c r="L59" s="33">
        <v>0</v>
      </c>
      <c r="M59" s="33">
        <v>5372.83</v>
      </c>
      <c r="N59" s="33">
        <v>1144150.02</v>
      </c>
      <c r="O59" s="33">
        <v>75134.35</v>
      </c>
      <c r="P59" s="33">
        <v>3868741.26</v>
      </c>
      <c r="Q59" s="33">
        <v>14876.2</v>
      </c>
      <c r="R59" s="33">
        <v>853748.93</v>
      </c>
      <c r="S59" s="33">
        <v>0</v>
      </c>
      <c r="T59" s="33">
        <v>201280.46</v>
      </c>
      <c r="U59" s="33">
        <v>3311792.29</v>
      </c>
      <c r="V59" s="33">
        <v>459728.41</v>
      </c>
      <c r="W59" s="33">
        <v>490145.04</v>
      </c>
      <c r="X59" s="33">
        <v>1910.88</v>
      </c>
      <c r="Y59" s="33">
        <v>35176.31</v>
      </c>
    </row>
    <row r="60" spans="1:25" ht="12.75">
      <c r="A60" s="34">
        <v>6</v>
      </c>
      <c r="B60" s="34">
        <v>4</v>
      </c>
      <c r="C60" s="34">
        <v>4</v>
      </c>
      <c r="D60" s="35">
        <v>2</v>
      </c>
      <c r="E60" s="36"/>
      <c r="F60" s="31" t="s">
        <v>267</v>
      </c>
      <c r="G60" s="56" t="s">
        <v>270</v>
      </c>
      <c r="H60" s="33">
        <v>21783928.79</v>
      </c>
      <c r="I60" s="33">
        <v>1165425</v>
      </c>
      <c r="J60" s="33">
        <v>290019.77</v>
      </c>
      <c r="K60" s="33">
        <v>297547.88</v>
      </c>
      <c r="L60" s="33">
        <v>0</v>
      </c>
      <c r="M60" s="33">
        <v>640003.75</v>
      </c>
      <c r="N60" s="33">
        <v>2567468.05</v>
      </c>
      <c r="O60" s="33">
        <v>267390.49</v>
      </c>
      <c r="P60" s="33">
        <v>6176283.45</v>
      </c>
      <c r="Q60" s="33">
        <v>22864.27</v>
      </c>
      <c r="R60" s="33">
        <v>1212212.74</v>
      </c>
      <c r="S60" s="33">
        <v>96306.87</v>
      </c>
      <c r="T60" s="33">
        <v>67369.2</v>
      </c>
      <c r="U60" s="33">
        <v>6947895</v>
      </c>
      <c r="V60" s="33">
        <v>1180250</v>
      </c>
      <c r="W60" s="33">
        <v>671865.89</v>
      </c>
      <c r="X60" s="33">
        <v>126071.65</v>
      </c>
      <c r="Y60" s="33">
        <v>54954.78</v>
      </c>
    </row>
    <row r="61" spans="1:25" ht="12.75">
      <c r="A61" s="34">
        <v>6</v>
      </c>
      <c r="B61" s="34">
        <v>6</v>
      </c>
      <c r="C61" s="34">
        <v>4</v>
      </c>
      <c r="D61" s="35">
        <v>2</v>
      </c>
      <c r="E61" s="36"/>
      <c r="F61" s="31" t="s">
        <v>267</v>
      </c>
      <c r="G61" s="56" t="s">
        <v>318</v>
      </c>
      <c r="H61" s="33">
        <v>18246240.57</v>
      </c>
      <c r="I61" s="33">
        <v>387695.04</v>
      </c>
      <c r="J61" s="33">
        <v>0</v>
      </c>
      <c r="K61" s="33">
        <v>214347.87</v>
      </c>
      <c r="L61" s="33">
        <v>0</v>
      </c>
      <c r="M61" s="33">
        <v>6093.59</v>
      </c>
      <c r="N61" s="33">
        <v>1756142.77</v>
      </c>
      <c r="O61" s="33">
        <v>86231.87</v>
      </c>
      <c r="P61" s="33">
        <v>5777154.53</v>
      </c>
      <c r="Q61" s="33">
        <v>41580.52</v>
      </c>
      <c r="R61" s="33">
        <v>1242801.93</v>
      </c>
      <c r="S61" s="33">
        <v>0</v>
      </c>
      <c r="T61" s="33">
        <v>306697.84</v>
      </c>
      <c r="U61" s="33">
        <v>5740173.1</v>
      </c>
      <c r="V61" s="33">
        <v>1270543.16</v>
      </c>
      <c r="W61" s="33">
        <v>1165766.88</v>
      </c>
      <c r="X61" s="33">
        <v>96966</v>
      </c>
      <c r="Y61" s="33">
        <v>154045.47</v>
      </c>
    </row>
    <row r="62" spans="1:25" ht="12.75">
      <c r="A62" s="34">
        <v>6</v>
      </c>
      <c r="B62" s="34">
        <v>9</v>
      </c>
      <c r="C62" s="34">
        <v>6</v>
      </c>
      <c r="D62" s="35">
        <v>2</v>
      </c>
      <c r="E62" s="36"/>
      <c r="F62" s="31" t="s">
        <v>267</v>
      </c>
      <c r="G62" s="56" t="s">
        <v>319</v>
      </c>
      <c r="H62" s="33">
        <v>19161117.89</v>
      </c>
      <c r="I62" s="33">
        <v>516017.67</v>
      </c>
      <c r="J62" s="33">
        <v>0</v>
      </c>
      <c r="K62" s="33">
        <v>1656235.97</v>
      </c>
      <c r="L62" s="33">
        <v>0</v>
      </c>
      <c r="M62" s="33">
        <v>377470.56</v>
      </c>
      <c r="N62" s="33">
        <v>1861530.21</v>
      </c>
      <c r="O62" s="33">
        <v>148946.82</v>
      </c>
      <c r="P62" s="33">
        <v>6341501.74</v>
      </c>
      <c r="Q62" s="33">
        <v>85388.59</v>
      </c>
      <c r="R62" s="33">
        <v>621263.09</v>
      </c>
      <c r="S62" s="33">
        <v>0</v>
      </c>
      <c r="T62" s="33">
        <v>257751.34</v>
      </c>
      <c r="U62" s="33">
        <v>5921983.11</v>
      </c>
      <c r="V62" s="33">
        <v>741452.65</v>
      </c>
      <c r="W62" s="33">
        <v>283170</v>
      </c>
      <c r="X62" s="33">
        <v>158399.5</v>
      </c>
      <c r="Y62" s="33">
        <v>190006.64</v>
      </c>
    </row>
    <row r="63" spans="1:25" ht="12.75">
      <c r="A63" s="34">
        <v>6</v>
      </c>
      <c r="B63" s="34">
        <v>13</v>
      </c>
      <c r="C63" s="34">
        <v>2</v>
      </c>
      <c r="D63" s="35">
        <v>2</v>
      </c>
      <c r="E63" s="36"/>
      <c r="F63" s="31" t="s">
        <v>267</v>
      </c>
      <c r="G63" s="56" t="s">
        <v>320</v>
      </c>
      <c r="H63" s="33">
        <v>11351886.32</v>
      </c>
      <c r="I63" s="33">
        <v>510289.82</v>
      </c>
      <c r="J63" s="33">
        <v>117167.7</v>
      </c>
      <c r="K63" s="33">
        <v>1416969.13</v>
      </c>
      <c r="L63" s="33">
        <v>0</v>
      </c>
      <c r="M63" s="33">
        <v>63793.32</v>
      </c>
      <c r="N63" s="33">
        <v>1201573.53</v>
      </c>
      <c r="O63" s="33">
        <v>87520.41</v>
      </c>
      <c r="P63" s="33">
        <v>3232572.11</v>
      </c>
      <c r="Q63" s="33">
        <v>24911.57</v>
      </c>
      <c r="R63" s="33">
        <v>445312.81</v>
      </c>
      <c r="S63" s="33">
        <v>0</v>
      </c>
      <c r="T63" s="33">
        <v>51214.37</v>
      </c>
      <c r="U63" s="33">
        <v>3067188.55</v>
      </c>
      <c r="V63" s="33">
        <v>597821.89</v>
      </c>
      <c r="W63" s="33">
        <v>387900</v>
      </c>
      <c r="X63" s="33">
        <v>26404.01</v>
      </c>
      <c r="Y63" s="33">
        <v>121247.1</v>
      </c>
    </row>
    <row r="64" spans="1:25" ht="12.75">
      <c r="A64" s="34">
        <v>6</v>
      </c>
      <c r="B64" s="34">
        <v>14</v>
      </c>
      <c r="C64" s="34">
        <v>3</v>
      </c>
      <c r="D64" s="35">
        <v>2</v>
      </c>
      <c r="E64" s="36"/>
      <c r="F64" s="31" t="s">
        <v>267</v>
      </c>
      <c r="G64" s="56" t="s">
        <v>321</v>
      </c>
      <c r="H64" s="33">
        <v>7961553.41</v>
      </c>
      <c r="I64" s="33">
        <v>123008.27</v>
      </c>
      <c r="J64" s="33">
        <v>327824.62</v>
      </c>
      <c r="K64" s="33">
        <v>451899.3</v>
      </c>
      <c r="L64" s="33">
        <v>0</v>
      </c>
      <c r="M64" s="33">
        <v>102298.62</v>
      </c>
      <c r="N64" s="33">
        <v>799429.69</v>
      </c>
      <c r="O64" s="33">
        <v>53167</v>
      </c>
      <c r="P64" s="33">
        <v>2107009.86</v>
      </c>
      <c r="Q64" s="33">
        <v>6934.46</v>
      </c>
      <c r="R64" s="33">
        <v>329680.5</v>
      </c>
      <c r="S64" s="33">
        <v>0</v>
      </c>
      <c r="T64" s="33">
        <v>158694.28</v>
      </c>
      <c r="U64" s="33">
        <v>2740900.51</v>
      </c>
      <c r="V64" s="33">
        <v>458969.35</v>
      </c>
      <c r="W64" s="33">
        <v>217900</v>
      </c>
      <c r="X64" s="33">
        <v>50000</v>
      </c>
      <c r="Y64" s="33">
        <v>33836.95</v>
      </c>
    </row>
    <row r="65" spans="1:25" ht="12.75">
      <c r="A65" s="34">
        <v>6</v>
      </c>
      <c r="B65" s="34">
        <v>1</v>
      </c>
      <c r="C65" s="34">
        <v>5</v>
      </c>
      <c r="D65" s="35">
        <v>2</v>
      </c>
      <c r="E65" s="36"/>
      <c r="F65" s="31" t="s">
        <v>267</v>
      </c>
      <c r="G65" s="56" t="s">
        <v>322</v>
      </c>
      <c r="H65" s="33">
        <v>12351685.32</v>
      </c>
      <c r="I65" s="33">
        <v>437867.19</v>
      </c>
      <c r="J65" s="33">
        <v>106033.97</v>
      </c>
      <c r="K65" s="33">
        <v>61671.32</v>
      </c>
      <c r="L65" s="33">
        <v>0</v>
      </c>
      <c r="M65" s="33">
        <v>54710.88</v>
      </c>
      <c r="N65" s="33">
        <v>2504882.37</v>
      </c>
      <c r="O65" s="33">
        <v>33142.43</v>
      </c>
      <c r="P65" s="33">
        <v>3673655.3</v>
      </c>
      <c r="Q65" s="33">
        <v>27426.54</v>
      </c>
      <c r="R65" s="33">
        <v>589762.87</v>
      </c>
      <c r="S65" s="33">
        <v>0</v>
      </c>
      <c r="T65" s="33">
        <v>189336.5</v>
      </c>
      <c r="U65" s="33">
        <v>3714375.32</v>
      </c>
      <c r="V65" s="33">
        <v>578773.54</v>
      </c>
      <c r="W65" s="33">
        <v>347507.64</v>
      </c>
      <c r="X65" s="33">
        <v>30000</v>
      </c>
      <c r="Y65" s="33">
        <v>2539.45</v>
      </c>
    </row>
    <row r="66" spans="1:25" ht="12.75">
      <c r="A66" s="34">
        <v>6</v>
      </c>
      <c r="B66" s="34">
        <v>18</v>
      </c>
      <c r="C66" s="34">
        <v>3</v>
      </c>
      <c r="D66" s="35">
        <v>2</v>
      </c>
      <c r="E66" s="36"/>
      <c r="F66" s="31" t="s">
        <v>267</v>
      </c>
      <c r="G66" s="56" t="s">
        <v>323</v>
      </c>
      <c r="H66" s="33">
        <v>8334086.87</v>
      </c>
      <c r="I66" s="33">
        <v>426370.02</v>
      </c>
      <c r="J66" s="33">
        <v>193845</v>
      </c>
      <c r="K66" s="33">
        <v>322875.76</v>
      </c>
      <c r="L66" s="33">
        <v>0</v>
      </c>
      <c r="M66" s="33">
        <v>54426.95</v>
      </c>
      <c r="N66" s="33">
        <v>1000514.2</v>
      </c>
      <c r="O66" s="33">
        <v>371026.59</v>
      </c>
      <c r="P66" s="33">
        <v>1914082.54</v>
      </c>
      <c r="Q66" s="33">
        <v>26420.52</v>
      </c>
      <c r="R66" s="33">
        <v>268534.35</v>
      </c>
      <c r="S66" s="33">
        <v>0</v>
      </c>
      <c r="T66" s="33">
        <v>13764</v>
      </c>
      <c r="U66" s="33">
        <v>2218773.24</v>
      </c>
      <c r="V66" s="33">
        <v>1269148.34</v>
      </c>
      <c r="W66" s="33">
        <v>162134.65</v>
      </c>
      <c r="X66" s="33">
        <v>41755.74</v>
      </c>
      <c r="Y66" s="33">
        <v>50414.97</v>
      </c>
    </row>
    <row r="67" spans="1:25" ht="12.75">
      <c r="A67" s="34">
        <v>6</v>
      </c>
      <c r="B67" s="34">
        <v>9</v>
      </c>
      <c r="C67" s="34">
        <v>7</v>
      </c>
      <c r="D67" s="35">
        <v>2</v>
      </c>
      <c r="E67" s="36"/>
      <c r="F67" s="31" t="s">
        <v>267</v>
      </c>
      <c r="G67" s="56" t="s">
        <v>324</v>
      </c>
      <c r="H67" s="33">
        <v>33948736.7</v>
      </c>
      <c r="I67" s="33">
        <v>2552853.4</v>
      </c>
      <c r="J67" s="33">
        <v>0</v>
      </c>
      <c r="K67" s="33">
        <v>1336628.07</v>
      </c>
      <c r="L67" s="33">
        <v>0</v>
      </c>
      <c r="M67" s="33">
        <v>599611.07</v>
      </c>
      <c r="N67" s="33">
        <v>2961765.94</v>
      </c>
      <c r="O67" s="33">
        <v>161069.68</v>
      </c>
      <c r="P67" s="33">
        <v>10152629.92</v>
      </c>
      <c r="Q67" s="33">
        <v>53675.26</v>
      </c>
      <c r="R67" s="33">
        <v>1164176.58</v>
      </c>
      <c r="S67" s="33">
        <v>82509.35</v>
      </c>
      <c r="T67" s="33">
        <v>363490.14</v>
      </c>
      <c r="U67" s="33">
        <v>11323416.38</v>
      </c>
      <c r="V67" s="33">
        <v>2240084.12</v>
      </c>
      <c r="W67" s="33">
        <v>696656.69</v>
      </c>
      <c r="X67" s="33">
        <v>52996.05</v>
      </c>
      <c r="Y67" s="33">
        <v>207174.05</v>
      </c>
    </row>
    <row r="68" spans="1:25" ht="12.75">
      <c r="A68" s="34">
        <v>6</v>
      </c>
      <c r="B68" s="34">
        <v>8</v>
      </c>
      <c r="C68" s="34">
        <v>4</v>
      </c>
      <c r="D68" s="35">
        <v>2</v>
      </c>
      <c r="E68" s="36"/>
      <c r="F68" s="31" t="s">
        <v>267</v>
      </c>
      <c r="G68" s="56" t="s">
        <v>325</v>
      </c>
      <c r="H68" s="33">
        <v>6207915.55</v>
      </c>
      <c r="I68" s="33">
        <v>300841.76</v>
      </c>
      <c r="J68" s="33">
        <v>0</v>
      </c>
      <c r="K68" s="33">
        <v>103052.79</v>
      </c>
      <c r="L68" s="33">
        <v>0</v>
      </c>
      <c r="M68" s="33">
        <v>14200.02</v>
      </c>
      <c r="N68" s="33">
        <v>1027275.31</v>
      </c>
      <c r="O68" s="33">
        <v>74304.54</v>
      </c>
      <c r="P68" s="33">
        <v>1442915.64</v>
      </c>
      <c r="Q68" s="33">
        <v>20877.98</v>
      </c>
      <c r="R68" s="33">
        <v>441268.09</v>
      </c>
      <c r="S68" s="33">
        <v>56591.04</v>
      </c>
      <c r="T68" s="33">
        <v>91560.35</v>
      </c>
      <c r="U68" s="33">
        <v>1978264.43</v>
      </c>
      <c r="V68" s="33">
        <v>479697.64</v>
      </c>
      <c r="W68" s="33">
        <v>168622.75</v>
      </c>
      <c r="X68" s="33">
        <v>0</v>
      </c>
      <c r="Y68" s="33">
        <v>8443.21</v>
      </c>
    </row>
    <row r="69" spans="1:25" ht="12.75">
      <c r="A69" s="34">
        <v>6</v>
      </c>
      <c r="B69" s="34">
        <v>3</v>
      </c>
      <c r="C69" s="34">
        <v>6</v>
      </c>
      <c r="D69" s="35">
        <v>2</v>
      </c>
      <c r="E69" s="36"/>
      <c r="F69" s="31" t="s">
        <v>267</v>
      </c>
      <c r="G69" s="56" t="s">
        <v>326</v>
      </c>
      <c r="H69" s="33">
        <v>11082841.88</v>
      </c>
      <c r="I69" s="33">
        <v>311640.64</v>
      </c>
      <c r="J69" s="33">
        <v>11770.5</v>
      </c>
      <c r="K69" s="33">
        <v>1610469.99</v>
      </c>
      <c r="L69" s="33">
        <v>2200</v>
      </c>
      <c r="M69" s="33">
        <v>6191</v>
      </c>
      <c r="N69" s="33">
        <v>1115342.46</v>
      </c>
      <c r="O69" s="33">
        <v>34326.73</v>
      </c>
      <c r="P69" s="33">
        <v>3430338.71</v>
      </c>
      <c r="Q69" s="33">
        <v>8711.81</v>
      </c>
      <c r="R69" s="33">
        <v>558539.86</v>
      </c>
      <c r="S69" s="33">
        <v>0</v>
      </c>
      <c r="T69" s="33">
        <v>21090</v>
      </c>
      <c r="U69" s="33">
        <v>3092184.55</v>
      </c>
      <c r="V69" s="33">
        <v>727523.33</v>
      </c>
      <c r="W69" s="33">
        <v>87090.73</v>
      </c>
      <c r="X69" s="33">
        <v>30000</v>
      </c>
      <c r="Y69" s="33">
        <v>35421.57</v>
      </c>
    </row>
    <row r="70" spans="1:25" ht="12.75">
      <c r="A70" s="34">
        <v>6</v>
      </c>
      <c r="B70" s="34">
        <v>12</v>
      </c>
      <c r="C70" s="34">
        <v>3</v>
      </c>
      <c r="D70" s="35">
        <v>2</v>
      </c>
      <c r="E70" s="36"/>
      <c r="F70" s="31" t="s">
        <v>267</v>
      </c>
      <c r="G70" s="56" t="s">
        <v>327</v>
      </c>
      <c r="H70" s="33">
        <v>12630862.7</v>
      </c>
      <c r="I70" s="33">
        <v>236205.34</v>
      </c>
      <c r="J70" s="33">
        <v>35296.72</v>
      </c>
      <c r="K70" s="33">
        <v>71056.86</v>
      </c>
      <c r="L70" s="33">
        <v>0</v>
      </c>
      <c r="M70" s="33">
        <v>51158.18</v>
      </c>
      <c r="N70" s="33">
        <v>1266995.68</v>
      </c>
      <c r="O70" s="33">
        <v>55882.03</v>
      </c>
      <c r="P70" s="33">
        <v>4294323.64</v>
      </c>
      <c r="Q70" s="33">
        <v>18226.82</v>
      </c>
      <c r="R70" s="33">
        <v>623956.36</v>
      </c>
      <c r="S70" s="33">
        <v>0</v>
      </c>
      <c r="T70" s="33">
        <v>303666.86</v>
      </c>
      <c r="U70" s="33">
        <v>4112936.08</v>
      </c>
      <c r="V70" s="33">
        <v>632790.08</v>
      </c>
      <c r="W70" s="33">
        <v>844636.18</v>
      </c>
      <c r="X70" s="33">
        <v>32050</v>
      </c>
      <c r="Y70" s="33">
        <v>51681.87</v>
      </c>
    </row>
    <row r="71" spans="1:25" ht="12.75">
      <c r="A71" s="34">
        <v>6</v>
      </c>
      <c r="B71" s="34">
        <v>15</v>
      </c>
      <c r="C71" s="34">
        <v>4</v>
      </c>
      <c r="D71" s="35">
        <v>2</v>
      </c>
      <c r="E71" s="36"/>
      <c r="F71" s="31" t="s">
        <v>267</v>
      </c>
      <c r="G71" s="56" t="s">
        <v>328</v>
      </c>
      <c r="H71" s="33">
        <v>17828552</v>
      </c>
      <c r="I71" s="33">
        <v>351658.32</v>
      </c>
      <c r="J71" s="33">
        <v>131070.94</v>
      </c>
      <c r="K71" s="33">
        <v>78042.71</v>
      </c>
      <c r="L71" s="33">
        <v>0</v>
      </c>
      <c r="M71" s="33">
        <v>21278.81</v>
      </c>
      <c r="N71" s="33">
        <v>1718941.82</v>
      </c>
      <c r="O71" s="33">
        <v>147595.21</v>
      </c>
      <c r="P71" s="33">
        <v>6586437.73</v>
      </c>
      <c r="Q71" s="33">
        <v>20528.15</v>
      </c>
      <c r="R71" s="33">
        <v>698207.1</v>
      </c>
      <c r="S71" s="33">
        <v>0</v>
      </c>
      <c r="T71" s="33">
        <v>81072.94</v>
      </c>
      <c r="U71" s="33">
        <v>6674919.83</v>
      </c>
      <c r="V71" s="33">
        <v>786802.77</v>
      </c>
      <c r="W71" s="33">
        <v>412745.8</v>
      </c>
      <c r="X71" s="33">
        <v>67911.84</v>
      </c>
      <c r="Y71" s="33">
        <v>51338.03</v>
      </c>
    </row>
    <row r="72" spans="1:25" ht="12.75">
      <c r="A72" s="34">
        <v>6</v>
      </c>
      <c r="B72" s="34">
        <v>16</v>
      </c>
      <c r="C72" s="34">
        <v>2</v>
      </c>
      <c r="D72" s="35">
        <v>2</v>
      </c>
      <c r="E72" s="36"/>
      <c r="F72" s="31" t="s">
        <v>267</v>
      </c>
      <c r="G72" s="56" t="s">
        <v>329</v>
      </c>
      <c r="H72" s="33">
        <v>17097327.4</v>
      </c>
      <c r="I72" s="33">
        <v>729815.51</v>
      </c>
      <c r="J72" s="33">
        <v>0</v>
      </c>
      <c r="K72" s="33">
        <v>319542.69</v>
      </c>
      <c r="L72" s="33">
        <v>0</v>
      </c>
      <c r="M72" s="33">
        <v>7355.25</v>
      </c>
      <c r="N72" s="33">
        <v>1704246.26</v>
      </c>
      <c r="O72" s="33">
        <v>614238.85</v>
      </c>
      <c r="P72" s="33">
        <v>5535240.77</v>
      </c>
      <c r="Q72" s="33">
        <v>25389.76</v>
      </c>
      <c r="R72" s="33">
        <v>494428.57</v>
      </c>
      <c r="S72" s="33">
        <v>42751.71</v>
      </c>
      <c r="T72" s="33">
        <v>297973.43</v>
      </c>
      <c r="U72" s="33">
        <v>6479482.22</v>
      </c>
      <c r="V72" s="33">
        <v>472551.46</v>
      </c>
      <c r="W72" s="33">
        <v>331197.86</v>
      </c>
      <c r="X72" s="33">
        <v>27280.28</v>
      </c>
      <c r="Y72" s="33">
        <v>15832.78</v>
      </c>
    </row>
    <row r="73" spans="1:25" ht="12.75">
      <c r="A73" s="34">
        <v>6</v>
      </c>
      <c r="B73" s="34">
        <v>1</v>
      </c>
      <c r="C73" s="34">
        <v>6</v>
      </c>
      <c r="D73" s="35">
        <v>2</v>
      </c>
      <c r="E73" s="36"/>
      <c r="F73" s="31" t="s">
        <v>267</v>
      </c>
      <c r="G73" s="56" t="s">
        <v>330</v>
      </c>
      <c r="H73" s="33">
        <v>8862302.28</v>
      </c>
      <c r="I73" s="33">
        <v>356333.06</v>
      </c>
      <c r="J73" s="33">
        <v>103946.29</v>
      </c>
      <c r="K73" s="33">
        <v>68065.51</v>
      </c>
      <c r="L73" s="33">
        <v>0</v>
      </c>
      <c r="M73" s="33">
        <v>27624.91</v>
      </c>
      <c r="N73" s="33">
        <v>1315549.34</v>
      </c>
      <c r="O73" s="33">
        <v>85703.77</v>
      </c>
      <c r="P73" s="33">
        <v>2418537.05</v>
      </c>
      <c r="Q73" s="33">
        <v>11729.56</v>
      </c>
      <c r="R73" s="33">
        <v>968587.4</v>
      </c>
      <c r="S73" s="33">
        <v>36161</v>
      </c>
      <c r="T73" s="33">
        <v>76882.61</v>
      </c>
      <c r="U73" s="33">
        <v>2105561.4</v>
      </c>
      <c r="V73" s="33">
        <v>470286.36</v>
      </c>
      <c r="W73" s="33">
        <v>781827.86</v>
      </c>
      <c r="X73" s="33">
        <v>1087.98</v>
      </c>
      <c r="Y73" s="33">
        <v>34418.18</v>
      </c>
    </row>
    <row r="74" spans="1:25" ht="12.75">
      <c r="A74" s="34">
        <v>6</v>
      </c>
      <c r="B74" s="34">
        <v>15</v>
      </c>
      <c r="C74" s="34">
        <v>5</v>
      </c>
      <c r="D74" s="35">
        <v>2</v>
      </c>
      <c r="E74" s="36"/>
      <c r="F74" s="31" t="s">
        <v>267</v>
      </c>
      <c r="G74" s="56" t="s">
        <v>331</v>
      </c>
      <c r="H74" s="33">
        <v>10866261.95</v>
      </c>
      <c r="I74" s="33">
        <v>458257.31</v>
      </c>
      <c r="J74" s="33">
        <v>0</v>
      </c>
      <c r="K74" s="33">
        <v>87458.79</v>
      </c>
      <c r="L74" s="33">
        <v>0</v>
      </c>
      <c r="M74" s="33">
        <v>56373.51</v>
      </c>
      <c r="N74" s="33">
        <v>1115078.61</v>
      </c>
      <c r="O74" s="33">
        <v>158758.32</v>
      </c>
      <c r="P74" s="33">
        <v>4067625.77</v>
      </c>
      <c r="Q74" s="33">
        <v>30284.04</v>
      </c>
      <c r="R74" s="33">
        <v>821757.14</v>
      </c>
      <c r="S74" s="33">
        <v>67741</v>
      </c>
      <c r="T74" s="33">
        <v>155635.54</v>
      </c>
      <c r="U74" s="33">
        <v>2788606.33</v>
      </c>
      <c r="V74" s="33">
        <v>353570.1</v>
      </c>
      <c r="W74" s="33">
        <v>618540.07</v>
      </c>
      <c r="X74" s="33">
        <v>33859.18</v>
      </c>
      <c r="Y74" s="33">
        <v>52716.24</v>
      </c>
    </row>
    <row r="75" spans="1:25" ht="12.75">
      <c r="A75" s="34">
        <v>6</v>
      </c>
      <c r="B75" s="34">
        <v>20</v>
      </c>
      <c r="C75" s="34">
        <v>3</v>
      </c>
      <c r="D75" s="35">
        <v>2</v>
      </c>
      <c r="E75" s="36"/>
      <c r="F75" s="31" t="s">
        <v>267</v>
      </c>
      <c r="G75" s="56" t="s">
        <v>332</v>
      </c>
      <c r="H75" s="33">
        <v>10064543.69</v>
      </c>
      <c r="I75" s="33">
        <v>521186.59</v>
      </c>
      <c r="J75" s="33">
        <v>54230.18</v>
      </c>
      <c r="K75" s="33">
        <v>103935.88</v>
      </c>
      <c r="L75" s="33">
        <v>1131.7</v>
      </c>
      <c r="M75" s="33">
        <v>730.94</v>
      </c>
      <c r="N75" s="33">
        <v>1314636.06</v>
      </c>
      <c r="O75" s="33">
        <v>73769.2</v>
      </c>
      <c r="P75" s="33">
        <v>2975073.61</v>
      </c>
      <c r="Q75" s="33">
        <v>22548.83</v>
      </c>
      <c r="R75" s="33">
        <v>595545.62</v>
      </c>
      <c r="S75" s="33">
        <v>50839.4</v>
      </c>
      <c r="T75" s="33">
        <v>95279</v>
      </c>
      <c r="U75" s="33">
        <v>3181546.95</v>
      </c>
      <c r="V75" s="33">
        <v>758985.35</v>
      </c>
      <c r="W75" s="33">
        <v>240174.85</v>
      </c>
      <c r="X75" s="33">
        <v>12000</v>
      </c>
      <c r="Y75" s="33">
        <v>62929.53</v>
      </c>
    </row>
    <row r="76" spans="1:25" ht="12.75">
      <c r="A76" s="34">
        <v>6</v>
      </c>
      <c r="B76" s="34">
        <v>9</v>
      </c>
      <c r="C76" s="34">
        <v>8</v>
      </c>
      <c r="D76" s="35">
        <v>2</v>
      </c>
      <c r="E76" s="36"/>
      <c r="F76" s="31" t="s">
        <v>267</v>
      </c>
      <c r="G76" s="56" t="s">
        <v>333</v>
      </c>
      <c r="H76" s="33">
        <v>32998638.3</v>
      </c>
      <c r="I76" s="33">
        <v>539989.6</v>
      </c>
      <c r="J76" s="33">
        <v>148278.94</v>
      </c>
      <c r="K76" s="33">
        <v>3506723.63</v>
      </c>
      <c r="L76" s="33">
        <v>1968</v>
      </c>
      <c r="M76" s="33">
        <v>174995.38</v>
      </c>
      <c r="N76" s="33">
        <v>2868357.36</v>
      </c>
      <c r="O76" s="33">
        <v>373268.53</v>
      </c>
      <c r="P76" s="33">
        <v>9186152.58</v>
      </c>
      <c r="Q76" s="33">
        <v>67282.17</v>
      </c>
      <c r="R76" s="33">
        <v>743793.83</v>
      </c>
      <c r="S76" s="33">
        <v>153792.5</v>
      </c>
      <c r="T76" s="33">
        <v>517839.7</v>
      </c>
      <c r="U76" s="33">
        <v>11371858.65</v>
      </c>
      <c r="V76" s="33">
        <v>2726085.23</v>
      </c>
      <c r="W76" s="33">
        <v>361933.77</v>
      </c>
      <c r="X76" s="33">
        <v>106265.03</v>
      </c>
      <c r="Y76" s="33">
        <v>150053.4</v>
      </c>
    </row>
    <row r="77" spans="1:25" ht="12.75">
      <c r="A77" s="34">
        <v>6</v>
      </c>
      <c r="B77" s="34">
        <v>1</v>
      </c>
      <c r="C77" s="34">
        <v>7</v>
      </c>
      <c r="D77" s="35">
        <v>2</v>
      </c>
      <c r="E77" s="36"/>
      <c r="F77" s="31" t="s">
        <v>267</v>
      </c>
      <c r="G77" s="56" t="s">
        <v>334</v>
      </c>
      <c r="H77" s="33">
        <v>10427956.33</v>
      </c>
      <c r="I77" s="33">
        <v>244567.49</v>
      </c>
      <c r="J77" s="33">
        <v>0</v>
      </c>
      <c r="K77" s="33">
        <v>96700.93</v>
      </c>
      <c r="L77" s="33">
        <v>1690.66</v>
      </c>
      <c r="M77" s="33">
        <v>133068.34</v>
      </c>
      <c r="N77" s="33">
        <v>1388547.33</v>
      </c>
      <c r="O77" s="33">
        <v>62102.21</v>
      </c>
      <c r="P77" s="33">
        <v>3690938.34</v>
      </c>
      <c r="Q77" s="33">
        <v>25535.85</v>
      </c>
      <c r="R77" s="33">
        <v>493756.97</v>
      </c>
      <c r="S77" s="33">
        <v>40228</v>
      </c>
      <c r="T77" s="33">
        <v>90202.32</v>
      </c>
      <c r="U77" s="33">
        <v>3094433.75</v>
      </c>
      <c r="V77" s="33">
        <v>707148.35</v>
      </c>
      <c r="W77" s="33">
        <v>309772.85</v>
      </c>
      <c r="X77" s="33">
        <v>22000</v>
      </c>
      <c r="Y77" s="33">
        <v>27262.94</v>
      </c>
    </row>
    <row r="78" spans="1:25" ht="12.75">
      <c r="A78" s="34">
        <v>6</v>
      </c>
      <c r="B78" s="34">
        <v>14</v>
      </c>
      <c r="C78" s="34">
        <v>5</v>
      </c>
      <c r="D78" s="35">
        <v>2</v>
      </c>
      <c r="E78" s="36"/>
      <c r="F78" s="31" t="s">
        <v>267</v>
      </c>
      <c r="G78" s="56" t="s">
        <v>335</v>
      </c>
      <c r="H78" s="33">
        <v>20926991.96</v>
      </c>
      <c r="I78" s="33">
        <v>228236.87</v>
      </c>
      <c r="J78" s="33">
        <v>16996.36</v>
      </c>
      <c r="K78" s="33">
        <v>1868265.93</v>
      </c>
      <c r="L78" s="33">
        <v>0</v>
      </c>
      <c r="M78" s="33">
        <v>209247.22</v>
      </c>
      <c r="N78" s="33">
        <v>1823954.36</v>
      </c>
      <c r="O78" s="33">
        <v>136857.5</v>
      </c>
      <c r="P78" s="33">
        <v>6185043.64</v>
      </c>
      <c r="Q78" s="33">
        <v>46720.45</v>
      </c>
      <c r="R78" s="33">
        <v>1279796.81</v>
      </c>
      <c r="S78" s="33">
        <v>6000</v>
      </c>
      <c r="T78" s="33">
        <v>317684.17</v>
      </c>
      <c r="U78" s="33">
        <v>6727790.84</v>
      </c>
      <c r="V78" s="33">
        <v>1214639</v>
      </c>
      <c r="W78" s="33">
        <v>562533.73</v>
      </c>
      <c r="X78" s="33">
        <v>249251.57</v>
      </c>
      <c r="Y78" s="33">
        <v>53973.51</v>
      </c>
    </row>
    <row r="79" spans="1:25" ht="12.75">
      <c r="A79" s="34">
        <v>6</v>
      </c>
      <c r="B79" s="34">
        <v>6</v>
      </c>
      <c r="C79" s="34">
        <v>5</v>
      </c>
      <c r="D79" s="35">
        <v>2</v>
      </c>
      <c r="E79" s="36"/>
      <c r="F79" s="31" t="s">
        <v>267</v>
      </c>
      <c r="G79" s="56" t="s">
        <v>271</v>
      </c>
      <c r="H79" s="33">
        <v>18113709.74</v>
      </c>
      <c r="I79" s="33">
        <v>539054.97</v>
      </c>
      <c r="J79" s="33">
        <v>0</v>
      </c>
      <c r="K79" s="33">
        <v>216582.26</v>
      </c>
      <c r="L79" s="33">
        <v>0</v>
      </c>
      <c r="M79" s="33">
        <v>188430.58</v>
      </c>
      <c r="N79" s="33">
        <v>1694468.72</v>
      </c>
      <c r="O79" s="33">
        <v>79814.84</v>
      </c>
      <c r="P79" s="33">
        <v>7237955.28</v>
      </c>
      <c r="Q79" s="33">
        <v>63678.06</v>
      </c>
      <c r="R79" s="33">
        <v>1010877.47</v>
      </c>
      <c r="S79" s="33">
        <v>0</v>
      </c>
      <c r="T79" s="33">
        <v>117110.62</v>
      </c>
      <c r="U79" s="33">
        <v>5713493.42</v>
      </c>
      <c r="V79" s="33">
        <v>811349.94</v>
      </c>
      <c r="W79" s="33">
        <v>300000</v>
      </c>
      <c r="X79" s="33">
        <v>35000</v>
      </c>
      <c r="Y79" s="33">
        <v>105893.58</v>
      </c>
    </row>
    <row r="80" spans="1:25" ht="12.75">
      <c r="A80" s="34">
        <v>6</v>
      </c>
      <c r="B80" s="34">
        <v>6</v>
      </c>
      <c r="C80" s="34">
        <v>6</v>
      </c>
      <c r="D80" s="35">
        <v>2</v>
      </c>
      <c r="E80" s="36"/>
      <c r="F80" s="31" t="s">
        <v>267</v>
      </c>
      <c r="G80" s="56" t="s">
        <v>336</v>
      </c>
      <c r="H80" s="33">
        <v>7583059.31</v>
      </c>
      <c r="I80" s="33">
        <v>398234.36</v>
      </c>
      <c r="J80" s="33">
        <v>267949.95</v>
      </c>
      <c r="K80" s="33">
        <v>48047</v>
      </c>
      <c r="L80" s="33">
        <v>0</v>
      </c>
      <c r="M80" s="33">
        <v>25464.69</v>
      </c>
      <c r="N80" s="33">
        <v>1126914.1</v>
      </c>
      <c r="O80" s="33">
        <v>66475.56</v>
      </c>
      <c r="P80" s="33">
        <v>2013817.85</v>
      </c>
      <c r="Q80" s="33">
        <v>16158.4</v>
      </c>
      <c r="R80" s="33">
        <v>454849.96</v>
      </c>
      <c r="S80" s="33">
        <v>0</v>
      </c>
      <c r="T80" s="33">
        <v>76915.69</v>
      </c>
      <c r="U80" s="33">
        <v>2312167.01</v>
      </c>
      <c r="V80" s="33">
        <v>444349.52</v>
      </c>
      <c r="W80" s="33">
        <v>274058.04</v>
      </c>
      <c r="X80" s="33">
        <v>26960.57</v>
      </c>
      <c r="Y80" s="33">
        <v>30696.61</v>
      </c>
    </row>
    <row r="81" spans="1:25" ht="12.75">
      <c r="A81" s="34">
        <v>6</v>
      </c>
      <c r="B81" s="34">
        <v>7</v>
      </c>
      <c r="C81" s="34">
        <v>5</v>
      </c>
      <c r="D81" s="35">
        <v>2</v>
      </c>
      <c r="E81" s="36"/>
      <c r="F81" s="31" t="s">
        <v>267</v>
      </c>
      <c r="G81" s="56" t="s">
        <v>272</v>
      </c>
      <c r="H81" s="33">
        <v>16190528.59</v>
      </c>
      <c r="I81" s="33">
        <v>242678</v>
      </c>
      <c r="J81" s="33">
        <v>154915.65</v>
      </c>
      <c r="K81" s="33">
        <v>689224.13</v>
      </c>
      <c r="L81" s="33">
        <v>0</v>
      </c>
      <c r="M81" s="33">
        <v>54502.1</v>
      </c>
      <c r="N81" s="33">
        <v>1536069.57</v>
      </c>
      <c r="O81" s="33">
        <v>100344.55</v>
      </c>
      <c r="P81" s="33">
        <v>6018154.4</v>
      </c>
      <c r="Q81" s="33">
        <v>20166.03</v>
      </c>
      <c r="R81" s="33">
        <v>612725.53</v>
      </c>
      <c r="S81" s="33">
        <v>0</v>
      </c>
      <c r="T81" s="33">
        <v>393138.2</v>
      </c>
      <c r="U81" s="33">
        <v>4974070.82</v>
      </c>
      <c r="V81" s="33">
        <v>1078015.38</v>
      </c>
      <c r="W81" s="33">
        <v>98770.26</v>
      </c>
      <c r="X81" s="33">
        <v>184586.81</v>
      </c>
      <c r="Y81" s="33">
        <v>33167.16</v>
      </c>
    </row>
    <row r="82" spans="1:25" ht="12.75">
      <c r="A82" s="34">
        <v>6</v>
      </c>
      <c r="B82" s="34">
        <v>18</v>
      </c>
      <c r="C82" s="34">
        <v>4</v>
      </c>
      <c r="D82" s="35">
        <v>2</v>
      </c>
      <c r="E82" s="36"/>
      <c r="F82" s="31" t="s">
        <v>267</v>
      </c>
      <c r="G82" s="56" t="s">
        <v>337</v>
      </c>
      <c r="H82" s="33">
        <v>7953703.13</v>
      </c>
      <c r="I82" s="33">
        <v>272529.77</v>
      </c>
      <c r="J82" s="33">
        <v>101693.33</v>
      </c>
      <c r="K82" s="33">
        <v>197083.98</v>
      </c>
      <c r="L82" s="33">
        <v>0</v>
      </c>
      <c r="M82" s="33">
        <v>45005.02</v>
      </c>
      <c r="N82" s="33">
        <v>1122690.18</v>
      </c>
      <c r="O82" s="33">
        <v>62114.31</v>
      </c>
      <c r="P82" s="33">
        <v>3072302.62</v>
      </c>
      <c r="Q82" s="33">
        <v>10612.3</v>
      </c>
      <c r="R82" s="33">
        <v>260109.74</v>
      </c>
      <c r="S82" s="33">
        <v>0</v>
      </c>
      <c r="T82" s="33">
        <v>106501.84</v>
      </c>
      <c r="U82" s="33">
        <v>2024718.34</v>
      </c>
      <c r="V82" s="33">
        <v>342201.98</v>
      </c>
      <c r="W82" s="33">
        <v>280721.41</v>
      </c>
      <c r="X82" s="33">
        <v>20768.01</v>
      </c>
      <c r="Y82" s="33">
        <v>34650.3</v>
      </c>
    </row>
    <row r="83" spans="1:25" ht="12.75">
      <c r="A83" s="34">
        <v>6</v>
      </c>
      <c r="B83" s="34">
        <v>9</v>
      </c>
      <c r="C83" s="34">
        <v>9</v>
      </c>
      <c r="D83" s="35">
        <v>2</v>
      </c>
      <c r="E83" s="36"/>
      <c r="F83" s="31" t="s">
        <v>267</v>
      </c>
      <c r="G83" s="56" t="s">
        <v>338</v>
      </c>
      <c r="H83" s="33">
        <v>9626001.59</v>
      </c>
      <c r="I83" s="33">
        <v>499107.8</v>
      </c>
      <c r="J83" s="33">
        <v>143380.94</v>
      </c>
      <c r="K83" s="33">
        <v>40855.06</v>
      </c>
      <c r="L83" s="33">
        <v>0</v>
      </c>
      <c r="M83" s="33">
        <v>20839.8</v>
      </c>
      <c r="N83" s="33">
        <v>1154226.12</v>
      </c>
      <c r="O83" s="33">
        <v>55521.89</v>
      </c>
      <c r="P83" s="33">
        <v>3140899.41</v>
      </c>
      <c r="Q83" s="33">
        <v>31515.28</v>
      </c>
      <c r="R83" s="33">
        <v>441629.68</v>
      </c>
      <c r="S83" s="33">
        <v>0</v>
      </c>
      <c r="T83" s="33">
        <v>323320</v>
      </c>
      <c r="U83" s="33">
        <v>2759484.79</v>
      </c>
      <c r="V83" s="33">
        <v>692682.62</v>
      </c>
      <c r="W83" s="33">
        <v>317671.58</v>
      </c>
      <c r="X83" s="33">
        <v>0</v>
      </c>
      <c r="Y83" s="33">
        <v>4866.62</v>
      </c>
    </row>
    <row r="84" spans="1:25" ht="12.75">
      <c r="A84" s="34">
        <v>6</v>
      </c>
      <c r="B84" s="34">
        <v>11</v>
      </c>
      <c r="C84" s="34">
        <v>4</v>
      </c>
      <c r="D84" s="35">
        <v>2</v>
      </c>
      <c r="E84" s="36"/>
      <c r="F84" s="31" t="s">
        <v>267</v>
      </c>
      <c r="G84" s="56" t="s">
        <v>339</v>
      </c>
      <c r="H84" s="33">
        <v>29908804.46</v>
      </c>
      <c r="I84" s="33">
        <v>502077.1</v>
      </c>
      <c r="J84" s="33">
        <v>0</v>
      </c>
      <c r="K84" s="33">
        <v>573601.21</v>
      </c>
      <c r="L84" s="33">
        <v>0</v>
      </c>
      <c r="M84" s="33">
        <v>833838.67</v>
      </c>
      <c r="N84" s="33">
        <v>2251642.63</v>
      </c>
      <c r="O84" s="33">
        <v>97143.89</v>
      </c>
      <c r="P84" s="33">
        <v>11265185.41</v>
      </c>
      <c r="Q84" s="33">
        <v>65613.5</v>
      </c>
      <c r="R84" s="33">
        <v>1621817.96</v>
      </c>
      <c r="S84" s="33">
        <v>0</v>
      </c>
      <c r="T84" s="33">
        <v>543358.77</v>
      </c>
      <c r="U84" s="33">
        <v>9811244.93</v>
      </c>
      <c r="V84" s="33">
        <v>1192032.98</v>
      </c>
      <c r="W84" s="33">
        <v>995807.63</v>
      </c>
      <c r="X84" s="33">
        <v>98208.89</v>
      </c>
      <c r="Y84" s="33">
        <v>57230.89</v>
      </c>
    </row>
    <row r="85" spans="1:25" ht="12.75">
      <c r="A85" s="34">
        <v>6</v>
      </c>
      <c r="B85" s="34">
        <v>2</v>
      </c>
      <c r="C85" s="34">
        <v>8</v>
      </c>
      <c r="D85" s="35">
        <v>2</v>
      </c>
      <c r="E85" s="36"/>
      <c r="F85" s="31" t="s">
        <v>267</v>
      </c>
      <c r="G85" s="56" t="s">
        <v>340</v>
      </c>
      <c r="H85" s="33">
        <v>17833684.13</v>
      </c>
      <c r="I85" s="33">
        <v>442453.03</v>
      </c>
      <c r="J85" s="33">
        <v>0</v>
      </c>
      <c r="K85" s="33">
        <v>83530.52</v>
      </c>
      <c r="L85" s="33">
        <v>0</v>
      </c>
      <c r="M85" s="33">
        <v>0</v>
      </c>
      <c r="N85" s="33">
        <v>1452638.46</v>
      </c>
      <c r="O85" s="33">
        <v>113975.26</v>
      </c>
      <c r="P85" s="33">
        <v>6061817.91</v>
      </c>
      <c r="Q85" s="33">
        <v>39500</v>
      </c>
      <c r="R85" s="33">
        <v>244879.49</v>
      </c>
      <c r="S85" s="33">
        <v>0</v>
      </c>
      <c r="T85" s="33">
        <v>168788.41</v>
      </c>
      <c r="U85" s="33">
        <v>5797156.12</v>
      </c>
      <c r="V85" s="33">
        <v>2927614.62</v>
      </c>
      <c r="W85" s="33">
        <v>386154.95</v>
      </c>
      <c r="X85" s="33">
        <v>90885.85</v>
      </c>
      <c r="Y85" s="33">
        <v>24289.51</v>
      </c>
    </row>
    <row r="86" spans="1:25" ht="12.75">
      <c r="A86" s="34">
        <v>6</v>
      </c>
      <c r="B86" s="34">
        <v>14</v>
      </c>
      <c r="C86" s="34">
        <v>6</v>
      </c>
      <c r="D86" s="35">
        <v>2</v>
      </c>
      <c r="E86" s="36"/>
      <c r="F86" s="31" t="s">
        <v>267</v>
      </c>
      <c r="G86" s="56" t="s">
        <v>341</v>
      </c>
      <c r="H86" s="33">
        <v>18582928.26</v>
      </c>
      <c r="I86" s="33">
        <v>324076.09</v>
      </c>
      <c r="J86" s="33">
        <v>0</v>
      </c>
      <c r="K86" s="33">
        <v>836016.23</v>
      </c>
      <c r="L86" s="33">
        <v>430.5</v>
      </c>
      <c r="M86" s="33">
        <v>491535.16</v>
      </c>
      <c r="N86" s="33">
        <v>1566349.12</v>
      </c>
      <c r="O86" s="33">
        <v>347512.05</v>
      </c>
      <c r="P86" s="33">
        <v>5767133.25</v>
      </c>
      <c r="Q86" s="33">
        <v>33667.3</v>
      </c>
      <c r="R86" s="33">
        <v>638733</v>
      </c>
      <c r="S86" s="33">
        <v>0</v>
      </c>
      <c r="T86" s="33">
        <v>317102.92</v>
      </c>
      <c r="U86" s="33">
        <v>5946341.91</v>
      </c>
      <c r="V86" s="33">
        <v>1488001.61</v>
      </c>
      <c r="W86" s="33">
        <v>669881.35</v>
      </c>
      <c r="X86" s="33">
        <v>117684</v>
      </c>
      <c r="Y86" s="33">
        <v>38463.77</v>
      </c>
    </row>
    <row r="87" spans="1:25" ht="12.75">
      <c r="A87" s="34">
        <v>6</v>
      </c>
      <c r="B87" s="34">
        <v>1</v>
      </c>
      <c r="C87" s="34">
        <v>8</v>
      </c>
      <c r="D87" s="35">
        <v>2</v>
      </c>
      <c r="E87" s="36"/>
      <c r="F87" s="31" t="s">
        <v>267</v>
      </c>
      <c r="G87" s="56" t="s">
        <v>342</v>
      </c>
      <c r="H87" s="33">
        <v>10711177.75</v>
      </c>
      <c r="I87" s="33">
        <v>361680.32</v>
      </c>
      <c r="J87" s="33">
        <v>216891.87</v>
      </c>
      <c r="K87" s="33">
        <v>124007.84</v>
      </c>
      <c r="L87" s="33">
        <v>0</v>
      </c>
      <c r="M87" s="33">
        <v>103219.12</v>
      </c>
      <c r="N87" s="33">
        <v>1087370.17</v>
      </c>
      <c r="O87" s="33">
        <v>54272</v>
      </c>
      <c r="P87" s="33">
        <v>3442712.04</v>
      </c>
      <c r="Q87" s="33">
        <v>25773.5</v>
      </c>
      <c r="R87" s="33">
        <v>527159.61</v>
      </c>
      <c r="S87" s="33">
        <v>56000</v>
      </c>
      <c r="T87" s="33">
        <v>92126.08</v>
      </c>
      <c r="U87" s="33">
        <v>3236131.5</v>
      </c>
      <c r="V87" s="33">
        <v>1039676.43</v>
      </c>
      <c r="W87" s="33">
        <v>282985.82</v>
      </c>
      <c r="X87" s="33">
        <v>25000</v>
      </c>
      <c r="Y87" s="33">
        <v>36171.45</v>
      </c>
    </row>
    <row r="88" spans="1:25" ht="12.75">
      <c r="A88" s="34">
        <v>6</v>
      </c>
      <c r="B88" s="34">
        <v>3</v>
      </c>
      <c r="C88" s="34">
        <v>7</v>
      </c>
      <c r="D88" s="35">
        <v>2</v>
      </c>
      <c r="E88" s="36"/>
      <c r="F88" s="31" t="s">
        <v>267</v>
      </c>
      <c r="G88" s="56" t="s">
        <v>343</v>
      </c>
      <c r="H88" s="33">
        <v>9682263.04</v>
      </c>
      <c r="I88" s="33">
        <v>516987.89</v>
      </c>
      <c r="J88" s="33">
        <v>159846.7</v>
      </c>
      <c r="K88" s="33">
        <v>938342.36</v>
      </c>
      <c r="L88" s="33">
        <v>6511.92</v>
      </c>
      <c r="M88" s="33">
        <v>125504.85</v>
      </c>
      <c r="N88" s="33">
        <v>1324945.67</v>
      </c>
      <c r="O88" s="33">
        <v>47495.07</v>
      </c>
      <c r="P88" s="33">
        <v>2160239.15</v>
      </c>
      <c r="Q88" s="33">
        <v>19764.94</v>
      </c>
      <c r="R88" s="33">
        <v>1146383.54</v>
      </c>
      <c r="S88" s="33">
        <v>12385.3</v>
      </c>
      <c r="T88" s="33">
        <v>29855</v>
      </c>
      <c r="U88" s="33">
        <v>2687363.32</v>
      </c>
      <c r="V88" s="33">
        <v>283678.81</v>
      </c>
      <c r="W88" s="33">
        <v>159227.07</v>
      </c>
      <c r="X88" s="33">
        <v>33816.54</v>
      </c>
      <c r="Y88" s="33">
        <v>29914.91</v>
      </c>
    </row>
    <row r="89" spans="1:25" ht="12.75">
      <c r="A89" s="34">
        <v>6</v>
      </c>
      <c r="B89" s="34">
        <v>8</v>
      </c>
      <c r="C89" s="34">
        <v>7</v>
      </c>
      <c r="D89" s="35">
        <v>2</v>
      </c>
      <c r="E89" s="36"/>
      <c r="F89" s="31" t="s">
        <v>267</v>
      </c>
      <c r="G89" s="56" t="s">
        <v>273</v>
      </c>
      <c r="H89" s="33">
        <v>26659175.46</v>
      </c>
      <c r="I89" s="33">
        <v>153592.92</v>
      </c>
      <c r="J89" s="33">
        <v>125377.59</v>
      </c>
      <c r="K89" s="33">
        <v>348250.3</v>
      </c>
      <c r="L89" s="33">
        <v>0</v>
      </c>
      <c r="M89" s="33">
        <v>51837.99</v>
      </c>
      <c r="N89" s="33">
        <v>2804514.1</v>
      </c>
      <c r="O89" s="33">
        <v>41611.58</v>
      </c>
      <c r="P89" s="33">
        <v>9168149.41</v>
      </c>
      <c r="Q89" s="33">
        <v>24175.98</v>
      </c>
      <c r="R89" s="33">
        <v>1031222.79</v>
      </c>
      <c r="S89" s="33">
        <v>0</v>
      </c>
      <c r="T89" s="33">
        <v>177322.83</v>
      </c>
      <c r="U89" s="33">
        <v>9219594.59</v>
      </c>
      <c r="V89" s="33">
        <v>2238419.55</v>
      </c>
      <c r="W89" s="33">
        <v>456000</v>
      </c>
      <c r="X89" s="33">
        <v>597750</v>
      </c>
      <c r="Y89" s="33">
        <v>221355.83</v>
      </c>
    </row>
    <row r="90" spans="1:25" ht="12.75">
      <c r="A90" s="34">
        <v>6</v>
      </c>
      <c r="B90" s="34">
        <v>10</v>
      </c>
      <c r="C90" s="34">
        <v>2</v>
      </c>
      <c r="D90" s="35">
        <v>2</v>
      </c>
      <c r="E90" s="36"/>
      <c r="F90" s="31" t="s">
        <v>267</v>
      </c>
      <c r="G90" s="56" t="s">
        <v>344</v>
      </c>
      <c r="H90" s="33">
        <v>16831301.59</v>
      </c>
      <c r="I90" s="33">
        <v>618244.05</v>
      </c>
      <c r="J90" s="33">
        <v>233999.59</v>
      </c>
      <c r="K90" s="33">
        <v>1203069.7</v>
      </c>
      <c r="L90" s="33">
        <v>6400.67</v>
      </c>
      <c r="M90" s="33">
        <v>149542.17</v>
      </c>
      <c r="N90" s="33">
        <v>1577472.11</v>
      </c>
      <c r="O90" s="33">
        <v>199569.54</v>
      </c>
      <c r="P90" s="33">
        <v>5185801.8</v>
      </c>
      <c r="Q90" s="33">
        <v>25545.99</v>
      </c>
      <c r="R90" s="33">
        <v>574860.72</v>
      </c>
      <c r="S90" s="33">
        <v>0</v>
      </c>
      <c r="T90" s="33">
        <v>113353.04</v>
      </c>
      <c r="U90" s="33">
        <v>4835810.98</v>
      </c>
      <c r="V90" s="33">
        <v>1311687.85</v>
      </c>
      <c r="W90" s="33">
        <v>667954.71</v>
      </c>
      <c r="X90" s="33">
        <v>31435.28</v>
      </c>
      <c r="Y90" s="33">
        <v>96553.39</v>
      </c>
    </row>
    <row r="91" spans="1:25" ht="12.75">
      <c r="A91" s="34">
        <v>6</v>
      </c>
      <c r="B91" s="34">
        <v>20</v>
      </c>
      <c r="C91" s="34">
        <v>5</v>
      </c>
      <c r="D91" s="35">
        <v>2</v>
      </c>
      <c r="E91" s="36"/>
      <c r="F91" s="31" t="s">
        <v>267</v>
      </c>
      <c r="G91" s="56" t="s">
        <v>345</v>
      </c>
      <c r="H91" s="33">
        <v>13017802.27</v>
      </c>
      <c r="I91" s="33">
        <v>322271.7</v>
      </c>
      <c r="J91" s="33">
        <v>29865.81</v>
      </c>
      <c r="K91" s="33">
        <v>242562.7</v>
      </c>
      <c r="L91" s="33">
        <v>0</v>
      </c>
      <c r="M91" s="33">
        <v>7733.82</v>
      </c>
      <c r="N91" s="33">
        <v>1458459.62</v>
      </c>
      <c r="O91" s="33">
        <v>110279.45</v>
      </c>
      <c r="P91" s="33">
        <v>4262538.95</v>
      </c>
      <c r="Q91" s="33">
        <v>28516.92</v>
      </c>
      <c r="R91" s="33">
        <v>750668.9</v>
      </c>
      <c r="S91" s="33">
        <v>13240.29</v>
      </c>
      <c r="T91" s="33">
        <v>159558.3</v>
      </c>
      <c r="U91" s="33">
        <v>4168856.44</v>
      </c>
      <c r="V91" s="33">
        <v>1171658.29</v>
      </c>
      <c r="W91" s="33">
        <v>177375.54</v>
      </c>
      <c r="X91" s="33">
        <v>60762.96</v>
      </c>
      <c r="Y91" s="33">
        <v>53452.58</v>
      </c>
    </row>
    <row r="92" spans="1:25" ht="12.75">
      <c r="A92" s="34">
        <v>6</v>
      </c>
      <c r="B92" s="34">
        <v>12</v>
      </c>
      <c r="C92" s="34">
        <v>4</v>
      </c>
      <c r="D92" s="35">
        <v>2</v>
      </c>
      <c r="E92" s="36"/>
      <c r="F92" s="31" t="s">
        <v>267</v>
      </c>
      <c r="G92" s="56" t="s">
        <v>346</v>
      </c>
      <c r="H92" s="33">
        <v>10793652.81</v>
      </c>
      <c r="I92" s="33">
        <v>244797.92</v>
      </c>
      <c r="J92" s="33">
        <v>197461.63</v>
      </c>
      <c r="K92" s="33">
        <v>1143780.11</v>
      </c>
      <c r="L92" s="33">
        <v>0</v>
      </c>
      <c r="M92" s="33">
        <v>7921.2</v>
      </c>
      <c r="N92" s="33">
        <v>1157935.48</v>
      </c>
      <c r="O92" s="33">
        <v>112069.5</v>
      </c>
      <c r="P92" s="33">
        <v>3200164.28</v>
      </c>
      <c r="Q92" s="33">
        <v>27790.54</v>
      </c>
      <c r="R92" s="33">
        <v>430906.56</v>
      </c>
      <c r="S92" s="33">
        <v>0</v>
      </c>
      <c r="T92" s="33">
        <v>150395.69</v>
      </c>
      <c r="U92" s="33">
        <v>3235595.76</v>
      </c>
      <c r="V92" s="33">
        <v>550855.36</v>
      </c>
      <c r="W92" s="33">
        <v>269794.92</v>
      </c>
      <c r="X92" s="33">
        <v>51881.25</v>
      </c>
      <c r="Y92" s="33">
        <v>12302.61</v>
      </c>
    </row>
    <row r="93" spans="1:25" ht="12.75">
      <c r="A93" s="34">
        <v>6</v>
      </c>
      <c r="B93" s="34">
        <v>1</v>
      </c>
      <c r="C93" s="34">
        <v>9</v>
      </c>
      <c r="D93" s="35">
        <v>2</v>
      </c>
      <c r="E93" s="36"/>
      <c r="F93" s="31" t="s">
        <v>267</v>
      </c>
      <c r="G93" s="56" t="s">
        <v>347</v>
      </c>
      <c r="H93" s="33">
        <v>13807943.09</v>
      </c>
      <c r="I93" s="33">
        <v>583911.85</v>
      </c>
      <c r="J93" s="33">
        <v>129108.22</v>
      </c>
      <c r="K93" s="33">
        <v>2187231.02</v>
      </c>
      <c r="L93" s="33">
        <v>0</v>
      </c>
      <c r="M93" s="33">
        <v>37510.2</v>
      </c>
      <c r="N93" s="33">
        <v>1152722.67</v>
      </c>
      <c r="O93" s="33">
        <v>121010.45</v>
      </c>
      <c r="P93" s="33">
        <v>3904270.41</v>
      </c>
      <c r="Q93" s="33">
        <v>24629.7</v>
      </c>
      <c r="R93" s="33">
        <v>434796.43</v>
      </c>
      <c r="S93" s="33">
        <v>19880.12</v>
      </c>
      <c r="T93" s="33">
        <v>84115.2</v>
      </c>
      <c r="U93" s="33">
        <v>3320614.35</v>
      </c>
      <c r="V93" s="33">
        <v>482776.41</v>
      </c>
      <c r="W93" s="33">
        <v>392698.46</v>
      </c>
      <c r="X93" s="33">
        <v>796018.42</v>
      </c>
      <c r="Y93" s="33">
        <v>136649.18</v>
      </c>
    </row>
    <row r="94" spans="1:25" ht="12.75">
      <c r="A94" s="34">
        <v>6</v>
      </c>
      <c r="B94" s="34">
        <v>6</v>
      </c>
      <c r="C94" s="34">
        <v>7</v>
      </c>
      <c r="D94" s="35">
        <v>2</v>
      </c>
      <c r="E94" s="36"/>
      <c r="F94" s="31" t="s">
        <v>267</v>
      </c>
      <c r="G94" s="56" t="s">
        <v>348</v>
      </c>
      <c r="H94" s="33">
        <v>9255591.04</v>
      </c>
      <c r="I94" s="33">
        <v>292694.42</v>
      </c>
      <c r="J94" s="33">
        <v>384824.09</v>
      </c>
      <c r="K94" s="33">
        <v>524374.57</v>
      </c>
      <c r="L94" s="33">
        <v>0</v>
      </c>
      <c r="M94" s="33">
        <v>38227.34</v>
      </c>
      <c r="N94" s="33">
        <v>1047585.89</v>
      </c>
      <c r="O94" s="33">
        <v>78243.13</v>
      </c>
      <c r="P94" s="33">
        <v>2560268.09</v>
      </c>
      <c r="Q94" s="33">
        <v>7202.69</v>
      </c>
      <c r="R94" s="33">
        <v>448110.03</v>
      </c>
      <c r="S94" s="33">
        <v>0</v>
      </c>
      <c r="T94" s="33">
        <v>41669.31</v>
      </c>
      <c r="U94" s="33">
        <v>2306302.37</v>
      </c>
      <c r="V94" s="33">
        <v>269643.89</v>
      </c>
      <c r="W94" s="33">
        <v>1085014.81</v>
      </c>
      <c r="X94" s="33">
        <v>66960.99</v>
      </c>
      <c r="Y94" s="33">
        <v>104469.42</v>
      </c>
    </row>
    <row r="95" spans="1:25" ht="12.75">
      <c r="A95" s="34">
        <v>6</v>
      </c>
      <c r="B95" s="34">
        <v>2</v>
      </c>
      <c r="C95" s="34">
        <v>9</v>
      </c>
      <c r="D95" s="35">
        <v>2</v>
      </c>
      <c r="E95" s="36"/>
      <c r="F95" s="31" t="s">
        <v>267</v>
      </c>
      <c r="G95" s="56" t="s">
        <v>349</v>
      </c>
      <c r="H95" s="33">
        <v>10193307.7</v>
      </c>
      <c r="I95" s="33">
        <v>283712.86</v>
      </c>
      <c r="J95" s="33">
        <v>0</v>
      </c>
      <c r="K95" s="33">
        <v>934582.48</v>
      </c>
      <c r="L95" s="33">
        <v>0</v>
      </c>
      <c r="M95" s="33">
        <v>13067.15</v>
      </c>
      <c r="N95" s="33">
        <v>914638.19</v>
      </c>
      <c r="O95" s="33">
        <v>52741.83</v>
      </c>
      <c r="P95" s="33">
        <v>3689773.76</v>
      </c>
      <c r="Q95" s="33">
        <v>37188.08</v>
      </c>
      <c r="R95" s="33">
        <v>360615.65</v>
      </c>
      <c r="S95" s="33">
        <v>7000</v>
      </c>
      <c r="T95" s="33">
        <v>43017.81</v>
      </c>
      <c r="U95" s="33">
        <v>2957800.85</v>
      </c>
      <c r="V95" s="33">
        <v>472111.29</v>
      </c>
      <c r="W95" s="33">
        <v>305639.38</v>
      </c>
      <c r="X95" s="33">
        <v>103784.32</v>
      </c>
      <c r="Y95" s="33">
        <v>17634.05</v>
      </c>
    </row>
    <row r="96" spans="1:25" ht="12.75">
      <c r="A96" s="34">
        <v>6</v>
      </c>
      <c r="B96" s="34">
        <v>11</v>
      </c>
      <c r="C96" s="34">
        <v>5</v>
      </c>
      <c r="D96" s="35">
        <v>2</v>
      </c>
      <c r="E96" s="36"/>
      <c r="F96" s="31" t="s">
        <v>267</v>
      </c>
      <c r="G96" s="56" t="s">
        <v>274</v>
      </c>
      <c r="H96" s="33">
        <v>44350037.35</v>
      </c>
      <c r="I96" s="33">
        <v>701245.13</v>
      </c>
      <c r="J96" s="33">
        <v>0</v>
      </c>
      <c r="K96" s="33">
        <v>1090287.33</v>
      </c>
      <c r="L96" s="33">
        <v>11664</v>
      </c>
      <c r="M96" s="33">
        <v>285332.61</v>
      </c>
      <c r="N96" s="33">
        <v>3394774.03</v>
      </c>
      <c r="O96" s="33">
        <v>131032.87</v>
      </c>
      <c r="P96" s="33">
        <v>17087005.22</v>
      </c>
      <c r="Q96" s="33">
        <v>56652.02</v>
      </c>
      <c r="R96" s="33">
        <v>970033.85</v>
      </c>
      <c r="S96" s="33">
        <v>0</v>
      </c>
      <c r="T96" s="33">
        <v>601114.09</v>
      </c>
      <c r="U96" s="33">
        <v>17405991.2</v>
      </c>
      <c r="V96" s="33">
        <v>1409594.83</v>
      </c>
      <c r="W96" s="33">
        <v>923947.4</v>
      </c>
      <c r="X96" s="33">
        <v>193130.5</v>
      </c>
      <c r="Y96" s="33">
        <v>88232.27</v>
      </c>
    </row>
    <row r="97" spans="1:25" ht="12.75">
      <c r="A97" s="34">
        <v>6</v>
      </c>
      <c r="B97" s="34">
        <v>14</v>
      </c>
      <c r="C97" s="34">
        <v>7</v>
      </c>
      <c r="D97" s="35">
        <v>2</v>
      </c>
      <c r="E97" s="36"/>
      <c r="F97" s="31" t="s">
        <v>267</v>
      </c>
      <c r="G97" s="56" t="s">
        <v>350</v>
      </c>
      <c r="H97" s="33">
        <v>7354273.75</v>
      </c>
      <c r="I97" s="33">
        <v>115260.5</v>
      </c>
      <c r="J97" s="33">
        <v>64868.53</v>
      </c>
      <c r="K97" s="33">
        <v>34180.3</v>
      </c>
      <c r="L97" s="33">
        <v>0</v>
      </c>
      <c r="M97" s="33">
        <v>6232.72</v>
      </c>
      <c r="N97" s="33">
        <v>871243.04</v>
      </c>
      <c r="O97" s="33">
        <v>33281.76</v>
      </c>
      <c r="P97" s="33">
        <v>2294739.23</v>
      </c>
      <c r="Q97" s="33">
        <v>43789.6</v>
      </c>
      <c r="R97" s="33">
        <v>300647.72</v>
      </c>
      <c r="S97" s="33">
        <v>0</v>
      </c>
      <c r="T97" s="33">
        <v>81612.43</v>
      </c>
      <c r="U97" s="33">
        <v>2586904.02</v>
      </c>
      <c r="V97" s="33">
        <v>785918.21</v>
      </c>
      <c r="W97" s="33">
        <v>113299.54</v>
      </c>
      <c r="X97" s="33">
        <v>0</v>
      </c>
      <c r="Y97" s="33">
        <v>22296.15</v>
      </c>
    </row>
    <row r="98" spans="1:25" ht="12.75">
      <c r="A98" s="34">
        <v>6</v>
      </c>
      <c r="B98" s="34">
        <v>17</v>
      </c>
      <c r="C98" s="34">
        <v>2</v>
      </c>
      <c r="D98" s="35">
        <v>2</v>
      </c>
      <c r="E98" s="36"/>
      <c r="F98" s="31" t="s">
        <v>267</v>
      </c>
      <c r="G98" s="56" t="s">
        <v>351</v>
      </c>
      <c r="H98" s="33">
        <v>21475094.85</v>
      </c>
      <c r="I98" s="33">
        <v>330150.53</v>
      </c>
      <c r="J98" s="33">
        <v>919333.63</v>
      </c>
      <c r="K98" s="33">
        <v>809313.01</v>
      </c>
      <c r="L98" s="33">
        <v>0</v>
      </c>
      <c r="M98" s="33">
        <v>81346.8</v>
      </c>
      <c r="N98" s="33">
        <v>1720317.8</v>
      </c>
      <c r="O98" s="33">
        <v>122640.71</v>
      </c>
      <c r="P98" s="33">
        <v>6186600.2</v>
      </c>
      <c r="Q98" s="33">
        <v>19313.64</v>
      </c>
      <c r="R98" s="33">
        <v>818753.02</v>
      </c>
      <c r="S98" s="33">
        <v>220869.49</v>
      </c>
      <c r="T98" s="33">
        <v>344935.53</v>
      </c>
      <c r="U98" s="33">
        <v>7504563.43</v>
      </c>
      <c r="V98" s="33">
        <v>1920149.79</v>
      </c>
      <c r="W98" s="33">
        <v>381115.1</v>
      </c>
      <c r="X98" s="33">
        <v>76113.68</v>
      </c>
      <c r="Y98" s="33">
        <v>19578.49</v>
      </c>
    </row>
    <row r="99" spans="1:25" ht="12.75">
      <c r="A99" s="34">
        <v>6</v>
      </c>
      <c r="B99" s="34">
        <v>20</v>
      </c>
      <c r="C99" s="34">
        <v>6</v>
      </c>
      <c r="D99" s="35">
        <v>2</v>
      </c>
      <c r="E99" s="36"/>
      <c r="F99" s="31" t="s">
        <v>267</v>
      </c>
      <c r="G99" s="56" t="s">
        <v>352</v>
      </c>
      <c r="H99" s="33">
        <v>12897022.91</v>
      </c>
      <c r="I99" s="33">
        <v>749476.61</v>
      </c>
      <c r="J99" s="33">
        <v>782.78</v>
      </c>
      <c r="K99" s="33">
        <v>212701.8</v>
      </c>
      <c r="L99" s="33">
        <v>547.35</v>
      </c>
      <c r="M99" s="33">
        <v>26843.56</v>
      </c>
      <c r="N99" s="33">
        <v>1156606.67</v>
      </c>
      <c r="O99" s="33">
        <v>135246.06</v>
      </c>
      <c r="P99" s="33">
        <v>5408224.48</v>
      </c>
      <c r="Q99" s="33">
        <v>21113.87</v>
      </c>
      <c r="R99" s="33">
        <v>675446.2</v>
      </c>
      <c r="S99" s="33">
        <v>0</v>
      </c>
      <c r="T99" s="33">
        <v>191730.73</v>
      </c>
      <c r="U99" s="33">
        <v>3491739.43</v>
      </c>
      <c r="V99" s="33">
        <v>605521.59</v>
      </c>
      <c r="W99" s="33">
        <v>68527.99</v>
      </c>
      <c r="X99" s="33">
        <v>93030</v>
      </c>
      <c r="Y99" s="33">
        <v>59483.79</v>
      </c>
    </row>
    <row r="100" spans="1:25" ht="12.75">
      <c r="A100" s="34">
        <v>6</v>
      </c>
      <c r="B100" s="34">
        <v>8</v>
      </c>
      <c r="C100" s="34">
        <v>8</v>
      </c>
      <c r="D100" s="35">
        <v>2</v>
      </c>
      <c r="E100" s="36"/>
      <c r="F100" s="31" t="s">
        <v>267</v>
      </c>
      <c r="G100" s="56" t="s">
        <v>353</v>
      </c>
      <c r="H100" s="33">
        <v>13400509.68</v>
      </c>
      <c r="I100" s="33">
        <v>388888.23</v>
      </c>
      <c r="J100" s="33">
        <v>293668.01</v>
      </c>
      <c r="K100" s="33">
        <v>138130.83</v>
      </c>
      <c r="L100" s="33">
        <v>0</v>
      </c>
      <c r="M100" s="33">
        <v>36853.09</v>
      </c>
      <c r="N100" s="33">
        <v>1507668.28</v>
      </c>
      <c r="O100" s="33">
        <v>164082.44</v>
      </c>
      <c r="P100" s="33">
        <v>4575887.36</v>
      </c>
      <c r="Q100" s="33">
        <v>29103.46</v>
      </c>
      <c r="R100" s="33">
        <v>724557.12</v>
      </c>
      <c r="S100" s="33">
        <v>4500</v>
      </c>
      <c r="T100" s="33">
        <v>499067.31</v>
      </c>
      <c r="U100" s="33">
        <v>3978530.31</v>
      </c>
      <c r="V100" s="33">
        <v>694356.04</v>
      </c>
      <c r="W100" s="33">
        <v>197897.94</v>
      </c>
      <c r="X100" s="33">
        <v>93285.31</v>
      </c>
      <c r="Y100" s="33">
        <v>74033.95</v>
      </c>
    </row>
    <row r="101" spans="1:25" ht="12.75">
      <c r="A101" s="34">
        <v>6</v>
      </c>
      <c r="B101" s="34">
        <v>1</v>
      </c>
      <c r="C101" s="34">
        <v>10</v>
      </c>
      <c r="D101" s="35">
        <v>2</v>
      </c>
      <c r="E101" s="36"/>
      <c r="F101" s="31" t="s">
        <v>267</v>
      </c>
      <c r="G101" s="56" t="s">
        <v>275</v>
      </c>
      <c r="H101" s="33">
        <v>30841300.57</v>
      </c>
      <c r="I101" s="33">
        <v>4738837.57</v>
      </c>
      <c r="J101" s="33">
        <v>659603.56</v>
      </c>
      <c r="K101" s="33">
        <v>173488.58</v>
      </c>
      <c r="L101" s="33">
        <v>0</v>
      </c>
      <c r="M101" s="33">
        <v>73826.25</v>
      </c>
      <c r="N101" s="33">
        <v>2449999.45</v>
      </c>
      <c r="O101" s="33">
        <v>124568.15</v>
      </c>
      <c r="P101" s="33">
        <v>10475181.6</v>
      </c>
      <c r="Q101" s="33">
        <v>30014.38</v>
      </c>
      <c r="R101" s="33">
        <v>808459.01</v>
      </c>
      <c r="S101" s="33">
        <v>0</v>
      </c>
      <c r="T101" s="33">
        <v>111342.63</v>
      </c>
      <c r="U101" s="33">
        <v>8738543.22</v>
      </c>
      <c r="V101" s="33">
        <v>1067632.87</v>
      </c>
      <c r="W101" s="33">
        <v>1085135.51</v>
      </c>
      <c r="X101" s="33">
        <v>125000</v>
      </c>
      <c r="Y101" s="33">
        <v>179667.79</v>
      </c>
    </row>
    <row r="102" spans="1:25" ht="12.75">
      <c r="A102" s="34">
        <v>6</v>
      </c>
      <c r="B102" s="34">
        <v>13</v>
      </c>
      <c r="C102" s="34">
        <v>3</v>
      </c>
      <c r="D102" s="35">
        <v>2</v>
      </c>
      <c r="E102" s="36"/>
      <c r="F102" s="31" t="s">
        <v>267</v>
      </c>
      <c r="G102" s="56" t="s">
        <v>354</v>
      </c>
      <c r="H102" s="33">
        <v>9361352.59</v>
      </c>
      <c r="I102" s="33">
        <v>468945.72</v>
      </c>
      <c r="J102" s="33">
        <v>0</v>
      </c>
      <c r="K102" s="33">
        <v>125413.07</v>
      </c>
      <c r="L102" s="33">
        <v>0</v>
      </c>
      <c r="M102" s="33">
        <v>9816.47</v>
      </c>
      <c r="N102" s="33">
        <v>1101673.15</v>
      </c>
      <c r="O102" s="33">
        <v>94013.04</v>
      </c>
      <c r="P102" s="33">
        <v>3279090.44</v>
      </c>
      <c r="Q102" s="33">
        <v>26363.63</v>
      </c>
      <c r="R102" s="33">
        <v>429020.35</v>
      </c>
      <c r="S102" s="33">
        <v>0</v>
      </c>
      <c r="T102" s="33">
        <v>124847.85</v>
      </c>
      <c r="U102" s="33">
        <v>2854810.18</v>
      </c>
      <c r="V102" s="33">
        <v>501475.16</v>
      </c>
      <c r="W102" s="33">
        <v>214881.83</v>
      </c>
      <c r="X102" s="33">
        <v>86254.39</v>
      </c>
      <c r="Y102" s="33">
        <v>44747.31</v>
      </c>
    </row>
    <row r="103" spans="1:25" ht="12.75">
      <c r="A103" s="34">
        <v>6</v>
      </c>
      <c r="B103" s="34">
        <v>10</v>
      </c>
      <c r="C103" s="34">
        <v>4</v>
      </c>
      <c r="D103" s="35">
        <v>2</v>
      </c>
      <c r="E103" s="36"/>
      <c r="F103" s="31" t="s">
        <v>267</v>
      </c>
      <c r="G103" s="56" t="s">
        <v>355</v>
      </c>
      <c r="H103" s="33">
        <v>24487120.47</v>
      </c>
      <c r="I103" s="33">
        <v>320202.07</v>
      </c>
      <c r="J103" s="33">
        <v>399758.32</v>
      </c>
      <c r="K103" s="33">
        <v>505316.66</v>
      </c>
      <c r="L103" s="33">
        <v>0</v>
      </c>
      <c r="M103" s="33">
        <v>87487.47</v>
      </c>
      <c r="N103" s="33">
        <v>2644747.26</v>
      </c>
      <c r="O103" s="33">
        <v>382345.24</v>
      </c>
      <c r="P103" s="33">
        <v>7839790.6</v>
      </c>
      <c r="Q103" s="33">
        <v>9540.44</v>
      </c>
      <c r="R103" s="33">
        <v>1471698.52</v>
      </c>
      <c r="S103" s="33">
        <v>0</v>
      </c>
      <c r="T103" s="33">
        <v>27794.1</v>
      </c>
      <c r="U103" s="33">
        <v>6606922.78</v>
      </c>
      <c r="V103" s="33">
        <v>3354345.17</v>
      </c>
      <c r="W103" s="33">
        <v>475102</v>
      </c>
      <c r="X103" s="33">
        <v>59163.34</v>
      </c>
      <c r="Y103" s="33">
        <v>302906.5</v>
      </c>
    </row>
    <row r="104" spans="1:25" ht="12.75">
      <c r="A104" s="34">
        <v>6</v>
      </c>
      <c r="B104" s="34">
        <v>4</v>
      </c>
      <c r="C104" s="34">
        <v>5</v>
      </c>
      <c r="D104" s="35">
        <v>2</v>
      </c>
      <c r="E104" s="36"/>
      <c r="F104" s="31" t="s">
        <v>267</v>
      </c>
      <c r="G104" s="56" t="s">
        <v>356</v>
      </c>
      <c r="H104" s="33">
        <v>13991656.99</v>
      </c>
      <c r="I104" s="33">
        <v>1078819.1</v>
      </c>
      <c r="J104" s="33">
        <v>0</v>
      </c>
      <c r="K104" s="33">
        <v>212077.44</v>
      </c>
      <c r="L104" s="33">
        <v>8287</v>
      </c>
      <c r="M104" s="33">
        <v>52089.88</v>
      </c>
      <c r="N104" s="33">
        <v>1633232.12</v>
      </c>
      <c r="O104" s="33">
        <v>62976.16</v>
      </c>
      <c r="P104" s="33">
        <v>4703060.47</v>
      </c>
      <c r="Q104" s="33">
        <v>33489.73</v>
      </c>
      <c r="R104" s="33">
        <v>1153549.18</v>
      </c>
      <c r="S104" s="33">
        <v>0</v>
      </c>
      <c r="T104" s="33">
        <v>202200.03</v>
      </c>
      <c r="U104" s="33">
        <v>3820393.29</v>
      </c>
      <c r="V104" s="33">
        <v>567275.15</v>
      </c>
      <c r="W104" s="33">
        <v>307111.87</v>
      </c>
      <c r="X104" s="33">
        <v>78865.65</v>
      </c>
      <c r="Y104" s="33">
        <v>78229.92</v>
      </c>
    </row>
    <row r="105" spans="1:25" ht="12.75">
      <c r="A105" s="34">
        <v>6</v>
      </c>
      <c r="B105" s="34">
        <v>9</v>
      </c>
      <c r="C105" s="34">
        <v>10</v>
      </c>
      <c r="D105" s="35">
        <v>2</v>
      </c>
      <c r="E105" s="36"/>
      <c r="F105" s="31" t="s">
        <v>267</v>
      </c>
      <c r="G105" s="56" t="s">
        <v>357</v>
      </c>
      <c r="H105" s="33">
        <v>32016531.11</v>
      </c>
      <c r="I105" s="33">
        <v>2359518.13</v>
      </c>
      <c r="J105" s="33">
        <v>0</v>
      </c>
      <c r="K105" s="33">
        <v>725951.41</v>
      </c>
      <c r="L105" s="33">
        <v>0</v>
      </c>
      <c r="M105" s="33">
        <v>519134.83</v>
      </c>
      <c r="N105" s="33">
        <v>2755100.49</v>
      </c>
      <c r="O105" s="33">
        <v>135626.06</v>
      </c>
      <c r="P105" s="33">
        <v>11303372.25</v>
      </c>
      <c r="Q105" s="33">
        <v>103620.61</v>
      </c>
      <c r="R105" s="33">
        <v>1009026.18</v>
      </c>
      <c r="S105" s="33">
        <v>0</v>
      </c>
      <c r="T105" s="33">
        <v>50405.65</v>
      </c>
      <c r="U105" s="33">
        <v>10546237.93</v>
      </c>
      <c r="V105" s="33">
        <v>1598807.81</v>
      </c>
      <c r="W105" s="33">
        <v>603566.83</v>
      </c>
      <c r="X105" s="33">
        <v>147500</v>
      </c>
      <c r="Y105" s="33">
        <v>158662.93</v>
      </c>
    </row>
    <row r="106" spans="1:25" ht="12.75">
      <c r="A106" s="34">
        <v>6</v>
      </c>
      <c r="B106" s="34">
        <v>8</v>
      </c>
      <c r="C106" s="34">
        <v>9</v>
      </c>
      <c r="D106" s="35">
        <v>2</v>
      </c>
      <c r="E106" s="36"/>
      <c r="F106" s="31" t="s">
        <v>267</v>
      </c>
      <c r="G106" s="56" t="s">
        <v>358</v>
      </c>
      <c r="H106" s="33">
        <v>14591042.94</v>
      </c>
      <c r="I106" s="33">
        <v>1704962.37</v>
      </c>
      <c r="J106" s="33">
        <v>322198.14</v>
      </c>
      <c r="K106" s="33">
        <v>47808.8</v>
      </c>
      <c r="L106" s="33">
        <v>990.41</v>
      </c>
      <c r="M106" s="33">
        <v>6769.05</v>
      </c>
      <c r="N106" s="33">
        <v>1460702.74</v>
      </c>
      <c r="O106" s="33">
        <v>102340.26</v>
      </c>
      <c r="P106" s="33">
        <v>4765315.61</v>
      </c>
      <c r="Q106" s="33">
        <v>51708.91</v>
      </c>
      <c r="R106" s="33">
        <v>589738.63</v>
      </c>
      <c r="S106" s="33">
        <v>199</v>
      </c>
      <c r="T106" s="33">
        <v>25025.06</v>
      </c>
      <c r="U106" s="33">
        <v>4583283.07</v>
      </c>
      <c r="V106" s="33">
        <v>535216.26</v>
      </c>
      <c r="W106" s="33">
        <v>286348.97</v>
      </c>
      <c r="X106" s="33">
        <v>70078.24</v>
      </c>
      <c r="Y106" s="33">
        <v>38357.42</v>
      </c>
    </row>
    <row r="107" spans="1:25" ht="12.75">
      <c r="A107" s="34">
        <v>6</v>
      </c>
      <c r="B107" s="34">
        <v>20</v>
      </c>
      <c r="C107" s="34">
        <v>7</v>
      </c>
      <c r="D107" s="35">
        <v>2</v>
      </c>
      <c r="E107" s="36"/>
      <c r="F107" s="31" t="s">
        <v>267</v>
      </c>
      <c r="G107" s="56" t="s">
        <v>359</v>
      </c>
      <c r="H107" s="33">
        <v>12824212.76</v>
      </c>
      <c r="I107" s="33">
        <v>355079.59</v>
      </c>
      <c r="J107" s="33">
        <v>185395.07</v>
      </c>
      <c r="K107" s="33">
        <v>243390.49</v>
      </c>
      <c r="L107" s="33">
        <v>71694.01</v>
      </c>
      <c r="M107" s="33">
        <v>609340.68</v>
      </c>
      <c r="N107" s="33">
        <v>1405208.68</v>
      </c>
      <c r="O107" s="33">
        <v>43408.74</v>
      </c>
      <c r="P107" s="33">
        <v>3580312.82</v>
      </c>
      <c r="Q107" s="33">
        <v>34284.79</v>
      </c>
      <c r="R107" s="33">
        <v>652601.87</v>
      </c>
      <c r="S107" s="33">
        <v>0</v>
      </c>
      <c r="T107" s="33">
        <v>131027.93</v>
      </c>
      <c r="U107" s="33">
        <v>3700657.7</v>
      </c>
      <c r="V107" s="33">
        <v>535753.65</v>
      </c>
      <c r="W107" s="33">
        <v>1037296.5</v>
      </c>
      <c r="X107" s="33">
        <v>112785.69</v>
      </c>
      <c r="Y107" s="33">
        <v>125974.55</v>
      </c>
    </row>
    <row r="108" spans="1:25" ht="12.75">
      <c r="A108" s="34">
        <v>6</v>
      </c>
      <c r="B108" s="34">
        <v>9</v>
      </c>
      <c r="C108" s="34">
        <v>11</v>
      </c>
      <c r="D108" s="35">
        <v>2</v>
      </c>
      <c r="E108" s="36"/>
      <c r="F108" s="31" t="s">
        <v>267</v>
      </c>
      <c r="G108" s="56" t="s">
        <v>360</v>
      </c>
      <c r="H108" s="33">
        <v>45659624.22</v>
      </c>
      <c r="I108" s="33">
        <v>286897.19</v>
      </c>
      <c r="J108" s="33">
        <v>0</v>
      </c>
      <c r="K108" s="33">
        <v>2421883.15</v>
      </c>
      <c r="L108" s="33">
        <v>0</v>
      </c>
      <c r="M108" s="33">
        <v>128017.25</v>
      </c>
      <c r="N108" s="33">
        <v>4113989.58</v>
      </c>
      <c r="O108" s="33">
        <v>340374.92</v>
      </c>
      <c r="P108" s="33">
        <v>14663108.4</v>
      </c>
      <c r="Q108" s="33">
        <v>192691.62</v>
      </c>
      <c r="R108" s="33">
        <v>1493777.86</v>
      </c>
      <c r="S108" s="33">
        <v>0</v>
      </c>
      <c r="T108" s="33">
        <v>103326.36</v>
      </c>
      <c r="U108" s="33">
        <v>16313239.18</v>
      </c>
      <c r="V108" s="33">
        <v>4116566.9</v>
      </c>
      <c r="W108" s="33">
        <v>948263.6</v>
      </c>
      <c r="X108" s="33">
        <v>342329.38</v>
      </c>
      <c r="Y108" s="33">
        <v>195158.83</v>
      </c>
    </row>
    <row r="109" spans="1:25" ht="12.75">
      <c r="A109" s="34">
        <v>6</v>
      </c>
      <c r="B109" s="34">
        <v>16</v>
      </c>
      <c r="C109" s="34">
        <v>3</v>
      </c>
      <c r="D109" s="35">
        <v>2</v>
      </c>
      <c r="E109" s="36"/>
      <c r="F109" s="31" t="s">
        <v>267</v>
      </c>
      <c r="G109" s="56" t="s">
        <v>361</v>
      </c>
      <c r="H109" s="33">
        <v>9667782.45</v>
      </c>
      <c r="I109" s="33">
        <v>569623.07</v>
      </c>
      <c r="J109" s="33">
        <v>0</v>
      </c>
      <c r="K109" s="33">
        <v>46824.48</v>
      </c>
      <c r="L109" s="33">
        <v>0</v>
      </c>
      <c r="M109" s="33">
        <v>1000</v>
      </c>
      <c r="N109" s="33">
        <v>1030684.23</v>
      </c>
      <c r="O109" s="33">
        <v>103511.75</v>
      </c>
      <c r="P109" s="33">
        <v>3350461.41</v>
      </c>
      <c r="Q109" s="33">
        <v>14582.18</v>
      </c>
      <c r="R109" s="33">
        <v>351291.8</v>
      </c>
      <c r="S109" s="33">
        <v>1400</v>
      </c>
      <c r="T109" s="33">
        <v>80250</v>
      </c>
      <c r="U109" s="33">
        <v>3669528.01</v>
      </c>
      <c r="V109" s="33">
        <v>303589.73</v>
      </c>
      <c r="W109" s="33">
        <v>135001.59</v>
      </c>
      <c r="X109" s="33">
        <v>9370.38</v>
      </c>
      <c r="Y109" s="33">
        <v>663.82</v>
      </c>
    </row>
    <row r="110" spans="1:25" ht="12.75">
      <c r="A110" s="34">
        <v>6</v>
      </c>
      <c r="B110" s="34">
        <v>2</v>
      </c>
      <c r="C110" s="34">
        <v>10</v>
      </c>
      <c r="D110" s="35">
        <v>2</v>
      </c>
      <c r="E110" s="36"/>
      <c r="F110" s="31" t="s">
        <v>267</v>
      </c>
      <c r="G110" s="56" t="s">
        <v>362</v>
      </c>
      <c r="H110" s="33">
        <v>13254708.92</v>
      </c>
      <c r="I110" s="33">
        <v>894713.51</v>
      </c>
      <c r="J110" s="33">
        <v>0</v>
      </c>
      <c r="K110" s="33">
        <v>905117.74</v>
      </c>
      <c r="L110" s="33">
        <v>0</v>
      </c>
      <c r="M110" s="33">
        <v>1532360.38</v>
      </c>
      <c r="N110" s="33">
        <v>1426413.62</v>
      </c>
      <c r="O110" s="33">
        <v>142898.34</v>
      </c>
      <c r="P110" s="33">
        <v>3941552.31</v>
      </c>
      <c r="Q110" s="33">
        <v>22343.36</v>
      </c>
      <c r="R110" s="33">
        <v>368813.5</v>
      </c>
      <c r="S110" s="33">
        <v>0</v>
      </c>
      <c r="T110" s="33">
        <v>60497.45</v>
      </c>
      <c r="U110" s="33">
        <v>3127568.96</v>
      </c>
      <c r="V110" s="33">
        <v>255591.36</v>
      </c>
      <c r="W110" s="33">
        <v>372530</v>
      </c>
      <c r="X110" s="33">
        <v>72500</v>
      </c>
      <c r="Y110" s="33">
        <v>131808.39</v>
      </c>
    </row>
    <row r="111" spans="1:25" ht="12.75">
      <c r="A111" s="34">
        <v>6</v>
      </c>
      <c r="B111" s="34">
        <v>8</v>
      </c>
      <c r="C111" s="34">
        <v>11</v>
      </c>
      <c r="D111" s="35">
        <v>2</v>
      </c>
      <c r="E111" s="36"/>
      <c r="F111" s="31" t="s">
        <v>267</v>
      </c>
      <c r="G111" s="56" t="s">
        <v>363</v>
      </c>
      <c r="H111" s="33">
        <v>9904254.24</v>
      </c>
      <c r="I111" s="33">
        <v>234658.86</v>
      </c>
      <c r="J111" s="33">
        <v>108310.57</v>
      </c>
      <c r="K111" s="33">
        <v>237767.29</v>
      </c>
      <c r="L111" s="33">
        <v>0</v>
      </c>
      <c r="M111" s="33">
        <v>39254.95</v>
      </c>
      <c r="N111" s="33">
        <v>1164864.64</v>
      </c>
      <c r="O111" s="33">
        <v>74901.81</v>
      </c>
      <c r="P111" s="33">
        <v>3516588.5</v>
      </c>
      <c r="Q111" s="33">
        <v>18985.99</v>
      </c>
      <c r="R111" s="33">
        <v>624152.9</v>
      </c>
      <c r="S111" s="33">
        <v>0</v>
      </c>
      <c r="T111" s="33">
        <v>69033.48</v>
      </c>
      <c r="U111" s="33">
        <v>3430886.16</v>
      </c>
      <c r="V111" s="33">
        <v>229810.21</v>
      </c>
      <c r="W111" s="33">
        <v>126268.72</v>
      </c>
      <c r="X111" s="33">
        <v>8867.97</v>
      </c>
      <c r="Y111" s="33">
        <v>19902.19</v>
      </c>
    </row>
    <row r="112" spans="1:25" ht="12.75">
      <c r="A112" s="34">
        <v>6</v>
      </c>
      <c r="B112" s="34">
        <v>1</v>
      </c>
      <c r="C112" s="34">
        <v>11</v>
      </c>
      <c r="D112" s="35">
        <v>2</v>
      </c>
      <c r="E112" s="36"/>
      <c r="F112" s="31" t="s">
        <v>267</v>
      </c>
      <c r="G112" s="56" t="s">
        <v>364</v>
      </c>
      <c r="H112" s="33">
        <v>20429470.39</v>
      </c>
      <c r="I112" s="33">
        <v>399651.78</v>
      </c>
      <c r="J112" s="33">
        <v>0</v>
      </c>
      <c r="K112" s="33">
        <v>254570.65</v>
      </c>
      <c r="L112" s="33">
        <v>815.97</v>
      </c>
      <c r="M112" s="33">
        <v>1734159.83</v>
      </c>
      <c r="N112" s="33">
        <v>1827379.63</v>
      </c>
      <c r="O112" s="33">
        <v>222855.07</v>
      </c>
      <c r="P112" s="33">
        <v>7106840.34</v>
      </c>
      <c r="Q112" s="33">
        <v>36220.21</v>
      </c>
      <c r="R112" s="33">
        <v>454700.73</v>
      </c>
      <c r="S112" s="33">
        <v>201478.89</v>
      </c>
      <c r="T112" s="33">
        <v>1050290.06</v>
      </c>
      <c r="U112" s="33">
        <v>5512922.39</v>
      </c>
      <c r="V112" s="33">
        <v>1187338.07</v>
      </c>
      <c r="W112" s="33">
        <v>232334.99</v>
      </c>
      <c r="X112" s="33">
        <v>70030.21</v>
      </c>
      <c r="Y112" s="33">
        <v>137881.57</v>
      </c>
    </row>
    <row r="113" spans="1:25" ht="12.75">
      <c r="A113" s="34">
        <v>6</v>
      </c>
      <c r="B113" s="34">
        <v>13</v>
      </c>
      <c r="C113" s="34">
        <v>5</v>
      </c>
      <c r="D113" s="35">
        <v>2</v>
      </c>
      <c r="E113" s="36"/>
      <c r="F113" s="31" t="s">
        <v>267</v>
      </c>
      <c r="G113" s="56" t="s">
        <v>365</v>
      </c>
      <c r="H113" s="33">
        <v>3752048.36</v>
      </c>
      <c r="I113" s="33">
        <v>409683.71</v>
      </c>
      <c r="J113" s="33">
        <v>0</v>
      </c>
      <c r="K113" s="33">
        <v>2556.25</v>
      </c>
      <c r="L113" s="33">
        <v>0</v>
      </c>
      <c r="M113" s="33">
        <v>258347.18</v>
      </c>
      <c r="N113" s="33">
        <v>629869.88</v>
      </c>
      <c r="O113" s="33">
        <v>23434.31</v>
      </c>
      <c r="P113" s="33">
        <v>870983.26</v>
      </c>
      <c r="Q113" s="33">
        <v>4700</v>
      </c>
      <c r="R113" s="33">
        <v>284454.67</v>
      </c>
      <c r="S113" s="33">
        <v>66453.74</v>
      </c>
      <c r="T113" s="33">
        <v>29018.32</v>
      </c>
      <c r="U113" s="33">
        <v>891671.99</v>
      </c>
      <c r="V113" s="33">
        <v>151512.79</v>
      </c>
      <c r="W113" s="33">
        <v>103108.91</v>
      </c>
      <c r="X113" s="33">
        <v>0</v>
      </c>
      <c r="Y113" s="33">
        <v>26253.35</v>
      </c>
    </row>
    <row r="114" spans="1:25" ht="12.75">
      <c r="A114" s="34">
        <v>6</v>
      </c>
      <c r="B114" s="34">
        <v>2</v>
      </c>
      <c r="C114" s="34">
        <v>11</v>
      </c>
      <c r="D114" s="35">
        <v>2</v>
      </c>
      <c r="E114" s="36"/>
      <c r="F114" s="31" t="s">
        <v>267</v>
      </c>
      <c r="G114" s="56" t="s">
        <v>366</v>
      </c>
      <c r="H114" s="33">
        <v>11001509.39</v>
      </c>
      <c r="I114" s="33">
        <v>296197.17</v>
      </c>
      <c r="J114" s="33">
        <v>0</v>
      </c>
      <c r="K114" s="33">
        <v>817046.69</v>
      </c>
      <c r="L114" s="33">
        <v>0</v>
      </c>
      <c r="M114" s="33">
        <v>9006.98</v>
      </c>
      <c r="N114" s="33">
        <v>1152103.56</v>
      </c>
      <c r="O114" s="33">
        <v>129742.83</v>
      </c>
      <c r="P114" s="33">
        <v>4116468.85</v>
      </c>
      <c r="Q114" s="33">
        <v>29701.14</v>
      </c>
      <c r="R114" s="33">
        <v>438216.88</v>
      </c>
      <c r="S114" s="33">
        <v>5000</v>
      </c>
      <c r="T114" s="33">
        <v>33660.34</v>
      </c>
      <c r="U114" s="33">
        <v>3291809.94</v>
      </c>
      <c r="V114" s="33">
        <v>427165.73</v>
      </c>
      <c r="W114" s="33">
        <v>211496.15</v>
      </c>
      <c r="X114" s="33">
        <v>25050</v>
      </c>
      <c r="Y114" s="33">
        <v>18843.13</v>
      </c>
    </row>
    <row r="115" spans="1:25" ht="12.75">
      <c r="A115" s="34">
        <v>6</v>
      </c>
      <c r="B115" s="34">
        <v>5</v>
      </c>
      <c r="C115" s="34">
        <v>7</v>
      </c>
      <c r="D115" s="35">
        <v>2</v>
      </c>
      <c r="E115" s="36"/>
      <c r="F115" s="31" t="s">
        <v>267</v>
      </c>
      <c r="G115" s="56" t="s">
        <v>367</v>
      </c>
      <c r="H115" s="33">
        <v>10467231.46</v>
      </c>
      <c r="I115" s="33">
        <v>297895.13</v>
      </c>
      <c r="J115" s="33">
        <v>126385.03</v>
      </c>
      <c r="K115" s="33">
        <v>720731.3</v>
      </c>
      <c r="L115" s="33">
        <v>0</v>
      </c>
      <c r="M115" s="33">
        <v>266217.99</v>
      </c>
      <c r="N115" s="33">
        <v>1309505.59</v>
      </c>
      <c r="O115" s="33">
        <v>100612.4</v>
      </c>
      <c r="P115" s="33">
        <v>3585705.38</v>
      </c>
      <c r="Q115" s="33">
        <v>4851.27</v>
      </c>
      <c r="R115" s="33">
        <v>522173.08</v>
      </c>
      <c r="S115" s="33">
        <v>0</v>
      </c>
      <c r="T115" s="33">
        <v>110222.84</v>
      </c>
      <c r="U115" s="33">
        <v>2778786.28</v>
      </c>
      <c r="V115" s="33">
        <v>389563.23</v>
      </c>
      <c r="W115" s="33">
        <v>185400</v>
      </c>
      <c r="X115" s="33">
        <v>42500</v>
      </c>
      <c r="Y115" s="33">
        <v>26681.94</v>
      </c>
    </row>
    <row r="116" spans="1:25" ht="12.75">
      <c r="A116" s="34">
        <v>6</v>
      </c>
      <c r="B116" s="34">
        <v>10</v>
      </c>
      <c r="C116" s="34">
        <v>5</v>
      </c>
      <c r="D116" s="35">
        <v>2</v>
      </c>
      <c r="E116" s="36"/>
      <c r="F116" s="31" t="s">
        <v>267</v>
      </c>
      <c r="G116" s="56" t="s">
        <v>368</v>
      </c>
      <c r="H116" s="33">
        <v>29428034.04</v>
      </c>
      <c r="I116" s="33">
        <v>225130.86</v>
      </c>
      <c r="J116" s="33">
        <v>0</v>
      </c>
      <c r="K116" s="33">
        <v>689942.66</v>
      </c>
      <c r="L116" s="33">
        <v>0</v>
      </c>
      <c r="M116" s="33">
        <v>696768.05</v>
      </c>
      <c r="N116" s="33">
        <v>2321143.64</v>
      </c>
      <c r="O116" s="33">
        <v>357928.98</v>
      </c>
      <c r="P116" s="33">
        <v>8811459.59</v>
      </c>
      <c r="Q116" s="33">
        <v>129742.38</v>
      </c>
      <c r="R116" s="33">
        <v>674792.32</v>
      </c>
      <c r="S116" s="33">
        <v>0</v>
      </c>
      <c r="T116" s="33">
        <v>220032.95</v>
      </c>
      <c r="U116" s="33">
        <v>5155551.93</v>
      </c>
      <c r="V116" s="33">
        <v>5562101.18</v>
      </c>
      <c r="W116" s="33">
        <v>2968684.9</v>
      </c>
      <c r="X116" s="33">
        <v>59228.63</v>
      </c>
      <c r="Y116" s="33">
        <v>1555525.97</v>
      </c>
    </row>
    <row r="117" spans="1:25" ht="12.75">
      <c r="A117" s="34">
        <v>6</v>
      </c>
      <c r="B117" s="34">
        <v>14</v>
      </c>
      <c r="C117" s="34">
        <v>9</v>
      </c>
      <c r="D117" s="35">
        <v>2</v>
      </c>
      <c r="E117" s="36"/>
      <c r="F117" s="31" t="s">
        <v>267</v>
      </c>
      <c r="G117" s="56" t="s">
        <v>276</v>
      </c>
      <c r="H117" s="33">
        <v>26286051.23</v>
      </c>
      <c r="I117" s="33">
        <v>183160.72</v>
      </c>
      <c r="J117" s="33">
        <v>487375.79</v>
      </c>
      <c r="K117" s="33">
        <v>947988.97</v>
      </c>
      <c r="L117" s="33">
        <v>0</v>
      </c>
      <c r="M117" s="33">
        <v>37852.43</v>
      </c>
      <c r="N117" s="33">
        <v>1972655.28</v>
      </c>
      <c r="O117" s="33">
        <v>321344.13</v>
      </c>
      <c r="P117" s="33">
        <v>9098323.68</v>
      </c>
      <c r="Q117" s="33">
        <v>46937.12</v>
      </c>
      <c r="R117" s="33">
        <v>1143017.46</v>
      </c>
      <c r="S117" s="33">
        <v>6093.7</v>
      </c>
      <c r="T117" s="33">
        <v>288659.92</v>
      </c>
      <c r="U117" s="33">
        <v>8452221.69</v>
      </c>
      <c r="V117" s="33">
        <v>2647156.6</v>
      </c>
      <c r="W117" s="33">
        <v>455355.35</v>
      </c>
      <c r="X117" s="33">
        <v>157202.39</v>
      </c>
      <c r="Y117" s="33">
        <v>40706</v>
      </c>
    </row>
    <row r="118" spans="1:25" ht="12.75">
      <c r="A118" s="34">
        <v>6</v>
      </c>
      <c r="B118" s="34">
        <v>18</v>
      </c>
      <c r="C118" s="34">
        <v>7</v>
      </c>
      <c r="D118" s="35">
        <v>2</v>
      </c>
      <c r="E118" s="36"/>
      <c r="F118" s="31" t="s">
        <v>267</v>
      </c>
      <c r="G118" s="56" t="s">
        <v>369</v>
      </c>
      <c r="H118" s="33">
        <v>11074925.66</v>
      </c>
      <c r="I118" s="33">
        <v>332104.04</v>
      </c>
      <c r="J118" s="33">
        <v>243115.81</v>
      </c>
      <c r="K118" s="33">
        <v>262581.1</v>
      </c>
      <c r="L118" s="33">
        <v>0</v>
      </c>
      <c r="M118" s="33">
        <v>43793.25</v>
      </c>
      <c r="N118" s="33">
        <v>1168987.78</v>
      </c>
      <c r="O118" s="33">
        <v>116546.41</v>
      </c>
      <c r="P118" s="33">
        <v>3738320.63</v>
      </c>
      <c r="Q118" s="33">
        <v>18054.96</v>
      </c>
      <c r="R118" s="33">
        <v>638610.2</v>
      </c>
      <c r="S118" s="33">
        <v>0</v>
      </c>
      <c r="T118" s="33">
        <v>40410.18</v>
      </c>
      <c r="U118" s="33">
        <v>3339257.3</v>
      </c>
      <c r="V118" s="33">
        <v>770276.54</v>
      </c>
      <c r="W118" s="33">
        <v>253406.83</v>
      </c>
      <c r="X118" s="33">
        <v>60806.45</v>
      </c>
      <c r="Y118" s="33">
        <v>48654.18</v>
      </c>
    </row>
    <row r="119" spans="1:25" ht="12.75">
      <c r="A119" s="34">
        <v>6</v>
      </c>
      <c r="B119" s="34">
        <v>20</v>
      </c>
      <c r="C119" s="34">
        <v>8</v>
      </c>
      <c r="D119" s="35">
        <v>2</v>
      </c>
      <c r="E119" s="36"/>
      <c r="F119" s="31" t="s">
        <v>267</v>
      </c>
      <c r="G119" s="56" t="s">
        <v>370</v>
      </c>
      <c r="H119" s="33">
        <v>10880308.41</v>
      </c>
      <c r="I119" s="33">
        <v>430751.66</v>
      </c>
      <c r="J119" s="33">
        <v>201377.53</v>
      </c>
      <c r="K119" s="33">
        <v>423746.96</v>
      </c>
      <c r="L119" s="33">
        <v>0</v>
      </c>
      <c r="M119" s="33">
        <v>2839.82</v>
      </c>
      <c r="N119" s="33">
        <v>1442629.94</v>
      </c>
      <c r="O119" s="33">
        <v>142659.31</v>
      </c>
      <c r="P119" s="33">
        <v>3840132.66</v>
      </c>
      <c r="Q119" s="33">
        <v>15278</v>
      </c>
      <c r="R119" s="33">
        <v>480002.15</v>
      </c>
      <c r="S119" s="33">
        <v>0</v>
      </c>
      <c r="T119" s="33">
        <v>29090.4</v>
      </c>
      <c r="U119" s="33">
        <v>3111110.67</v>
      </c>
      <c r="V119" s="33">
        <v>515114.27</v>
      </c>
      <c r="W119" s="33">
        <v>225743.47</v>
      </c>
      <c r="X119" s="33">
        <v>0</v>
      </c>
      <c r="Y119" s="33">
        <v>19831.57</v>
      </c>
    </row>
    <row r="120" spans="1:25" ht="12.75">
      <c r="A120" s="34">
        <v>6</v>
      </c>
      <c r="B120" s="34">
        <v>15</v>
      </c>
      <c r="C120" s="34">
        <v>6</v>
      </c>
      <c r="D120" s="35">
        <v>2</v>
      </c>
      <c r="E120" s="36"/>
      <c r="F120" s="31" t="s">
        <v>267</v>
      </c>
      <c r="G120" s="56" t="s">
        <v>277</v>
      </c>
      <c r="H120" s="33">
        <v>20380044.92</v>
      </c>
      <c r="I120" s="33">
        <v>466736.07</v>
      </c>
      <c r="J120" s="33">
        <v>335710.03</v>
      </c>
      <c r="K120" s="33">
        <v>1371151.72</v>
      </c>
      <c r="L120" s="33">
        <v>0</v>
      </c>
      <c r="M120" s="33">
        <v>24569.75</v>
      </c>
      <c r="N120" s="33">
        <v>1739456.46</v>
      </c>
      <c r="O120" s="33">
        <v>178010.46</v>
      </c>
      <c r="P120" s="33">
        <v>7279982.84</v>
      </c>
      <c r="Q120" s="33">
        <v>14398.21</v>
      </c>
      <c r="R120" s="33">
        <v>780479.63</v>
      </c>
      <c r="S120" s="33">
        <v>0</v>
      </c>
      <c r="T120" s="33">
        <v>90382.66</v>
      </c>
      <c r="U120" s="33">
        <v>6566592.21</v>
      </c>
      <c r="V120" s="33">
        <v>856175.67</v>
      </c>
      <c r="W120" s="33">
        <v>363209.94</v>
      </c>
      <c r="X120" s="33">
        <v>94519.68</v>
      </c>
      <c r="Y120" s="33">
        <v>218669.59</v>
      </c>
    </row>
    <row r="121" spans="1:25" ht="12.75">
      <c r="A121" s="34">
        <v>6</v>
      </c>
      <c r="B121" s="34">
        <v>3</v>
      </c>
      <c r="C121" s="34">
        <v>8</v>
      </c>
      <c r="D121" s="35">
        <v>2</v>
      </c>
      <c r="E121" s="36"/>
      <c r="F121" s="31" t="s">
        <v>267</v>
      </c>
      <c r="G121" s="56" t="s">
        <v>278</v>
      </c>
      <c r="H121" s="33">
        <v>10413074.49</v>
      </c>
      <c r="I121" s="33">
        <v>160560.48</v>
      </c>
      <c r="J121" s="33">
        <v>170569.03</v>
      </c>
      <c r="K121" s="33">
        <v>684840.92</v>
      </c>
      <c r="L121" s="33">
        <v>0</v>
      </c>
      <c r="M121" s="33">
        <v>113597.09</v>
      </c>
      <c r="N121" s="33">
        <v>1164767.47</v>
      </c>
      <c r="O121" s="33">
        <v>49028.72</v>
      </c>
      <c r="P121" s="33">
        <v>3212901.46</v>
      </c>
      <c r="Q121" s="33">
        <v>26114.55</v>
      </c>
      <c r="R121" s="33">
        <v>649768.52</v>
      </c>
      <c r="S121" s="33">
        <v>0</v>
      </c>
      <c r="T121" s="33">
        <v>81356.92</v>
      </c>
      <c r="U121" s="33">
        <v>3141980.21</v>
      </c>
      <c r="V121" s="33">
        <v>611473</v>
      </c>
      <c r="W121" s="33">
        <v>230183.1</v>
      </c>
      <c r="X121" s="33">
        <v>64466</v>
      </c>
      <c r="Y121" s="33">
        <v>51467.02</v>
      </c>
    </row>
    <row r="122" spans="1:25" ht="12.75">
      <c r="A122" s="34">
        <v>6</v>
      </c>
      <c r="B122" s="34">
        <v>1</v>
      </c>
      <c r="C122" s="34">
        <v>12</v>
      </c>
      <c r="D122" s="35">
        <v>2</v>
      </c>
      <c r="E122" s="36"/>
      <c r="F122" s="31" t="s">
        <v>267</v>
      </c>
      <c r="G122" s="56" t="s">
        <v>371</v>
      </c>
      <c r="H122" s="33">
        <v>7138205.76</v>
      </c>
      <c r="I122" s="33">
        <v>342810.17</v>
      </c>
      <c r="J122" s="33">
        <v>0</v>
      </c>
      <c r="K122" s="33">
        <v>75250.02</v>
      </c>
      <c r="L122" s="33">
        <v>2920.1</v>
      </c>
      <c r="M122" s="33">
        <v>11881.29</v>
      </c>
      <c r="N122" s="33">
        <v>936397.11</v>
      </c>
      <c r="O122" s="33">
        <v>81318.04</v>
      </c>
      <c r="P122" s="33">
        <v>2291438.36</v>
      </c>
      <c r="Q122" s="33">
        <v>18617.4</v>
      </c>
      <c r="R122" s="33">
        <v>484298.99</v>
      </c>
      <c r="S122" s="33">
        <v>0</v>
      </c>
      <c r="T122" s="33">
        <v>110488.78</v>
      </c>
      <c r="U122" s="33">
        <v>2161140.33</v>
      </c>
      <c r="V122" s="33">
        <v>322378.51</v>
      </c>
      <c r="W122" s="33">
        <v>269007.22</v>
      </c>
      <c r="X122" s="33">
        <v>19000</v>
      </c>
      <c r="Y122" s="33">
        <v>11259.44</v>
      </c>
    </row>
    <row r="123" spans="1:25" ht="12.75">
      <c r="A123" s="34">
        <v>6</v>
      </c>
      <c r="B123" s="34">
        <v>1</v>
      </c>
      <c r="C123" s="34">
        <v>13</v>
      </c>
      <c r="D123" s="35">
        <v>2</v>
      </c>
      <c r="E123" s="36"/>
      <c r="F123" s="31" t="s">
        <v>267</v>
      </c>
      <c r="G123" s="56" t="s">
        <v>372</v>
      </c>
      <c r="H123" s="33">
        <v>5238359.02</v>
      </c>
      <c r="I123" s="33">
        <v>260042.68</v>
      </c>
      <c r="J123" s="33">
        <v>0</v>
      </c>
      <c r="K123" s="33">
        <v>159637.71</v>
      </c>
      <c r="L123" s="33">
        <v>0</v>
      </c>
      <c r="M123" s="33">
        <v>44452.48</v>
      </c>
      <c r="N123" s="33">
        <v>828012.63</v>
      </c>
      <c r="O123" s="33">
        <v>78295.19</v>
      </c>
      <c r="P123" s="33">
        <v>1614053.77</v>
      </c>
      <c r="Q123" s="33">
        <v>18136</v>
      </c>
      <c r="R123" s="33">
        <v>312159.64</v>
      </c>
      <c r="S123" s="33">
        <v>29285</v>
      </c>
      <c r="T123" s="33">
        <v>71120.44</v>
      </c>
      <c r="U123" s="33">
        <v>1509037.26</v>
      </c>
      <c r="V123" s="33">
        <v>156082.13</v>
      </c>
      <c r="W123" s="33">
        <v>143807.55</v>
      </c>
      <c r="X123" s="33">
        <v>5438.46</v>
      </c>
      <c r="Y123" s="33">
        <v>8798.08</v>
      </c>
    </row>
    <row r="124" spans="1:25" ht="12.75">
      <c r="A124" s="34">
        <v>6</v>
      </c>
      <c r="B124" s="34">
        <v>3</v>
      </c>
      <c r="C124" s="34">
        <v>9</v>
      </c>
      <c r="D124" s="35">
        <v>2</v>
      </c>
      <c r="E124" s="36"/>
      <c r="F124" s="31" t="s">
        <v>267</v>
      </c>
      <c r="G124" s="56" t="s">
        <v>373</v>
      </c>
      <c r="H124" s="33">
        <v>9638811.47</v>
      </c>
      <c r="I124" s="33">
        <v>256792.41</v>
      </c>
      <c r="J124" s="33">
        <v>0</v>
      </c>
      <c r="K124" s="33">
        <v>557936.89</v>
      </c>
      <c r="L124" s="33">
        <v>0</v>
      </c>
      <c r="M124" s="33">
        <v>70689.72</v>
      </c>
      <c r="N124" s="33">
        <v>1095982.79</v>
      </c>
      <c r="O124" s="33">
        <v>37867.66</v>
      </c>
      <c r="P124" s="33">
        <v>2201988.28</v>
      </c>
      <c r="Q124" s="33">
        <v>6510.16</v>
      </c>
      <c r="R124" s="33">
        <v>956038.74</v>
      </c>
      <c r="S124" s="33">
        <v>0</v>
      </c>
      <c r="T124" s="33">
        <v>151034.19</v>
      </c>
      <c r="U124" s="33">
        <v>3447465.03</v>
      </c>
      <c r="V124" s="33">
        <v>322892.92</v>
      </c>
      <c r="W124" s="33">
        <v>407413.87</v>
      </c>
      <c r="X124" s="33">
        <v>70054.48</v>
      </c>
      <c r="Y124" s="33">
        <v>56144.33</v>
      </c>
    </row>
    <row r="125" spans="1:25" ht="12.75">
      <c r="A125" s="34">
        <v>6</v>
      </c>
      <c r="B125" s="34">
        <v>6</v>
      </c>
      <c r="C125" s="34">
        <v>9</v>
      </c>
      <c r="D125" s="35">
        <v>2</v>
      </c>
      <c r="E125" s="36"/>
      <c r="F125" s="31" t="s">
        <v>267</v>
      </c>
      <c r="G125" s="56" t="s">
        <v>374</v>
      </c>
      <c r="H125" s="33">
        <v>6590518.32</v>
      </c>
      <c r="I125" s="33">
        <v>343514.5</v>
      </c>
      <c r="J125" s="33">
        <v>170996.21</v>
      </c>
      <c r="K125" s="33">
        <v>320891.44</v>
      </c>
      <c r="L125" s="33">
        <v>0</v>
      </c>
      <c r="M125" s="33">
        <v>213223.92</v>
      </c>
      <c r="N125" s="33">
        <v>766315.35</v>
      </c>
      <c r="O125" s="33">
        <v>62316.48</v>
      </c>
      <c r="P125" s="33">
        <v>1827072.63</v>
      </c>
      <c r="Q125" s="33">
        <v>18616.15</v>
      </c>
      <c r="R125" s="33">
        <v>542330.25</v>
      </c>
      <c r="S125" s="33">
        <v>0</v>
      </c>
      <c r="T125" s="33">
        <v>62287</v>
      </c>
      <c r="U125" s="33">
        <v>1865379.71</v>
      </c>
      <c r="V125" s="33">
        <v>231982.5</v>
      </c>
      <c r="W125" s="33">
        <v>137812.02</v>
      </c>
      <c r="X125" s="33">
        <v>19494.37</v>
      </c>
      <c r="Y125" s="33">
        <v>8285.79</v>
      </c>
    </row>
    <row r="126" spans="1:25" ht="12.75">
      <c r="A126" s="34">
        <v>6</v>
      </c>
      <c r="B126" s="34">
        <v>17</v>
      </c>
      <c r="C126" s="34">
        <v>4</v>
      </c>
      <c r="D126" s="35">
        <v>2</v>
      </c>
      <c r="E126" s="36"/>
      <c r="F126" s="31" t="s">
        <v>267</v>
      </c>
      <c r="G126" s="56" t="s">
        <v>375</v>
      </c>
      <c r="H126" s="33">
        <v>9191767.29</v>
      </c>
      <c r="I126" s="33">
        <v>921765.97</v>
      </c>
      <c r="J126" s="33">
        <v>133174.19</v>
      </c>
      <c r="K126" s="33">
        <v>110513.6</v>
      </c>
      <c r="L126" s="33">
        <v>0</v>
      </c>
      <c r="M126" s="33">
        <v>89976.96</v>
      </c>
      <c r="N126" s="33">
        <v>1182780.59</v>
      </c>
      <c r="O126" s="33">
        <v>42482.13</v>
      </c>
      <c r="P126" s="33">
        <v>2073993.06</v>
      </c>
      <c r="Q126" s="33">
        <v>21654.26</v>
      </c>
      <c r="R126" s="33">
        <v>277476.41</v>
      </c>
      <c r="S126" s="33">
        <v>0</v>
      </c>
      <c r="T126" s="33">
        <v>14265.6</v>
      </c>
      <c r="U126" s="33">
        <v>2328551.47</v>
      </c>
      <c r="V126" s="33">
        <v>398743.74</v>
      </c>
      <c r="W126" s="33">
        <v>1466526.3</v>
      </c>
      <c r="X126" s="33">
        <v>57599.35</v>
      </c>
      <c r="Y126" s="33">
        <v>72263.66</v>
      </c>
    </row>
    <row r="127" spans="1:25" ht="12.75">
      <c r="A127" s="34">
        <v>6</v>
      </c>
      <c r="B127" s="34">
        <v>3</v>
      </c>
      <c r="C127" s="34">
        <v>10</v>
      </c>
      <c r="D127" s="35">
        <v>2</v>
      </c>
      <c r="E127" s="36"/>
      <c r="F127" s="31" t="s">
        <v>267</v>
      </c>
      <c r="G127" s="56" t="s">
        <v>376</v>
      </c>
      <c r="H127" s="33">
        <v>13614515.02</v>
      </c>
      <c r="I127" s="33">
        <v>504405.06</v>
      </c>
      <c r="J127" s="33">
        <v>100875.83</v>
      </c>
      <c r="K127" s="33">
        <v>181239.97</v>
      </c>
      <c r="L127" s="33">
        <v>0</v>
      </c>
      <c r="M127" s="33">
        <v>66769.67</v>
      </c>
      <c r="N127" s="33">
        <v>1548463.04</v>
      </c>
      <c r="O127" s="33">
        <v>102198.76</v>
      </c>
      <c r="P127" s="33">
        <v>4689227.18</v>
      </c>
      <c r="Q127" s="33">
        <v>33266.95</v>
      </c>
      <c r="R127" s="33">
        <v>1008235.47</v>
      </c>
      <c r="S127" s="33">
        <v>51555.82</v>
      </c>
      <c r="T127" s="33">
        <v>114291.32</v>
      </c>
      <c r="U127" s="33">
        <v>4078897.1</v>
      </c>
      <c r="V127" s="33">
        <v>820656.19</v>
      </c>
      <c r="W127" s="33">
        <v>148965.71</v>
      </c>
      <c r="X127" s="33">
        <v>22671.37</v>
      </c>
      <c r="Y127" s="33">
        <v>142795.58</v>
      </c>
    </row>
    <row r="128" spans="1:25" ht="12.75">
      <c r="A128" s="34">
        <v>6</v>
      </c>
      <c r="B128" s="34">
        <v>8</v>
      </c>
      <c r="C128" s="34">
        <v>12</v>
      </c>
      <c r="D128" s="35">
        <v>2</v>
      </c>
      <c r="E128" s="36"/>
      <c r="F128" s="31" t="s">
        <v>267</v>
      </c>
      <c r="G128" s="56" t="s">
        <v>377</v>
      </c>
      <c r="H128" s="33">
        <v>10994307.36</v>
      </c>
      <c r="I128" s="33">
        <v>211744.88</v>
      </c>
      <c r="J128" s="33">
        <v>142148.85</v>
      </c>
      <c r="K128" s="33">
        <v>219599.16</v>
      </c>
      <c r="L128" s="33">
        <v>0</v>
      </c>
      <c r="M128" s="33">
        <v>1291171.5</v>
      </c>
      <c r="N128" s="33">
        <v>1365821.09</v>
      </c>
      <c r="O128" s="33">
        <v>34923.52</v>
      </c>
      <c r="P128" s="33">
        <v>3298820.73</v>
      </c>
      <c r="Q128" s="33">
        <v>10815.82</v>
      </c>
      <c r="R128" s="33">
        <v>376721.68</v>
      </c>
      <c r="S128" s="33">
        <v>0</v>
      </c>
      <c r="T128" s="33">
        <v>42258.1</v>
      </c>
      <c r="U128" s="33">
        <v>3444507.83</v>
      </c>
      <c r="V128" s="33">
        <v>359980.63</v>
      </c>
      <c r="W128" s="33">
        <v>154125.96</v>
      </c>
      <c r="X128" s="33">
        <v>25631.62</v>
      </c>
      <c r="Y128" s="33">
        <v>16035.99</v>
      </c>
    </row>
    <row r="129" spans="1:25" ht="12.75">
      <c r="A129" s="34">
        <v>6</v>
      </c>
      <c r="B129" s="34">
        <v>11</v>
      </c>
      <c r="C129" s="34">
        <v>6</v>
      </c>
      <c r="D129" s="35">
        <v>2</v>
      </c>
      <c r="E129" s="36"/>
      <c r="F129" s="31" t="s">
        <v>267</v>
      </c>
      <c r="G129" s="56" t="s">
        <v>378</v>
      </c>
      <c r="H129" s="33">
        <v>10407894.96</v>
      </c>
      <c r="I129" s="33">
        <v>360154.68</v>
      </c>
      <c r="J129" s="33">
        <v>226619.02</v>
      </c>
      <c r="K129" s="33">
        <v>353275.47</v>
      </c>
      <c r="L129" s="33">
        <v>0</v>
      </c>
      <c r="M129" s="33">
        <v>2205</v>
      </c>
      <c r="N129" s="33">
        <v>1021256.78</v>
      </c>
      <c r="O129" s="33">
        <v>21279.24</v>
      </c>
      <c r="P129" s="33">
        <v>3975175.82</v>
      </c>
      <c r="Q129" s="33">
        <v>11414.06</v>
      </c>
      <c r="R129" s="33">
        <v>393841.05</v>
      </c>
      <c r="S129" s="33">
        <v>0</v>
      </c>
      <c r="T129" s="33">
        <v>92646</v>
      </c>
      <c r="U129" s="33">
        <v>3237793.86</v>
      </c>
      <c r="V129" s="33">
        <v>464046.19</v>
      </c>
      <c r="W129" s="33">
        <v>201248.5</v>
      </c>
      <c r="X129" s="33">
        <v>27223.48</v>
      </c>
      <c r="Y129" s="33">
        <v>19715.81</v>
      </c>
    </row>
    <row r="130" spans="1:25" ht="12.75">
      <c r="A130" s="34">
        <v>6</v>
      </c>
      <c r="B130" s="34">
        <v>13</v>
      </c>
      <c r="C130" s="34">
        <v>6</v>
      </c>
      <c r="D130" s="35">
        <v>2</v>
      </c>
      <c r="E130" s="36"/>
      <c r="F130" s="31" t="s">
        <v>267</v>
      </c>
      <c r="G130" s="56" t="s">
        <v>379</v>
      </c>
      <c r="H130" s="33">
        <v>9360200.61</v>
      </c>
      <c r="I130" s="33">
        <v>382558.67</v>
      </c>
      <c r="J130" s="33">
        <v>0</v>
      </c>
      <c r="K130" s="33">
        <v>101623.02</v>
      </c>
      <c r="L130" s="33">
        <v>0</v>
      </c>
      <c r="M130" s="33">
        <v>25095.17</v>
      </c>
      <c r="N130" s="33">
        <v>967995.86</v>
      </c>
      <c r="O130" s="33">
        <v>79313.06</v>
      </c>
      <c r="P130" s="33">
        <v>3380202.67</v>
      </c>
      <c r="Q130" s="33">
        <v>11084</v>
      </c>
      <c r="R130" s="33">
        <v>746322.91</v>
      </c>
      <c r="S130" s="33">
        <v>0</v>
      </c>
      <c r="T130" s="33">
        <v>33297.72</v>
      </c>
      <c r="U130" s="33">
        <v>3011774.14</v>
      </c>
      <c r="V130" s="33">
        <v>464092.44</v>
      </c>
      <c r="W130" s="33">
        <v>156763.93</v>
      </c>
      <c r="X130" s="33">
        <v>77.02</v>
      </c>
      <c r="Y130" s="33">
        <v>0</v>
      </c>
    </row>
    <row r="131" spans="1:25" ht="12.75">
      <c r="A131" s="34">
        <v>6</v>
      </c>
      <c r="B131" s="34">
        <v>6</v>
      </c>
      <c r="C131" s="34">
        <v>10</v>
      </c>
      <c r="D131" s="35">
        <v>2</v>
      </c>
      <c r="E131" s="36"/>
      <c r="F131" s="31" t="s">
        <v>267</v>
      </c>
      <c r="G131" s="56" t="s">
        <v>380</v>
      </c>
      <c r="H131" s="33">
        <v>9183938.14</v>
      </c>
      <c r="I131" s="33">
        <v>423052.63</v>
      </c>
      <c r="J131" s="33">
        <v>119983.02</v>
      </c>
      <c r="K131" s="33">
        <v>575355.44</v>
      </c>
      <c r="L131" s="33">
        <v>0</v>
      </c>
      <c r="M131" s="33">
        <v>40950.11</v>
      </c>
      <c r="N131" s="33">
        <v>1081794.43</v>
      </c>
      <c r="O131" s="33">
        <v>64271.91</v>
      </c>
      <c r="P131" s="33">
        <v>2281335.3</v>
      </c>
      <c r="Q131" s="33">
        <v>20963.75</v>
      </c>
      <c r="R131" s="33">
        <v>311653.46</v>
      </c>
      <c r="S131" s="33">
        <v>0</v>
      </c>
      <c r="T131" s="33">
        <v>58299.65</v>
      </c>
      <c r="U131" s="33">
        <v>2462289.26</v>
      </c>
      <c r="V131" s="33">
        <v>533465.41</v>
      </c>
      <c r="W131" s="33">
        <v>1143567.98</v>
      </c>
      <c r="X131" s="33">
        <v>35723.27</v>
      </c>
      <c r="Y131" s="33">
        <v>31232.52</v>
      </c>
    </row>
    <row r="132" spans="1:25" ht="12.75">
      <c r="A132" s="34">
        <v>6</v>
      </c>
      <c r="B132" s="34">
        <v>20</v>
      </c>
      <c r="C132" s="34">
        <v>9</v>
      </c>
      <c r="D132" s="35">
        <v>2</v>
      </c>
      <c r="E132" s="36"/>
      <c r="F132" s="31" t="s">
        <v>267</v>
      </c>
      <c r="G132" s="56" t="s">
        <v>381</v>
      </c>
      <c r="H132" s="33">
        <v>16044198.97</v>
      </c>
      <c r="I132" s="33">
        <v>465111.2</v>
      </c>
      <c r="J132" s="33">
        <v>202549.78</v>
      </c>
      <c r="K132" s="33">
        <v>529426.2</v>
      </c>
      <c r="L132" s="33">
        <v>0</v>
      </c>
      <c r="M132" s="33">
        <v>25320.34</v>
      </c>
      <c r="N132" s="33">
        <v>1286451.62</v>
      </c>
      <c r="O132" s="33">
        <v>174202.59</v>
      </c>
      <c r="P132" s="33">
        <v>6082155.95</v>
      </c>
      <c r="Q132" s="33">
        <v>20533.46</v>
      </c>
      <c r="R132" s="33">
        <v>703213.31</v>
      </c>
      <c r="S132" s="33">
        <v>0</v>
      </c>
      <c r="T132" s="33">
        <v>19649.3</v>
      </c>
      <c r="U132" s="33">
        <v>4970408.27</v>
      </c>
      <c r="V132" s="33">
        <v>1006165.01</v>
      </c>
      <c r="W132" s="33">
        <v>369129.89</v>
      </c>
      <c r="X132" s="33">
        <v>74720</v>
      </c>
      <c r="Y132" s="33">
        <v>115162.05</v>
      </c>
    </row>
    <row r="133" spans="1:25" ht="12.75">
      <c r="A133" s="34">
        <v>6</v>
      </c>
      <c r="B133" s="34">
        <v>20</v>
      </c>
      <c r="C133" s="34">
        <v>10</v>
      </c>
      <c r="D133" s="35">
        <v>2</v>
      </c>
      <c r="E133" s="36"/>
      <c r="F133" s="31" t="s">
        <v>267</v>
      </c>
      <c r="G133" s="56" t="s">
        <v>382</v>
      </c>
      <c r="H133" s="33">
        <v>13159542.57</v>
      </c>
      <c r="I133" s="33">
        <v>1731118.25</v>
      </c>
      <c r="J133" s="33">
        <v>0</v>
      </c>
      <c r="K133" s="33">
        <v>494228.4</v>
      </c>
      <c r="L133" s="33">
        <v>0</v>
      </c>
      <c r="M133" s="33">
        <v>7634.95</v>
      </c>
      <c r="N133" s="33">
        <v>1237757.15</v>
      </c>
      <c r="O133" s="33">
        <v>44074.94</v>
      </c>
      <c r="P133" s="33">
        <v>3622430.96</v>
      </c>
      <c r="Q133" s="33">
        <v>29097.58</v>
      </c>
      <c r="R133" s="33">
        <v>456065.57</v>
      </c>
      <c r="S133" s="33">
        <v>36150.58</v>
      </c>
      <c r="T133" s="33">
        <v>41433.44</v>
      </c>
      <c r="U133" s="33">
        <v>3413245.42</v>
      </c>
      <c r="V133" s="33">
        <v>589475.46</v>
      </c>
      <c r="W133" s="33">
        <v>1319310.5</v>
      </c>
      <c r="X133" s="33">
        <v>62603.91</v>
      </c>
      <c r="Y133" s="33">
        <v>74915.46</v>
      </c>
    </row>
    <row r="134" spans="1:25" ht="12.75">
      <c r="A134" s="34">
        <v>6</v>
      </c>
      <c r="B134" s="34">
        <v>1</v>
      </c>
      <c r="C134" s="34">
        <v>14</v>
      </c>
      <c r="D134" s="35">
        <v>2</v>
      </c>
      <c r="E134" s="36"/>
      <c r="F134" s="31" t="s">
        <v>267</v>
      </c>
      <c r="G134" s="56" t="s">
        <v>383</v>
      </c>
      <c r="H134" s="33">
        <v>6884365.75</v>
      </c>
      <c r="I134" s="33">
        <v>245272.66</v>
      </c>
      <c r="J134" s="33">
        <v>90581.91</v>
      </c>
      <c r="K134" s="33">
        <v>156381.47</v>
      </c>
      <c r="L134" s="33">
        <v>0</v>
      </c>
      <c r="M134" s="33">
        <v>625506.54</v>
      </c>
      <c r="N134" s="33">
        <v>826488.66</v>
      </c>
      <c r="O134" s="33">
        <v>349905.36</v>
      </c>
      <c r="P134" s="33">
        <v>1737022.77</v>
      </c>
      <c r="Q134" s="33">
        <v>14466.29</v>
      </c>
      <c r="R134" s="33">
        <v>641037.2</v>
      </c>
      <c r="S134" s="33">
        <v>0</v>
      </c>
      <c r="T134" s="33">
        <v>91501.65</v>
      </c>
      <c r="U134" s="33">
        <v>1615560.71</v>
      </c>
      <c r="V134" s="33">
        <v>259768.08</v>
      </c>
      <c r="W134" s="33">
        <v>217701</v>
      </c>
      <c r="X134" s="33">
        <v>1376.2</v>
      </c>
      <c r="Y134" s="33">
        <v>11795.25</v>
      </c>
    </row>
    <row r="135" spans="1:25" ht="12.75">
      <c r="A135" s="34">
        <v>6</v>
      </c>
      <c r="B135" s="34">
        <v>13</v>
      </c>
      <c r="C135" s="34">
        <v>7</v>
      </c>
      <c r="D135" s="35">
        <v>2</v>
      </c>
      <c r="E135" s="36"/>
      <c r="F135" s="31" t="s">
        <v>267</v>
      </c>
      <c r="G135" s="56" t="s">
        <v>384</v>
      </c>
      <c r="H135" s="33">
        <v>6907474.27</v>
      </c>
      <c r="I135" s="33">
        <v>251750.19</v>
      </c>
      <c r="J135" s="33">
        <v>75178.25</v>
      </c>
      <c r="K135" s="33">
        <v>45921.8</v>
      </c>
      <c r="L135" s="33">
        <v>27</v>
      </c>
      <c r="M135" s="33">
        <v>365168.81</v>
      </c>
      <c r="N135" s="33">
        <v>1190856.92</v>
      </c>
      <c r="O135" s="33">
        <v>53058.16</v>
      </c>
      <c r="P135" s="33">
        <v>1755384.52</v>
      </c>
      <c r="Q135" s="33">
        <v>9484</v>
      </c>
      <c r="R135" s="33">
        <v>779085.3</v>
      </c>
      <c r="S135" s="33">
        <v>0</v>
      </c>
      <c r="T135" s="33">
        <v>53376</v>
      </c>
      <c r="U135" s="33">
        <v>1798805.27</v>
      </c>
      <c r="V135" s="33">
        <v>282708.2</v>
      </c>
      <c r="W135" s="33">
        <v>203474.79</v>
      </c>
      <c r="X135" s="33">
        <v>0</v>
      </c>
      <c r="Y135" s="33">
        <v>43195.06</v>
      </c>
    </row>
    <row r="136" spans="1:25" ht="12.75">
      <c r="A136" s="34">
        <v>6</v>
      </c>
      <c r="B136" s="34">
        <v>1</v>
      </c>
      <c r="C136" s="34">
        <v>15</v>
      </c>
      <c r="D136" s="35">
        <v>2</v>
      </c>
      <c r="E136" s="36"/>
      <c r="F136" s="31" t="s">
        <v>267</v>
      </c>
      <c r="G136" s="56" t="s">
        <v>385</v>
      </c>
      <c r="H136" s="33">
        <v>5906576.22</v>
      </c>
      <c r="I136" s="33">
        <v>669752.53</v>
      </c>
      <c r="J136" s="33">
        <v>39595.89</v>
      </c>
      <c r="K136" s="33">
        <v>258831</v>
      </c>
      <c r="L136" s="33">
        <v>0</v>
      </c>
      <c r="M136" s="33">
        <v>1441.5</v>
      </c>
      <c r="N136" s="33">
        <v>961943.79</v>
      </c>
      <c r="O136" s="33">
        <v>94035.66</v>
      </c>
      <c r="P136" s="33">
        <v>1731437.76</v>
      </c>
      <c r="Q136" s="33">
        <v>12794.3</v>
      </c>
      <c r="R136" s="33">
        <v>311161.91</v>
      </c>
      <c r="S136" s="33">
        <v>0</v>
      </c>
      <c r="T136" s="33">
        <v>26460</v>
      </c>
      <c r="U136" s="33">
        <v>1586144.7</v>
      </c>
      <c r="V136" s="33">
        <v>58607.03</v>
      </c>
      <c r="W136" s="33">
        <v>147376.22</v>
      </c>
      <c r="X136" s="33">
        <v>0</v>
      </c>
      <c r="Y136" s="33">
        <v>6993.93</v>
      </c>
    </row>
    <row r="137" spans="1:25" ht="12.75">
      <c r="A137" s="34">
        <v>6</v>
      </c>
      <c r="B137" s="34">
        <v>10</v>
      </c>
      <c r="C137" s="34">
        <v>6</v>
      </c>
      <c r="D137" s="35">
        <v>2</v>
      </c>
      <c r="E137" s="36"/>
      <c r="F137" s="31" t="s">
        <v>267</v>
      </c>
      <c r="G137" s="56" t="s">
        <v>386</v>
      </c>
      <c r="H137" s="33">
        <v>14894617.53</v>
      </c>
      <c r="I137" s="33">
        <v>344893.76</v>
      </c>
      <c r="J137" s="33">
        <v>0</v>
      </c>
      <c r="K137" s="33">
        <v>259336.22</v>
      </c>
      <c r="L137" s="33">
        <v>0</v>
      </c>
      <c r="M137" s="33">
        <v>31704.67</v>
      </c>
      <c r="N137" s="33">
        <v>1442797.25</v>
      </c>
      <c r="O137" s="33">
        <v>117171.21</v>
      </c>
      <c r="P137" s="33">
        <v>6092996.91</v>
      </c>
      <c r="Q137" s="33">
        <v>19051.64</v>
      </c>
      <c r="R137" s="33">
        <v>561788.46</v>
      </c>
      <c r="S137" s="33">
        <v>14876.57</v>
      </c>
      <c r="T137" s="33">
        <v>48916.99</v>
      </c>
      <c r="U137" s="33">
        <v>4666057.52</v>
      </c>
      <c r="V137" s="33">
        <v>657693.99</v>
      </c>
      <c r="W137" s="33">
        <v>537016.13</v>
      </c>
      <c r="X137" s="33">
        <v>66389.56</v>
      </c>
      <c r="Y137" s="33">
        <v>33926.65</v>
      </c>
    </row>
    <row r="138" spans="1:25" ht="12.75">
      <c r="A138" s="34">
        <v>6</v>
      </c>
      <c r="B138" s="34">
        <v>11</v>
      </c>
      <c r="C138" s="34">
        <v>7</v>
      </c>
      <c r="D138" s="35">
        <v>2</v>
      </c>
      <c r="E138" s="36"/>
      <c r="F138" s="31" t="s">
        <v>267</v>
      </c>
      <c r="G138" s="56" t="s">
        <v>387</v>
      </c>
      <c r="H138" s="33">
        <v>28159635.46</v>
      </c>
      <c r="I138" s="33">
        <v>662130.3</v>
      </c>
      <c r="J138" s="33">
        <v>242978.27</v>
      </c>
      <c r="K138" s="33">
        <v>747554.71</v>
      </c>
      <c r="L138" s="33">
        <v>18450</v>
      </c>
      <c r="M138" s="33">
        <v>98469.35</v>
      </c>
      <c r="N138" s="33">
        <v>2171456.86</v>
      </c>
      <c r="O138" s="33">
        <v>58035.33</v>
      </c>
      <c r="P138" s="33">
        <v>9650537.97</v>
      </c>
      <c r="Q138" s="33">
        <v>29255.73</v>
      </c>
      <c r="R138" s="33">
        <v>795548.31</v>
      </c>
      <c r="S138" s="33">
        <v>44305.93</v>
      </c>
      <c r="T138" s="33">
        <v>260805</v>
      </c>
      <c r="U138" s="33">
        <v>9138469.16</v>
      </c>
      <c r="V138" s="33">
        <v>3299995.3</v>
      </c>
      <c r="W138" s="33">
        <v>749887.46</v>
      </c>
      <c r="X138" s="33">
        <v>113737.89</v>
      </c>
      <c r="Y138" s="33">
        <v>78017.89</v>
      </c>
    </row>
    <row r="139" spans="1:25" ht="12.75">
      <c r="A139" s="34">
        <v>6</v>
      </c>
      <c r="B139" s="34">
        <v>19</v>
      </c>
      <c r="C139" s="34">
        <v>4</v>
      </c>
      <c r="D139" s="35">
        <v>2</v>
      </c>
      <c r="E139" s="36"/>
      <c r="F139" s="31" t="s">
        <v>267</v>
      </c>
      <c r="G139" s="56" t="s">
        <v>388</v>
      </c>
      <c r="H139" s="33">
        <v>5466734.02</v>
      </c>
      <c r="I139" s="33">
        <v>207604.55</v>
      </c>
      <c r="J139" s="33">
        <v>34065.99</v>
      </c>
      <c r="K139" s="33">
        <v>7968.35</v>
      </c>
      <c r="L139" s="33">
        <v>0</v>
      </c>
      <c r="M139" s="33">
        <v>17906.67</v>
      </c>
      <c r="N139" s="33">
        <v>772340.67</v>
      </c>
      <c r="O139" s="33">
        <v>17663.88</v>
      </c>
      <c r="P139" s="33">
        <v>1395259.41</v>
      </c>
      <c r="Q139" s="33">
        <v>7548.94</v>
      </c>
      <c r="R139" s="33">
        <v>667119.76</v>
      </c>
      <c r="S139" s="33">
        <v>0</v>
      </c>
      <c r="T139" s="33">
        <v>47520</v>
      </c>
      <c r="U139" s="33">
        <v>1811414.81</v>
      </c>
      <c r="V139" s="33">
        <v>281991.36</v>
      </c>
      <c r="W139" s="33">
        <v>145299.36</v>
      </c>
      <c r="X139" s="33">
        <v>2000</v>
      </c>
      <c r="Y139" s="33">
        <v>51030.27</v>
      </c>
    </row>
    <row r="140" spans="1:25" ht="12.75">
      <c r="A140" s="34">
        <v>6</v>
      </c>
      <c r="B140" s="34">
        <v>20</v>
      </c>
      <c r="C140" s="34">
        <v>11</v>
      </c>
      <c r="D140" s="35">
        <v>2</v>
      </c>
      <c r="E140" s="36"/>
      <c r="F140" s="31" t="s">
        <v>267</v>
      </c>
      <c r="G140" s="56" t="s">
        <v>389</v>
      </c>
      <c r="H140" s="33">
        <v>12905078.15</v>
      </c>
      <c r="I140" s="33">
        <v>389443.29</v>
      </c>
      <c r="J140" s="33">
        <v>129238.55</v>
      </c>
      <c r="K140" s="33">
        <v>163298.39</v>
      </c>
      <c r="L140" s="33">
        <v>0</v>
      </c>
      <c r="M140" s="33">
        <v>1856907</v>
      </c>
      <c r="N140" s="33">
        <v>1379814.3</v>
      </c>
      <c r="O140" s="33">
        <v>164690.39</v>
      </c>
      <c r="P140" s="33">
        <v>2978276.86</v>
      </c>
      <c r="Q140" s="33">
        <v>18651.29</v>
      </c>
      <c r="R140" s="33">
        <v>996704.64</v>
      </c>
      <c r="S140" s="33">
        <v>0</v>
      </c>
      <c r="T140" s="33">
        <v>74664</v>
      </c>
      <c r="U140" s="33">
        <v>3670976.68</v>
      </c>
      <c r="V140" s="33">
        <v>493473.44</v>
      </c>
      <c r="W140" s="33">
        <v>435729.44</v>
      </c>
      <c r="X140" s="33">
        <v>78333.6</v>
      </c>
      <c r="Y140" s="33">
        <v>74876.28</v>
      </c>
    </row>
    <row r="141" spans="1:25" ht="12.75">
      <c r="A141" s="34">
        <v>6</v>
      </c>
      <c r="B141" s="34">
        <v>16</v>
      </c>
      <c r="C141" s="34">
        <v>5</v>
      </c>
      <c r="D141" s="35">
        <v>2</v>
      </c>
      <c r="E141" s="36"/>
      <c r="F141" s="31" t="s">
        <v>267</v>
      </c>
      <c r="G141" s="56" t="s">
        <v>390</v>
      </c>
      <c r="H141" s="33">
        <v>12827237.56</v>
      </c>
      <c r="I141" s="33">
        <v>282283.82</v>
      </c>
      <c r="J141" s="33">
        <v>7260.83</v>
      </c>
      <c r="K141" s="33">
        <v>132677.74</v>
      </c>
      <c r="L141" s="33">
        <v>0</v>
      </c>
      <c r="M141" s="33">
        <v>8620.1</v>
      </c>
      <c r="N141" s="33">
        <v>1049452.68</v>
      </c>
      <c r="O141" s="33">
        <v>90755.34</v>
      </c>
      <c r="P141" s="33">
        <v>5376609.17</v>
      </c>
      <c r="Q141" s="33">
        <v>24073.59</v>
      </c>
      <c r="R141" s="33">
        <v>461429.73</v>
      </c>
      <c r="S141" s="33">
        <v>0</v>
      </c>
      <c r="T141" s="33">
        <v>38810</v>
      </c>
      <c r="U141" s="33">
        <v>3503316.11</v>
      </c>
      <c r="V141" s="33">
        <v>1450500.93</v>
      </c>
      <c r="W141" s="33">
        <v>243283.06</v>
      </c>
      <c r="X141" s="33">
        <v>80000</v>
      </c>
      <c r="Y141" s="33">
        <v>78164.46</v>
      </c>
    </row>
    <row r="142" spans="1:25" ht="12.75">
      <c r="A142" s="34">
        <v>6</v>
      </c>
      <c r="B142" s="34">
        <v>11</v>
      </c>
      <c r="C142" s="34">
        <v>8</v>
      </c>
      <c r="D142" s="35">
        <v>2</v>
      </c>
      <c r="E142" s="36"/>
      <c r="F142" s="31" t="s">
        <v>267</v>
      </c>
      <c r="G142" s="56" t="s">
        <v>279</v>
      </c>
      <c r="H142" s="33">
        <v>19145358.44</v>
      </c>
      <c r="I142" s="33">
        <v>409914.95</v>
      </c>
      <c r="J142" s="33">
        <v>0</v>
      </c>
      <c r="K142" s="33">
        <v>575768.6</v>
      </c>
      <c r="L142" s="33">
        <v>0</v>
      </c>
      <c r="M142" s="33">
        <v>27741.03</v>
      </c>
      <c r="N142" s="33">
        <v>1742599.68</v>
      </c>
      <c r="O142" s="33">
        <v>61847.56</v>
      </c>
      <c r="P142" s="33">
        <v>7288311.33</v>
      </c>
      <c r="Q142" s="33">
        <v>19088.2</v>
      </c>
      <c r="R142" s="33">
        <v>433367.19</v>
      </c>
      <c r="S142" s="33">
        <v>0</v>
      </c>
      <c r="T142" s="33">
        <v>58490</v>
      </c>
      <c r="U142" s="33">
        <v>5934727.23</v>
      </c>
      <c r="V142" s="33">
        <v>570736.21</v>
      </c>
      <c r="W142" s="33">
        <v>1821653.23</v>
      </c>
      <c r="X142" s="33">
        <v>35000</v>
      </c>
      <c r="Y142" s="33">
        <v>166113.23</v>
      </c>
    </row>
    <row r="143" spans="1:25" ht="12.75">
      <c r="A143" s="34">
        <v>6</v>
      </c>
      <c r="B143" s="34">
        <v>9</v>
      </c>
      <c r="C143" s="34">
        <v>12</v>
      </c>
      <c r="D143" s="35">
        <v>2</v>
      </c>
      <c r="E143" s="36"/>
      <c r="F143" s="31" t="s">
        <v>267</v>
      </c>
      <c r="G143" s="56" t="s">
        <v>391</v>
      </c>
      <c r="H143" s="33">
        <v>18774647.34</v>
      </c>
      <c r="I143" s="33">
        <v>413415.33</v>
      </c>
      <c r="J143" s="33">
        <v>0</v>
      </c>
      <c r="K143" s="33">
        <v>887052.45</v>
      </c>
      <c r="L143" s="33">
        <v>0</v>
      </c>
      <c r="M143" s="33">
        <v>64598.48</v>
      </c>
      <c r="N143" s="33">
        <v>1887036</v>
      </c>
      <c r="O143" s="33">
        <v>328226.54</v>
      </c>
      <c r="P143" s="33">
        <v>6172128.17</v>
      </c>
      <c r="Q143" s="33">
        <v>41422.58</v>
      </c>
      <c r="R143" s="33">
        <v>703692.71</v>
      </c>
      <c r="S143" s="33">
        <v>0</v>
      </c>
      <c r="T143" s="33">
        <v>47829.2</v>
      </c>
      <c r="U143" s="33">
        <v>6142018.98</v>
      </c>
      <c r="V143" s="33">
        <v>1210402.84</v>
      </c>
      <c r="W143" s="33">
        <v>515499.12</v>
      </c>
      <c r="X143" s="33">
        <v>74511.32</v>
      </c>
      <c r="Y143" s="33">
        <v>286813.62</v>
      </c>
    </row>
    <row r="144" spans="1:25" ht="12.75">
      <c r="A144" s="34">
        <v>6</v>
      </c>
      <c r="B144" s="34">
        <v>20</v>
      </c>
      <c r="C144" s="34">
        <v>12</v>
      </c>
      <c r="D144" s="35">
        <v>2</v>
      </c>
      <c r="E144" s="36"/>
      <c r="F144" s="31" t="s">
        <v>267</v>
      </c>
      <c r="G144" s="56" t="s">
        <v>392</v>
      </c>
      <c r="H144" s="33">
        <v>12707538.55</v>
      </c>
      <c r="I144" s="33">
        <v>365045.22</v>
      </c>
      <c r="J144" s="33">
        <v>199703.73</v>
      </c>
      <c r="K144" s="33">
        <v>558300.44</v>
      </c>
      <c r="L144" s="33">
        <v>2981.52</v>
      </c>
      <c r="M144" s="33">
        <v>157353.66</v>
      </c>
      <c r="N144" s="33">
        <v>1161669.51</v>
      </c>
      <c r="O144" s="33">
        <v>344539.49</v>
      </c>
      <c r="P144" s="33">
        <v>3188582.45</v>
      </c>
      <c r="Q144" s="33">
        <v>16598.02</v>
      </c>
      <c r="R144" s="33">
        <v>610317.17</v>
      </c>
      <c r="S144" s="33">
        <v>48324.23</v>
      </c>
      <c r="T144" s="33">
        <v>26456.46</v>
      </c>
      <c r="U144" s="33">
        <v>2867680.89</v>
      </c>
      <c r="V144" s="33">
        <v>2964024.75</v>
      </c>
      <c r="W144" s="33">
        <v>152135.19</v>
      </c>
      <c r="X144" s="33">
        <v>15000</v>
      </c>
      <c r="Y144" s="33">
        <v>28825.82</v>
      </c>
    </row>
    <row r="145" spans="1:25" ht="12.75">
      <c r="A145" s="34">
        <v>6</v>
      </c>
      <c r="B145" s="34">
        <v>18</v>
      </c>
      <c r="C145" s="34">
        <v>8</v>
      </c>
      <c r="D145" s="35">
        <v>2</v>
      </c>
      <c r="E145" s="36"/>
      <c r="F145" s="31" t="s">
        <v>267</v>
      </c>
      <c r="G145" s="56" t="s">
        <v>393</v>
      </c>
      <c r="H145" s="33">
        <v>18648235.39</v>
      </c>
      <c r="I145" s="33">
        <v>292093.51</v>
      </c>
      <c r="J145" s="33">
        <v>127830.06</v>
      </c>
      <c r="K145" s="33">
        <v>1103823.78</v>
      </c>
      <c r="L145" s="33">
        <v>891.35</v>
      </c>
      <c r="M145" s="33">
        <v>1674751.53</v>
      </c>
      <c r="N145" s="33">
        <v>1533159.34</v>
      </c>
      <c r="O145" s="33">
        <v>146815.67</v>
      </c>
      <c r="P145" s="33">
        <v>4796351.96</v>
      </c>
      <c r="Q145" s="33">
        <v>24243.6</v>
      </c>
      <c r="R145" s="33">
        <v>1060324.97</v>
      </c>
      <c r="S145" s="33">
        <v>287058.74</v>
      </c>
      <c r="T145" s="33">
        <v>149187.43</v>
      </c>
      <c r="U145" s="33">
        <v>5050115.19</v>
      </c>
      <c r="V145" s="33">
        <v>2019231.94</v>
      </c>
      <c r="W145" s="33">
        <v>243237.28</v>
      </c>
      <c r="X145" s="33">
        <v>60114.44</v>
      </c>
      <c r="Y145" s="33">
        <v>79004.6</v>
      </c>
    </row>
    <row r="146" spans="1:25" ht="12.75">
      <c r="A146" s="34">
        <v>6</v>
      </c>
      <c r="B146" s="34">
        <v>7</v>
      </c>
      <c r="C146" s="34">
        <v>6</v>
      </c>
      <c r="D146" s="35">
        <v>2</v>
      </c>
      <c r="E146" s="36"/>
      <c r="F146" s="31" t="s">
        <v>267</v>
      </c>
      <c r="G146" s="56" t="s">
        <v>394</v>
      </c>
      <c r="H146" s="33">
        <v>13491674.69</v>
      </c>
      <c r="I146" s="33">
        <v>270186.09</v>
      </c>
      <c r="J146" s="33">
        <v>177001.94</v>
      </c>
      <c r="K146" s="33">
        <v>75071.97</v>
      </c>
      <c r="L146" s="33">
        <v>0</v>
      </c>
      <c r="M146" s="33">
        <v>69939.23</v>
      </c>
      <c r="N146" s="33">
        <v>1157297.98</v>
      </c>
      <c r="O146" s="33">
        <v>128974.62</v>
      </c>
      <c r="P146" s="33">
        <v>5389357.89</v>
      </c>
      <c r="Q146" s="33">
        <v>23304.55</v>
      </c>
      <c r="R146" s="33">
        <v>669610.79</v>
      </c>
      <c r="S146" s="33">
        <v>0</v>
      </c>
      <c r="T146" s="33">
        <v>288494.71</v>
      </c>
      <c r="U146" s="33">
        <v>4291370.87</v>
      </c>
      <c r="V146" s="33">
        <v>649482.41</v>
      </c>
      <c r="W146" s="33">
        <v>225399.96</v>
      </c>
      <c r="X146" s="33">
        <v>39000</v>
      </c>
      <c r="Y146" s="33">
        <v>37181.68</v>
      </c>
    </row>
    <row r="147" spans="1:25" ht="12.75">
      <c r="A147" s="34">
        <v>6</v>
      </c>
      <c r="B147" s="34">
        <v>18</v>
      </c>
      <c r="C147" s="34">
        <v>9</v>
      </c>
      <c r="D147" s="35">
        <v>2</v>
      </c>
      <c r="E147" s="36"/>
      <c r="F147" s="31" t="s">
        <v>267</v>
      </c>
      <c r="G147" s="56" t="s">
        <v>395</v>
      </c>
      <c r="H147" s="33">
        <v>8749522.34</v>
      </c>
      <c r="I147" s="33">
        <v>351123.25</v>
      </c>
      <c r="J147" s="33">
        <v>177318.78</v>
      </c>
      <c r="K147" s="33">
        <v>174482.04</v>
      </c>
      <c r="L147" s="33">
        <v>0</v>
      </c>
      <c r="M147" s="33">
        <v>14864.35</v>
      </c>
      <c r="N147" s="33">
        <v>1184532.62</v>
      </c>
      <c r="O147" s="33">
        <v>32570.06</v>
      </c>
      <c r="P147" s="33">
        <v>2663327.53</v>
      </c>
      <c r="Q147" s="33">
        <v>21787.5</v>
      </c>
      <c r="R147" s="33">
        <v>444444.52</v>
      </c>
      <c r="S147" s="33">
        <v>0</v>
      </c>
      <c r="T147" s="33">
        <v>79551.07</v>
      </c>
      <c r="U147" s="33">
        <v>2927676.4</v>
      </c>
      <c r="V147" s="33">
        <v>532249.11</v>
      </c>
      <c r="W147" s="33">
        <v>95269.04</v>
      </c>
      <c r="X147" s="33">
        <v>19086.39</v>
      </c>
      <c r="Y147" s="33">
        <v>31239.68</v>
      </c>
    </row>
    <row r="148" spans="1:25" ht="12.75">
      <c r="A148" s="34">
        <v>6</v>
      </c>
      <c r="B148" s="34">
        <v>18</v>
      </c>
      <c r="C148" s="34">
        <v>10</v>
      </c>
      <c r="D148" s="35">
        <v>2</v>
      </c>
      <c r="E148" s="36"/>
      <c r="F148" s="31" t="s">
        <v>267</v>
      </c>
      <c r="G148" s="56" t="s">
        <v>396</v>
      </c>
      <c r="H148" s="33">
        <v>8143752.44</v>
      </c>
      <c r="I148" s="33">
        <v>588532.63</v>
      </c>
      <c r="J148" s="33">
        <v>169844.51</v>
      </c>
      <c r="K148" s="33">
        <v>205295.51</v>
      </c>
      <c r="L148" s="33">
        <v>0</v>
      </c>
      <c r="M148" s="33">
        <v>19754.22</v>
      </c>
      <c r="N148" s="33">
        <v>1229769.69</v>
      </c>
      <c r="O148" s="33">
        <v>64035.19</v>
      </c>
      <c r="P148" s="33">
        <v>2330644.47</v>
      </c>
      <c r="Q148" s="33">
        <v>22556.57</v>
      </c>
      <c r="R148" s="33">
        <v>310536.24</v>
      </c>
      <c r="S148" s="33">
        <v>0</v>
      </c>
      <c r="T148" s="33">
        <v>15847.2</v>
      </c>
      <c r="U148" s="33">
        <v>2433707.68</v>
      </c>
      <c r="V148" s="33">
        <v>510797.73</v>
      </c>
      <c r="W148" s="33">
        <v>213596.87</v>
      </c>
      <c r="X148" s="33">
        <v>17716.44</v>
      </c>
      <c r="Y148" s="33">
        <v>11117.49</v>
      </c>
    </row>
    <row r="149" spans="1:25" ht="12.75">
      <c r="A149" s="34">
        <v>6</v>
      </c>
      <c r="B149" s="34">
        <v>1</v>
      </c>
      <c r="C149" s="34">
        <v>16</v>
      </c>
      <c r="D149" s="35">
        <v>2</v>
      </c>
      <c r="E149" s="36"/>
      <c r="F149" s="31" t="s">
        <v>267</v>
      </c>
      <c r="G149" s="56" t="s">
        <v>281</v>
      </c>
      <c r="H149" s="33">
        <v>14104161.12</v>
      </c>
      <c r="I149" s="33">
        <v>355940.37</v>
      </c>
      <c r="J149" s="33">
        <v>0</v>
      </c>
      <c r="K149" s="33">
        <v>39248.92</v>
      </c>
      <c r="L149" s="33">
        <v>8613.63</v>
      </c>
      <c r="M149" s="33">
        <v>68781.82</v>
      </c>
      <c r="N149" s="33">
        <v>2133002.51</v>
      </c>
      <c r="O149" s="33">
        <v>43347.19</v>
      </c>
      <c r="P149" s="33">
        <v>4540701.12</v>
      </c>
      <c r="Q149" s="33">
        <v>28506.85</v>
      </c>
      <c r="R149" s="33">
        <v>824640.33</v>
      </c>
      <c r="S149" s="33">
        <v>0</v>
      </c>
      <c r="T149" s="33">
        <v>42095</v>
      </c>
      <c r="U149" s="33">
        <v>4155513.22</v>
      </c>
      <c r="V149" s="33">
        <v>1395017.66</v>
      </c>
      <c r="W149" s="33">
        <v>366720.46</v>
      </c>
      <c r="X149" s="33">
        <v>75000</v>
      </c>
      <c r="Y149" s="33">
        <v>27032.04</v>
      </c>
    </row>
    <row r="150" spans="1:25" ht="12.75">
      <c r="A150" s="34">
        <v>6</v>
      </c>
      <c r="B150" s="34">
        <v>2</v>
      </c>
      <c r="C150" s="34">
        <v>13</v>
      </c>
      <c r="D150" s="35">
        <v>2</v>
      </c>
      <c r="E150" s="36"/>
      <c r="F150" s="31" t="s">
        <v>267</v>
      </c>
      <c r="G150" s="56" t="s">
        <v>397</v>
      </c>
      <c r="H150" s="33">
        <v>9455930.68</v>
      </c>
      <c r="I150" s="33">
        <v>977274.81</v>
      </c>
      <c r="J150" s="33">
        <v>215939.92</v>
      </c>
      <c r="K150" s="33">
        <v>58076.48</v>
      </c>
      <c r="L150" s="33">
        <v>0</v>
      </c>
      <c r="M150" s="33">
        <v>18182.17</v>
      </c>
      <c r="N150" s="33">
        <v>1182733.68</v>
      </c>
      <c r="O150" s="33">
        <v>48121.8</v>
      </c>
      <c r="P150" s="33">
        <v>3179850.7</v>
      </c>
      <c r="Q150" s="33">
        <v>12656.24</v>
      </c>
      <c r="R150" s="33">
        <v>368161.9</v>
      </c>
      <c r="S150" s="33">
        <v>0</v>
      </c>
      <c r="T150" s="33">
        <v>21800.17</v>
      </c>
      <c r="U150" s="33">
        <v>2826467.71</v>
      </c>
      <c r="V150" s="33">
        <v>288565.78</v>
      </c>
      <c r="W150" s="33">
        <v>145927.44</v>
      </c>
      <c r="X150" s="33">
        <v>75776.46</v>
      </c>
      <c r="Y150" s="33">
        <v>36395.42</v>
      </c>
    </row>
    <row r="151" spans="1:25" ht="12.75">
      <c r="A151" s="34">
        <v>6</v>
      </c>
      <c r="B151" s="34">
        <v>18</v>
      </c>
      <c r="C151" s="34">
        <v>11</v>
      </c>
      <c r="D151" s="35">
        <v>2</v>
      </c>
      <c r="E151" s="36"/>
      <c r="F151" s="31" t="s">
        <v>267</v>
      </c>
      <c r="G151" s="56" t="s">
        <v>282</v>
      </c>
      <c r="H151" s="33">
        <v>30291680.47</v>
      </c>
      <c r="I151" s="33">
        <v>465641.93</v>
      </c>
      <c r="J151" s="33">
        <v>302420.86</v>
      </c>
      <c r="K151" s="33">
        <v>2095531.45</v>
      </c>
      <c r="L151" s="33">
        <v>0</v>
      </c>
      <c r="M151" s="33">
        <v>52004.29</v>
      </c>
      <c r="N151" s="33">
        <v>2376547.95</v>
      </c>
      <c r="O151" s="33">
        <v>138397.35</v>
      </c>
      <c r="P151" s="33">
        <v>9475903.91</v>
      </c>
      <c r="Q151" s="33">
        <v>55774.18</v>
      </c>
      <c r="R151" s="33">
        <v>1595501.72</v>
      </c>
      <c r="S151" s="33">
        <v>46623.42</v>
      </c>
      <c r="T151" s="33">
        <v>442084.01</v>
      </c>
      <c r="U151" s="33">
        <v>8178664.66</v>
      </c>
      <c r="V151" s="33">
        <v>1645324.55</v>
      </c>
      <c r="W151" s="33">
        <v>2790185.93</v>
      </c>
      <c r="X151" s="33">
        <v>432481.79</v>
      </c>
      <c r="Y151" s="33">
        <v>198592.47</v>
      </c>
    </row>
    <row r="152" spans="1:25" ht="12.75">
      <c r="A152" s="34">
        <v>6</v>
      </c>
      <c r="B152" s="34">
        <v>17</v>
      </c>
      <c r="C152" s="34">
        <v>5</v>
      </c>
      <c r="D152" s="35">
        <v>2</v>
      </c>
      <c r="E152" s="36"/>
      <c r="F152" s="31" t="s">
        <v>267</v>
      </c>
      <c r="G152" s="56" t="s">
        <v>398</v>
      </c>
      <c r="H152" s="33">
        <v>18992125.69</v>
      </c>
      <c r="I152" s="33">
        <v>198176.5</v>
      </c>
      <c r="J152" s="33">
        <v>0</v>
      </c>
      <c r="K152" s="33">
        <v>278863.34</v>
      </c>
      <c r="L152" s="33">
        <v>0</v>
      </c>
      <c r="M152" s="33">
        <v>21432.11</v>
      </c>
      <c r="N152" s="33">
        <v>2036191.6</v>
      </c>
      <c r="O152" s="33">
        <v>212002.16</v>
      </c>
      <c r="P152" s="33">
        <v>5759991.3</v>
      </c>
      <c r="Q152" s="33">
        <v>73157.59</v>
      </c>
      <c r="R152" s="33">
        <v>738424.69</v>
      </c>
      <c r="S152" s="33">
        <v>13967.52</v>
      </c>
      <c r="T152" s="33">
        <v>224014.88</v>
      </c>
      <c r="U152" s="33">
        <v>6587303.78</v>
      </c>
      <c r="V152" s="33">
        <v>2156200.34</v>
      </c>
      <c r="W152" s="33">
        <v>438179.94</v>
      </c>
      <c r="X152" s="33">
        <v>90534.42</v>
      </c>
      <c r="Y152" s="33">
        <v>163685.52</v>
      </c>
    </row>
    <row r="153" spans="1:25" ht="12.75">
      <c r="A153" s="34">
        <v>6</v>
      </c>
      <c r="B153" s="34">
        <v>11</v>
      </c>
      <c r="C153" s="34">
        <v>9</v>
      </c>
      <c r="D153" s="35">
        <v>2</v>
      </c>
      <c r="E153" s="36"/>
      <c r="F153" s="31" t="s">
        <v>267</v>
      </c>
      <c r="G153" s="56" t="s">
        <v>399</v>
      </c>
      <c r="H153" s="33">
        <v>18780029.8</v>
      </c>
      <c r="I153" s="33">
        <v>592551.83</v>
      </c>
      <c r="J153" s="33">
        <v>0</v>
      </c>
      <c r="K153" s="33">
        <v>610554.23</v>
      </c>
      <c r="L153" s="33">
        <v>0</v>
      </c>
      <c r="M153" s="33">
        <v>103260.3</v>
      </c>
      <c r="N153" s="33">
        <v>1868980.68</v>
      </c>
      <c r="O153" s="33">
        <v>145159.67</v>
      </c>
      <c r="P153" s="33">
        <v>7059635.12</v>
      </c>
      <c r="Q153" s="33">
        <v>32073.04</v>
      </c>
      <c r="R153" s="33">
        <v>477986.19</v>
      </c>
      <c r="S153" s="33">
        <v>628.32</v>
      </c>
      <c r="T153" s="33">
        <v>38203.42</v>
      </c>
      <c r="U153" s="33">
        <v>6475741.84</v>
      </c>
      <c r="V153" s="33">
        <v>659030</v>
      </c>
      <c r="W153" s="33">
        <v>460136.8</v>
      </c>
      <c r="X153" s="33">
        <v>199976.93</v>
      </c>
      <c r="Y153" s="33">
        <v>56111.43</v>
      </c>
    </row>
    <row r="154" spans="1:25" ht="12.75">
      <c r="A154" s="34">
        <v>6</v>
      </c>
      <c r="B154" s="34">
        <v>4</v>
      </c>
      <c r="C154" s="34">
        <v>6</v>
      </c>
      <c r="D154" s="35">
        <v>2</v>
      </c>
      <c r="E154" s="36"/>
      <c r="F154" s="31" t="s">
        <v>267</v>
      </c>
      <c r="G154" s="56" t="s">
        <v>400</v>
      </c>
      <c r="H154" s="33">
        <v>10341298.36</v>
      </c>
      <c r="I154" s="33">
        <v>411934.78</v>
      </c>
      <c r="J154" s="33">
        <v>0</v>
      </c>
      <c r="K154" s="33">
        <v>72667.92</v>
      </c>
      <c r="L154" s="33">
        <v>0</v>
      </c>
      <c r="M154" s="33">
        <v>48637.97</v>
      </c>
      <c r="N154" s="33">
        <v>1095047.06</v>
      </c>
      <c r="O154" s="33">
        <v>83371.15</v>
      </c>
      <c r="P154" s="33">
        <v>4560220.75</v>
      </c>
      <c r="Q154" s="33">
        <v>21240.9</v>
      </c>
      <c r="R154" s="33">
        <v>784602.47</v>
      </c>
      <c r="S154" s="33">
        <v>0</v>
      </c>
      <c r="T154" s="33">
        <v>26852</v>
      </c>
      <c r="U154" s="33">
        <v>2596907.93</v>
      </c>
      <c r="V154" s="33">
        <v>439945.87</v>
      </c>
      <c r="W154" s="33">
        <v>187999.98</v>
      </c>
      <c r="X154" s="33">
        <v>0</v>
      </c>
      <c r="Y154" s="33">
        <v>11869.58</v>
      </c>
    </row>
    <row r="155" spans="1:25" ht="12.75">
      <c r="A155" s="34">
        <v>6</v>
      </c>
      <c r="B155" s="34">
        <v>7</v>
      </c>
      <c r="C155" s="34">
        <v>7</v>
      </c>
      <c r="D155" s="35">
        <v>2</v>
      </c>
      <c r="E155" s="36"/>
      <c r="F155" s="31" t="s">
        <v>267</v>
      </c>
      <c r="G155" s="56" t="s">
        <v>401</v>
      </c>
      <c r="H155" s="33">
        <v>14585545</v>
      </c>
      <c r="I155" s="33">
        <v>503946.68</v>
      </c>
      <c r="J155" s="33">
        <v>140755.71</v>
      </c>
      <c r="K155" s="33">
        <v>245355.56</v>
      </c>
      <c r="L155" s="33">
        <v>0</v>
      </c>
      <c r="M155" s="33">
        <v>18548.41</v>
      </c>
      <c r="N155" s="33">
        <v>1768061.77</v>
      </c>
      <c r="O155" s="33">
        <v>270207.9</v>
      </c>
      <c r="P155" s="33">
        <v>5086985.82</v>
      </c>
      <c r="Q155" s="33">
        <v>17497.89</v>
      </c>
      <c r="R155" s="33">
        <v>623167.22</v>
      </c>
      <c r="S155" s="33">
        <v>0</v>
      </c>
      <c r="T155" s="33">
        <v>287742.93</v>
      </c>
      <c r="U155" s="33">
        <v>4229384.38</v>
      </c>
      <c r="V155" s="33">
        <v>725664.26</v>
      </c>
      <c r="W155" s="33">
        <v>492779.74</v>
      </c>
      <c r="X155" s="33">
        <v>104432.39</v>
      </c>
      <c r="Y155" s="33">
        <v>71014.34</v>
      </c>
    </row>
    <row r="156" spans="1:25" ht="12.75">
      <c r="A156" s="34">
        <v>6</v>
      </c>
      <c r="B156" s="34">
        <v>1</v>
      </c>
      <c r="C156" s="34">
        <v>17</v>
      </c>
      <c r="D156" s="35">
        <v>2</v>
      </c>
      <c r="E156" s="36"/>
      <c r="F156" s="31" t="s">
        <v>267</v>
      </c>
      <c r="G156" s="56" t="s">
        <v>402</v>
      </c>
      <c r="H156" s="33">
        <v>8316841.1</v>
      </c>
      <c r="I156" s="33">
        <v>505394.94</v>
      </c>
      <c r="J156" s="33">
        <v>183756.39</v>
      </c>
      <c r="K156" s="33">
        <v>56380.62</v>
      </c>
      <c r="L156" s="33">
        <v>0</v>
      </c>
      <c r="M156" s="33">
        <v>43902.27</v>
      </c>
      <c r="N156" s="33">
        <v>1316143.98</v>
      </c>
      <c r="O156" s="33">
        <v>63621.38</v>
      </c>
      <c r="P156" s="33">
        <v>2111188.46</v>
      </c>
      <c r="Q156" s="33">
        <v>13755.85</v>
      </c>
      <c r="R156" s="33">
        <v>865909.05</v>
      </c>
      <c r="S156" s="33">
        <v>0</v>
      </c>
      <c r="T156" s="33">
        <v>46128</v>
      </c>
      <c r="U156" s="33">
        <v>2012840.38</v>
      </c>
      <c r="V156" s="33">
        <v>834965.62</v>
      </c>
      <c r="W156" s="33">
        <v>190493.98</v>
      </c>
      <c r="X156" s="33">
        <v>4387.69</v>
      </c>
      <c r="Y156" s="33">
        <v>67972.49</v>
      </c>
    </row>
    <row r="157" spans="1:25" ht="12.75">
      <c r="A157" s="34">
        <v>6</v>
      </c>
      <c r="B157" s="34">
        <v>2</v>
      </c>
      <c r="C157" s="34">
        <v>14</v>
      </c>
      <c r="D157" s="35">
        <v>2</v>
      </c>
      <c r="E157" s="36"/>
      <c r="F157" s="31" t="s">
        <v>267</v>
      </c>
      <c r="G157" s="56" t="s">
        <v>403</v>
      </c>
      <c r="H157" s="33">
        <v>13826220.69</v>
      </c>
      <c r="I157" s="33">
        <v>628575.95</v>
      </c>
      <c r="J157" s="33">
        <v>193707.66</v>
      </c>
      <c r="K157" s="33">
        <v>1420624.92</v>
      </c>
      <c r="L157" s="33">
        <v>0</v>
      </c>
      <c r="M157" s="33">
        <v>22720.07</v>
      </c>
      <c r="N157" s="33">
        <v>1460575.51</v>
      </c>
      <c r="O157" s="33">
        <v>162124.34</v>
      </c>
      <c r="P157" s="33">
        <v>4007036.91</v>
      </c>
      <c r="Q157" s="33">
        <v>44957.27</v>
      </c>
      <c r="R157" s="33">
        <v>640185.79</v>
      </c>
      <c r="S157" s="33">
        <v>0</v>
      </c>
      <c r="T157" s="33">
        <v>94990.89</v>
      </c>
      <c r="U157" s="33">
        <v>4031052.93</v>
      </c>
      <c r="V157" s="33">
        <v>844978.72</v>
      </c>
      <c r="W157" s="33">
        <v>204790.59</v>
      </c>
      <c r="X157" s="33">
        <v>47000</v>
      </c>
      <c r="Y157" s="33">
        <v>22899.14</v>
      </c>
    </row>
    <row r="158" spans="1:25" ht="12.75">
      <c r="A158" s="34">
        <v>6</v>
      </c>
      <c r="B158" s="34">
        <v>4</v>
      </c>
      <c r="C158" s="34">
        <v>7</v>
      </c>
      <c r="D158" s="35">
        <v>2</v>
      </c>
      <c r="E158" s="36"/>
      <c r="F158" s="31" t="s">
        <v>267</v>
      </c>
      <c r="G158" s="56" t="s">
        <v>404</v>
      </c>
      <c r="H158" s="33">
        <v>9372565.84</v>
      </c>
      <c r="I158" s="33">
        <v>576918.53</v>
      </c>
      <c r="J158" s="33">
        <v>71149.87</v>
      </c>
      <c r="K158" s="33">
        <v>23683.13</v>
      </c>
      <c r="L158" s="33">
        <v>0</v>
      </c>
      <c r="M158" s="33">
        <v>25711.35</v>
      </c>
      <c r="N158" s="33">
        <v>1242678.39</v>
      </c>
      <c r="O158" s="33">
        <v>69474.54</v>
      </c>
      <c r="P158" s="33">
        <v>2833117</v>
      </c>
      <c r="Q158" s="33">
        <v>24915.76</v>
      </c>
      <c r="R158" s="33">
        <v>722690.43</v>
      </c>
      <c r="S158" s="33">
        <v>0</v>
      </c>
      <c r="T158" s="33">
        <v>46624</v>
      </c>
      <c r="U158" s="33">
        <v>2881982.48</v>
      </c>
      <c r="V158" s="33">
        <v>303086.4</v>
      </c>
      <c r="W158" s="33">
        <v>505371.59</v>
      </c>
      <c r="X158" s="33">
        <v>0</v>
      </c>
      <c r="Y158" s="33">
        <v>45162.37</v>
      </c>
    </row>
    <row r="159" spans="1:25" ht="12.75">
      <c r="A159" s="34">
        <v>6</v>
      </c>
      <c r="B159" s="34">
        <v>15</v>
      </c>
      <c r="C159" s="34">
        <v>7</v>
      </c>
      <c r="D159" s="35">
        <v>2</v>
      </c>
      <c r="E159" s="36"/>
      <c r="F159" s="31" t="s">
        <v>267</v>
      </c>
      <c r="G159" s="56" t="s">
        <v>405</v>
      </c>
      <c r="H159" s="33">
        <v>17145098.67</v>
      </c>
      <c r="I159" s="33">
        <v>1414713.24</v>
      </c>
      <c r="J159" s="33">
        <v>0</v>
      </c>
      <c r="K159" s="33">
        <v>803657.95</v>
      </c>
      <c r="L159" s="33">
        <v>0</v>
      </c>
      <c r="M159" s="33">
        <v>50497.74</v>
      </c>
      <c r="N159" s="33">
        <v>1590872.84</v>
      </c>
      <c r="O159" s="33">
        <v>140830.13</v>
      </c>
      <c r="P159" s="33">
        <v>5406192.17</v>
      </c>
      <c r="Q159" s="33">
        <v>9603.28</v>
      </c>
      <c r="R159" s="33">
        <v>394581.57</v>
      </c>
      <c r="S159" s="33">
        <v>204504.63</v>
      </c>
      <c r="T159" s="33">
        <v>238853.73</v>
      </c>
      <c r="U159" s="33">
        <v>5763321.02</v>
      </c>
      <c r="V159" s="33">
        <v>559796.44</v>
      </c>
      <c r="W159" s="33">
        <v>489911.76</v>
      </c>
      <c r="X159" s="33">
        <v>66268.4</v>
      </c>
      <c r="Y159" s="33">
        <v>11493.77</v>
      </c>
    </row>
    <row r="160" spans="1:25" ht="12.75">
      <c r="A160" s="34">
        <v>6</v>
      </c>
      <c r="B160" s="34">
        <v>18</v>
      </c>
      <c r="C160" s="34">
        <v>13</v>
      </c>
      <c r="D160" s="35">
        <v>2</v>
      </c>
      <c r="E160" s="36"/>
      <c r="F160" s="31" t="s">
        <v>267</v>
      </c>
      <c r="G160" s="56" t="s">
        <v>406</v>
      </c>
      <c r="H160" s="33">
        <v>9018755.79</v>
      </c>
      <c r="I160" s="33">
        <v>771775.93</v>
      </c>
      <c r="J160" s="33">
        <v>0</v>
      </c>
      <c r="K160" s="33">
        <v>198662.9</v>
      </c>
      <c r="L160" s="33">
        <v>0</v>
      </c>
      <c r="M160" s="33">
        <v>5284.39</v>
      </c>
      <c r="N160" s="33">
        <v>1080098.21</v>
      </c>
      <c r="O160" s="33">
        <v>100698.42</v>
      </c>
      <c r="P160" s="33">
        <v>2755721.56</v>
      </c>
      <c r="Q160" s="33">
        <v>7798</v>
      </c>
      <c r="R160" s="33">
        <v>726447.01</v>
      </c>
      <c r="S160" s="33">
        <v>55891.87</v>
      </c>
      <c r="T160" s="33">
        <v>93879.34</v>
      </c>
      <c r="U160" s="33">
        <v>2560939.82</v>
      </c>
      <c r="V160" s="33">
        <v>429421.29</v>
      </c>
      <c r="W160" s="33">
        <v>143094.62</v>
      </c>
      <c r="X160" s="33">
        <v>27875.06</v>
      </c>
      <c r="Y160" s="33">
        <v>61167.37</v>
      </c>
    </row>
    <row r="161" spans="1:25" ht="12.75">
      <c r="A161" s="34">
        <v>6</v>
      </c>
      <c r="B161" s="34">
        <v>16</v>
      </c>
      <c r="C161" s="34">
        <v>6</v>
      </c>
      <c r="D161" s="35">
        <v>2</v>
      </c>
      <c r="E161" s="36"/>
      <c r="F161" s="31" t="s">
        <v>267</v>
      </c>
      <c r="G161" s="56" t="s">
        <v>407</v>
      </c>
      <c r="H161" s="33">
        <v>7249464.44</v>
      </c>
      <c r="I161" s="33">
        <v>199182.7</v>
      </c>
      <c r="J161" s="33">
        <v>340408.96</v>
      </c>
      <c r="K161" s="33">
        <v>53878.16</v>
      </c>
      <c r="L161" s="33">
        <v>0</v>
      </c>
      <c r="M161" s="33">
        <v>15373.66</v>
      </c>
      <c r="N161" s="33">
        <v>971788.99</v>
      </c>
      <c r="O161" s="33">
        <v>48597.91</v>
      </c>
      <c r="P161" s="33">
        <v>1962433.01</v>
      </c>
      <c r="Q161" s="33">
        <v>23903.69</v>
      </c>
      <c r="R161" s="33">
        <v>383023.11</v>
      </c>
      <c r="S161" s="33">
        <v>224985.29</v>
      </c>
      <c r="T161" s="33">
        <v>66654.04</v>
      </c>
      <c r="U161" s="33">
        <v>2193748.66</v>
      </c>
      <c r="V161" s="33">
        <v>568484.67</v>
      </c>
      <c r="W161" s="33">
        <v>166189.65</v>
      </c>
      <c r="X161" s="33">
        <v>20938.27</v>
      </c>
      <c r="Y161" s="33">
        <v>9873.67</v>
      </c>
    </row>
    <row r="162" spans="1:25" ht="12.75">
      <c r="A162" s="34">
        <v>6</v>
      </c>
      <c r="B162" s="34">
        <v>19</v>
      </c>
      <c r="C162" s="34">
        <v>5</v>
      </c>
      <c r="D162" s="35">
        <v>2</v>
      </c>
      <c r="E162" s="36"/>
      <c r="F162" s="31" t="s">
        <v>267</v>
      </c>
      <c r="G162" s="56" t="s">
        <v>408</v>
      </c>
      <c r="H162" s="33">
        <v>14460736.75</v>
      </c>
      <c r="I162" s="33">
        <v>374992.21</v>
      </c>
      <c r="J162" s="33">
        <v>0</v>
      </c>
      <c r="K162" s="33">
        <v>625214.12</v>
      </c>
      <c r="L162" s="33">
        <v>327975.36</v>
      </c>
      <c r="M162" s="33">
        <v>185046.59</v>
      </c>
      <c r="N162" s="33">
        <v>1360239.24</v>
      </c>
      <c r="O162" s="33">
        <v>17491.08</v>
      </c>
      <c r="P162" s="33">
        <v>3827035.2</v>
      </c>
      <c r="Q162" s="33">
        <v>14306</v>
      </c>
      <c r="R162" s="33">
        <v>504594.04</v>
      </c>
      <c r="S162" s="33">
        <v>0</v>
      </c>
      <c r="T162" s="33">
        <v>47092</v>
      </c>
      <c r="U162" s="33">
        <v>3702669.99</v>
      </c>
      <c r="V162" s="33">
        <v>564154.71</v>
      </c>
      <c r="W162" s="33">
        <v>2748544.93</v>
      </c>
      <c r="X162" s="33">
        <v>37017.76</v>
      </c>
      <c r="Y162" s="33">
        <v>124363.52</v>
      </c>
    </row>
    <row r="163" spans="1:25" ht="12.75">
      <c r="A163" s="34">
        <v>6</v>
      </c>
      <c r="B163" s="34">
        <v>8</v>
      </c>
      <c r="C163" s="34">
        <v>13</v>
      </c>
      <c r="D163" s="35">
        <v>2</v>
      </c>
      <c r="E163" s="36"/>
      <c r="F163" s="31" t="s">
        <v>267</v>
      </c>
      <c r="G163" s="56" t="s">
        <v>409</v>
      </c>
      <c r="H163" s="33">
        <v>8288271.84</v>
      </c>
      <c r="I163" s="33">
        <v>533949.68</v>
      </c>
      <c r="J163" s="33">
        <v>208009.29</v>
      </c>
      <c r="K163" s="33">
        <v>73869.49</v>
      </c>
      <c r="L163" s="33">
        <v>0</v>
      </c>
      <c r="M163" s="33">
        <v>13623.36</v>
      </c>
      <c r="N163" s="33">
        <v>1133833.12</v>
      </c>
      <c r="O163" s="33">
        <v>721229.44</v>
      </c>
      <c r="P163" s="33">
        <v>1971648.71</v>
      </c>
      <c r="Q163" s="33">
        <v>38914.72</v>
      </c>
      <c r="R163" s="33">
        <v>462637.47</v>
      </c>
      <c r="S163" s="33">
        <v>0</v>
      </c>
      <c r="T163" s="33">
        <v>21762</v>
      </c>
      <c r="U163" s="33">
        <v>2160976.33</v>
      </c>
      <c r="V163" s="33">
        <v>756885.31</v>
      </c>
      <c r="W163" s="33">
        <v>101837</v>
      </c>
      <c r="X163" s="33">
        <v>24789.77</v>
      </c>
      <c r="Y163" s="33">
        <v>64306.15</v>
      </c>
    </row>
    <row r="164" spans="1:25" ht="12.75">
      <c r="A164" s="34">
        <v>6</v>
      </c>
      <c r="B164" s="34">
        <v>14</v>
      </c>
      <c r="C164" s="34">
        <v>10</v>
      </c>
      <c r="D164" s="35">
        <v>2</v>
      </c>
      <c r="E164" s="36"/>
      <c r="F164" s="31" t="s">
        <v>267</v>
      </c>
      <c r="G164" s="56" t="s">
        <v>410</v>
      </c>
      <c r="H164" s="33">
        <v>12281262.37</v>
      </c>
      <c r="I164" s="33">
        <v>2319113.44</v>
      </c>
      <c r="J164" s="33">
        <v>0</v>
      </c>
      <c r="K164" s="33">
        <v>151589.85</v>
      </c>
      <c r="L164" s="33">
        <v>0</v>
      </c>
      <c r="M164" s="33">
        <v>31310.68</v>
      </c>
      <c r="N164" s="33">
        <v>1080963.32</v>
      </c>
      <c r="O164" s="33">
        <v>119870.81</v>
      </c>
      <c r="P164" s="33">
        <v>3510629.2</v>
      </c>
      <c r="Q164" s="33">
        <v>16074.24</v>
      </c>
      <c r="R164" s="33">
        <v>420569.17</v>
      </c>
      <c r="S164" s="33">
        <v>0</v>
      </c>
      <c r="T164" s="33">
        <v>105258.74</v>
      </c>
      <c r="U164" s="33">
        <v>3614726.73</v>
      </c>
      <c r="V164" s="33">
        <v>718900.76</v>
      </c>
      <c r="W164" s="33">
        <v>130671.26</v>
      </c>
      <c r="X164" s="33">
        <v>40000</v>
      </c>
      <c r="Y164" s="33">
        <v>21584.17</v>
      </c>
    </row>
    <row r="165" spans="1:25" ht="12.75">
      <c r="A165" s="34">
        <v>6</v>
      </c>
      <c r="B165" s="34">
        <v>4</v>
      </c>
      <c r="C165" s="34">
        <v>8</v>
      </c>
      <c r="D165" s="35">
        <v>2</v>
      </c>
      <c r="E165" s="36"/>
      <c r="F165" s="31" t="s">
        <v>267</v>
      </c>
      <c r="G165" s="56" t="s">
        <v>411</v>
      </c>
      <c r="H165" s="33">
        <v>19461137.88</v>
      </c>
      <c r="I165" s="33">
        <v>806942.09</v>
      </c>
      <c r="J165" s="33">
        <v>0</v>
      </c>
      <c r="K165" s="33">
        <v>705881.78</v>
      </c>
      <c r="L165" s="33">
        <v>0</v>
      </c>
      <c r="M165" s="33">
        <v>60920.64</v>
      </c>
      <c r="N165" s="33">
        <v>1571643.86</v>
      </c>
      <c r="O165" s="33">
        <v>76815.1</v>
      </c>
      <c r="P165" s="33">
        <v>7106539.95</v>
      </c>
      <c r="Q165" s="33">
        <v>32077.19</v>
      </c>
      <c r="R165" s="33">
        <v>824884.12</v>
      </c>
      <c r="S165" s="33">
        <v>0</v>
      </c>
      <c r="T165" s="33">
        <v>8376.08</v>
      </c>
      <c r="U165" s="33">
        <v>5929883.03</v>
      </c>
      <c r="V165" s="33">
        <v>1261371.29</v>
      </c>
      <c r="W165" s="33">
        <v>487004.76</v>
      </c>
      <c r="X165" s="33">
        <v>408674.42</v>
      </c>
      <c r="Y165" s="33">
        <v>180123.57</v>
      </c>
    </row>
    <row r="166" spans="1:25" ht="12.75">
      <c r="A166" s="34">
        <v>6</v>
      </c>
      <c r="B166" s="34">
        <v>3</v>
      </c>
      <c r="C166" s="34">
        <v>12</v>
      </c>
      <c r="D166" s="35">
        <v>2</v>
      </c>
      <c r="E166" s="36"/>
      <c r="F166" s="31" t="s">
        <v>267</v>
      </c>
      <c r="G166" s="56" t="s">
        <v>412</v>
      </c>
      <c r="H166" s="33">
        <v>17206354.94</v>
      </c>
      <c r="I166" s="33">
        <v>601232.8</v>
      </c>
      <c r="J166" s="33">
        <v>145094.84</v>
      </c>
      <c r="K166" s="33">
        <v>157880.54</v>
      </c>
      <c r="L166" s="33">
        <v>0</v>
      </c>
      <c r="M166" s="33">
        <v>779980.18</v>
      </c>
      <c r="N166" s="33">
        <v>1239968.66</v>
      </c>
      <c r="O166" s="33">
        <v>62765.85</v>
      </c>
      <c r="P166" s="33">
        <v>7990784.77</v>
      </c>
      <c r="Q166" s="33">
        <v>49877.64</v>
      </c>
      <c r="R166" s="33">
        <v>676790.71</v>
      </c>
      <c r="S166" s="33">
        <v>0</v>
      </c>
      <c r="T166" s="33">
        <v>38235.53</v>
      </c>
      <c r="U166" s="33">
        <v>3706060.68</v>
      </c>
      <c r="V166" s="33">
        <v>542498.74</v>
      </c>
      <c r="W166" s="33">
        <v>1014849.82</v>
      </c>
      <c r="X166" s="33">
        <v>72547.31</v>
      </c>
      <c r="Y166" s="33">
        <v>127786.87</v>
      </c>
    </row>
    <row r="167" spans="1:25" ht="12.75">
      <c r="A167" s="34">
        <v>6</v>
      </c>
      <c r="B167" s="34">
        <v>7</v>
      </c>
      <c r="C167" s="34">
        <v>9</v>
      </c>
      <c r="D167" s="35">
        <v>2</v>
      </c>
      <c r="E167" s="36"/>
      <c r="F167" s="31" t="s">
        <v>267</v>
      </c>
      <c r="G167" s="56" t="s">
        <v>413</v>
      </c>
      <c r="H167" s="33">
        <v>15522636.86</v>
      </c>
      <c r="I167" s="33">
        <v>1722482.73</v>
      </c>
      <c r="J167" s="33">
        <v>34885.43</v>
      </c>
      <c r="K167" s="33">
        <v>111523.27</v>
      </c>
      <c r="L167" s="33">
        <v>0</v>
      </c>
      <c r="M167" s="33">
        <v>21950.8</v>
      </c>
      <c r="N167" s="33">
        <v>1266182.53</v>
      </c>
      <c r="O167" s="33">
        <v>70638.34</v>
      </c>
      <c r="P167" s="33">
        <v>5393996.16</v>
      </c>
      <c r="Q167" s="33">
        <v>22970.1</v>
      </c>
      <c r="R167" s="33">
        <v>444925.47</v>
      </c>
      <c r="S167" s="33">
        <v>0</v>
      </c>
      <c r="T167" s="33">
        <v>187914.02</v>
      </c>
      <c r="U167" s="33">
        <v>4161700.81</v>
      </c>
      <c r="V167" s="33">
        <v>1177230.65</v>
      </c>
      <c r="W167" s="33">
        <v>213391.77</v>
      </c>
      <c r="X167" s="33">
        <v>587122.9</v>
      </c>
      <c r="Y167" s="33">
        <v>105721.88</v>
      </c>
    </row>
    <row r="168" spans="1:25" ht="12.75">
      <c r="A168" s="34">
        <v>6</v>
      </c>
      <c r="B168" s="34">
        <v>12</v>
      </c>
      <c r="C168" s="34">
        <v>7</v>
      </c>
      <c r="D168" s="35">
        <v>2</v>
      </c>
      <c r="E168" s="36"/>
      <c r="F168" s="31" t="s">
        <v>267</v>
      </c>
      <c r="G168" s="56" t="s">
        <v>414</v>
      </c>
      <c r="H168" s="33">
        <v>10163925.21</v>
      </c>
      <c r="I168" s="33">
        <v>190358.06</v>
      </c>
      <c r="J168" s="33">
        <v>0</v>
      </c>
      <c r="K168" s="33">
        <v>125342.64</v>
      </c>
      <c r="L168" s="33">
        <v>0</v>
      </c>
      <c r="M168" s="33">
        <v>70496.21</v>
      </c>
      <c r="N168" s="33">
        <v>1334786.55</v>
      </c>
      <c r="O168" s="33">
        <v>57446.41</v>
      </c>
      <c r="P168" s="33">
        <v>3746918.69</v>
      </c>
      <c r="Q168" s="33">
        <v>29926.29</v>
      </c>
      <c r="R168" s="33">
        <v>496097.68</v>
      </c>
      <c r="S168" s="33">
        <v>0</v>
      </c>
      <c r="T168" s="33">
        <v>169217.57</v>
      </c>
      <c r="U168" s="33">
        <v>3412035.54</v>
      </c>
      <c r="V168" s="33">
        <v>362825.29</v>
      </c>
      <c r="W168" s="33">
        <v>85000</v>
      </c>
      <c r="X168" s="33">
        <v>50000</v>
      </c>
      <c r="Y168" s="33">
        <v>33474.28</v>
      </c>
    </row>
    <row r="169" spans="1:25" ht="12.75">
      <c r="A169" s="34">
        <v>6</v>
      </c>
      <c r="B169" s="34">
        <v>1</v>
      </c>
      <c r="C169" s="34">
        <v>18</v>
      </c>
      <c r="D169" s="35">
        <v>2</v>
      </c>
      <c r="E169" s="36"/>
      <c r="F169" s="31" t="s">
        <v>267</v>
      </c>
      <c r="G169" s="56" t="s">
        <v>415</v>
      </c>
      <c r="H169" s="33">
        <v>16202984.04</v>
      </c>
      <c r="I169" s="33">
        <v>518162.14</v>
      </c>
      <c r="J169" s="33">
        <v>0</v>
      </c>
      <c r="K169" s="33">
        <v>286624.14</v>
      </c>
      <c r="L169" s="33">
        <v>0</v>
      </c>
      <c r="M169" s="33">
        <v>107319.65</v>
      </c>
      <c r="N169" s="33">
        <v>1193636.81</v>
      </c>
      <c r="O169" s="33">
        <v>78941.79</v>
      </c>
      <c r="P169" s="33">
        <v>3915037.12</v>
      </c>
      <c r="Q169" s="33">
        <v>304571.83</v>
      </c>
      <c r="R169" s="33">
        <v>660232.98</v>
      </c>
      <c r="S169" s="33">
        <v>960343.86</v>
      </c>
      <c r="T169" s="33">
        <v>66396.08</v>
      </c>
      <c r="U169" s="33">
        <v>3156438.83</v>
      </c>
      <c r="V169" s="33">
        <v>4548837.59</v>
      </c>
      <c r="W169" s="33">
        <v>270149.31</v>
      </c>
      <c r="X169" s="33">
        <v>44000</v>
      </c>
      <c r="Y169" s="33">
        <v>92291.91</v>
      </c>
    </row>
    <row r="170" spans="1:25" ht="12.75">
      <c r="A170" s="34">
        <v>6</v>
      </c>
      <c r="B170" s="34">
        <v>19</v>
      </c>
      <c r="C170" s="34">
        <v>6</v>
      </c>
      <c r="D170" s="35">
        <v>2</v>
      </c>
      <c r="E170" s="36"/>
      <c r="F170" s="31" t="s">
        <v>267</v>
      </c>
      <c r="G170" s="56" t="s">
        <v>283</v>
      </c>
      <c r="H170" s="33">
        <v>14018130.63</v>
      </c>
      <c r="I170" s="33">
        <v>356712.88</v>
      </c>
      <c r="J170" s="33">
        <v>0</v>
      </c>
      <c r="K170" s="33">
        <v>479836.39</v>
      </c>
      <c r="L170" s="33">
        <v>94021.11</v>
      </c>
      <c r="M170" s="33">
        <v>82811</v>
      </c>
      <c r="N170" s="33">
        <v>1859929.31</v>
      </c>
      <c r="O170" s="33">
        <v>75630.68</v>
      </c>
      <c r="P170" s="33">
        <v>3652086.89</v>
      </c>
      <c r="Q170" s="33">
        <v>44202.24</v>
      </c>
      <c r="R170" s="33">
        <v>919253.24</v>
      </c>
      <c r="S170" s="33">
        <v>0</v>
      </c>
      <c r="T170" s="33">
        <v>114513.09</v>
      </c>
      <c r="U170" s="33">
        <v>4087917.93</v>
      </c>
      <c r="V170" s="33">
        <v>1156022.81</v>
      </c>
      <c r="W170" s="33">
        <v>1030574.55</v>
      </c>
      <c r="X170" s="33">
        <v>10665.16</v>
      </c>
      <c r="Y170" s="33">
        <v>53953.35</v>
      </c>
    </row>
    <row r="171" spans="1:25" ht="12.75">
      <c r="A171" s="34">
        <v>6</v>
      </c>
      <c r="B171" s="34">
        <v>15</v>
      </c>
      <c r="C171" s="34">
        <v>8</v>
      </c>
      <c r="D171" s="35">
        <v>2</v>
      </c>
      <c r="E171" s="36"/>
      <c r="F171" s="31" t="s">
        <v>267</v>
      </c>
      <c r="G171" s="56" t="s">
        <v>416</v>
      </c>
      <c r="H171" s="33">
        <v>17196781.13</v>
      </c>
      <c r="I171" s="33">
        <v>625694.33</v>
      </c>
      <c r="J171" s="33">
        <v>0</v>
      </c>
      <c r="K171" s="33">
        <v>483697.59</v>
      </c>
      <c r="L171" s="33">
        <v>0</v>
      </c>
      <c r="M171" s="33">
        <v>68389.76</v>
      </c>
      <c r="N171" s="33">
        <v>1473940.39</v>
      </c>
      <c r="O171" s="33">
        <v>119582.19</v>
      </c>
      <c r="P171" s="33">
        <v>6722621.84</v>
      </c>
      <c r="Q171" s="33">
        <v>16733.54</v>
      </c>
      <c r="R171" s="33">
        <v>1295396.9</v>
      </c>
      <c r="S171" s="33">
        <v>0</v>
      </c>
      <c r="T171" s="33">
        <v>232150.11</v>
      </c>
      <c r="U171" s="33">
        <v>4946264.91</v>
      </c>
      <c r="V171" s="33">
        <v>659230.89</v>
      </c>
      <c r="W171" s="33">
        <v>505592.12</v>
      </c>
      <c r="X171" s="33">
        <v>2931.12</v>
      </c>
      <c r="Y171" s="33">
        <v>44555.44</v>
      </c>
    </row>
    <row r="172" spans="1:25" ht="12.75">
      <c r="A172" s="34">
        <v>6</v>
      </c>
      <c r="B172" s="34">
        <v>9</v>
      </c>
      <c r="C172" s="34">
        <v>13</v>
      </c>
      <c r="D172" s="35">
        <v>2</v>
      </c>
      <c r="E172" s="36"/>
      <c r="F172" s="31" t="s">
        <v>267</v>
      </c>
      <c r="G172" s="56" t="s">
        <v>417</v>
      </c>
      <c r="H172" s="33">
        <v>20256238.03</v>
      </c>
      <c r="I172" s="33">
        <v>359949.61</v>
      </c>
      <c r="J172" s="33">
        <v>1067.54</v>
      </c>
      <c r="K172" s="33">
        <v>5056764.05</v>
      </c>
      <c r="L172" s="33">
        <v>0</v>
      </c>
      <c r="M172" s="33">
        <v>0</v>
      </c>
      <c r="N172" s="33">
        <v>1489599.87</v>
      </c>
      <c r="O172" s="33">
        <v>594217.3</v>
      </c>
      <c r="P172" s="33">
        <v>5099409.91</v>
      </c>
      <c r="Q172" s="33">
        <v>19534.38</v>
      </c>
      <c r="R172" s="33">
        <v>1092328.58</v>
      </c>
      <c r="S172" s="33">
        <v>0</v>
      </c>
      <c r="T172" s="33">
        <v>159114.68</v>
      </c>
      <c r="U172" s="33">
        <v>5288021.99</v>
      </c>
      <c r="V172" s="33">
        <v>613491.46</v>
      </c>
      <c r="W172" s="33">
        <v>408000</v>
      </c>
      <c r="X172" s="33">
        <v>23298.39</v>
      </c>
      <c r="Y172" s="33">
        <v>51440.27</v>
      </c>
    </row>
    <row r="173" spans="1:25" ht="12.75">
      <c r="A173" s="34">
        <v>6</v>
      </c>
      <c r="B173" s="34">
        <v>11</v>
      </c>
      <c r="C173" s="34">
        <v>10</v>
      </c>
      <c r="D173" s="35">
        <v>2</v>
      </c>
      <c r="E173" s="36"/>
      <c r="F173" s="31" t="s">
        <v>267</v>
      </c>
      <c r="G173" s="56" t="s">
        <v>418</v>
      </c>
      <c r="H173" s="33">
        <v>18309555.95</v>
      </c>
      <c r="I173" s="33">
        <v>420621.5</v>
      </c>
      <c r="J173" s="33">
        <v>0</v>
      </c>
      <c r="K173" s="33">
        <v>625420.75</v>
      </c>
      <c r="L173" s="33">
        <v>0</v>
      </c>
      <c r="M173" s="33">
        <v>39607.81</v>
      </c>
      <c r="N173" s="33">
        <v>2051189.49</v>
      </c>
      <c r="O173" s="33">
        <v>61727.98</v>
      </c>
      <c r="P173" s="33">
        <v>6551247.79</v>
      </c>
      <c r="Q173" s="33">
        <v>13116.77</v>
      </c>
      <c r="R173" s="33">
        <v>596069.72</v>
      </c>
      <c r="S173" s="33">
        <v>6000</v>
      </c>
      <c r="T173" s="33">
        <v>37328</v>
      </c>
      <c r="U173" s="33">
        <v>6666778.31</v>
      </c>
      <c r="V173" s="33">
        <v>733547.64</v>
      </c>
      <c r="W173" s="33">
        <v>393063.06</v>
      </c>
      <c r="X173" s="33">
        <v>82100</v>
      </c>
      <c r="Y173" s="33">
        <v>31737.13</v>
      </c>
    </row>
    <row r="174" spans="1:25" ht="12.75">
      <c r="A174" s="34">
        <v>6</v>
      </c>
      <c r="B174" s="34">
        <v>3</v>
      </c>
      <c r="C174" s="34">
        <v>13</v>
      </c>
      <c r="D174" s="35">
        <v>2</v>
      </c>
      <c r="E174" s="36"/>
      <c r="F174" s="31" t="s">
        <v>267</v>
      </c>
      <c r="G174" s="56" t="s">
        <v>419</v>
      </c>
      <c r="H174" s="33">
        <v>9669868.77</v>
      </c>
      <c r="I174" s="33">
        <v>398441.81</v>
      </c>
      <c r="J174" s="33">
        <v>188087.72</v>
      </c>
      <c r="K174" s="33">
        <v>186951.64</v>
      </c>
      <c r="L174" s="33">
        <v>2943</v>
      </c>
      <c r="M174" s="33">
        <v>92881.63</v>
      </c>
      <c r="N174" s="33">
        <v>1365807.65</v>
      </c>
      <c r="O174" s="33">
        <v>86153.47</v>
      </c>
      <c r="P174" s="33">
        <v>2344722.03</v>
      </c>
      <c r="Q174" s="33">
        <v>14984</v>
      </c>
      <c r="R174" s="33">
        <v>622843.24</v>
      </c>
      <c r="S174" s="33">
        <v>29162.68</v>
      </c>
      <c r="T174" s="33">
        <v>69629.39</v>
      </c>
      <c r="U174" s="33">
        <v>2611366.47</v>
      </c>
      <c r="V174" s="33">
        <v>355535.79</v>
      </c>
      <c r="W174" s="33">
        <v>1230508.11</v>
      </c>
      <c r="X174" s="33">
        <v>27100</v>
      </c>
      <c r="Y174" s="33">
        <v>42750.14</v>
      </c>
    </row>
    <row r="175" spans="1:25" ht="12.75">
      <c r="A175" s="34">
        <v>6</v>
      </c>
      <c r="B175" s="34">
        <v>11</v>
      </c>
      <c r="C175" s="34">
        <v>11</v>
      </c>
      <c r="D175" s="35">
        <v>2</v>
      </c>
      <c r="E175" s="36"/>
      <c r="F175" s="31" t="s">
        <v>267</v>
      </c>
      <c r="G175" s="56" t="s">
        <v>420</v>
      </c>
      <c r="H175" s="33">
        <v>10764789.57</v>
      </c>
      <c r="I175" s="33">
        <v>740707.89</v>
      </c>
      <c r="J175" s="33">
        <v>0</v>
      </c>
      <c r="K175" s="33">
        <v>132167.98</v>
      </c>
      <c r="L175" s="33">
        <v>0</v>
      </c>
      <c r="M175" s="33">
        <v>0</v>
      </c>
      <c r="N175" s="33">
        <v>1097892.56</v>
      </c>
      <c r="O175" s="33">
        <v>58579.49</v>
      </c>
      <c r="P175" s="33">
        <v>4248080.18</v>
      </c>
      <c r="Q175" s="33">
        <v>9264</v>
      </c>
      <c r="R175" s="33">
        <v>421295.67</v>
      </c>
      <c r="S175" s="33">
        <v>0</v>
      </c>
      <c r="T175" s="33">
        <v>27342</v>
      </c>
      <c r="U175" s="33">
        <v>3532666.12</v>
      </c>
      <c r="V175" s="33">
        <v>387973.37</v>
      </c>
      <c r="W175" s="33">
        <v>99188.21</v>
      </c>
      <c r="X175" s="33">
        <v>0</v>
      </c>
      <c r="Y175" s="33">
        <v>9632.1</v>
      </c>
    </row>
    <row r="176" spans="1:25" ht="12.75">
      <c r="A176" s="34">
        <v>6</v>
      </c>
      <c r="B176" s="34">
        <v>19</v>
      </c>
      <c r="C176" s="34">
        <v>7</v>
      </c>
      <c r="D176" s="35">
        <v>2</v>
      </c>
      <c r="E176" s="36"/>
      <c r="F176" s="31" t="s">
        <v>267</v>
      </c>
      <c r="G176" s="56" t="s">
        <v>421</v>
      </c>
      <c r="H176" s="33">
        <v>10129089.33</v>
      </c>
      <c r="I176" s="33">
        <v>699087.8</v>
      </c>
      <c r="J176" s="33">
        <v>0</v>
      </c>
      <c r="K176" s="33">
        <v>279584.73</v>
      </c>
      <c r="L176" s="33">
        <v>0</v>
      </c>
      <c r="M176" s="33">
        <v>26806.88</v>
      </c>
      <c r="N176" s="33">
        <v>1109352.2</v>
      </c>
      <c r="O176" s="33">
        <v>46417.92</v>
      </c>
      <c r="P176" s="33">
        <v>2446531.59</v>
      </c>
      <c r="Q176" s="33">
        <v>6227.92</v>
      </c>
      <c r="R176" s="33">
        <v>371440.73</v>
      </c>
      <c r="S176" s="33">
        <v>0</v>
      </c>
      <c r="T176" s="33">
        <v>92415.15</v>
      </c>
      <c r="U176" s="33">
        <v>3083108.95</v>
      </c>
      <c r="V176" s="33">
        <v>1522833.05</v>
      </c>
      <c r="W176" s="33">
        <v>131869.34</v>
      </c>
      <c r="X176" s="33">
        <v>212642.96</v>
      </c>
      <c r="Y176" s="33">
        <v>100770.11</v>
      </c>
    </row>
    <row r="177" spans="1:25" ht="12.75">
      <c r="A177" s="34">
        <v>6</v>
      </c>
      <c r="B177" s="34">
        <v>9</v>
      </c>
      <c r="C177" s="34">
        <v>14</v>
      </c>
      <c r="D177" s="35">
        <v>2</v>
      </c>
      <c r="E177" s="36"/>
      <c r="F177" s="31" t="s">
        <v>267</v>
      </c>
      <c r="G177" s="56" t="s">
        <v>422</v>
      </c>
      <c r="H177" s="33">
        <v>31200099.11</v>
      </c>
      <c r="I177" s="33">
        <v>186537.8</v>
      </c>
      <c r="J177" s="33">
        <v>12555.37</v>
      </c>
      <c r="K177" s="33">
        <v>2870142.01</v>
      </c>
      <c r="L177" s="33">
        <v>404640.38</v>
      </c>
      <c r="M177" s="33">
        <v>357537.47</v>
      </c>
      <c r="N177" s="33">
        <v>2137843.3</v>
      </c>
      <c r="O177" s="33">
        <v>129916.66</v>
      </c>
      <c r="P177" s="33">
        <v>8704312.03</v>
      </c>
      <c r="Q177" s="33">
        <v>53665.84</v>
      </c>
      <c r="R177" s="33">
        <v>963504.19</v>
      </c>
      <c r="S177" s="33">
        <v>63837.56</v>
      </c>
      <c r="T177" s="33">
        <v>366726.56</v>
      </c>
      <c r="U177" s="33">
        <v>11186100.25</v>
      </c>
      <c r="V177" s="33">
        <v>3196387.29</v>
      </c>
      <c r="W177" s="33">
        <v>170074.04</v>
      </c>
      <c r="X177" s="33">
        <v>155359.55</v>
      </c>
      <c r="Y177" s="33">
        <v>240958.81</v>
      </c>
    </row>
    <row r="178" spans="1:25" ht="12.75">
      <c r="A178" s="34">
        <v>6</v>
      </c>
      <c r="B178" s="34">
        <v>19</v>
      </c>
      <c r="C178" s="34">
        <v>8</v>
      </c>
      <c r="D178" s="35">
        <v>2</v>
      </c>
      <c r="E178" s="36"/>
      <c r="F178" s="31" t="s">
        <v>267</v>
      </c>
      <c r="G178" s="56" t="s">
        <v>423</v>
      </c>
      <c r="H178" s="33">
        <v>6939313.89</v>
      </c>
      <c r="I178" s="33">
        <v>299615.37</v>
      </c>
      <c r="J178" s="33">
        <v>37240.5</v>
      </c>
      <c r="K178" s="33">
        <v>29669.12</v>
      </c>
      <c r="L178" s="33">
        <v>0</v>
      </c>
      <c r="M178" s="33">
        <v>126089.11</v>
      </c>
      <c r="N178" s="33">
        <v>738135.09</v>
      </c>
      <c r="O178" s="33">
        <v>33693.08</v>
      </c>
      <c r="P178" s="33">
        <v>3001363.93</v>
      </c>
      <c r="Q178" s="33">
        <v>17547.1</v>
      </c>
      <c r="R178" s="33">
        <v>396281.86</v>
      </c>
      <c r="S178" s="33">
        <v>0</v>
      </c>
      <c r="T178" s="33">
        <v>164511.64</v>
      </c>
      <c r="U178" s="33">
        <v>1710488.71</v>
      </c>
      <c r="V178" s="33">
        <v>162179.91</v>
      </c>
      <c r="W178" s="33">
        <v>162973.49</v>
      </c>
      <c r="X178" s="33">
        <v>14000</v>
      </c>
      <c r="Y178" s="33">
        <v>45524.98</v>
      </c>
    </row>
    <row r="179" spans="1:25" ht="12.75">
      <c r="A179" s="34">
        <v>6</v>
      </c>
      <c r="B179" s="34">
        <v>9</v>
      </c>
      <c r="C179" s="34">
        <v>15</v>
      </c>
      <c r="D179" s="35">
        <v>2</v>
      </c>
      <c r="E179" s="36"/>
      <c r="F179" s="31" t="s">
        <v>267</v>
      </c>
      <c r="G179" s="56" t="s">
        <v>424</v>
      </c>
      <c r="H179" s="33">
        <v>10769505.86</v>
      </c>
      <c r="I179" s="33">
        <v>497098.29</v>
      </c>
      <c r="J179" s="33">
        <v>214308.32</v>
      </c>
      <c r="K179" s="33">
        <v>406065.86</v>
      </c>
      <c r="L179" s="33">
        <v>0</v>
      </c>
      <c r="M179" s="33">
        <v>165121.34</v>
      </c>
      <c r="N179" s="33">
        <v>1263624.14</v>
      </c>
      <c r="O179" s="33">
        <v>211933.39</v>
      </c>
      <c r="P179" s="33">
        <v>2819846.12</v>
      </c>
      <c r="Q179" s="33">
        <v>38664.3</v>
      </c>
      <c r="R179" s="33">
        <v>384382.98</v>
      </c>
      <c r="S179" s="33">
        <v>56935.35</v>
      </c>
      <c r="T179" s="33">
        <v>18630</v>
      </c>
      <c r="U179" s="33">
        <v>2465399.11</v>
      </c>
      <c r="V179" s="33">
        <v>1071475.6</v>
      </c>
      <c r="W179" s="33">
        <v>1138098.44</v>
      </c>
      <c r="X179" s="33">
        <v>4312.04</v>
      </c>
      <c r="Y179" s="33">
        <v>13610.58</v>
      </c>
    </row>
    <row r="180" spans="1:25" ht="12.75">
      <c r="A180" s="34">
        <v>6</v>
      </c>
      <c r="B180" s="34">
        <v>9</v>
      </c>
      <c r="C180" s="34">
        <v>16</v>
      </c>
      <c r="D180" s="35">
        <v>2</v>
      </c>
      <c r="E180" s="36"/>
      <c r="F180" s="31" t="s">
        <v>267</v>
      </c>
      <c r="G180" s="56" t="s">
        <v>425</v>
      </c>
      <c r="H180" s="33">
        <v>5271708.74</v>
      </c>
      <c r="I180" s="33">
        <v>313756.18</v>
      </c>
      <c r="J180" s="33">
        <v>41456.97</v>
      </c>
      <c r="K180" s="33">
        <v>16123.78</v>
      </c>
      <c r="L180" s="33">
        <v>0</v>
      </c>
      <c r="M180" s="33">
        <v>31431.71</v>
      </c>
      <c r="N180" s="33">
        <v>886530.61</v>
      </c>
      <c r="O180" s="33">
        <v>54821.02</v>
      </c>
      <c r="P180" s="33">
        <v>1381119.34</v>
      </c>
      <c r="Q180" s="33">
        <v>18091.77</v>
      </c>
      <c r="R180" s="33">
        <v>312647.68</v>
      </c>
      <c r="S180" s="33">
        <v>0</v>
      </c>
      <c r="T180" s="33">
        <v>10155.6</v>
      </c>
      <c r="U180" s="33">
        <v>1874359.72</v>
      </c>
      <c r="V180" s="33">
        <v>219386.43</v>
      </c>
      <c r="W180" s="33">
        <v>101975.35</v>
      </c>
      <c r="X180" s="33">
        <v>0</v>
      </c>
      <c r="Y180" s="33">
        <v>9852.58</v>
      </c>
    </row>
    <row r="181" spans="1:25" ht="12.75">
      <c r="A181" s="34">
        <v>6</v>
      </c>
      <c r="B181" s="34">
        <v>7</v>
      </c>
      <c r="C181" s="34">
        <v>10</v>
      </c>
      <c r="D181" s="35">
        <v>2</v>
      </c>
      <c r="E181" s="36"/>
      <c r="F181" s="31" t="s">
        <v>267</v>
      </c>
      <c r="G181" s="56" t="s">
        <v>426</v>
      </c>
      <c r="H181" s="33">
        <v>15520398.9</v>
      </c>
      <c r="I181" s="33">
        <v>1015110.83</v>
      </c>
      <c r="J181" s="33">
        <v>0</v>
      </c>
      <c r="K181" s="33">
        <v>1224420.59</v>
      </c>
      <c r="L181" s="33">
        <v>511.5</v>
      </c>
      <c r="M181" s="33">
        <v>95282.56</v>
      </c>
      <c r="N181" s="33">
        <v>1274440.32</v>
      </c>
      <c r="O181" s="33">
        <v>60198.83</v>
      </c>
      <c r="P181" s="33">
        <v>4966973.26</v>
      </c>
      <c r="Q181" s="33">
        <v>43613.93</v>
      </c>
      <c r="R181" s="33">
        <v>772325.62</v>
      </c>
      <c r="S181" s="33">
        <v>0</v>
      </c>
      <c r="T181" s="33">
        <v>263743.26</v>
      </c>
      <c r="U181" s="33">
        <v>4555786.78</v>
      </c>
      <c r="V181" s="33">
        <v>748774.66</v>
      </c>
      <c r="W181" s="33">
        <v>320463.52</v>
      </c>
      <c r="X181" s="33">
        <v>79985.92</v>
      </c>
      <c r="Y181" s="33">
        <v>98767.32</v>
      </c>
    </row>
    <row r="182" spans="1:25" ht="12.75">
      <c r="A182" s="34">
        <v>6</v>
      </c>
      <c r="B182" s="34">
        <v>1</v>
      </c>
      <c r="C182" s="34">
        <v>19</v>
      </c>
      <c r="D182" s="35">
        <v>2</v>
      </c>
      <c r="E182" s="36"/>
      <c r="F182" s="31" t="s">
        <v>267</v>
      </c>
      <c r="G182" s="56" t="s">
        <v>427</v>
      </c>
      <c r="H182" s="33">
        <v>11555602.71</v>
      </c>
      <c r="I182" s="33">
        <v>1442899.47</v>
      </c>
      <c r="J182" s="33">
        <v>0</v>
      </c>
      <c r="K182" s="33">
        <v>235498.44</v>
      </c>
      <c r="L182" s="33">
        <v>11567.16</v>
      </c>
      <c r="M182" s="33">
        <v>31632.63</v>
      </c>
      <c r="N182" s="33">
        <v>1278385.36</v>
      </c>
      <c r="O182" s="33">
        <v>56852.58</v>
      </c>
      <c r="P182" s="33">
        <v>3931971.52</v>
      </c>
      <c r="Q182" s="33">
        <v>17387.78</v>
      </c>
      <c r="R182" s="33">
        <v>478656.31</v>
      </c>
      <c r="S182" s="33">
        <v>0</v>
      </c>
      <c r="T182" s="33">
        <v>29306.9</v>
      </c>
      <c r="U182" s="33">
        <v>3314107.48</v>
      </c>
      <c r="V182" s="33">
        <v>422340.84</v>
      </c>
      <c r="W182" s="33">
        <v>187119.37</v>
      </c>
      <c r="X182" s="33">
        <v>94650.32</v>
      </c>
      <c r="Y182" s="33">
        <v>23226.55</v>
      </c>
    </row>
    <row r="183" spans="1:25" ht="12.75">
      <c r="A183" s="34">
        <v>6</v>
      </c>
      <c r="B183" s="34">
        <v>20</v>
      </c>
      <c r="C183" s="34">
        <v>14</v>
      </c>
      <c r="D183" s="35">
        <v>2</v>
      </c>
      <c r="E183" s="36"/>
      <c r="F183" s="31" t="s">
        <v>267</v>
      </c>
      <c r="G183" s="56" t="s">
        <v>428</v>
      </c>
      <c r="H183" s="33">
        <v>49921858.94</v>
      </c>
      <c r="I183" s="33">
        <v>834255.77</v>
      </c>
      <c r="J183" s="33">
        <v>287528.66</v>
      </c>
      <c r="K183" s="33">
        <v>1837657.58</v>
      </c>
      <c r="L183" s="33">
        <v>112378.54</v>
      </c>
      <c r="M183" s="33">
        <v>83436.84</v>
      </c>
      <c r="N183" s="33">
        <v>3721462.19</v>
      </c>
      <c r="O183" s="33">
        <v>170116.68</v>
      </c>
      <c r="P183" s="33">
        <v>15662728.34</v>
      </c>
      <c r="Q183" s="33">
        <v>53738.73</v>
      </c>
      <c r="R183" s="33">
        <v>2047393.98</v>
      </c>
      <c r="S183" s="33">
        <v>6300</v>
      </c>
      <c r="T183" s="33">
        <v>104100.29</v>
      </c>
      <c r="U183" s="33">
        <v>17066131.16</v>
      </c>
      <c r="V183" s="33">
        <v>5584797.56</v>
      </c>
      <c r="W183" s="33">
        <v>1641091.64</v>
      </c>
      <c r="X183" s="33">
        <v>552833.41</v>
      </c>
      <c r="Y183" s="33">
        <v>155907.57</v>
      </c>
    </row>
    <row r="184" spans="1:25" ht="12.75">
      <c r="A184" s="34">
        <v>6</v>
      </c>
      <c r="B184" s="34">
        <v>3</v>
      </c>
      <c r="C184" s="34">
        <v>14</v>
      </c>
      <c r="D184" s="35">
        <v>2</v>
      </c>
      <c r="E184" s="36"/>
      <c r="F184" s="31" t="s">
        <v>267</v>
      </c>
      <c r="G184" s="56" t="s">
        <v>429</v>
      </c>
      <c r="H184" s="33">
        <v>7527421.72</v>
      </c>
      <c r="I184" s="33">
        <v>564688.62</v>
      </c>
      <c r="J184" s="33">
        <v>107576.59</v>
      </c>
      <c r="K184" s="33">
        <v>86561.44</v>
      </c>
      <c r="L184" s="33">
        <v>1338.27</v>
      </c>
      <c r="M184" s="33">
        <v>154083.89</v>
      </c>
      <c r="N184" s="33">
        <v>1152436.92</v>
      </c>
      <c r="O184" s="33">
        <v>29588.47</v>
      </c>
      <c r="P184" s="33">
        <v>1750524.77</v>
      </c>
      <c r="Q184" s="33">
        <v>17207.9</v>
      </c>
      <c r="R184" s="33">
        <v>984771.74</v>
      </c>
      <c r="S184" s="33">
        <v>7261.92</v>
      </c>
      <c r="T184" s="33">
        <v>13923.2</v>
      </c>
      <c r="U184" s="33">
        <v>2155732.28</v>
      </c>
      <c r="V184" s="33">
        <v>250990.85</v>
      </c>
      <c r="W184" s="33">
        <v>163500</v>
      </c>
      <c r="X184" s="33">
        <v>75099.06</v>
      </c>
      <c r="Y184" s="33">
        <v>12135.8</v>
      </c>
    </row>
    <row r="185" spans="1:25" ht="12.75">
      <c r="A185" s="34">
        <v>6</v>
      </c>
      <c r="B185" s="34">
        <v>6</v>
      </c>
      <c r="C185" s="34">
        <v>11</v>
      </c>
      <c r="D185" s="35">
        <v>2</v>
      </c>
      <c r="E185" s="36"/>
      <c r="F185" s="31" t="s">
        <v>267</v>
      </c>
      <c r="G185" s="56" t="s">
        <v>430</v>
      </c>
      <c r="H185" s="33">
        <v>10561012.75</v>
      </c>
      <c r="I185" s="33">
        <v>589424.34</v>
      </c>
      <c r="J185" s="33">
        <v>112049.55</v>
      </c>
      <c r="K185" s="33">
        <v>99498.98</v>
      </c>
      <c r="L185" s="33">
        <v>0</v>
      </c>
      <c r="M185" s="33">
        <v>104998.38</v>
      </c>
      <c r="N185" s="33">
        <v>1330385.55</v>
      </c>
      <c r="O185" s="33">
        <v>101479.74</v>
      </c>
      <c r="P185" s="33">
        <v>3504700.21</v>
      </c>
      <c r="Q185" s="33">
        <v>110291.09</v>
      </c>
      <c r="R185" s="33">
        <v>502893.41</v>
      </c>
      <c r="S185" s="33">
        <v>0</v>
      </c>
      <c r="T185" s="33">
        <v>65268.57</v>
      </c>
      <c r="U185" s="33">
        <v>3126501.23</v>
      </c>
      <c r="V185" s="33">
        <v>555119.01</v>
      </c>
      <c r="W185" s="33">
        <v>245000</v>
      </c>
      <c r="X185" s="33">
        <v>60000</v>
      </c>
      <c r="Y185" s="33">
        <v>53402.69</v>
      </c>
    </row>
    <row r="186" spans="1:25" ht="12.75">
      <c r="A186" s="34">
        <v>6</v>
      </c>
      <c r="B186" s="34">
        <v>14</v>
      </c>
      <c r="C186" s="34">
        <v>11</v>
      </c>
      <c r="D186" s="35">
        <v>2</v>
      </c>
      <c r="E186" s="36"/>
      <c r="F186" s="31" t="s">
        <v>267</v>
      </c>
      <c r="G186" s="56" t="s">
        <v>431</v>
      </c>
      <c r="H186" s="33">
        <v>17883709.69</v>
      </c>
      <c r="I186" s="33">
        <v>353646.45</v>
      </c>
      <c r="J186" s="33">
        <v>0</v>
      </c>
      <c r="K186" s="33">
        <v>1868596.99</v>
      </c>
      <c r="L186" s="33">
        <v>0</v>
      </c>
      <c r="M186" s="33">
        <v>206936.26</v>
      </c>
      <c r="N186" s="33">
        <v>1490307.98</v>
      </c>
      <c r="O186" s="33">
        <v>330405.06</v>
      </c>
      <c r="P186" s="33">
        <v>5640833.54</v>
      </c>
      <c r="Q186" s="33">
        <v>6111.11</v>
      </c>
      <c r="R186" s="33">
        <v>1630073.13</v>
      </c>
      <c r="S186" s="33">
        <v>0</v>
      </c>
      <c r="T186" s="33">
        <v>68469.44</v>
      </c>
      <c r="U186" s="33">
        <v>4847908.56</v>
      </c>
      <c r="V186" s="33">
        <v>1033816.01</v>
      </c>
      <c r="W186" s="33">
        <v>193590.8</v>
      </c>
      <c r="X186" s="33">
        <v>169023.7</v>
      </c>
      <c r="Y186" s="33">
        <v>43990.66</v>
      </c>
    </row>
    <row r="187" spans="1:25" ht="12.75">
      <c r="A187" s="34">
        <v>6</v>
      </c>
      <c r="B187" s="34">
        <v>7</v>
      </c>
      <c r="C187" s="34">
        <v>2</v>
      </c>
      <c r="D187" s="35">
        <v>3</v>
      </c>
      <c r="E187" s="36"/>
      <c r="F187" s="31" t="s">
        <v>267</v>
      </c>
      <c r="G187" s="56" t="s">
        <v>432</v>
      </c>
      <c r="H187" s="33">
        <v>22121109.71</v>
      </c>
      <c r="I187" s="33">
        <v>349896.17</v>
      </c>
      <c r="J187" s="33">
        <v>218639.27</v>
      </c>
      <c r="K187" s="33">
        <v>163776.51</v>
      </c>
      <c r="L187" s="33">
        <v>0</v>
      </c>
      <c r="M187" s="33">
        <v>146711.77</v>
      </c>
      <c r="N187" s="33">
        <v>3127296.26</v>
      </c>
      <c r="O187" s="33">
        <v>91243.46</v>
      </c>
      <c r="P187" s="33">
        <v>7736921.41</v>
      </c>
      <c r="Q187" s="33">
        <v>102603.46</v>
      </c>
      <c r="R187" s="33">
        <v>1982331.61</v>
      </c>
      <c r="S187" s="33">
        <v>156120.46</v>
      </c>
      <c r="T187" s="33">
        <v>9840</v>
      </c>
      <c r="U187" s="33">
        <v>5781609.96</v>
      </c>
      <c r="V187" s="33">
        <v>1539028.51</v>
      </c>
      <c r="W187" s="33">
        <v>530078.2</v>
      </c>
      <c r="X187" s="33">
        <v>84043.11</v>
      </c>
      <c r="Y187" s="33">
        <v>100969.55</v>
      </c>
    </row>
    <row r="188" spans="1:25" ht="12.75">
      <c r="A188" s="34">
        <v>6</v>
      </c>
      <c r="B188" s="34">
        <v>9</v>
      </c>
      <c r="C188" s="34">
        <v>1</v>
      </c>
      <c r="D188" s="35">
        <v>3</v>
      </c>
      <c r="E188" s="36"/>
      <c r="F188" s="31" t="s">
        <v>267</v>
      </c>
      <c r="G188" s="56" t="s">
        <v>433</v>
      </c>
      <c r="H188" s="33">
        <v>31032151.94</v>
      </c>
      <c r="I188" s="33">
        <v>524761.93</v>
      </c>
      <c r="J188" s="33">
        <v>0</v>
      </c>
      <c r="K188" s="33">
        <v>746978.87</v>
      </c>
      <c r="L188" s="33">
        <v>0</v>
      </c>
      <c r="M188" s="33">
        <v>290489.38</v>
      </c>
      <c r="N188" s="33">
        <v>2608331.32</v>
      </c>
      <c r="O188" s="33">
        <v>192387.29</v>
      </c>
      <c r="P188" s="33">
        <v>10261688.81</v>
      </c>
      <c r="Q188" s="33">
        <v>69539.75</v>
      </c>
      <c r="R188" s="33">
        <v>2167305.49</v>
      </c>
      <c r="S188" s="33">
        <v>6000</v>
      </c>
      <c r="T188" s="33">
        <v>416760.79</v>
      </c>
      <c r="U188" s="33">
        <v>9647305.66</v>
      </c>
      <c r="V188" s="33">
        <v>2555670.13</v>
      </c>
      <c r="W188" s="33">
        <v>482000</v>
      </c>
      <c r="X188" s="33">
        <v>847695.52</v>
      </c>
      <c r="Y188" s="33">
        <v>215237</v>
      </c>
    </row>
    <row r="189" spans="1:25" ht="12.75">
      <c r="A189" s="34">
        <v>6</v>
      </c>
      <c r="B189" s="34">
        <v>9</v>
      </c>
      <c r="C189" s="34">
        <v>3</v>
      </c>
      <c r="D189" s="35">
        <v>3</v>
      </c>
      <c r="E189" s="36"/>
      <c r="F189" s="31" t="s">
        <v>267</v>
      </c>
      <c r="G189" s="56" t="s">
        <v>434</v>
      </c>
      <c r="H189" s="33">
        <v>25066811.68</v>
      </c>
      <c r="I189" s="33">
        <v>624316.28</v>
      </c>
      <c r="J189" s="33">
        <v>0</v>
      </c>
      <c r="K189" s="33">
        <v>1611695.41</v>
      </c>
      <c r="L189" s="33">
        <v>0</v>
      </c>
      <c r="M189" s="33">
        <v>77056.68</v>
      </c>
      <c r="N189" s="33">
        <v>2250537.18</v>
      </c>
      <c r="O189" s="33">
        <v>140117.03</v>
      </c>
      <c r="P189" s="33">
        <v>8461360.14</v>
      </c>
      <c r="Q189" s="33">
        <v>59027.67</v>
      </c>
      <c r="R189" s="33">
        <v>1581568.78</v>
      </c>
      <c r="S189" s="33">
        <v>81166.51</v>
      </c>
      <c r="T189" s="33">
        <v>252888.74</v>
      </c>
      <c r="U189" s="33">
        <v>7373039.92</v>
      </c>
      <c r="V189" s="33">
        <v>1705204.67</v>
      </c>
      <c r="W189" s="33">
        <v>631998.5</v>
      </c>
      <c r="X189" s="33">
        <v>133355</v>
      </c>
      <c r="Y189" s="33">
        <v>83479.17</v>
      </c>
    </row>
    <row r="190" spans="1:25" ht="12.75">
      <c r="A190" s="34">
        <v>6</v>
      </c>
      <c r="B190" s="34">
        <v>2</v>
      </c>
      <c r="C190" s="34">
        <v>5</v>
      </c>
      <c r="D190" s="35">
        <v>3</v>
      </c>
      <c r="E190" s="36"/>
      <c r="F190" s="31" t="s">
        <v>267</v>
      </c>
      <c r="G190" s="56" t="s">
        <v>435</v>
      </c>
      <c r="H190" s="33">
        <v>13854054</v>
      </c>
      <c r="I190" s="33">
        <v>272149.51</v>
      </c>
      <c r="J190" s="33">
        <v>0</v>
      </c>
      <c r="K190" s="33">
        <v>149053.03</v>
      </c>
      <c r="L190" s="33">
        <v>0</v>
      </c>
      <c r="M190" s="33">
        <v>1044608.31</v>
      </c>
      <c r="N190" s="33">
        <v>1576446.07</v>
      </c>
      <c r="O190" s="33">
        <v>147039.8</v>
      </c>
      <c r="P190" s="33">
        <v>4526758.22</v>
      </c>
      <c r="Q190" s="33">
        <v>32644</v>
      </c>
      <c r="R190" s="33">
        <v>575545.54</v>
      </c>
      <c r="S190" s="33">
        <v>7000</v>
      </c>
      <c r="T190" s="33">
        <v>79585.16</v>
      </c>
      <c r="U190" s="33">
        <v>4304691.79</v>
      </c>
      <c r="V190" s="33">
        <v>688913.47</v>
      </c>
      <c r="W190" s="33">
        <v>307113.99</v>
      </c>
      <c r="X190" s="33">
        <v>79209.17</v>
      </c>
      <c r="Y190" s="33">
        <v>63295.94</v>
      </c>
    </row>
    <row r="191" spans="1:25" ht="12.75">
      <c r="A191" s="34">
        <v>6</v>
      </c>
      <c r="B191" s="34">
        <v>2</v>
      </c>
      <c r="C191" s="34">
        <v>6</v>
      </c>
      <c r="D191" s="35">
        <v>3</v>
      </c>
      <c r="E191" s="36"/>
      <c r="F191" s="31" t="s">
        <v>267</v>
      </c>
      <c r="G191" s="56" t="s">
        <v>436</v>
      </c>
      <c r="H191" s="33">
        <v>8270235.02</v>
      </c>
      <c r="I191" s="33">
        <v>248208.6</v>
      </c>
      <c r="J191" s="33">
        <v>110491.39</v>
      </c>
      <c r="K191" s="33">
        <v>115436.53</v>
      </c>
      <c r="L191" s="33">
        <v>0</v>
      </c>
      <c r="M191" s="33">
        <v>58466.38</v>
      </c>
      <c r="N191" s="33">
        <v>1393989.91</v>
      </c>
      <c r="O191" s="33">
        <v>45008.91</v>
      </c>
      <c r="P191" s="33">
        <v>2240338.51</v>
      </c>
      <c r="Q191" s="33">
        <v>35278.15</v>
      </c>
      <c r="R191" s="33">
        <v>316224.9</v>
      </c>
      <c r="S191" s="33">
        <v>0</v>
      </c>
      <c r="T191" s="33">
        <v>76746.19</v>
      </c>
      <c r="U191" s="33">
        <v>2689290.36</v>
      </c>
      <c r="V191" s="33">
        <v>512018.69</v>
      </c>
      <c r="W191" s="33">
        <v>338946.26</v>
      </c>
      <c r="X191" s="33">
        <v>66279.31</v>
      </c>
      <c r="Y191" s="33">
        <v>23510.93</v>
      </c>
    </row>
    <row r="192" spans="1:25" ht="12.75">
      <c r="A192" s="34">
        <v>6</v>
      </c>
      <c r="B192" s="34">
        <v>5</v>
      </c>
      <c r="C192" s="34">
        <v>5</v>
      </c>
      <c r="D192" s="35">
        <v>3</v>
      </c>
      <c r="E192" s="36"/>
      <c r="F192" s="31" t="s">
        <v>267</v>
      </c>
      <c r="G192" s="56" t="s">
        <v>437</v>
      </c>
      <c r="H192" s="33">
        <v>32380113.74</v>
      </c>
      <c r="I192" s="33">
        <v>74435.63</v>
      </c>
      <c r="J192" s="33">
        <v>0</v>
      </c>
      <c r="K192" s="33">
        <v>238771.05</v>
      </c>
      <c r="L192" s="33">
        <v>433680.89</v>
      </c>
      <c r="M192" s="33">
        <v>349939.82</v>
      </c>
      <c r="N192" s="33">
        <v>2821077.14</v>
      </c>
      <c r="O192" s="33">
        <v>60114.52</v>
      </c>
      <c r="P192" s="33">
        <v>10335447.96</v>
      </c>
      <c r="Q192" s="33">
        <v>39462.3</v>
      </c>
      <c r="R192" s="33">
        <v>1963830.75</v>
      </c>
      <c r="S192" s="33">
        <v>0</v>
      </c>
      <c r="T192" s="33">
        <v>543028.81</v>
      </c>
      <c r="U192" s="33">
        <v>10338682.45</v>
      </c>
      <c r="V192" s="33">
        <v>3494385.03</v>
      </c>
      <c r="W192" s="33">
        <v>728500</v>
      </c>
      <c r="X192" s="33">
        <v>828307.61</v>
      </c>
      <c r="Y192" s="33">
        <v>130449.78</v>
      </c>
    </row>
    <row r="193" spans="1:25" ht="12.75">
      <c r="A193" s="34">
        <v>6</v>
      </c>
      <c r="B193" s="34">
        <v>2</v>
      </c>
      <c r="C193" s="34">
        <v>7</v>
      </c>
      <c r="D193" s="35">
        <v>3</v>
      </c>
      <c r="E193" s="36"/>
      <c r="F193" s="31" t="s">
        <v>267</v>
      </c>
      <c r="G193" s="56" t="s">
        <v>438</v>
      </c>
      <c r="H193" s="33">
        <v>15962806.65</v>
      </c>
      <c r="I193" s="33">
        <v>127822</v>
      </c>
      <c r="J193" s="33">
        <v>17213.2</v>
      </c>
      <c r="K193" s="33">
        <v>879742.6</v>
      </c>
      <c r="L193" s="33">
        <v>42826.87</v>
      </c>
      <c r="M193" s="33">
        <v>124916.88</v>
      </c>
      <c r="N193" s="33">
        <v>1596104.81</v>
      </c>
      <c r="O193" s="33">
        <v>141227.62</v>
      </c>
      <c r="P193" s="33">
        <v>4711811.23</v>
      </c>
      <c r="Q193" s="33">
        <v>93991.4</v>
      </c>
      <c r="R193" s="33">
        <v>1709991.48</v>
      </c>
      <c r="S193" s="33">
        <v>416818.73</v>
      </c>
      <c r="T193" s="33">
        <v>119823.46</v>
      </c>
      <c r="U193" s="33">
        <v>4405035.17</v>
      </c>
      <c r="V193" s="33">
        <v>845538.58</v>
      </c>
      <c r="W193" s="33">
        <v>439893.92</v>
      </c>
      <c r="X193" s="33">
        <v>112336.5</v>
      </c>
      <c r="Y193" s="33">
        <v>177712.2</v>
      </c>
    </row>
    <row r="194" spans="1:25" ht="12.75">
      <c r="A194" s="34">
        <v>6</v>
      </c>
      <c r="B194" s="34">
        <v>12</v>
      </c>
      <c r="C194" s="34">
        <v>2</v>
      </c>
      <c r="D194" s="35">
        <v>3</v>
      </c>
      <c r="E194" s="36"/>
      <c r="F194" s="31" t="s">
        <v>267</v>
      </c>
      <c r="G194" s="56" t="s">
        <v>439</v>
      </c>
      <c r="H194" s="33">
        <v>15069684.15</v>
      </c>
      <c r="I194" s="33">
        <v>391320.5</v>
      </c>
      <c r="J194" s="33">
        <v>0</v>
      </c>
      <c r="K194" s="33">
        <v>406391.92</v>
      </c>
      <c r="L194" s="33">
        <v>0</v>
      </c>
      <c r="M194" s="33">
        <v>29619.91</v>
      </c>
      <c r="N194" s="33">
        <v>1379406.13</v>
      </c>
      <c r="O194" s="33">
        <v>90236.56</v>
      </c>
      <c r="P194" s="33">
        <v>5124967.51</v>
      </c>
      <c r="Q194" s="33">
        <v>39217.84</v>
      </c>
      <c r="R194" s="33">
        <v>855191.32</v>
      </c>
      <c r="S194" s="33">
        <v>0</v>
      </c>
      <c r="T194" s="33">
        <v>127403.07</v>
      </c>
      <c r="U194" s="33">
        <v>4670655.16</v>
      </c>
      <c r="V194" s="33">
        <v>1134918.13</v>
      </c>
      <c r="W194" s="33">
        <v>680564.68</v>
      </c>
      <c r="X194" s="33">
        <v>54496.63</v>
      </c>
      <c r="Y194" s="33">
        <v>85294.79</v>
      </c>
    </row>
    <row r="195" spans="1:25" ht="12.75">
      <c r="A195" s="34">
        <v>6</v>
      </c>
      <c r="B195" s="34">
        <v>8</v>
      </c>
      <c r="C195" s="34">
        <v>5</v>
      </c>
      <c r="D195" s="35">
        <v>3</v>
      </c>
      <c r="E195" s="36"/>
      <c r="F195" s="31" t="s">
        <v>267</v>
      </c>
      <c r="G195" s="56" t="s">
        <v>440</v>
      </c>
      <c r="H195" s="33">
        <v>16950442.94</v>
      </c>
      <c r="I195" s="33">
        <v>2127178.44</v>
      </c>
      <c r="J195" s="33">
        <v>243388.1</v>
      </c>
      <c r="K195" s="33">
        <v>220745.83</v>
      </c>
      <c r="L195" s="33">
        <v>0</v>
      </c>
      <c r="M195" s="33">
        <v>27958.38</v>
      </c>
      <c r="N195" s="33">
        <v>1845257.71</v>
      </c>
      <c r="O195" s="33">
        <v>119357.94</v>
      </c>
      <c r="P195" s="33">
        <v>4883688.19</v>
      </c>
      <c r="Q195" s="33">
        <v>34269.32</v>
      </c>
      <c r="R195" s="33">
        <v>595163.33</v>
      </c>
      <c r="S195" s="33">
        <v>55</v>
      </c>
      <c r="T195" s="33">
        <v>567883.79</v>
      </c>
      <c r="U195" s="33">
        <v>4672590.77</v>
      </c>
      <c r="V195" s="33">
        <v>993677.29</v>
      </c>
      <c r="W195" s="33">
        <v>464350.64</v>
      </c>
      <c r="X195" s="33">
        <v>57529.56</v>
      </c>
      <c r="Y195" s="33">
        <v>97348.65</v>
      </c>
    </row>
    <row r="196" spans="1:25" ht="12.75">
      <c r="A196" s="34">
        <v>6</v>
      </c>
      <c r="B196" s="34">
        <v>14</v>
      </c>
      <c r="C196" s="34">
        <v>4</v>
      </c>
      <c r="D196" s="35">
        <v>3</v>
      </c>
      <c r="E196" s="36"/>
      <c r="F196" s="31" t="s">
        <v>267</v>
      </c>
      <c r="G196" s="56" t="s">
        <v>441</v>
      </c>
      <c r="H196" s="33">
        <v>17420180.84</v>
      </c>
      <c r="I196" s="33">
        <v>67053.03</v>
      </c>
      <c r="J196" s="33">
        <v>0</v>
      </c>
      <c r="K196" s="33">
        <v>2128661.96</v>
      </c>
      <c r="L196" s="33">
        <v>0</v>
      </c>
      <c r="M196" s="33">
        <v>473243.95</v>
      </c>
      <c r="N196" s="33">
        <v>1947804.38</v>
      </c>
      <c r="O196" s="33">
        <v>274286.15</v>
      </c>
      <c r="P196" s="33">
        <v>5226770.55</v>
      </c>
      <c r="Q196" s="33">
        <v>108116.2</v>
      </c>
      <c r="R196" s="33">
        <v>579040.05</v>
      </c>
      <c r="S196" s="33">
        <v>0</v>
      </c>
      <c r="T196" s="33">
        <v>7794.24</v>
      </c>
      <c r="U196" s="33">
        <v>4620101.65</v>
      </c>
      <c r="V196" s="33">
        <v>1433667.97</v>
      </c>
      <c r="W196" s="33">
        <v>380409.42</v>
      </c>
      <c r="X196" s="33">
        <v>36300</v>
      </c>
      <c r="Y196" s="33">
        <v>136931.29</v>
      </c>
    </row>
    <row r="197" spans="1:25" ht="12.75">
      <c r="A197" s="34">
        <v>6</v>
      </c>
      <c r="B197" s="34">
        <v>8</v>
      </c>
      <c r="C197" s="34">
        <v>6</v>
      </c>
      <c r="D197" s="35">
        <v>3</v>
      </c>
      <c r="E197" s="36"/>
      <c r="F197" s="31" t="s">
        <v>267</v>
      </c>
      <c r="G197" s="56" t="s">
        <v>442</v>
      </c>
      <c r="H197" s="33">
        <v>15794907.09</v>
      </c>
      <c r="I197" s="33">
        <v>851117.71</v>
      </c>
      <c r="J197" s="33">
        <v>217700.25</v>
      </c>
      <c r="K197" s="33">
        <v>1188057.74</v>
      </c>
      <c r="L197" s="33">
        <v>0</v>
      </c>
      <c r="M197" s="33">
        <v>226397.94</v>
      </c>
      <c r="N197" s="33">
        <v>1308623.54</v>
      </c>
      <c r="O197" s="33">
        <v>119296.86</v>
      </c>
      <c r="P197" s="33">
        <v>4278016.88</v>
      </c>
      <c r="Q197" s="33">
        <v>24003.61</v>
      </c>
      <c r="R197" s="33">
        <v>1229904.56</v>
      </c>
      <c r="S197" s="33">
        <v>0</v>
      </c>
      <c r="T197" s="33">
        <v>204962.96</v>
      </c>
      <c r="U197" s="33">
        <v>4735021.38</v>
      </c>
      <c r="V197" s="33">
        <v>945467.36</v>
      </c>
      <c r="W197" s="33">
        <v>310831.2</v>
      </c>
      <c r="X197" s="33">
        <v>124252.2</v>
      </c>
      <c r="Y197" s="33">
        <v>31252.9</v>
      </c>
    </row>
    <row r="198" spans="1:25" ht="12.75">
      <c r="A198" s="34">
        <v>6</v>
      </c>
      <c r="B198" s="34">
        <v>20</v>
      </c>
      <c r="C198" s="34">
        <v>4</v>
      </c>
      <c r="D198" s="35">
        <v>3</v>
      </c>
      <c r="E198" s="36"/>
      <c r="F198" s="31" t="s">
        <v>267</v>
      </c>
      <c r="G198" s="56" t="s">
        <v>443</v>
      </c>
      <c r="H198" s="33">
        <v>17099560.87</v>
      </c>
      <c r="I198" s="33">
        <v>162676.05</v>
      </c>
      <c r="J198" s="33">
        <v>0</v>
      </c>
      <c r="K198" s="33">
        <v>584027.33</v>
      </c>
      <c r="L198" s="33">
        <v>0</v>
      </c>
      <c r="M198" s="33">
        <v>334096.6</v>
      </c>
      <c r="N198" s="33">
        <v>1406803.39</v>
      </c>
      <c r="O198" s="33">
        <v>169075.79</v>
      </c>
      <c r="P198" s="33">
        <v>6274264.64</v>
      </c>
      <c r="Q198" s="33">
        <v>76550</v>
      </c>
      <c r="R198" s="33">
        <v>577833.91</v>
      </c>
      <c r="S198" s="33">
        <v>82820.68</v>
      </c>
      <c r="T198" s="33">
        <v>357062.04</v>
      </c>
      <c r="U198" s="33">
        <v>4713466.78</v>
      </c>
      <c r="V198" s="33">
        <v>1823562.79</v>
      </c>
      <c r="W198" s="33">
        <v>350261.48</v>
      </c>
      <c r="X198" s="33">
        <v>58699.94</v>
      </c>
      <c r="Y198" s="33">
        <v>128359.45</v>
      </c>
    </row>
    <row r="199" spans="1:25" ht="12.75">
      <c r="A199" s="34">
        <v>6</v>
      </c>
      <c r="B199" s="34">
        <v>18</v>
      </c>
      <c r="C199" s="34">
        <v>5</v>
      </c>
      <c r="D199" s="35">
        <v>3</v>
      </c>
      <c r="E199" s="36"/>
      <c r="F199" s="31" t="s">
        <v>267</v>
      </c>
      <c r="G199" s="56" t="s">
        <v>444</v>
      </c>
      <c r="H199" s="33">
        <v>14696106.05</v>
      </c>
      <c r="I199" s="33">
        <v>775067.18</v>
      </c>
      <c r="J199" s="33">
        <v>0</v>
      </c>
      <c r="K199" s="33">
        <v>712022.86</v>
      </c>
      <c r="L199" s="33">
        <v>0</v>
      </c>
      <c r="M199" s="33">
        <v>20565.62</v>
      </c>
      <c r="N199" s="33">
        <v>1314989.42</v>
      </c>
      <c r="O199" s="33">
        <v>210227.76</v>
      </c>
      <c r="P199" s="33">
        <v>4920583.09</v>
      </c>
      <c r="Q199" s="33">
        <v>58000.19</v>
      </c>
      <c r="R199" s="33">
        <v>998096.42</v>
      </c>
      <c r="S199" s="33">
        <v>0</v>
      </c>
      <c r="T199" s="33">
        <v>134262.41</v>
      </c>
      <c r="U199" s="33">
        <v>4012866.11</v>
      </c>
      <c r="V199" s="33">
        <v>873927.95</v>
      </c>
      <c r="W199" s="33">
        <v>351692.43</v>
      </c>
      <c r="X199" s="33">
        <v>138596.3</v>
      </c>
      <c r="Y199" s="33">
        <v>175208.31</v>
      </c>
    </row>
    <row r="200" spans="1:25" ht="12.75">
      <c r="A200" s="34">
        <v>6</v>
      </c>
      <c r="B200" s="34">
        <v>18</v>
      </c>
      <c r="C200" s="34">
        <v>6</v>
      </c>
      <c r="D200" s="35">
        <v>3</v>
      </c>
      <c r="E200" s="36"/>
      <c r="F200" s="31" t="s">
        <v>267</v>
      </c>
      <c r="G200" s="56" t="s">
        <v>445</v>
      </c>
      <c r="H200" s="33">
        <v>14724279.68</v>
      </c>
      <c r="I200" s="33">
        <v>620060.79</v>
      </c>
      <c r="J200" s="33">
        <v>231588.89</v>
      </c>
      <c r="K200" s="33">
        <v>223969.01</v>
      </c>
      <c r="L200" s="33">
        <v>0</v>
      </c>
      <c r="M200" s="33">
        <v>105573.44</v>
      </c>
      <c r="N200" s="33">
        <v>1273988.54</v>
      </c>
      <c r="O200" s="33">
        <v>206359.94</v>
      </c>
      <c r="P200" s="33">
        <v>5248267.58</v>
      </c>
      <c r="Q200" s="33">
        <v>30094.34</v>
      </c>
      <c r="R200" s="33">
        <v>554364.25</v>
      </c>
      <c r="S200" s="33">
        <v>181286.19</v>
      </c>
      <c r="T200" s="33">
        <v>195494.25</v>
      </c>
      <c r="U200" s="33">
        <v>3679638.26</v>
      </c>
      <c r="V200" s="33">
        <v>1668747.33</v>
      </c>
      <c r="W200" s="33">
        <v>251606.48</v>
      </c>
      <c r="X200" s="33">
        <v>129600</v>
      </c>
      <c r="Y200" s="33">
        <v>123640.39</v>
      </c>
    </row>
    <row r="201" spans="1:25" ht="12.75">
      <c r="A201" s="34">
        <v>6</v>
      </c>
      <c r="B201" s="34">
        <v>10</v>
      </c>
      <c r="C201" s="34">
        <v>3</v>
      </c>
      <c r="D201" s="35">
        <v>3</v>
      </c>
      <c r="E201" s="36"/>
      <c r="F201" s="31" t="s">
        <v>267</v>
      </c>
      <c r="G201" s="56" t="s">
        <v>446</v>
      </c>
      <c r="H201" s="33">
        <v>51931812.21</v>
      </c>
      <c r="I201" s="33">
        <v>184505.06</v>
      </c>
      <c r="J201" s="33">
        <v>0</v>
      </c>
      <c r="K201" s="33">
        <v>1406544.14</v>
      </c>
      <c r="L201" s="33">
        <v>0</v>
      </c>
      <c r="M201" s="33">
        <v>256259.44</v>
      </c>
      <c r="N201" s="33">
        <v>4082649.49</v>
      </c>
      <c r="O201" s="33">
        <v>246258.14</v>
      </c>
      <c r="P201" s="33">
        <v>21173770.9</v>
      </c>
      <c r="Q201" s="33">
        <v>209742.43</v>
      </c>
      <c r="R201" s="33">
        <v>2013976.16</v>
      </c>
      <c r="S201" s="33">
        <v>281451.77</v>
      </c>
      <c r="T201" s="33">
        <v>1048921.72</v>
      </c>
      <c r="U201" s="33">
        <v>16319056.38</v>
      </c>
      <c r="V201" s="33">
        <v>3525654.84</v>
      </c>
      <c r="W201" s="33">
        <v>941449.02</v>
      </c>
      <c r="X201" s="33">
        <v>64357.9</v>
      </c>
      <c r="Y201" s="33">
        <v>177214.82</v>
      </c>
    </row>
    <row r="202" spans="1:25" ht="12.75">
      <c r="A202" s="34">
        <v>6</v>
      </c>
      <c r="B202" s="34">
        <v>5</v>
      </c>
      <c r="C202" s="34">
        <v>6</v>
      </c>
      <c r="D202" s="35">
        <v>3</v>
      </c>
      <c r="E202" s="36"/>
      <c r="F202" s="31" t="s">
        <v>267</v>
      </c>
      <c r="G202" s="56" t="s">
        <v>447</v>
      </c>
      <c r="H202" s="33">
        <v>15022815.17</v>
      </c>
      <c r="I202" s="33">
        <v>289378.73</v>
      </c>
      <c r="J202" s="33">
        <v>0</v>
      </c>
      <c r="K202" s="33">
        <v>338135.06</v>
      </c>
      <c r="L202" s="33">
        <v>0</v>
      </c>
      <c r="M202" s="33">
        <v>14782.93</v>
      </c>
      <c r="N202" s="33">
        <v>1375332.3</v>
      </c>
      <c r="O202" s="33">
        <v>104416.09</v>
      </c>
      <c r="P202" s="33">
        <v>5445902.29</v>
      </c>
      <c r="Q202" s="33">
        <v>28876.84</v>
      </c>
      <c r="R202" s="33">
        <v>661088.78</v>
      </c>
      <c r="S202" s="33">
        <v>0</v>
      </c>
      <c r="T202" s="33">
        <v>285450.67</v>
      </c>
      <c r="U202" s="33">
        <v>4895633.04</v>
      </c>
      <c r="V202" s="33">
        <v>982143.47</v>
      </c>
      <c r="W202" s="33">
        <v>440250</v>
      </c>
      <c r="X202" s="33">
        <v>69607.58</v>
      </c>
      <c r="Y202" s="33">
        <v>91817.39</v>
      </c>
    </row>
    <row r="203" spans="1:25" ht="12.75">
      <c r="A203" s="34">
        <v>6</v>
      </c>
      <c r="B203" s="34">
        <v>14</v>
      </c>
      <c r="C203" s="34">
        <v>8</v>
      </c>
      <c r="D203" s="35">
        <v>3</v>
      </c>
      <c r="E203" s="36"/>
      <c r="F203" s="31" t="s">
        <v>267</v>
      </c>
      <c r="G203" s="56" t="s">
        <v>448</v>
      </c>
      <c r="H203" s="33">
        <v>31660228.55</v>
      </c>
      <c r="I203" s="33">
        <v>147388.04</v>
      </c>
      <c r="J203" s="33">
        <v>0</v>
      </c>
      <c r="K203" s="33">
        <v>11251861.11</v>
      </c>
      <c r="L203" s="33">
        <v>108419.65</v>
      </c>
      <c r="M203" s="33">
        <v>162287.95</v>
      </c>
      <c r="N203" s="33">
        <v>2038803.84</v>
      </c>
      <c r="O203" s="33">
        <v>373114.5</v>
      </c>
      <c r="P203" s="33">
        <v>7689473.66</v>
      </c>
      <c r="Q203" s="33">
        <v>74201.57</v>
      </c>
      <c r="R203" s="33">
        <v>743310.39</v>
      </c>
      <c r="S203" s="33">
        <v>109958.31</v>
      </c>
      <c r="T203" s="33">
        <v>295778.53</v>
      </c>
      <c r="U203" s="33">
        <v>5953100.56</v>
      </c>
      <c r="V203" s="33">
        <v>2155498.68</v>
      </c>
      <c r="W203" s="33">
        <v>415146.2</v>
      </c>
      <c r="X203" s="33">
        <v>113602.71</v>
      </c>
      <c r="Y203" s="33">
        <v>28282.85</v>
      </c>
    </row>
    <row r="204" spans="1:25" ht="12.75">
      <c r="A204" s="34">
        <v>6</v>
      </c>
      <c r="B204" s="34">
        <v>12</v>
      </c>
      <c r="C204" s="34">
        <v>5</v>
      </c>
      <c r="D204" s="35">
        <v>3</v>
      </c>
      <c r="E204" s="36"/>
      <c r="F204" s="31" t="s">
        <v>267</v>
      </c>
      <c r="G204" s="56" t="s">
        <v>449</v>
      </c>
      <c r="H204" s="33">
        <v>46594564.8</v>
      </c>
      <c r="I204" s="33">
        <v>343623.48</v>
      </c>
      <c r="J204" s="33">
        <v>0</v>
      </c>
      <c r="K204" s="33">
        <v>1799854.23</v>
      </c>
      <c r="L204" s="33">
        <v>0</v>
      </c>
      <c r="M204" s="33">
        <v>1977073.71</v>
      </c>
      <c r="N204" s="33">
        <v>3217119.24</v>
      </c>
      <c r="O204" s="33">
        <v>113050.86</v>
      </c>
      <c r="P204" s="33">
        <v>14575435.84</v>
      </c>
      <c r="Q204" s="33">
        <v>97517.65</v>
      </c>
      <c r="R204" s="33">
        <v>2896180.3</v>
      </c>
      <c r="S204" s="33">
        <v>0</v>
      </c>
      <c r="T204" s="33">
        <v>1089384.47</v>
      </c>
      <c r="U204" s="33">
        <v>13112441.12</v>
      </c>
      <c r="V204" s="33">
        <v>4354980.21</v>
      </c>
      <c r="W204" s="33">
        <v>843424.13</v>
      </c>
      <c r="X204" s="33">
        <v>1979450.21</v>
      </c>
      <c r="Y204" s="33">
        <v>195029.35</v>
      </c>
    </row>
    <row r="205" spans="1:25" ht="12.75">
      <c r="A205" s="34">
        <v>6</v>
      </c>
      <c r="B205" s="34">
        <v>8</v>
      </c>
      <c r="C205" s="34">
        <v>10</v>
      </c>
      <c r="D205" s="35">
        <v>3</v>
      </c>
      <c r="E205" s="36"/>
      <c r="F205" s="31" t="s">
        <v>267</v>
      </c>
      <c r="G205" s="56" t="s">
        <v>450</v>
      </c>
      <c r="H205" s="33">
        <v>12636177.59</v>
      </c>
      <c r="I205" s="33">
        <v>275284.61</v>
      </c>
      <c r="J205" s="33">
        <v>0</v>
      </c>
      <c r="K205" s="33">
        <v>1064421.69</v>
      </c>
      <c r="L205" s="33">
        <v>0</v>
      </c>
      <c r="M205" s="33">
        <v>28612.66</v>
      </c>
      <c r="N205" s="33">
        <v>1363804.2</v>
      </c>
      <c r="O205" s="33">
        <v>100670.05</v>
      </c>
      <c r="P205" s="33">
        <v>4136194.49</v>
      </c>
      <c r="Q205" s="33">
        <v>16487.83</v>
      </c>
      <c r="R205" s="33">
        <v>827419.8</v>
      </c>
      <c r="S205" s="33">
        <v>0</v>
      </c>
      <c r="T205" s="33">
        <v>40877.9</v>
      </c>
      <c r="U205" s="33">
        <v>3796827.89</v>
      </c>
      <c r="V205" s="33">
        <v>579869.19</v>
      </c>
      <c r="W205" s="33">
        <v>302496.9</v>
      </c>
      <c r="X205" s="33">
        <v>36614.54</v>
      </c>
      <c r="Y205" s="33">
        <v>66595.84</v>
      </c>
    </row>
    <row r="206" spans="1:25" ht="12.75">
      <c r="A206" s="34">
        <v>6</v>
      </c>
      <c r="B206" s="34">
        <v>13</v>
      </c>
      <c r="C206" s="34">
        <v>4</v>
      </c>
      <c r="D206" s="35">
        <v>3</v>
      </c>
      <c r="E206" s="36"/>
      <c r="F206" s="31" t="s">
        <v>267</v>
      </c>
      <c r="G206" s="56" t="s">
        <v>451</v>
      </c>
      <c r="H206" s="33">
        <v>35748913.12</v>
      </c>
      <c r="I206" s="33">
        <v>354042.5</v>
      </c>
      <c r="J206" s="33">
        <v>0</v>
      </c>
      <c r="K206" s="33">
        <v>1496088.39</v>
      </c>
      <c r="L206" s="33">
        <v>0</v>
      </c>
      <c r="M206" s="33">
        <v>32381.2</v>
      </c>
      <c r="N206" s="33">
        <v>2795598.53</v>
      </c>
      <c r="O206" s="33">
        <v>74111.85</v>
      </c>
      <c r="P206" s="33">
        <v>12250830.4</v>
      </c>
      <c r="Q206" s="33">
        <v>152946.91</v>
      </c>
      <c r="R206" s="33">
        <v>2661390.02</v>
      </c>
      <c r="S206" s="33">
        <v>0</v>
      </c>
      <c r="T206" s="33">
        <v>489749.25</v>
      </c>
      <c r="U206" s="33">
        <v>10337439.93</v>
      </c>
      <c r="V206" s="33">
        <v>3229027.33</v>
      </c>
      <c r="W206" s="33">
        <v>1338672.84</v>
      </c>
      <c r="X206" s="33">
        <v>422756.26</v>
      </c>
      <c r="Y206" s="33">
        <v>113877.71</v>
      </c>
    </row>
    <row r="207" spans="1:25" ht="12.75">
      <c r="A207" s="34">
        <v>6</v>
      </c>
      <c r="B207" s="34">
        <v>17</v>
      </c>
      <c r="C207" s="34">
        <v>3</v>
      </c>
      <c r="D207" s="35">
        <v>3</v>
      </c>
      <c r="E207" s="36"/>
      <c r="F207" s="31" t="s">
        <v>267</v>
      </c>
      <c r="G207" s="56" t="s">
        <v>452</v>
      </c>
      <c r="H207" s="33">
        <v>24045710.45</v>
      </c>
      <c r="I207" s="33">
        <v>972925.02</v>
      </c>
      <c r="J207" s="33">
        <v>0</v>
      </c>
      <c r="K207" s="33">
        <v>880350.86</v>
      </c>
      <c r="L207" s="33">
        <v>0</v>
      </c>
      <c r="M207" s="33">
        <v>0</v>
      </c>
      <c r="N207" s="33">
        <v>2355412.46</v>
      </c>
      <c r="O207" s="33">
        <v>155580.72</v>
      </c>
      <c r="P207" s="33">
        <v>6454594.86</v>
      </c>
      <c r="Q207" s="33">
        <v>68716.64</v>
      </c>
      <c r="R207" s="33">
        <v>1080412.74</v>
      </c>
      <c r="S207" s="33">
        <v>473150.07</v>
      </c>
      <c r="T207" s="33">
        <v>372475.69</v>
      </c>
      <c r="U207" s="33">
        <v>8042088.27</v>
      </c>
      <c r="V207" s="33">
        <v>1654139.05</v>
      </c>
      <c r="W207" s="33">
        <v>978753.19</v>
      </c>
      <c r="X207" s="33">
        <v>395630.52</v>
      </c>
      <c r="Y207" s="33">
        <v>161480.36</v>
      </c>
    </row>
    <row r="208" spans="1:25" ht="12.75">
      <c r="A208" s="34">
        <v>6</v>
      </c>
      <c r="B208" s="34">
        <v>12</v>
      </c>
      <c r="C208" s="34">
        <v>6</v>
      </c>
      <c r="D208" s="35">
        <v>3</v>
      </c>
      <c r="E208" s="36"/>
      <c r="F208" s="31" t="s">
        <v>267</v>
      </c>
      <c r="G208" s="56" t="s">
        <v>453</v>
      </c>
      <c r="H208" s="33">
        <v>36844143.45</v>
      </c>
      <c r="I208" s="33">
        <v>251566.9</v>
      </c>
      <c r="J208" s="33">
        <v>0</v>
      </c>
      <c r="K208" s="33">
        <v>2333281.06</v>
      </c>
      <c r="L208" s="33">
        <v>1623686.05</v>
      </c>
      <c r="M208" s="33">
        <v>805727.77</v>
      </c>
      <c r="N208" s="33">
        <v>2550978.34</v>
      </c>
      <c r="O208" s="33">
        <v>206934.88</v>
      </c>
      <c r="P208" s="33">
        <v>10341543.13</v>
      </c>
      <c r="Q208" s="33">
        <v>87844.46</v>
      </c>
      <c r="R208" s="33">
        <v>1277949.94</v>
      </c>
      <c r="S208" s="33">
        <v>0</v>
      </c>
      <c r="T208" s="33">
        <v>74040</v>
      </c>
      <c r="U208" s="33">
        <v>9380938.95</v>
      </c>
      <c r="V208" s="33">
        <v>5262841.57</v>
      </c>
      <c r="W208" s="33">
        <v>1208599.51</v>
      </c>
      <c r="X208" s="33">
        <v>1344570.22</v>
      </c>
      <c r="Y208" s="33">
        <v>93640.67</v>
      </c>
    </row>
    <row r="209" spans="1:25" ht="12.75">
      <c r="A209" s="34">
        <v>6</v>
      </c>
      <c r="B209" s="34">
        <v>3</v>
      </c>
      <c r="C209" s="34">
        <v>15</v>
      </c>
      <c r="D209" s="35">
        <v>3</v>
      </c>
      <c r="E209" s="36"/>
      <c r="F209" s="31" t="s">
        <v>267</v>
      </c>
      <c r="G209" s="56" t="s">
        <v>454</v>
      </c>
      <c r="H209" s="33">
        <v>12875592.61</v>
      </c>
      <c r="I209" s="33">
        <v>275854.19</v>
      </c>
      <c r="J209" s="33">
        <v>228995.38</v>
      </c>
      <c r="K209" s="33">
        <v>323161.95</v>
      </c>
      <c r="L209" s="33">
        <v>143.73</v>
      </c>
      <c r="M209" s="33">
        <v>108438.56</v>
      </c>
      <c r="N209" s="33">
        <v>1544358.83</v>
      </c>
      <c r="O209" s="33">
        <v>97759.09</v>
      </c>
      <c r="P209" s="33">
        <v>3590312.54</v>
      </c>
      <c r="Q209" s="33">
        <v>38696.91</v>
      </c>
      <c r="R209" s="33">
        <v>936149.32</v>
      </c>
      <c r="S209" s="33">
        <v>0</v>
      </c>
      <c r="T209" s="33">
        <v>137018.56</v>
      </c>
      <c r="U209" s="33">
        <v>4215857.04</v>
      </c>
      <c r="V209" s="33">
        <v>825165.74</v>
      </c>
      <c r="W209" s="33">
        <v>484530.77</v>
      </c>
      <c r="X209" s="33">
        <v>46744</v>
      </c>
      <c r="Y209" s="33">
        <v>22406</v>
      </c>
    </row>
    <row r="210" spans="1:25" ht="12.75">
      <c r="A210" s="34">
        <v>6</v>
      </c>
      <c r="B210" s="34">
        <v>16</v>
      </c>
      <c r="C210" s="34">
        <v>4</v>
      </c>
      <c r="D210" s="35">
        <v>3</v>
      </c>
      <c r="E210" s="36"/>
      <c r="F210" s="31" t="s">
        <v>267</v>
      </c>
      <c r="G210" s="56" t="s">
        <v>455</v>
      </c>
      <c r="H210" s="33">
        <v>59645058.03</v>
      </c>
      <c r="I210" s="33">
        <v>426049.98</v>
      </c>
      <c r="J210" s="33">
        <v>0</v>
      </c>
      <c r="K210" s="33">
        <v>1225810.47</v>
      </c>
      <c r="L210" s="33">
        <v>0</v>
      </c>
      <c r="M210" s="33">
        <v>572020.01</v>
      </c>
      <c r="N210" s="33">
        <v>3608243.26</v>
      </c>
      <c r="O210" s="33">
        <v>194220.54</v>
      </c>
      <c r="P210" s="33">
        <v>17195315.1</v>
      </c>
      <c r="Q210" s="33">
        <v>55304.45</v>
      </c>
      <c r="R210" s="33">
        <v>1831480.08</v>
      </c>
      <c r="S210" s="33">
        <v>0</v>
      </c>
      <c r="T210" s="33">
        <v>1335791.08</v>
      </c>
      <c r="U210" s="33">
        <v>15149874.01</v>
      </c>
      <c r="V210" s="33">
        <v>15133772.48</v>
      </c>
      <c r="W210" s="33">
        <v>770862.5</v>
      </c>
      <c r="X210" s="33">
        <v>2063281.59</v>
      </c>
      <c r="Y210" s="33">
        <v>83032.48</v>
      </c>
    </row>
    <row r="211" spans="1:25" ht="12.75">
      <c r="A211" s="34">
        <v>6</v>
      </c>
      <c r="B211" s="34">
        <v>3</v>
      </c>
      <c r="C211" s="34">
        <v>11</v>
      </c>
      <c r="D211" s="35">
        <v>3</v>
      </c>
      <c r="E211" s="36"/>
      <c r="F211" s="31" t="s">
        <v>267</v>
      </c>
      <c r="G211" s="56" t="s">
        <v>456</v>
      </c>
      <c r="H211" s="33">
        <v>15555103.25</v>
      </c>
      <c r="I211" s="33">
        <v>530691.75</v>
      </c>
      <c r="J211" s="33">
        <v>283495.78</v>
      </c>
      <c r="K211" s="33">
        <v>490494.85</v>
      </c>
      <c r="L211" s="33">
        <v>0</v>
      </c>
      <c r="M211" s="33">
        <v>172778.88</v>
      </c>
      <c r="N211" s="33">
        <v>1618593.3</v>
      </c>
      <c r="O211" s="33">
        <v>49653.16</v>
      </c>
      <c r="P211" s="33">
        <v>4452902</v>
      </c>
      <c r="Q211" s="33">
        <v>16152</v>
      </c>
      <c r="R211" s="33">
        <v>903765.57</v>
      </c>
      <c r="S211" s="33">
        <v>104355.19</v>
      </c>
      <c r="T211" s="33">
        <v>275505.17</v>
      </c>
      <c r="U211" s="33">
        <v>5550113.84</v>
      </c>
      <c r="V211" s="33">
        <v>640609.53</v>
      </c>
      <c r="W211" s="33">
        <v>301394.85</v>
      </c>
      <c r="X211" s="33">
        <v>39522.54</v>
      </c>
      <c r="Y211" s="33">
        <v>125074.84</v>
      </c>
    </row>
    <row r="212" spans="1:25" ht="12.75">
      <c r="A212" s="34">
        <v>6</v>
      </c>
      <c r="B212" s="34">
        <v>20</v>
      </c>
      <c r="C212" s="34">
        <v>13</v>
      </c>
      <c r="D212" s="35">
        <v>3</v>
      </c>
      <c r="E212" s="36"/>
      <c r="F212" s="31" t="s">
        <v>267</v>
      </c>
      <c r="G212" s="56" t="s">
        <v>457</v>
      </c>
      <c r="H212" s="33">
        <v>23656316.6</v>
      </c>
      <c r="I212" s="33">
        <v>390811.73</v>
      </c>
      <c r="J212" s="33">
        <v>0</v>
      </c>
      <c r="K212" s="33">
        <v>1100773.65</v>
      </c>
      <c r="L212" s="33">
        <v>18855.57</v>
      </c>
      <c r="M212" s="33">
        <v>139914.18</v>
      </c>
      <c r="N212" s="33">
        <v>2582732.65</v>
      </c>
      <c r="O212" s="33">
        <v>132741.11</v>
      </c>
      <c r="P212" s="33">
        <v>7510071.49</v>
      </c>
      <c r="Q212" s="33">
        <v>66236.55</v>
      </c>
      <c r="R212" s="33">
        <v>1231511.61</v>
      </c>
      <c r="S212" s="33">
        <v>39623.7</v>
      </c>
      <c r="T212" s="33">
        <v>214860.32</v>
      </c>
      <c r="U212" s="33">
        <v>7851925.83</v>
      </c>
      <c r="V212" s="33">
        <v>1318058.81</v>
      </c>
      <c r="W212" s="33">
        <v>710341.12</v>
      </c>
      <c r="X212" s="33">
        <v>267713.54</v>
      </c>
      <c r="Y212" s="33">
        <v>80144.74</v>
      </c>
    </row>
    <row r="213" spans="1:25" ht="12.75">
      <c r="A213" s="34">
        <v>6</v>
      </c>
      <c r="B213" s="34">
        <v>2</v>
      </c>
      <c r="C213" s="34">
        <v>12</v>
      </c>
      <c r="D213" s="35">
        <v>3</v>
      </c>
      <c r="E213" s="36"/>
      <c r="F213" s="31" t="s">
        <v>267</v>
      </c>
      <c r="G213" s="56" t="s">
        <v>458</v>
      </c>
      <c r="H213" s="33">
        <v>15430214.54</v>
      </c>
      <c r="I213" s="33">
        <v>338620.71</v>
      </c>
      <c r="J213" s="33">
        <v>0</v>
      </c>
      <c r="K213" s="33">
        <v>491545.58</v>
      </c>
      <c r="L213" s="33">
        <v>0</v>
      </c>
      <c r="M213" s="33">
        <v>146714.13</v>
      </c>
      <c r="N213" s="33">
        <v>1571435.42</v>
      </c>
      <c r="O213" s="33">
        <v>98958.34</v>
      </c>
      <c r="P213" s="33">
        <v>5230830.74</v>
      </c>
      <c r="Q213" s="33">
        <v>65012.3</v>
      </c>
      <c r="R213" s="33">
        <v>826142.84</v>
      </c>
      <c r="S213" s="33">
        <v>0</v>
      </c>
      <c r="T213" s="33">
        <v>112824.81</v>
      </c>
      <c r="U213" s="33">
        <v>4557629.35</v>
      </c>
      <c r="V213" s="33">
        <v>659219.16</v>
      </c>
      <c r="W213" s="33">
        <v>553999.8</v>
      </c>
      <c r="X213" s="33">
        <v>143674.61</v>
      </c>
      <c r="Y213" s="33">
        <v>633606.75</v>
      </c>
    </row>
    <row r="214" spans="1:25" ht="12.75">
      <c r="A214" s="34">
        <v>6</v>
      </c>
      <c r="B214" s="34">
        <v>18</v>
      </c>
      <c r="C214" s="34">
        <v>12</v>
      </c>
      <c r="D214" s="35">
        <v>3</v>
      </c>
      <c r="E214" s="36"/>
      <c r="F214" s="31" t="s">
        <v>267</v>
      </c>
      <c r="G214" s="56" t="s">
        <v>459</v>
      </c>
      <c r="H214" s="33">
        <v>12246804.57</v>
      </c>
      <c r="I214" s="33">
        <v>571529.29</v>
      </c>
      <c r="J214" s="33">
        <v>56229.28</v>
      </c>
      <c r="K214" s="33">
        <v>55973.81</v>
      </c>
      <c r="L214" s="33">
        <v>0</v>
      </c>
      <c r="M214" s="33">
        <v>11957.1</v>
      </c>
      <c r="N214" s="33">
        <v>1405036.81</v>
      </c>
      <c r="O214" s="33">
        <v>94155.89</v>
      </c>
      <c r="P214" s="33">
        <v>4576576.31</v>
      </c>
      <c r="Q214" s="33">
        <v>29691.41</v>
      </c>
      <c r="R214" s="33">
        <v>481757.47</v>
      </c>
      <c r="S214" s="33">
        <v>0</v>
      </c>
      <c r="T214" s="33">
        <v>29432.8</v>
      </c>
      <c r="U214" s="33">
        <v>3477402.96</v>
      </c>
      <c r="V214" s="33">
        <v>1066006.18</v>
      </c>
      <c r="W214" s="33">
        <v>238453.64</v>
      </c>
      <c r="X214" s="33">
        <v>64573.75</v>
      </c>
      <c r="Y214" s="33">
        <v>88027.87</v>
      </c>
    </row>
    <row r="215" spans="1:25" ht="12.75">
      <c r="A215" s="34">
        <v>6</v>
      </c>
      <c r="B215" s="34">
        <v>7</v>
      </c>
      <c r="C215" s="34">
        <v>8</v>
      </c>
      <c r="D215" s="35">
        <v>3</v>
      </c>
      <c r="E215" s="36"/>
      <c r="F215" s="31" t="s">
        <v>267</v>
      </c>
      <c r="G215" s="56" t="s">
        <v>460</v>
      </c>
      <c r="H215" s="33">
        <v>19411392.33</v>
      </c>
      <c r="I215" s="33">
        <v>657263.01</v>
      </c>
      <c r="J215" s="33">
        <v>0</v>
      </c>
      <c r="K215" s="33">
        <v>1153901.54</v>
      </c>
      <c r="L215" s="33">
        <v>0</v>
      </c>
      <c r="M215" s="33">
        <v>98437.93</v>
      </c>
      <c r="N215" s="33">
        <v>1706285.68</v>
      </c>
      <c r="O215" s="33">
        <v>39332.58</v>
      </c>
      <c r="P215" s="33">
        <v>7557821.9</v>
      </c>
      <c r="Q215" s="33">
        <v>111353.49</v>
      </c>
      <c r="R215" s="33">
        <v>985979.82</v>
      </c>
      <c r="S215" s="33">
        <v>0</v>
      </c>
      <c r="T215" s="33">
        <v>55800</v>
      </c>
      <c r="U215" s="33">
        <v>5499607.97</v>
      </c>
      <c r="V215" s="33">
        <v>918800.79</v>
      </c>
      <c r="W215" s="33">
        <v>446750</v>
      </c>
      <c r="X215" s="33">
        <v>115000</v>
      </c>
      <c r="Y215" s="33">
        <v>65057.62</v>
      </c>
    </row>
    <row r="216" spans="1:25" ht="12.75">
      <c r="A216" s="34">
        <v>6</v>
      </c>
      <c r="B216" s="34">
        <v>20</v>
      </c>
      <c r="C216" s="34">
        <v>15</v>
      </c>
      <c r="D216" s="35">
        <v>3</v>
      </c>
      <c r="E216" s="36"/>
      <c r="F216" s="31" t="s">
        <v>267</v>
      </c>
      <c r="G216" s="56" t="s">
        <v>461</v>
      </c>
      <c r="H216" s="33">
        <v>13136106.44</v>
      </c>
      <c r="I216" s="33">
        <v>58505.28</v>
      </c>
      <c r="J216" s="33">
        <v>0</v>
      </c>
      <c r="K216" s="33">
        <v>76170.6</v>
      </c>
      <c r="L216" s="33">
        <v>0</v>
      </c>
      <c r="M216" s="33">
        <v>35748.1</v>
      </c>
      <c r="N216" s="33">
        <v>1533656.98</v>
      </c>
      <c r="O216" s="33">
        <v>212083.28</v>
      </c>
      <c r="P216" s="33">
        <v>4261932.94</v>
      </c>
      <c r="Q216" s="33">
        <v>36161.25</v>
      </c>
      <c r="R216" s="33">
        <v>1076459.93</v>
      </c>
      <c r="S216" s="33">
        <v>28648.76</v>
      </c>
      <c r="T216" s="33">
        <v>237181</v>
      </c>
      <c r="U216" s="33">
        <v>3823601.84</v>
      </c>
      <c r="V216" s="33">
        <v>932098.41</v>
      </c>
      <c r="W216" s="33">
        <v>499800</v>
      </c>
      <c r="X216" s="33">
        <v>115599.51</v>
      </c>
      <c r="Y216" s="33">
        <v>208458.56</v>
      </c>
    </row>
    <row r="217" spans="1:25" ht="12.75">
      <c r="A217" s="34">
        <v>6</v>
      </c>
      <c r="B217" s="34">
        <v>61</v>
      </c>
      <c r="C217" s="34">
        <v>0</v>
      </c>
      <c r="D217" s="35">
        <v>0</v>
      </c>
      <c r="E217" s="36"/>
      <c r="F217" s="31" t="s">
        <v>462</v>
      </c>
      <c r="G217" s="56" t="s">
        <v>463</v>
      </c>
      <c r="H217" s="33">
        <v>186563927.17</v>
      </c>
      <c r="I217" s="33">
        <v>15453.97</v>
      </c>
      <c r="J217" s="33">
        <v>0</v>
      </c>
      <c r="K217" s="33">
        <v>12828546.45</v>
      </c>
      <c r="L217" s="33">
        <v>25000</v>
      </c>
      <c r="M217" s="33">
        <v>1731338.81</v>
      </c>
      <c r="N217" s="33">
        <v>8345104.51</v>
      </c>
      <c r="O217" s="33">
        <v>9478480.8</v>
      </c>
      <c r="P217" s="33">
        <v>83036703.03</v>
      </c>
      <c r="Q217" s="33">
        <v>478168.18</v>
      </c>
      <c r="R217" s="33">
        <v>5403528.03</v>
      </c>
      <c r="S217" s="33">
        <v>1519010.31</v>
      </c>
      <c r="T217" s="33">
        <v>4221470.56</v>
      </c>
      <c r="U217" s="33">
        <v>42840504.2</v>
      </c>
      <c r="V217" s="33">
        <v>7737108.65</v>
      </c>
      <c r="W217" s="33">
        <v>6846354.12</v>
      </c>
      <c r="X217" s="33">
        <v>1161769.36</v>
      </c>
      <c r="Y217" s="33">
        <v>895386.19</v>
      </c>
    </row>
    <row r="218" spans="1:25" ht="12.75">
      <c r="A218" s="34">
        <v>6</v>
      </c>
      <c r="B218" s="34">
        <v>62</v>
      </c>
      <c r="C218" s="34">
        <v>0</v>
      </c>
      <c r="D218" s="35">
        <v>0</v>
      </c>
      <c r="E218" s="36"/>
      <c r="F218" s="31" t="s">
        <v>462</v>
      </c>
      <c r="G218" s="56" t="s">
        <v>464</v>
      </c>
      <c r="H218" s="33">
        <v>253764130.72</v>
      </c>
      <c r="I218" s="33">
        <v>7959.09</v>
      </c>
      <c r="J218" s="33">
        <v>0</v>
      </c>
      <c r="K218" s="33">
        <v>45833679.76</v>
      </c>
      <c r="L218" s="33">
        <v>7000</v>
      </c>
      <c r="M218" s="33">
        <v>3056824.3</v>
      </c>
      <c r="N218" s="33">
        <v>10066180.49</v>
      </c>
      <c r="O218" s="33">
        <v>5593305.86</v>
      </c>
      <c r="P218" s="33">
        <v>94304389.81</v>
      </c>
      <c r="Q218" s="33">
        <v>939221.02</v>
      </c>
      <c r="R218" s="33">
        <v>7273042.2</v>
      </c>
      <c r="S218" s="33">
        <v>1207088.69</v>
      </c>
      <c r="T218" s="33">
        <v>11748620.1</v>
      </c>
      <c r="U218" s="33">
        <v>43251751.23</v>
      </c>
      <c r="V218" s="33">
        <v>10136881.84</v>
      </c>
      <c r="W218" s="33">
        <v>3165664.06</v>
      </c>
      <c r="X218" s="33">
        <v>3085383.88</v>
      </c>
      <c r="Y218" s="33">
        <v>14087138.39</v>
      </c>
    </row>
    <row r="219" spans="1:25" ht="12.75">
      <c r="A219" s="34">
        <v>6</v>
      </c>
      <c r="B219" s="34">
        <v>63</v>
      </c>
      <c r="C219" s="34">
        <v>0</v>
      </c>
      <c r="D219" s="35">
        <v>0</v>
      </c>
      <c r="E219" s="36"/>
      <c r="F219" s="31" t="s">
        <v>462</v>
      </c>
      <c r="G219" s="56" t="s">
        <v>465</v>
      </c>
      <c r="H219" s="33">
        <v>1401386824.51</v>
      </c>
      <c r="I219" s="33">
        <v>52458.73</v>
      </c>
      <c r="J219" s="33">
        <v>0</v>
      </c>
      <c r="K219" s="33">
        <v>276965384.09</v>
      </c>
      <c r="L219" s="33">
        <v>573422.14</v>
      </c>
      <c r="M219" s="33">
        <v>13269620.95</v>
      </c>
      <c r="N219" s="33">
        <v>87537403.22</v>
      </c>
      <c r="O219" s="33">
        <v>27215135.46</v>
      </c>
      <c r="P219" s="33">
        <v>453622151.79</v>
      </c>
      <c r="Q219" s="33">
        <v>10057984.17</v>
      </c>
      <c r="R219" s="33">
        <v>74528828.41</v>
      </c>
      <c r="S219" s="33">
        <v>8535362.35</v>
      </c>
      <c r="T219" s="33">
        <v>43865921.73</v>
      </c>
      <c r="U219" s="33">
        <v>250437599.31</v>
      </c>
      <c r="V219" s="33">
        <v>89703724.61</v>
      </c>
      <c r="W219" s="33">
        <v>27012150.35</v>
      </c>
      <c r="X219" s="33">
        <v>21479863.2</v>
      </c>
      <c r="Y219" s="33">
        <v>16529814</v>
      </c>
    </row>
    <row r="220" spans="1:25" ht="12.75">
      <c r="A220" s="34">
        <v>6</v>
      </c>
      <c r="B220" s="34">
        <v>64</v>
      </c>
      <c r="C220" s="34">
        <v>0</v>
      </c>
      <c r="D220" s="35">
        <v>0</v>
      </c>
      <c r="E220" s="36"/>
      <c r="F220" s="31" t="s">
        <v>462</v>
      </c>
      <c r="G220" s="56" t="s">
        <v>466</v>
      </c>
      <c r="H220" s="33">
        <v>242608391.29</v>
      </c>
      <c r="I220" s="33">
        <v>16356.91</v>
      </c>
      <c r="J220" s="33">
        <v>0</v>
      </c>
      <c r="K220" s="33">
        <v>14445500.43</v>
      </c>
      <c r="L220" s="33">
        <v>384784.69</v>
      </c>
      <c r="M220" s="33">
        <v>6777929.67</v>
      </c>
      <c r="N220" s="33">
        <v>9699327.37</v>
      </c>
      <c r="O220" s="33">
        <v>8373869.7</v>
      </c>
      <c r="P220" s="33">
        <v>99579932.27</v>
      </c>
      <c r="Q220" s="33">
        <v>3833304.28</v>
      </c>
      <c r="R220" s="33">
        <v>11452091.01</v>
      </c>
      <c r="S220" s="33">
        <v>3794749.87</v>
      </c>
      <c r="T220" s="33">
        <v>8600662.98</v>
      </c>
      <c r="U220" s="33">
        <v>42776658.01</v>
      </c>
      <c r="V220" s="33">
        <v>8124414.54</v>
      </c>
      <c r="W220" s="33">
        <v>11168685.97</v>
      </c>
      <c r="X220" s="33">
        <v>5830953.58</v>
      </c>
      <c r="Y220" s="33">
        <v>7749170.01</v>
      </c>
    </row>
    <row r="221" spans="1:25" ht="12.75">
      <c r="A221" s="34">
        <v>6</v>
      </c>
      <c r="B221" s="34">
        <v>1</v>
      </c>
      <c r="C221" s="34">
        <v>0</v>
      </c>
      <c r="D221" s="35">
        <v>0</v>
      </c>
      <c r="E221" s="36"/>
      <c r="F221" s="31" t="s">
        <v>467</v>
      </c>
      <c r="G221" s="56" t="s">
        <v>468</v>
      </c>
      <c r="H221" s="33">
        <v>56725655.85</v>
      </c>
      <c r="I221" s="33">
        <v>0</v>
      </c>
      <c r="J221" s="33">
        <v>0</v>
      </c>
      <c r="K221" s="33">
        <v>3943228.96</v>
      </c>
      <c r="L221" s="33">
        <v>600</v>
      </c>
      <c r="M221" s="33">
        <v>151245.41</v>
      </c>
      <c r="N221" s="33">
        <v>10100801.36</v>
      </c>
      <c r="O221" s="33">
        <v>205793.88</v>
      </c>
      <c r="P221" s="33">
        <v>14989989.23</v>
      </c>
      <c r="Q221" s="33">
        <v>3648335.75</v>
      </c>
      <c r="R221" s="33">
        <v>10652523.43</v>
      </c>
      <c r="S221" s="33">
        <v>2789096.59</v>
      </c>
      <c r="T221" s="33">
        <v>2649737.7</v>
      </c>
      <c r="U221" s="33">
        <v>5108028.87</v>
      </c>
      <c r="V221" s="33">
        <v>0</v>
      </c>
      <c r="W221" s="33">
        <v>421577.31</v>
      </c>
      <c r="X221" s="33">
        <v>58884.5</v>
      </c>
      <c r="Y221" s="33">
        <v>2005812.86</v>
      </c>
    </row>
    <row r="222" spans="1:25" ht="12.75">
      <c r="A222" s="34">
        <v>6</v>
      </c>
      <c r="B222" s="34">
        <v>2</v>
      </c>
      <c r="C222" s="34">
        <v>0</v>
      </c>
      <c r="D222" s="35">
        <v>0</v>
      </c>
      <c r="E222" s="36"/>
      <c r="F222" s="31" t="s">
        <v>467</v>
      </c>
      <c r="G222" s="56" t="s">
        <v>469</v>
      </c>
      <c r="H222" s="33">
        <v>65858131.69</v>
      </c>
      <c r="I222" s="33">
        <v>3000</v>
      </c>
      <c r="J222" s="33">
        <v>0</v>
      </c>
      <c r="K222" s="33">
        <v>10295494.93</v>
      </c>
      <c r="L222" s="33">
        <v>22777.82</v>
      </c>
      <c r="M222" s="33">
        <v>352517.76</v>
      </c>
      <c r="N222" s="33">
        <v>6676698.37</v>
      </c>
      <c r="O222" s="33">
        <v>3345787.54</v>
      </c>
      <c r="P222" s="33">
        <v>24505837.26</v>
      </c>
      <c r="Q222" s="33">
        <v>1178715.2</v>
      </c>
      <c r="R222" s="33">
        <v>7378802.64</v>
      </c>
      <c r="S222" s="33">
        <v>2421391.53</v>
      </c>
      <c r="T222" s="33">
        <v>3233153.89</v>
      </c>
      <c r="U222" s="33">
        <v>2821266.56</v>
      </c>
      <c r="V222" s="33">
        <v>19257.32</v>
      </c>
      <c r="W222" s="33">
        <v>798798.6</v>
      </c>
      <c r="X222" s="33">
        <v>46600.91</v>
      </c>
      <c r="Y222" s="33">
        <v>2758031.36</v>
      </c>
    </row>
    <row r="223" spans="1:25" ht="12.75">
      <c r="A223" s="34">
        <v>6</v>
      </c>
      <c r="B223" s="34">
        <v>3</v>
      </c>
      <c r="C223" s="34">
        <v>0</v>
      </c>
      <c r="D223" s="35">
        <v>0</v>
      </c>
      <c r="E223" s="36"/>
      <c r="F223" s="31" t="s">
        <v>467</v>
      </c>
      <c r="G223" s="56" t="s">
        <v>470</v>
      </c>
      <c r="H223" s="33">
        <v>44947511.15</v>
      </c>
      <c r="I223" s="33">
        <v>3985.2</v>
      </c>
      <c r="J223" s="33">
        <v>0</v>
      </c>
      <c r="K223" s="33">
        <v>11865682.7</v>
      </c>
      <c r="L223" s="33">
        <v>7000</v>
      </c>
      <c r="M223" s="33">
        <v>241219.58</v>
      </c>
      <c r="N223" s="33">
        <v>5819711.07</v>
      </c>
      <c r="O223" s="33">
        <v>223930.76</v>
      </c>
      <c r="P223" s="33">
        <v>3551684.03</v>
      </c>
      <c r="Q223" s="33">
        <v>3040683.69</v>
      </c>
      <c r="R223" s="33">
        <v>9053349.53</v>
      </c>
      <c r="S223" s="33">
        <v>2005758.44</v>
      </c>
      <c r="T223" s="33">
        <v>3741511.95</v>
      </c>
      <c r="U223" s="33">
        <v>2635668.7</v>
      </c>
      <c r="V223" s="33">
        <v>0</v>
      </c>
      <c r="W223" s="33">
        <v>57706.37</v>
      </c>
      <c r="X223" s="33">
        <v>12031.31</v>
      </c>
      <c r="Y223" s="33">
        <v>2687587.82</v>
      </c>
    </row>
    <row r="224" spans="1:25" ht="12.75">
      <c r="A224" s="34">
        <v>6</v>
      </c>
      <c r="B224" s="34">
        <v>4</v>
      </c>
      <c r="C224" s="34">
        <v>0</v>
      </c>
      <c r="D224" s="35">
        <v>0</v>
      </c>
      <c r="E224" s="36"/>
      <c r="F224" s="31" t="s">
        <v>467</v>
      </c>
      <c r="G224" s="56" t="s">
        <v>471</v>
      </c>
      <c r="H224" s="33">
        <v>36469995.62</v>
      </c>
      <c r="I224" s="33">
        <v>0</v>
      </c>
      <c r="J224" s="33">
        <v>0</v>
      </c>
      <c r="K224" s="33">
        <v>2696652.86</v>
      </c>
      <c r="L224" s="33">
        <v>0</v>
      </c>
      <c r="M224" s="33">
        <v>184407.35</v>
      </c>
      <c r="N224" s="33">
        <v>3396480.72</v>
      </c>
      <c r="O224" s="33">
        <v>2797004.98</v>
      </c>
      <c r="P224" s="33">
        <v>13171962.54</v>
      </c>
      <c r="Q224" s="33">
        <v>3616923.11</v>
      </c>
      <c r="R224" s="33">
        <v>481175.68</v>
      </c>
      <c r="S224" s="33">
        <v>1379644.27</v>
      </c>
      <c r="T224" s="33">
        <v>3625713.53</v>
      </c>
      <c r="U224" s="33">
        <v>1966435.39</v>
      </c>
      <c r="V224" s="33">
        <v>459593.44</v>
      </c>
      <c r="W224" s="33">
        <v>572736.66</v>
      </c>
      <c r="X224" s="33">
        <v>25449</v>
      </c>
      <c r="Y224" s="33">
        <v>2095816.09</v>
      </c>
    </row>
    <row r="225" spans="1:25" ht="12.75">
      <c r="A225" s="34">
        <v>6</v>
      </c>
      <c r="B225" s="34">
        <v>5</v>
      </c>
      <c r="C225" s="34">
        <v>0</v>
      </c>
      <c r="D225" s="35">
        <v>0</v>
      </c>
      <c r="E225" s="36"/>
      <c r="F225" s="31" t="s">
        <v>467</v>
      </c>
      <c r="G225" s="56" t="s">
        <v>472</v>
      </c>
      <c r="H225" s="33">
        <v>35228422.66</v>
      </c>
      <c r="I225" s="33">
        <v>0</v>
      </c>
      <c r="J225" s="33">
        <v>0</v>
      </c>
      <c r="K225" s="33">
        <v>4892226.32</v>
      </c>
      <c r="L225" s="33">
        <v>0</v>
      </c>
      <c r="M225" s="33">
        <v>69173.26</v>
      </c>
      <c r="N225" s="33">
        <v>2874295.64</v>
      </c>
      <c r="O225" s="33">
        <v>2988301.04</v>
      </c>
      <c r="P225" s="33">
        <v>9037776.39</v>
      </c>
      <c r="Q225" s="33">
        <v>1061375</v>
      </c>
      <c r="R225" s="33">
        <v>4204428.16</v>
      </c>
      <c r="S225" s="33">
        <v>1205393.51</v>
      </c>
      <c r="T225" s="33">
        <v>2228499.67</v>
      </c>
      <c r="U225" s="33">
        <v>1471519.6</v>
      </c>
      <c r="V225" s="33">
        <v>81859.01</v>
      </c>
      <c r="W225" s="33">
        <v>45863.28</v>
      </c>
      <c r="X225" s="33">
        <v>28210.11</v>
      </c>
      <c r="Y225" s="33">
        <v>5039501.67</v>
      </c>
    </row>
    <row r="226" spans="1:25" ht="12.75">
      <c r="A226" s="34">
        <v>6</v>
      </c>
      <c r="B226" s="34">
        <v>6</v>
      </c>
      <c r="C226" s="34">
        <v>0</v>
      </c>
      <c r="D226" s="35">
        <v>0</v>
      </c>
      <c r="E226" s="36"/>
      <c r="F226" s="31" t="s">
        <v>467</v>
      </c>
      <c r="G226" s="56" t="s">
        <v>473</v>
      </c>
      <c r="H226" s="33">
        <v>47802923.91</v>
      </c>
      <c r="I226" s="33">
        <v>78200</v>
      </c>
      <c r="J226" s="33">
        <v>0</v>
      </c>
      <c r="K226" s="33">
        <v>1884440.51</v>
      </c>
      <c r="L226" s="33">
        <v>0</v>
      </c>
      <c r="M226" s="33">
        <v>68921.28</v>
      </c>
      <c r="N226" s="33">
        <v>3658471.73</v>
      </c>
      <c r="O226" s="33">
        <v>2919692.55</v>
      </c>
      <c r="P226" s="33">
        <v>13787339.51</v>
      </c>
      <c r="Q226" s="33">
        <v>1567756.88</v>
      </c>
      <c r="R226" s="33">
        <v>12189797.97</v>
      </c>
      <c r="S226" s="33">
        <v>1947348.2</v>
      </c>
      <c r="T226" s="33">
        <v>2168854.71</v>
      </c>
      <c r="U226" s="33">
        <v>4119461.41</v>
      </c>
      <c r="V226" s="33">
        <v>429.42</v>
      </c>
      <c r="W226" s="33">
        <v>622351.83</v>
      </c>
      <c r="X226" s="33">
        <v>31154.7</v>
      </c>
      <c r="Y226" s="33">
        <v>2758703.21</v>
      </c>
    </row>
    <row r="227" spans="1:25" ht="12.75">
      <c r="A227" s="34">
        <v>6</v>
      </c>
      <c r="B227" s="34">
        <v>7</v>
      </c>
      <c r="C227" s="34">
        <v>0</v>
      </c>
      <c r="D227" s="35">
        <v>0</v>
      </c>
      <c r="E227" s="36"/>
      <c r="F227" s="31" t="s">
        <v>467</v>
      </c>
      <c r="G227" s="56" t="s">
        <v>474</v>
      </c>
      <c r="H227" s="33">
        <v>61691242.11</v>
      </c>
      <c r="I227" s="33">
        <v>0</v>
      </c>
      <c r="J227" s="33">
        <v>0</v>
      </c>
      <c r="K227" s="33">
        <v>5449985.85</v>
      </c>
      <c r="L227" s="33">
        <v>1498.98</v>
      </c>
      <c r="M227" s="33">
        <v>75765.69</v>
      </c>
      <c r="N227" s="33">
        <v>5829226.73</v>
      </c>
      <c r="O227" s="33">
        <v>2950268.8</v>
      </c>
      <c r="P227" s="33">
        <v>20643058.26</v>
      </c>
      <c r="Q227" s="33">
        <v>4318176.6</v>
      </c>
      <c r="R227" s="33">
        <v>10749788.28</v>
      </c>
      <c r="S227" s="33">
        <v>2659378.24</v>
      </c>
      <c r="T227" s="33">
        <v>2571321.73</v>
      </c>
      <c r="U227" s="33">
        <v>4425609.88</v>
      </c>
      <c r="V227" s="33">
        <v>19668.61</v>
      </c>
      <c r="W227" s="33">
        <v>53354.98</v>
      </c>
      <c r="X227" s="33">
        <v>76259.4</v>
      </c>
      <c r="Y227" s="33">
        <v>1867880.08</v>
      </c>
    </row>
    <row r="228" spans="1:25" ht="12.75">
      <c r="A228" s="34">
        <v>6</v>
      </c>
      <c r="B228" s="34">
        <v>8</v>
      </c>
      <c r="C228" s="34">
        <v>0</v>
      </c>
      <c r="D228" s="35">
        <v>0</v>
      </c>
      <c r="E228" s="36"/>
      <c r="F228" s="31" t="s">
        <v>467</v>
      </c>
      <c r="G228" s="56" t="s">
        <v>475</v>
      </c>
      <c r="H228" s="33">
        <v>45481656.68</v>
      </c>
      <c r="I228" s="33">
        <v>0</v>
      </c>
      <c r="J228" s="33">
        <v>26950.82</v>
      </c>
      <c r="K228" s="33">
        <v>3225635.28</v>
      </c>
      <c r="L228" s="33">
        <v>0</v>
      </c>
      <c r="M228" s="33">
        <v>151485.05</v>
      </c>
      <c r="N228" s="33">
        <v>5085647.41</v>
      </c>
      <c r="O228" s="33">
        <v>2918914.76</v>
      </c>
      <c r="P228" s="33">
        <v>12874517.15</v>
      </c>
      <c r="Q228" s="33">
        <v>4171700.56</v>
      </c>
      <c r="R228" s="33">
        <v>5812652.71</v>
      </c>
      <c r="S228" s="33">
        <v>2428754.84</v>
      </c>
      <c r="T228" s="33">
        <v>4031530.19</v>
      </c>
      <c r="U228" s="33">
        <v>1526001.36</v>
      </c>
      <c r="V228" s="33">
        <v>0</v>
      </c>
      <c r="W228" s="33">
        <v>47473.39</v>
      </c>
      <c r="X228" s="33">
        <v>48500</v>
      </c>
      <c r="Y228" s="33">
        <v>3131893.16</v>
      </c>
    </row>
    <row r="229" spans="1:25" ht="12.75">
      <c r="A229" s="34">
        <v>6</v>
      </c>
      <c r="B229" s="34">
        <v>9</v>
      </c>
      <c r="C229" s="34">
        <v>0</v>
      </c>
      <c r="D229" s="35">
        <v>0</v>
      </c>
      <c r="E229" s="36"/>
      <c r="F229" s="31" t="s">
        <v>467</v>
      </c>
      <c r="G229" s="56" t="s">
        <v>476</v>
      </c>
      <c r="H229" s="33">
        <v>71570030.76</v>
      </c>
      <c r="I229" s="33">
        <v>0</v>
      </c>
      <c r="J229" s="33">
        <v>0</v>
      </c>
      <c r="K229" s="33">
        <v>6881297.09</v>
      </c>
      <c r="L229" s="33">
        <v>0</v>
      </c>
      <c r="M229" s="33">
        <v>248258.17</v>
      </c>
      <c r="N229" s="33">
        <v>10991366.19</v>
      </c>
      <c r="O229" s="33">
        <v>263191.02</v>
      </c>
      <c r="P229" s="33">
        <v>20861235.52</v>
      </c>
      <c r="Q229" s="33">
        <v>2720347.72</v>
      </c>
      <c r="R229" s="33">
        <v>10075291.56</v>
      </c>
      <c r="S229" s="33">
        <v>2195636.33</v>
      </c>
      <c r="T229" s="33">
        <v>4967864.26</v>
      </c>
      <c r="U229" s="33">
        <v>4844590.05</v>
      </c>
      <c r="V229" s="33">
        <v>289</v>
      </c>
      <c r="W229" s="33">
        <v>200167</v>
      </c>
      <c r="X229" s="33">
        <v>66975</v>
      </c>
      <c r="Y229" s="33">
        <v>7253521.85</v>
      </c>
    </row>
    <row r="230" spans="1:25" ht="12.75">
      <c r="A230" s="34">
        <v>6</v>
      </c>
      <c r="B230" s="34">
        <v>10</v>
      </c>
      <c r="C230" s="34">
        <v>0</v>
      </c>
      <c r="D230" s="35">
        <v>0</v>
      </c>
      <c r="E230" s="36"/>
      <c r="F230" s="31" t="s">
        <v>467</v>
      </c>
      <c r="G230" s="56" t="s">
        <v>477</v>
      </c>
      <c r="H230" s="33">
        <v>31937229.16</v>
      </c>
      <c r="I230" s="33">
        <v>0</v>
      </c>
      <c r="J230" s="33">
        <v>0</v>
      </c>
      <c r="K230" s="33">
        <v>2353789.2</v>
      </c>
      <c r="L230" s="33">
        <v>5800</v>
      </c>
      <c r="M230" s="33">
        <v>326619.61</v>
      </c>
      <c r="N230" s="33">
        <v>4579138.54</v>
      </c>
      <c r="O230" s="33">
        <v>2601177.97</v>
      </c>
      <c r="P230" s="33">
        <v>10498464.46</v>
      </c>
      <c r="Q230" s="33">
        <v>753482.29</v>
      </c>
      <c r="R230" s="33">
        <v>994390.57</v>
      </c>
      <c r="S230" s="33">
        <v>1786077.75</v>
      </c>
      <c r="T230" s="33">
        <v>4391371.92</v>
      </c>
      <c r="U230" s="33">
        <v>2217726.24</v>
      </c>
      <c r="V230" s="33">
        <v>0</v>
      </c>
      <c r="W230" s="33">
        <v>120254.49</v>
      </c>
      <c r="X230" s="33">
        <v>10540.57</v>
      </c>
      <c r="Y230" s="33">
        <v>1298395.55</v>
      </c>
    </row>
    <row r="231" spans="1:25" ht="12.75">
      <c r="A231" s="34">
        <v>6</v>
      </c>
      <c r="B231" s="34">
        <v>11</v>
      </c>
      <c r="C231" s="34">
        <v>0</v>
      </c>
      <c r="D231" s="35">
        <v>0</v>
      </c>
      <c r="E231" s="36"/>
      <c r="F231" s="31" t="s">
        <v>467</v>
      </c>
      <c r="G231" s="56" t="s">
        <v>478</v>
      </c>
      <c r="H231" s="33">
        <v>64667786.81</v>
      </c>
      <c r="I231" s="33">
        <v>0</v>
      </c>
      <c r="J231" s="33">
        <v>0</v>
      </c>
      <c r="K231" s="33">
        <v>9471200.12</v>
      </c>
      <c r="L231" s="33">
        <v>19000</v>
      </c>
      <c r="M231" s="33">
        <v>122594.75</v>
      </c>
      <c r="N231" s="33">
        <v>6132131.98</v>
      </c>
      <c r="O231" s="33">
        <v>3191410.53</v>
      </c>
      <c r="P231" s="33">
        <v>25616683.79</v>
      </c>
      <c r="Q231" s="33">
        <v>1675244.57</v>
      </c>
      <c r="R231" s="33">
        <v>4840924.06</v>
      </c>
      <c r="S231" s="33">
        <v>1852443.24</v>
      </c>
      <c r="T231" s="33">
        <v>4887142.8</v>
      </c>
      <c r="U231" s="33">
        <v>2902604.01</v>
      </c>
      <c r="V231" s="33">
        <v>925.34</v>
      </c>
      <c r="W231" s="33">
        <v>896994.09</v>
      </c>
      <c r="X231" s="33">
        <v>73963.19</v>
      </c>
      <c r="Y231" s="33">
        <v>2984524.34</v>
      </c>
    </row>
    <row r="232" spans="1:25" ht="12.75">
      <c r="A232" s="34">
        <v>6</v>
      </c>
      <c r="B232" s="34">
        <v>12</v>
      </c>
      <c r="C232" s="34">
        <v>0</v>
      </c>
      <c r="D232" s="35">
        <v>0</v>
      </c>
      <c r="E232" s="36"/>
      <c r="F232" s="31" t="s">
        <v>467</v>
      </c>
      <c r="G232" s="56" t="s">
        <v>479</v>
      </c>
      <c r="H232" s="33">
        <v>35816474.87</v>
      </c>
      <c r="I232" s="33">
        <v>0</v>
      </c>
      <c r="J232" s="33">
        <v>0</v>
      </c>
      <c r="K232" s="33">
        <v>9189528.24</v>
      </c>
      <c r="L232" s="33">
        <v>925198.88</v>
      </c>
      <c r="M232" s="33">
        <v>68836.71</v>
      </c>
      <c r="N232" s="33">
        <v>3066360.89</v>
      </c>
      <c r="O232" s="33">
        <v>3025735.36</v>
      </c>
      <c r="P232" s="33">
        <v>8780492.17</v>
      </c>
      <c r="Q232" s="33">
        <v>1792325.78</v>
      </c>
      <c r="R232" s="33">
        <v>1218435.31</v>
      </c>
      <c r="S232" s="33">
        <v>1305284.91</v>
      </c>
      <c r="T232" s="33">
        <v>2649120.47</v>
      </c>
      <c r="U232" s="33">
        <v>1359429.67</v>
      </c>
      <c r="V232" s="33">
        <v>0</v>
      </c>
      <c r="W232" s="33">
        <v>202100</v>
      </c>
      <c r="X232" s="33">
        <v>834259.16</v>
      </c>
      <c r="Y232" s="33">
        <v>1399367.32</v>
      </c>
    </row>
    <row r="233" spans="1:25" ht="12.75">
      <c r="A233" s="34">
        <v>6</v>
      </c>
      <c r="B233" s="34">
        <v>13</v>
      </c>
      <c r="C233" s="34">
        <v>0</v>
      </c>
      <c r="D233" s="35">
        <v>0</v>
      </c>
      <c r="E233" s="36"/>
      <c r="F233" s="31" t="s">
        <v>467</v>
      </c>
      <c r="G233" s="56" t="s">
        <v>480</v>
      </c>
      <c r="H233" s="33">
        <v>17395575.2</v>
      </c>
      <c r="I233" s="33">
        <v>0</v>
      </c>
      <c r="J233" s="33">
        <v>0</v>
      </c>
      <c r="K233" s="33">
        <v>1293407.1</v>
      </c>
      <c r="L233" s="33">
        <v>0</v>
      </c>
      <c r="M233" s="33">
        <v>111753.88</v>
      </c>
      <c r="N233" s="33">
        <v>2447392.2</v>
      </c>
      <c r="O233" s="33">
        <v>2338446.39</v>
      </c>
      <c r="P233" s="33">
        <v>4685757.13</v>
      </c>
      <c r="Q233" s="33">
        <v>556865.16</v>
      </c>
      <c r="R233" s="33">
        <v>2453649.88</v>
      </c>
      <c r="S233" s="33">
        <v>791756.77</v>
      </c>
      <c r="T233" s="33">
        <v>741430.3</v>
      </c>
      <c r="U233" s="33">
        <v>812640.48</v>
      </c>
      <c r="V233" s="33">
        <v>559</v>
      </c>
      <c r="W233" s="33">
        <v>122400</v>
      </c>
      <c r="X233" s="33">
        <v>0</v>
      </c>
      <c r="Y233" s="33">
        <v>1039516.91</v>
      </c>
    </row>
    <row r="234" spans="1:25" ht="12.75">
      <c r="A234" s="34">
        <v>6</v>
      </c>
      <c r="B234" s="34">
        <v>14</v>
      </c>
      <c r="C234" s="34">
        <v>0</v>
      </c>
      <c r="D234" s="35">
        <v>0</v>
      </c>
      <c r="E234" s="36"/>
      <c r="F234" s="31" t="s">
        <v>467</v>
      </c>
      <c r="G234" s="56" t="s">
        <v>481</v>
      </c>
      <c r="H234" s="33">
        <v>70545604.52</v>
      </c>
      <c r="I234" s="33">
        <v>2370</v>
      </c>
      <c r="J234" s="33">
        <v>0</v>
      </c>
      <c r="K234" s="33">
        <v>4026795.28</v>
      </c>
      <c r="L234" s="33">
        <v>15000</v>
      </c>
      <c r="M234" s="33">
        <v>700575.53</v>
      </c>
      <c r="N234" s="33">
        <v>7351555.02</v>
      </c>
      <c r="O234" s="33">
        <v>4057558.55</v>
      </c>
      <c r="P234" s="33">
        <v>29284411.04</v>
      </c>
      <c r="Q234" s="33">
        <v>1565476.46</v>
      </c>
      <c r="R234" s="33">
        <v>1135284.78</v>
      </c>
      <c r="S234" s="33">
        <v>1955292.09</v>
      </c>
      <c r="T234" s="33">
        <v>13497800.01</v>
      </c>
      <c r="U234" s="33">
        <v>3397395.83</v>
      </c>
      <c r="V234" s="33">
        <v>97055.75</v>
      </c>
      <c r="W234" s="33">
        <v>214510.4</v>
      </c>
      <c r="X234" s="33">
        <v>94355.38</v>
      </c>
      <c r="Y234" s="33">
        <v>3150168.4</v>
      </c>
    </row>
    <row r="235" spans="1:25" ht="12.75">
      <c r="A235" s="34">
        <v>6</v>
      </c>
      <c r="B235" s="34">
        <v>15</v>
      </c>
      <c r="C235" s="34">
        <v>0</v>
      </c>
      <c r="D235" s="35">
        <v>0</v>
      </c>
      <c r="E235" s="36"/>
      <c r="F235" s="31" t="s">
        <v>467</v>
      </c>
      <c r="G235" s="56" t="s">
        <v>482</v>
      </c>
      <c r="H235" s="33">
        <v>30086981.24</v>
      </c>
      <c r="I235" s="33">
        <v>0</v>
      </c>
      <c r="J235" s="33">
        <v>0</v>
      </c>
      <c r="K235" s="33">
        <v>3674213.61</v>
      </c>
      <c r="L235" s="33">
        <v>697.87</v>
      </c>
      <c r="M235" s="33">
        <v>121532.79</v>
      </c>
      <c r="N235" s="33">
        <v>2906486.67</v>
      </c>
      <c r="O235" s="33">
        <v>2703923.14</v>
      </c>
      <c r="P235" s="33">
        <v>13256111.47</v>
      </c>
      <c r="Q235" s="33">
        <v>837693.34</v>
      </c>
      <c r="R235" s="33">
        <v>369094.27</v>
      </c>
      <c r="S235" s="33">
        <v>1445944.39</v>
      </c>
      <c r="T235" s="33">
        <v>1714492.17</v>
      </c>
      <c r="U235" s="33">
        <v>1604985.73</v>
      </c>
      <c r="V235" s="33">
        <v>569905.87</v>
      </c>
      <c r="W235" s="33">
        <v>65833.95</v>
      </c>
      <c r="X235" s="33">
        <v>38340.26</v>
      </c>
      <c r="Y235" s="33">
        <v>777725.71</v>
      </c>
    </row>
    <row r="236" spans="1:25" ht="12.75">
      <c r="A236" s="34">
        <v>6</v>
      </c>
      <c r="B236" s="34">
        <v>16</v>
      </c>
      <c r="C236" s="34">
        <v>0</v>
      </c>
      <c r="D236" s="35">
        <v>0</v>
      </c>
      <c r="E236" s="36"/>
      <c r="F236" s="31" t="s">
        <v>467</v>
      </c>
      <c r="G236" s="56" t="s">
        <v>483</v>
      </c>
      <c r="H236" s="33">
        <v>35030590.01</v>
      </c>
      <c r="I236" s="33">
        <v>0</v>
      </c>
      <c r="J236" s="33">
        <v>0</v>
      </c>
      <c r="K236" s="33">
        <v>2082225.9</v>
      </c>
      <c r="L236" s="33">
        <v>0</v>
      </c>
      <c r="M236" s="33">
        <v>352083.25</v>
      </c>
      <c r="N236" s="33">
        <v>3375991.77</v>
      </c>
      <c r="O236" s="33">
        <v>3163081.9</v>
      </c>
      <c r="P236" s="33">
        <v>15366231.93</v>
      </c>
      <c r="Q236" s="33">
        <v>782403.8</v>
      </c>
      <c r="R236" s="33">
        <v>2233565.66</v>
      </c>
      <c r="S236" s="33">
        <v>1064324.62</v>
      </c>
      <c r="T236" s="33">
        <v>2681113.44</v>
      </c>
      <c r="U236" s="33">
        <v>1537339.88</v>
      </c>
      <c r="V236" s="33">
        <v>8779.55</v>
      </c>
      <c r="W236" s="33">
        <v>35950</v>
      </c>
      <c r="X236" s="33">
        <v>765292.14</v>
      </c>
      <c r="Y236" s="33">
        <v>1582206.17</v>
      </c>
    </row>
    <row r="237" spans="1:25" ht="12.75">
      <c r="A237" s="34">
        <v>6</v>
      </c>
      <c r="B237" s="34">
        <v>17</v>
      </c>
      <c r="C237" s="34">
        <v>0</v>
      </c>
      <c r="D237" s="35">
        <v>0</v>
      </c>
      <c r="E237" s="36"/>
      <c r="F237" s="31" t="s">
        <v>467</v>
      </c>
      <c r="G237" s="56" t="s">
        <v>484</v>
      </c>
      <c r="H237" s="33">
        <v>45430874.16</v>
      </c>
      <c r="I237" s="33">
        <v>0</v>
      </c>
      <c r="J237" s="33">
        <v>0</v>
      </c>
      <c r="K237" s="33">
        <v>2376677.66</v>
      </c>
      <c r="L237" s="33">
        <v>0</v>
      </c>
      <c r="M237" s="33">
        <v>242731.69</v>
      </c>
      <c r="N237" s="33">
        <v>4847298.53</v>
      </c>
      <c r="O237" s="33">
        <v>2924833.14</v>
      </c>
      <c r="P237" s="33">
        <v>12521361.08</v>
      </c>
      <c r="Q237" s="33">
        <v>1100862.99</v>
      </c>
      <c r="R237" s="33">
        <v>8911847</v>
      </c>
      <c r="S237" s="33">
        <v>4819798.75</v>
      </c>
      <c r="T237" s="33">
        <v>2734344.63</v>
      </c>
      <c r="U237" s="33">
        <v>2185730.06</v>
      </c>
      <c r="V237" s="33">
        <v>25615.56</v>
      </c>
      <c r="W237" s="33">
        <v>51992.6</v>
      </c>
      <c r="X237" s="33">
        <v>33384.7</v>
      </c>
      <c r="Y237" s="33">
        <v>2654395.77</v>
      </c>
    </row>
    <row r="238" spans="1:25" ht="12.75">
      <c r="A238" s="34">
        <v>6</v>
      </c>
      <c r="B238" s="34">
        <v>18</v>
      </c>
      <c r="C238" s="34">
        <v>0</v>
      </c>
      <c r="D238" s="35">
        <v>0</v>
      </c>
      <c r="E238" s="36"/>
      <c r="F238" s="31" t="s">
        <v>467</v>
      </c>
      <c r="G238" s="56" t="s">
        <v>485</v>
      </c>
      <c r="H238" s="33">
        <v>46209532.67</v>
      </c>
      <c r="I238" s="33">
        <v>211302.36</v>
      </c>
      <c r="J238" s="33">
        <v>0</v>
      </c>
      <c r="K238" s="33">
        <v>4443482.12</v>
      </c>
      <c r="L238" s="33">
        <v>0</v>
      </c>
      <c r="M238" s="33">
        <v>134181.13</v>
      </c>
      <c r="N238" s="33">
        <v>4522127.02</v>
      </c>
      <c r="O238" s="33">
        <v>2930370.48</v>
      </c>
      <c r="P238" s="33">
        <v>16487807.41</v>
      </c>
      <c r="Q238" s="33">
        <v>2532922.52</v>
      </c>
      <c r="R238" s="33">
        <v>4530421.46</v>
      </c>
      <c r="S238" s="33">
        <v>2066858.05</v>
      </c>
      <c r="T238" s="33">
        <v>4667132.85</v>
      </c>
      <c r="U238" s="33">
        <v>1288859.59</v>
      </c>
      <c r="V238" s="33">
        <v>390.99</v>
      </c>
      <c r="W238" s="33">
        <v>641060.43</v>
      </c>
      <c r="X238" s="33">
        <v>47966.68</v>
      </c>
      <c r="Y238" s="33">
        <v>1704649.58</v>
      </c>
    </row>
    <row r="239" spans="1:25" ht="12.75">
      <c r="A239" s="34">
        <v>6</v>
      </c>
      <c r="B239" s="34">
        <v>19</v>
      </c>
      <c r="C239" s="34">
        <v>0</v>
      </c>
      <c r="D239" s="35">
        <v>0</v>
      </c>
      <c r="E239" s="36"/>
      <c r="F239" s="31" t="s">
        <v>467</v>
      </c>
      <c r="G239" s="56" t="s">
        <v>486</v>
      </c>
      <c r="H239" s="33">
        <v>40010608.23</v>
      </c>
      <c r="I239" s="33">
        <v>1032713.83</v>
      </c>
      <c r="J239" s="33">
        <v>0</v>
      </c>
      <c r="K239" s="33">
        <v>6965913.77</v>
      </c>
      <c r="L239" s="33">
        <v>2500</v>
      </c>
      <c r="M239" s="33">
        <v>412626.47</v>
      </c>
      <c r="N239" s="33">
        <v>3223522.23</v>
      </c>
      <c r="O239" s="33">
        <v>2512317.32</v>
      </c>
      <c r="P239" s="33">
        <v>8239192.01</v>
      </c>
      <c r="Q239" s="33">
        <v>2560421.64</v>
      </c>
      <c r="R239" s="33">
        <v>6945912.81</v>
      </c>
      <c r="S239" s="33">
        <v>1253772.58</v>
      </c>
      <c r="T239" s="33">
        <v>3827295.37</v>
      </c>
      <c r="U239" s="33">
        <v>1342387.26</v>
      </c>
      <c r="V239" s="33">
        <v>0</v>
      </c>
      <c r="W239" s="33">
        <v>1013879.18</v>
      </c>
      <c r="X239" s="33">
        <v>210.33</v>
      </c>
      <c r="Y239" s="33">
        <v>677943.43</v>
      </c>
    </row>
    <row r="240" spans="1:25" ht="12.75">
      <c r="A240" s="34">
        <v>6</v>
      </c>
      <c r="B240" s="34">
        <v>20</v>
      </c>
      <c r="C240" s="34">
        <v>0</v>
      </c>
      <c r="D240" s="35">
        <v>0</v>
      </c>
      <c r="E240" s="36"/>
      <c r="F240" s="31" t="s">
        <v>467</v>
      </c>
      <c r="G240" s="56" t="s">
        <v>487</v>
      </c>
      <c r="H240" s="33">
        <v>31124753.27</v>
      </c>
      <c r="I240" s="33">
        <v>0</v>
      </c>
      <c r="J240" s="33">
        <v>0</v>
      </c>
      <c r="K240" s="33">
        <v>4235341.68</v>
      </c>
      <c r="L240" s="33">
        <v>10900</v>
      </c>
      <c r="M240" s="33">
        <v>201525.91</v>
      </c>
      <c r="N240" s="33">
        <v>6215640.35</v>
      </c>
      <c r="O240" s="33">
        <v>160000</v>
      </c>
      <c r="P240" s="33">
        <v>3190248.44</v>
      </c>
      <c r="Q240" s="33">
        <v>142558.8</v>
      </c>
      <c r="R240" s="33">
        <v>9871488.31</v>
      </c>
      <c r="S240" s="33">
        <v>2457735.29</v>
      </c>
      <c r="T240" s="33">
        <v>1429172.45</v>
      </c>
      <c r="U240" s="33">
        <v>1977420.36</v>
      </c>
      <c r="V240" s="33">
        <v>0</v>
      </c>
      <c r="W240" s="33">
        <v>64530</v>
      </c>
      <c r="X240" s="33">
        <v>70450</v>
      </c>
      <c r="Y240" s="33">
        <v>1097741.68</v>
      </c>
    </row>
    <row r="241" spans="1:25" ht="12.75">
      <c r="A241" s="34">
        <v>6</v>
      </c>
      <c r="B241" s="34">
        <v>0</v>
      </c>
      <c r="C241" s="34">
        <v>0</v>
      </c>
      <c r="D241" s="35">
        <v>0</v>
      </c>
      <c r="E241" s="36"/>
      <c r="F241" s="31" t="s">
        <v>488</v>
      </c>
      <c r="G241" s="56" t="s">
        <v>489</v>
      </c>
      <c r="H241" s="33">
        <v>376937978.1</v>
      </c>
      <c r="I241" s="33">
        <v>9239250.05</v>
      </c>
      <c r="J241" s="33">
        <v>0</v>
      </c>
      <c r="K241" s="33">
        <v>115883135.17</v>
      </c>
      <c r="L241" s="33">
        <v>207129.66</v>
      </c>
      <c r="M241" s="33">
        <v>4994146.62</v>
      </c>
      <c r="N241" s="33">
        <v>60154949.98</v>
      </c>
      <c r="O241" s="33">
        <v>0</v>
      </c>
      <c r="P241" s="33">
        <v>27404943.34</v>
      </c>
      <c r="Q241" s="33">
        <v>28338399.02</v>
      </c>
      <c r="R241" s="33">
        <v>2539959.58</v>
      </c>
      <c r="S241" s="33">
        <v>26161544.11</v>
      </c>
      <c r="T241" s="33">
        <v>1459819.47</v>
      </c>
      <c r="U241" s="33">
        <v>764935.49</v>
      </c>
      <c r="V241" s="33">
        <v>6753651.8</v>
      </c>
      <c r="W241" s="33">
        <v>32227455.38</v>
      </c>
      <c r="X241" s="33">
        <v>4012571.61</v>
      </c>
      <c r="Y241" s="33">
        <v>56796086.82</v>
      </c>
    </row>
    <row r="242" spans="1:25" ht="12.75">
      <c r="A242" s="34">
        <v>6</v>
      </c>
      <c r="B242" s="34">
        <v>8</v>
      </c>
      <c r="C242" s="34">
        <v>1</v>
      </c>
      <c r="D242" s="35" t="s">
        <v>490</v>
      </c>
      <c r="E242" s="36">
        <v>271</v>
      </c>
      <c r="F242" s="31" t="s">
        <v>490</v>
      </c>
      <c r="G242" s="56" t="s">
        <v>491</v>
      </c>
      <c r="H242" s="33">
        <v>132676.34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50000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67578.14</v>
      </c>
      <c r="W242" s="33">
        <v>0</v>
      </c>
      <c r="X242" s="33">
        <v>0</v>
      </c>
      <c r="Y242" s="33">
        <v>15098.2</v>
      </c>
    </row>
    <row r="243" spans="1:25" ht="25.5">
      <c r="A243" s="34">
        <v>6</v>
      </c>
      <c r="B243" s="34">
        <v>19</v>
      </c>
      <c r="C243" s="34">
        <v>1</v>
      </c>
      <c r="D243" s="35" t="s">
        <v>490</v>
      </c>
      <c r="E243" s="36">
        <v>270</v>
      </c>
      <c r="F243" s="31" t="s">
        <v>490</v>
      </c>
      <c r="G243" s="56" t="s">
        <v>492</v>
      </c>
      <c r="H243" s="33">
        <v>1986264.36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1969349.31</v>
      </c>
      <c r="W243" s="33">
        <v>0</v>
      </c>
      <c r="X243" s="33">
        <v>0</v>
      </c>
      <c r="Y243" s="33">
        <v>16915.05</v>
      </c>
    </row>
    <row r="244" spans="1:25" ht="12.75">
      <c r="A244" s="34">
        <v>6</v>
      </c>
      <c r="B244" s="34">
        <v>7</v>
      </c>
      <c r="C244" s="34">
        <v>1</v>
      </c>
      <c r="D244" s="35" t="s">
        <v>490</v>
      </c>
      <c r="E244" s="36">
        <v>187</v>
      </c>
      <c r="F244" s="31" t="s">
        <v>490</v>
      </c>
      <c r="G244" s="56" t="s">
        <v>493</v>
      </c>
      <c r="H244" s="33">
        <v>124267.23</v>
      </c>
      <c r="I244" s="33">
        <v>0</v>
      </c>
      <c r="J244" s="33">
        <v>0</v>
      </c>
      <c r="K244" s="33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124267.23</v>
      </c>
      <c r="W244" s="33">
        <v>0</v>
      </c>
      <c r="X244" s="33">
        <v>0</v>
      </c>
      <c r="Y244" s="33">
        <v>0</v>
      </c>
    </row>
    <row r="245" spans="1:25" ht="12.75">
      <c r="A245" s="34">
        <v>6</v>
      </c>
      <c r="B245" s="34">
        <v>1</v>
      </c>
      <c r="C245" s="34">
        <v>1</v>
      </c>
      <c r="D245" s="35" t="s">
        <v>490</v>
      </c>
      <c r="E245" s="36">
        <v>188</v>
      </c>
      <c r="F245" s="31" t="s">
        <v>490</v>
      </c>
      <c r="G245" s="56" t="s">
        <v>493</v>
      </c>
      <c r="H245" s="33">
        <v>823913.91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44290.16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0</v>
      </c>
      <c r="V245" s="33">
        <v>779623.75</v>
      </c>
      <c r="W245" s="33">
        <v>0</v>
      </c>
      <c r="X245" s="33">
        <v>0</v>
      </c>
      <c r="Y245" s="33">
        <v>0</v>
      </c>
    </row>
    <row r="246" spans="1:25" ht="25.5">
      <c r="A246" s="34">
        <v>6</v>
      </c>
      <c r="B246" s="34">
        <v>13</v>
      </c>
      <c r="C246" s="34">
        <v>4</v>
      </c>
      <c r="D246" s="35" t="s">
        <v>490</v>
      </c>
      <c r="E246" s="36">
        <v>186</v>
      </c>
      <c r="F246" s="31" t="s">
        <v>490</v>
      </c>
      <c r="G246" s="56" t="s">
        <v>494</v>
      </c>
      <c r="H246" s="33">
        <v>997.57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997.57</v>
      </c>
      <c r="W246" s="33">
        <v>0</v>
      </c>
      <c r="X246" s="33">
        <v>0</v>
      </c>
      <c r="Y246" s="33">
        <v>0</v>
      </c>
    </row>
    <row r="247" spans="1:25" ht="24">
      <c r="A247" s="34">
        <v>6</v>
      </c>
      <c r="B247" s="34">
        <v>15</v>
      </c>
      <c r="C247" s="34">
        <v>0</v>
      </c>
      <c r="D247" s="35" t="s">
        <v>490</v>
      </c>
      <c r="E247" s="36">
        <v>220</v>
      </c>
      <c r="F247" s="31" t="s">
        <v>490</v>
      </c>
      <c r="G247" s="53" t="s">
        <v>497</v>
      </c>
      <c r="H247" s="33">
        <v>44832.07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44832.07</v>
      </c>
      <c r="W247" s="33">
        <v>0</v>
      </c>
      <c r="X247" s="33">
        <v>0</v>
      </c>
      <c r="Y247" s="33">
        <v>0</v>
      </c>
    </row>
    <row r="248" spans="1:25" ht="12.75">
      <c r="A248" s="34">
        <v>6</v>
      </c>
      <c r="B248" s="34">
        <v>9</v>
      </c>
      <c r="C248" s="34">
        <v>1</v>
      </c>
      <c r="D248" s="35" t="s">
        <v>490</v>
      </c>
      <c r="E248" s="36">
        <v>140</v>
      </c>
      <c r="F248" s="31" t="s">
        <v>490</v>
      </c>
      <c r="G248" s="56" t="s">
        <v>495</v>
      </c>
      <c r="H248" s="33">
        <v>29818.3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29818.3</v>
      </c>
      <c r="W248" s="33">
        <v>0</v>
      </c>
      <c r="X248" s="33">
        <v>0</v>
      </c>
      <c r="Y248" s="33">
        <v>0</v>
      </c>
    </row>
    <row r="249" spans="1:25" ht="12.75">
      <c r="A249" s="34">
        <v>6</v>
      </c>
      <c r="B249" s="34">
        <v>8</v>
      </c>
      <c r="C249" s="34">
        <v>1</v>
      </c>
      <c r="D249" s="35" t="s">
        <v>490</v>
      </c>
      <c r="E249" s="36">
        <v>265</v>
      </c>
      <c r="F249" s="31" t="s">
        <v>490</v>
      </c>
      <c r="G249" s="56" t="s">
        <v>496</v>
      </c>
      <c r="H249" s="33">
        <v>14383072.3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14287343.8</v>
      </c>
      <c r="W249" s="33">
        <v>0</v>
      </c>
      <c r="X249" s="33">
        <v>0</v>
      </c>
      <c r="Y249" s="33">
        <v>95728.5</v>
      </c>
    </row>
  </sheetData>
  <sheetProtection/>
  <mergeCells count="11">
    <mergeCell ref="H6:Y6"/>
    <mergeCell ref="F4:G5"/>
    <mergeCell ref="H4:H5"/>
    <mergeCell ref="I4:Y4"/>
    <mergeCell ref="A4:A5"/>
    <mergeCell ref="B4:B5"/>
    <mergeCell ref="C4:C5"/>
    <mergeCell ref="D4:D5"/>
    <mergeCell ref="F7:G7"/>
    <mergeCell ref="E4:E5"/>
    <mergeCell ref="F6:G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4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E200"/>
  <sheetViews>
    <sheetView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2.75"/>
  <cols>
    <col min="1" max="1" width="6.28125" style="113" bestFit="1" customWidth="1"/>
    <col min="2" max="2" width="8.140625" style="113" bestFit="1" customWidth="1"/>
    <col min="3" max="3" width="54.421875" style="113" bestFit="1" customWidth="1"/>
    <col min="4" max="4" width="15.7109375" style="113" customWidth="1"/>
    <col min="5" max="5" width="46.28125" style="113" customWidth="1"/>
    <col min="6" max="16384" width="9.140625" style="113" customWidth="1"/>
  </cols>
  <sheetData>
    <row r="1" spans="1:5" ht="26.25" customHeight="1" thickBot="1">
      <c r="A1" s="128" t="s">
        <v>81</v>
      </c>
      <c r="B1" s="128"/>
      <c r="C1" s="128"/>
      <c r="D1" s="128"/>
      <c r="E1" s="128"/>
    </row>
    <row r="2" spans="1:5" ht="24.75" thickBot="1">
      <c r="A2" s="114" t="s">
        <v>82</v>
      </c>
      <c r="B2" s="115" t="s">
        <v>83</v>
      </c>
      <c r="C2" s="116" t="s">
        <v>84</v>
      </c>
      <c r="D2" s="115" t="s">
        <v>85</v>
      </c>
      <c r="E2" s="117" t="s">
        <v>249</v>
      </c>
    </row>
    <row r="3" spans="1:5" ht="12.75">
      <c r="A3" s="60">
        <v>1</v>
      </c>
      <c r="B3" s="61">
        <v>7</v>
      </c>
      <c r="C3" s="62" t="s">
        <v>86</v>
      </c>
      <c r="D3" s="61" t="s">
        <v>87</v>
      </c>
      <c r="E3" s="63" t="s">
        <v>88</v>
      </c>
    </row>
    <row r="4" spans="1:5" ht="12.75">
      <c r="A4" s="64">
        <v>1</v>
      </c>
      <c r="B4" s="65">
        <v>8</v>
      </c>
      <c r="C4" s="66" t="s">
        <v>89</v>
      </c>
      <c r="D4" s="65" t="s">
        <v>87</v>
      </c>
      <c r="E4" s="67" t="s">
        <v>90</v>
      </c>
    </row>
    <row r="5" spans="1:5" ht="12.75">
      <c r="A5" s="64">
        <v>1</v>
      </c>
      <c r="B5" s="65">
        <v>9</v>
      </c>
      <c r="C5" s="66" t="s">
        <v>91</v>
      </c>
      <c r="D5" s="65" t="s">
        <v>92</v>
      </c>
      <c r="E5" s="68"/>
    </row>
    <row r="6" spans="1:5" ht="12.75">
      <c r="A6" s="64">
        <v>1</v>
      </c>
      <c r="B6" s="65">
        <v>10</v>
      </c>
      <c r="C6" s="66" t="s">
        <v>93</v>
      </c>
      <c r="D6" s="65" t="s">
        <v>87</v>
      </c>
      <c r="E6" s="67" t="s">
        <v>94</v>
      </c>
    </row>
    <row r="7" spans="1:5" ht="12.75">
      <c r="A7" s="64">
        <v>1</v>
      </c>
      <c r="B7" s="65">
        <v>11</v>
      </c>
      <c r="C7" s="66" t="s">
        <v>95</v>
      </c>
      <c r="D7" s="65" t="s">
        <v>87</v>
      </c>
      <c r="E7" s="67" t="s">
        <v>96</v>
      </c>
    </row>
    <row r="8" spans="1:5" ht="12.75">
      <c r="A8" s="64">
        <v>1</v>
      </c>
      <c r="B8" s="65">
        <v>12</v>
      </c>
      <c r="C8" s="66" t="s">
        <v>97</v>
      </c>
      <c r="D8" s="65" t="s">
        <v>92</v>
      </c>
      <c r="E8" s="67"/>
    </row>
    <row r="9" spans="1:5" ht="12.75">
      <c r="A9" s="64">
        <v>1</v>
      </c>
      <c r="B9" s="65">
        <v>13</v>
      </c>
      <c r="C9" s="66" t="s">
        <v>98</v>
      </c>
      <c r="D9" s="65" t="s">
        <v>87</v>
      </c>
      <c r="E9" s="67" t="s">
        <v>99</v>
      </c>
    </row>
    <row r="10" spans="1:5" ht="12.75">
      <c r="A10" s="64">
        <v>1</v>
      </c>
      <c r="B10" s="65">
        <v>14</v>
      </c>
      <c r="C10" s="66" t="s">
        <v>100</v>
      </c>
      <c r="D10" s="65" t="s">
        <v>87</v>
      </c>
      <c r="E10" s="67" t="s">
        <v>101</v>
      </c>
    </row>
    <row r="11" spans="1:5" ht="13.5" thickBot="1">
      <c r="A11" s="69">
        <v>1</v>
      </c>
      <c r="B11" s="70" t="s">
        <v>102</v>
      </c>
      <c r="C11" s="71" t="s">
        <v>103</v>
      </c>
      <c r="D11" s="70" t="s">
        <v>92</v>
      </c>
      <c r="E11" s="72"/>
    </row>
    <row r="12" spans="1:5" ht="12.75">
      <c r="A12" s="60">
        <v>2</v>
      </c>
      <c r="B12" s="61">
        <v>7</v>
      </c>
      <c r="C12" s="62" t="s">
        <v>86</v>
      </c>
      <c r="D12" s="61" t="s">
        <v>87</v>
      </c>
      <c r="E12" s="63" t="s">
        <v>88</v>
      </c>
    </row>
    <row r="13" spans="1:5" ht="12.75">
      <c r="A13" s="64">
        <v>2</v>
      </c>
      <c r="B13" s="65">
        <v>8</v>
      </c>
      <c r="C13" s="66" t="s">
        <v>105</v>
      </c>
      <c r="D13" s="65" t="s">
        <v>87</v>
      </c>
      <c r="E13" s="67" t="s">
        <v>239</v>
      </c>
    </row>
    <row r="14" spans="1:5" ht="12.75">
      <c r="A14" s="64">
        <v>2</v>
      </c>
      <c r="B14" s="65">
        <v>9</v>
      </c>
      <c r="C14" s="66" t="s">
        <v>106</v>
      </c>
      <c r="D14" s="65" t="s">
        <v>87</v>
      </c>
      <c r="E14" s="67" t="s">
        <v>240</v>
      </c>
    </row>
    <row r="15" spans="1:5" ht="12.75">
      <c r="A15" s="64">
        <v>2</v>
      </c>
      <c r="B15" s="65">
        <v>10</v>
      </c>
      <c r="C15" s="66" t="s">
        <v>89</v>
      </c>
      <c r="D15" s="65" t="s">
        <v>87</v>
      </c>
      <c r="E15" s="67" t="s">
        <v>90</v>
      </c>
    </row>
    <row r="16" spans="1:5" ht="12.75">
      <c r="A16" s="64">
        <v>2</v>
      </c>
      <c r="B16" s="65">
        <v>11</v>
      </c>
      <c r="C16" s="66" t="s">
        <v>107</v>
      </c>
      <c r="D16" s="65" t="s">
        <v>87</v>
      </c>
      <c r="E16" s="67" t="s">
        <v>241</v>
      </c>
    </row>
    <row r="17" spans="1:5" ht="12.75">
      <c r="A17" s="64">
        <v>2</v>
      </c>
      <c r="B17" s="65">
        <v>12</v>
      </c>
      <c r="C17" s="66" t="s">
        <v>108</v>
      </c>
      <c r="D17" s="65" t="s">
        <v>87</v>
      </c>
      <c r="E17" s="67" t="s">
        <v>242</v>
      </c>
    </row>
    <row r="18" spans="1:5" ht="12.75">
      <c r="A18" s="64">
        <v>2</v>
      </c>
      <c r="B18" s="65" t="s">
        <v>109</v>
      </c>
      <c r="C18" s="66" t="s">
        <v>110</v>
      </c>
      <c r="D18" s="65" t="s">
        <v>92</v>
      </c>
      <c r="E18" s="67"/>
    </row>
    <row r="19" spans="1:5" ht="12.75">
      <c r="A19" s="64">
        <v>2</v>
      </c>
      <c r="B19" s="65">
        <v>16</v>
      </c>
      <c r="C19" s="66" t="s">
        <v>93</v>
      </c>
      <c r="D19" s="65" t="s">
        <v>87</v>
      </c>
      <c r="E19" s="67" t="s">
        <v>94</v>
      </c>
    </row>
    <row r="20" spans="1:5" ht="12.75">
      <c r="A20" s="64">
        <v>2</v>
      </c>
      <c r="B20" s="65">
        <v>17</v>
      </c>
      <c r="C20" s="66" t="s">
        <v>112</v>
      </c>
      <c r="D20" s="65" t="s">
        <v>87</v>
      </c>
      <c r="E20" s="67" t="s">
        <v>243</v>
      </c>
    </row>
    <row r="21" spans="1:5" ht="12.75">
      <c r="A21" s="64">
        <v>2</v>
      </c>
      <c r="B21" s="65">
        <v>18</v>
      </c>
      <c r="C21" s="66" t="s">
        <v>113</v>
      </c>
      <c r="D21" s="65" t="s">
        <v>87</v>
      </c>
      <c r="E21" s="67" t="s">
        <v>244</v>
      </c>
    </row>
    <row r="22" spans="1:5" ht="12.75">
      <c r="A22" s="64">
        <v>2</v>
      </c>
      <c r="B22" s="65">
        <v>19</v>
      </c>
      <c r="C22" s="66" t="s">
        <v>114</v>
      </c>
      <c r="D22" s="65" t="s">
        <v>87</v>
      </c>
      <c r="E22" s="67" t="s">
        <v>96</v>
      </c>
    </row>
    <row r="23" spans="1:5" ht="12.75">
      <c r="A23" s="64">
        <v>2</v>
      </c>
      <c r="B23" s="65">
        <v>20</v>
      </c>
      <c r="C23" s="66" t="s">
        <v>115</v>
      </c>
      <c r="D23" s="65" t="s">
        <v>87</v>
      </c>
      <c r="E23" s="67" t="s">
        <v>245</v>
      </c>
    </row>
    <row r="24" spans="1:5" ht="12.75">
      <c r="A24" s="64">
        <v>2</v>
      </c>
      <c r="B24" s="65">
        <v>21</v>
      </c>
      <c r="C24" s="66" t="s">
        <v>116</v>
      </c>
      <c r="D24" s="65" t="s">
        <v>87</v>
      </c>
      <c r="E24" s="67" t="s">
        <v>246</v>
      </c>
    </row>
    <row r="25" spans="1:5" ht="12.75">
      <c r="A25" s="64">
        <v>2</v>
      </c>
      <c r="B25" s="65" t="s">
        <v>117</v>
      </c>
      <c r="C25" s="66" t="s">
        <v>110</v>
      </c>
      <c r="D25" s="65" t="s">
        <v>92</v>
      </c>
      <c r="E25" s="67"/>
    </row>
    <row r="26" spans="1:5" ht="12.75">
      <c r="A26" s="64">
        <v>2</v>
      </c>
      <c r="B26" s="65">
        <v>25</v>
      </c>
      <c r="C26" s="66" t="s">
        <v>166</v>
      </c>
      <c r="D26" s="65" t="s">
        <v>87</v>
      </c>
      <c r="E26" s="67" t="s">
        <v>247</v>
      </c>
    </row>
    <row r="27" spans="1:5" ht="13.5" thickBot="1">
      <c r="A27" s="69">
        <v>2</v>
      </c>
      <c r="B27" s="70">
        <v>26</v>
      </c>
      <c r="C27" s="71" t="s">
        <v>167</v>
      </c>
      <c r="D27" s="70" t="s">
        <v>87</v>
      </c>
      <c r="E27" s="72" t="s">
        <v>248</v>
      </c>
    </row>
    <row r="28" spans="1:5" ht="12.75">
      <c r="A28" s="60">
        <v>3</v>
      </c>
      <c r="B28" s="61">
        <v>7</v>
      </c>
      <c r="C28" s="62" t="s">
        <v>180</v>
      </c>
      <c r="D28" s="61" t="s">
        <v>87</v>
      </c>
      <c r="E28" s="63" t="s">
        <v>209</v>
      </c>
    </row>
    <row r="29" spans="1:5" ht="12.75">
      <c r="A29" s="64">
        <v>3</v>
      </c>
      <c r="B29" s="65">
        <v>8</v>
      </c>
      <c r="C29" s="66" t="s">
        <v>208</v>
      </c>
      <c r="D29" s="65" t="s">
        <v>87</v>
      </c>
      <c r="E29" s="67" t="s">
        <v>210</v>
      </c>
    </row>
    <row r="30" spans="1:5" ht="12.75">
      <c r="A30" s="64">
        <v>3</v>
      </c>
      <c r="B30" s="65">
        <v>9</v>
      </c>
      <c r="C30" s="66" t="s">
        <v>181</v>
      </c>
      <c r="D30" s="65" t="s">
        <v>87</v>
      </c>
      <c r="E30" s="67" t="s">
        <v>211</v>
      </c>
    </row>
    <row r="31" spans="1:5" ht="24">
      <c r="A31" s="64">
        <v>3</v>
      </c>
      <c r="B31" s="65">
        <v>10</v>
      </c>
      <c r="C31" s="66" t="s">
        <v>257</v>
      </c>
      <c r="D31" s="65" t="s">
        <v>87</v>
      </c>
      <c r="E31" s="67" t="s">
        <v>212</v>
      </c>
    </row>
    <row r="32" spans="1:5" ht="12.75">
      <c r="A32" s="64">
        <v>3</v>
      </c>
      <c r="B32" s="65">
        <v>11</v>
      </c>
      <c r="C32" s="66" t="s">
        <v>258</v>
      </c>
      <c r="D32" s="65" t="s">
        <v>87</v>
      </c>
      <c r="E32" s="67" t="s">
        <v>259</v>
      </c>
    </row>
    <row r="33" spans="1:5" ht="12.75">
      <c r="A33" s="64">
        <v>3</v>
      </c>
      <c r="B33" s="65">
        <v>12</v>
      </c>
      <c r="C33" s="66" t="s">
        <v>182</v>
      </c>
      <c r="D33" s="65" t="s">
        <v>87</v>
      </c>
      <c r="E33" s="67" t="s">
        <v>213</v>
      </c>
    </row>
    <row r="34" spans="1:5" ht="12.75">
      <c r="A34" s="64">
        <v>3</v>
      </c>
      <c r="B34" s="65">
        <v>13</v>
      </c>
      <c r="C34" s="66" t="s">
        <v>237</v>
      </c>
      <c r="D34" s="65" t="s">
        <v>87</v>
      </c>
      <c r="E34" s="67" t="s">
        <v>214</v>
      </c>
    </row>
    <row r="35" spans="1:5" ht="12.75">
      <c r="A35" s="64">
        <v>3</v>
      </c>
      <c r="B35" s="65">
        <v>14</v>
      </c>
      <c r="C35" s="66" t="s">
        <v>183</v>
      </c>
      <c r="D35" s="65" t="s">
        <v>87</v>
      </c>
      <c r="E35" s="67" t="s">
        <v>215</v>
      </c>
    </row>
    <row r="36" spans="1:5" ht="12.75">
      <c r="A36" s="64">
        <v>3</v>
      </c>
      <c r="B36" s="65" t="s">
        <v>260</v>
      </c>
      <c r="C36" s="66" t="s">
        <v>184</v>
      </c>
      <c r="D36" s="65" t="s">
        <v>92</v>
      </c>
      <c r="E36" s="67" t="s">
        <v>265</v>
      </c>
    </row>
    <row r="37" spans="1:5" ht="12.75">
      <c r="A37" s="64">
        <v>3</v>
      </c>
      <c r="B37" s="65">
        <v>22</v>
      </c>
      <c r="C37" s="66" t="s">
        <v>185</v>
      </c>
      <c r="D37" s="65" t="s">
        <v>87</v>
      </c>
      <c r="E37" s="67" t="s">
        <v>216</v>
      </c>
    </row>
    <row r="38" spans="1:5" ht="12.75">
      <c r="A38" s="64">
        <v>3</v>
      </c>
      <c r="B38" s="65">
        <v>23</v>
      </c>
      <c r="C38" s="66" t="s">
        <v>236</v>
      </c>
      <c r="D38" s="65" t="s">
        <v>87</v>
      </c>
      <c r="E38" s="67" t="s">
        <v>217</v>
      </c>
    </row>
    <row r="39" spans="1:5" ht="12.75">
      <c r="A39" s="64">
        <v>3</v>
      </c>
      <c r="B39" s="65">
        <v>24</v>
      </c>
      <c r="C39" s="66" t="s">
        <v>186</v>
      </c>
      <c r="D39" s="65" t="s">
        <v>87</v>
      </c>
      <c r="E39" s="67" t="s">
        <v>218</v>
      </c>
    </row>
    <row r="40" spans="1:5" ht="24">
      <c r="A40" s="64">
        <v>3</v>
      </c>
      <c r="B40" s="65">
        <v>25</v>
      </c>
      <c r="C40" s="66" t="s">
        <v>261</v>
      </c>
      <c r="D40" s="65" t="s">
        <v>87</v>
      </c>
      <c r="E40" s="67" t="s">
        <v>219</v>
      </c>
    </row>
    <row r="41" spans="1:5" ht="12.75">
      <c r="A41" s="64">
        <v>3</v>
      </c>
      <c r="B41" s="65">
        <v>26</v>
      </c>
      <c r="C41" s="66" t="s">
        <v>262</v>
      </c>
      <c r="D41" s="65" t="s">
        <v>87</v>
      </c>
      <c r="E41" s="67" t="s">
        <v>263</v>
      </c>
    </row>
    <row r="42" spans="1:5" ht="12.75">
      <c r="A42" s="64">
        <v>3</v>
      </c>
      <c r="B42" s="65">
        <v>27</v>
      </c>
      <c r="C42" s="66" t="s">
        <v>187</v>
      </c>
      <c r="D42" s="65" t="s">
        <v>87</v>
      </c>
      <c r="E42" s="67" t="s">
        <v>220</v>
      </c>
    </row>
    <row r="43" spans="1:5" ht="12.75">
      <c r="A43" s="64">
        <v>3</v>
      </c>
      <c r="B43" s="65">
        <v>28</v>
      </c>
      <c r="C43" s="66" t="s">
        <v>238</v>
      </c>
      <c r="D43" s="65" t="s">
        <v>87</v>
      </c>
      <c r="E43" s="67" t="s">
        <v>221</v>
      </c>
    </row>
    <row r="44" spans="1:5" ht="12.75">
      <c r="A44" s="64">
        <v>3</v>
      </c>
      <c r="B44" s="65">
        <v>29</v>
      </c>
      <c r="C44" s="66" t="s">
        <v>188</v>
      </c>
      <c r="D44" s="65" t="s">
        <v>87</v>
      </c>
      <c r="E44" s="67" t="s">
        <v>222</v>
      </c>
    </row>
    <row r="45" spans="1:5" ht="13.5" thickBot="1">
      <c r="A45" s="102">
        <v>3</v>
      </c>
      <c r="B45" s="112" t="s">
        <v>264</v>
      </c>
      <c r="C45" s="111" t="s">
        <v>189</v>
      </c>
      <c r="D45" s="112" t="s">
        <v>92</v>
      </c>
      <c r="E45" s="103" t="s">
        <v>266</v>
      </c>
    </row>
    <row r="46" spans="1:5" ht="12.75">
      <c r="A46" s="60">
        <v>4</v>
      </c>
      <c r="B46" s="61">
        <v>7</v>
      </c>
      <c r="C46" s="62" t="s">
        <v>195</v>
      </c>
      <c r="D46" s="61" t="s">
        <v>87</v>
      </c>
      <c r="E46" s="63" t="s">
        <v>226</v>
      </c>
    </row>
    <row r="47" spans="1:5" ht="12.75">
      <c r="A47" s="102">
        <v>4</v>
      </c>
      <c r="B47" s="65">
        <v>8</v>
      </c>
      <c r="C47" s="66" t="s">
        <v>223</v>
      </c>
      <c r="D47" s="65" t="s">
        <v>87</v>
      </c>
      <c r="E47" s="67" t="s">
        <v>227</v>
      </c>
    </row>
    <row r="48" spans="1:5" ht="12.75">
      <c r="A48" s="102">
        <v>4</v>
      </c>
      <c r="B48" s="65">
        <v>9</v>
      </c>
      <c r="C48" s="66" t="s">
        <v>190</v>
      </c>
      <c r="D48" s="65" t="s">
        <v>87</v>
      </c>
      <c r="E48" s="67" t="s">
        <v>228</v>
      </c>
    </row>
    <row r="49" spans="1:5" ht="12.75">
      <c r="A49" s="102">
        <v>4</v>
      </c>
      <c r="B49" s="65">
        <v>10</v>
      </c>
      <c r="C49" s="66" t="s">
        <v>191</v>
      </c>
      <c r="D49" s="65" t="s">
        <v>87</v>
      </c>
      <c r="E49" s="67" t="s">
        <v>229</v>
      </c>
    </row>
    <row r="50" spans="1:5" ht="12.75">
      <c r="A50" s="102">
        <v>4</v>
      </c>
      <c r="B50" s="76" t="s">
        <v>168</v>
      </c>
      <c r="C50" s="66" t="s">
        <v>196</v>
      </c>
      <c r="D50" s="65" t="s">
        <v>92</v>
      </c>
      <c r="E50" s="67" t="s">
        <v>230</v>
      </c>
    </row>
    <row r="51" spans="1:5" ht="12.75">
      <c r="A51" s="102">
        <v>4</v>
      </c>
      <c r="B51" s="65">
        <v>14</v>
      </c>
      <c r="C51" s="66" t="s">
        <v>197</v>
      </c>
      <c r="D51" s="65" t="s">
        <v>87</v>
      </c>
      <c r="E51" s="67" t="s">
        <v>231</v>
      </c>
    </row>
    <row r="52" spans="1:5" ht="24">
      <c r="A52" s="102">
        <v>4</v>
      </c>
      <c r="B52" s="65">
        <v>15</v>
      </c>
      <c r="C52" s="66" t="s">
        <v>224</v>
      </c>
      <c r="D52" s="65" t="s">
        <v>87</v>
      </c>
      <c r="E52" s="67" t="s">
        <v>232</v>
      </c>
    </row>
    <row r="53" spans="1:5" ht="12.75">
      <c r="A53" s="102">
        <v>4</v>
      </c>
      <c r="B53" s="65">
        <v>16</v>
      </c>
      <c r="C53" s="66" t="s">
        <v>192</v>
      </c>
      <c r="D53" s="65" t="s">
        <v>87</v>
      </c>
      <c r="E53" s="67" t="s">
        <v>233</v>
      </c>
    </row>
    <row r="54" spans="1:5" ht="12.75">
      <c r="A54" s="102">
        <v>4</v>
      </c>
      <c r="B54" s="65">
        <v>17</v>
      </c>
      <c r="C54" s="66" t="s">
        <v>193</v>
      </c>
      <c r="D54" s="65" t="s">
        <v>87</v>
      </c>
      <c r="E54" s="67" t="s">
        <v>234</v>
      </c>
    </row>
    <row r="55" spans="1:5" ht="13.5" thickBot="1">
      <c r="A55" s="69">
        <v>4</v>
      </c>
      <c r="B55" s="70" t="s">
        <v>225</v>
      </c>
      <c r="C55" s="71" t="s">
        <v>194</v>
      </c>
      <c r="D55" s="70" t="s">
        <v>92</v>
      </c>
      <c r="E55" s="72" t="s">
        <v>235</v>
      </c>
    </row>
    <row r="56" spans="1:5" ht="12.75">
      <c r="A56" s="104">
        <v>5</v>
      </c>
      <c r="B56" s="105">
        <v>7</v>
      </c>
      <c r="C56" s="106" t="s">
        <v>118</v>
      </c>
      <c r="D56" s="105" t="s">
        <v>119</v>
      </c>
      <c r="E56" s="107" t="s">
        <v>120</v>
      </c>
    </row>
    <row r="57" spans="1:5" ht="12.75">
      <c r="A57" s="64">
        <v>5</v>
      </c>
      <c r="B57" s="65">
        <v>8</v>
      </c>
      <c r="C57" s="66" t="s">
        <v>121</v>
      </c>
      <c r="D57" s="65" t="s">
        <v>119</v>
      </c>
      <c r="E57" s="73" t="s">
        <v>122</v>
      </c>
    </row>
    <row r="58" spans="1:5" ht="12.75">
      <c r="A58" s="64">
        <v>5</v>
      </c>
      <c r="B58" s="65">
        <v>9</v>
      </c>
      <c r="C58" s="66" t="s">
        <v>123</v>
      </c>
      <c r="D58" s="65" t="s">
        <v>119</v>
      </c>
      <c r="E58" s="73" t="s">
        <v>124</v>
      </c>
    </row>
    <row r="59" spans="1:5" ht="12.75">
      <c r="A59" s="64">
        <v>5</v>
      </c>
      <c r="B59" s="65">
        <v>10</v>
      </c>
      <c r="C59" s="66" t="s">
        <v>28</v>
      </c>
      <c r="D59" s="65" t="s">
        <v>119</v>
      </c>
      <c r="E59" s="73" t="s">
        <v>125</v>
      </c>
    </row>
    <row r="60" spans="1:5" ht="13.5" thickBot="1">
      <c r="A60" s="64">
        <v>5</v>
      </c>
      <c r="B60" s="93" t="s">
        <v>168</v>
      </c>
      <c r="C60" s="66" t="s">
        <v>126</v>
      </c>
      <c r="D60" s="65" t="s">
        <v>92</v>
      </c>
      <c r="E60" s="73"/>
    </row>
    <row r="61" spans="1:5" ht="12.75">
      <c r="A61" s="60">
        <v>6</v>
      </c>
      <c r="B61" s="61">
        <v>7</v>
      </c>
      <c r="C61" s="62" t="s">
        <v>86</v>
      </c>
      <c r="D61" s="61" t="s">
        <v>104</v>
      </c>
      <c r="E61" s="63" t="s">
        <v>127</v>
      </c>
    </row>
    <row r="62" spans="1:5" ht="12.75">
      <c r="A62" s="64">
        <v>6</v>
      </c>
      <c r="B62" s="65">
        <v>8</v>
      </c>
      <c r="C62" s="66" t="s">
        <v>128</v>
      </c>
      <c r="D62" s="65" t="s">
        <v>104</v>
      </c>
      <c r="E62" s="67" t="s">
        <v>129</v>
      </c>
    </row>
    <row r="63" spans="1:5" ht="48" customHeight="1">
      <c r="A63" s="64">
        <v>6</v>
      </c>
      <c r="B63" s="65">
        <v>9</v>
      </c>
      <c r="C63" s="66" t="s">
        <v>130</v>
      </c>
      <c r="D63" s="65" t="s">
        <v>104</v>
      </c>
      <c r="E63" s="67" t="s">
        <v>199</v>
      </c>
    </row>
    <row r="64" spans="1:5" ht="12.75">
      <c r="A64" s="64">
        <v>6</v>
      </c>
      <c r="B64" s="65">
        <v>10</v>
      </c>
      <c r="C64" s="66" t="s">
        <v>131</v>
      </c>
      <c r="D64" s="65" t="s">
        <v>104</v>
      </c>
      <c r="E64" s="67" t="s">
        <v>132</v>
      </c>
    </row>
    <row r="65" spans="1:5" ht="12.75">
      <c r="A65" s="64">
        <v>6</v>
      </c>
      <c r="B65" s="65">
        <v>11</v>
      </c>
      <c r="C65" s="66" t="s">
        <v>89</v>
      </c>
      <c r="D65" s="65" t="s">
        <v>104</v>
      </c>
      <c r="E65" s="67" t="s">
        <v>127</v>
      </c>
    </row>
    <row r="66" spans="1:5" ht="12.75">
      <c r="A66" s="64">
        <v>6</v>
      </c>
      <c r="B66" s="65">
        <v>12</v>
      </c>
      <c r="C66" s="66" t="s">
        <v>133</v>
      </c>
      <c r="D66" s="65" t="s">
        <v>104</v>
      </c>
      <c r="E66" s="67" t="s">
        <v>134</v>
      </c>
    </row>
    <row r="67" spans="1:5" ht="48" customHeight="1">
      <c r="A67" s="64">
        <v>6</v>
      </c>
      <c r="B67" s="65">
        <v>13</v>
      </c>
      <c r="C67" s="66" t="s">
        <v>135</v>
      </c>
      <c r="D67" s="65" t="s">
        <v>104</v>
      </c>
      <c r="E67" s="67" t="s">
        <v>199</v>
      </c>
    </row>
    <row r="68" spans="1:5" ht="12.75">
      <c r="A68" s="64">
        <v>6</v>
      </c>
      <c r="B68" s="65">
        <v>14</v>
      </c>
      <c r="C68" s="66" t="s">
        <v>136</v>
      </c>
      <c r="D68" s="65" t="s">
        <v>104</v>
      </c>
      <c r="E68" s="67" t="s">
        <v>132</v>
      </c>
    </row>
    <row r="69" spans="1:5" ht="12.75">
      <c r="A69" s="64">
        <v>6</v>
      </c>
      <c r="B69" s="76" t="s">
        <v>137</v>
      </c>
      <c r="C69" s="66" t="s">
        <v>110</v>
      </c>
      <c r="D69" s="65" t="s">
        <v>92</v>
      </c>
      <c r="E69" s="74"/>
    </row>
    <row r="70" spans="1:5" ht="12.75">
      <c r="A70" s="64">
        <v>6</v>
      </c>
      <c r="B70" s="77" t="s">
        <v>138</v>
      </c>
      <c r="C70" s="66" t="s">
        <v>139</v>
      </c>
      <c r="D70" s="65" t="s">
        <v>92</v>
      </c>
      <c r="E70" s="78"/>
    </row>
    <row r="71" spans="1:5" ht="24.75" thickBot="1">
      <c r="A71" s="69">
        <v>6</v>
      </c>
      <c r="B71" s="79" t="s">
        <v>140</v>
      </c>
      <c r="C71" s="71" t="s">
        <v>141</v>
      </c>
      <c r="D71" s="70" t="s">
        <v>92</v>
      </c>
      <c r="E71" s="75"/>
    </row>
    <row r="72" spans="1:5" ht="12.75">
      <c r="A72" s="60">
        <v>7</v>
      </c>
      <c r="B72" s="80">
        <v>7</v>
      </c>
      <c r="C72" s="62" t="s">
        <v>93</v>
      </c>
      <c r="D72" s="61" t="s">
        <v>111</v>
      </c>
      <c r="E72" s="63" t="s">
        <v>142</v>
      </c>
    </row>
    <row r="73" spans="1:5" ht="12.75">
      <c r="A73" s="64">
        <v>7</v>
      </c>
      <c r="B73" s="81">
        <v>8</v>
      </c>
      <c r="C73" s="82" t="s">
        <v>113</v>
      </c>
      <c r="D73" s="81" t="s">
        <v>92</v>
      </c>
      <c r="E73" s="83" t="s">
        <v>143</v>
      </c>
    </row>
    <row r="74" spans="1:5" ht="12.75">
      <c r="A74" s="64">
        <v>7</v>
      </c>
      <c r="B74" s="81">
        <v>9</v>
      </c>
      <c r="C74" s="82" t="s">
        <v>144</v>
      </c>
      <c r="D74" s="81" t="s">
        <v>111</v>
      </c>
      <c r="E74" s="84" t="s">
        <v>250</v>
      </c>
    </row>
    <row r="75" spans="1:5" ht="12.75">
      <c r="A75" s="64">
        <v>7</v>
      </c>
      <c r="B75" s="81">
        <v>10</v>
      </c>
      <c r="C75" s="82" t="s">
        <v>145</v>
      </c>
      <c r="D75" s="81" t="s">
        <v>111</v>
      </c>
      <c r="E75" s="85" t="s">
        <v>251</v>
      </c>
    </row>
    <row r="76" spans="1:5" ht="12.75">
      <c r="A76" s="64">
        <v>7</v>
      </c>
      <c r="B76" s="81">
        <v>11</v>
      </c>
      <c r="C76" s="82" t="s">
        <v>146</v>
      </c>
      <c r="D76" s="81" t="s">
        <v>111</v>
      </c>
      <c r="E76" s="84">
        <v>1810</v>
      </c>
    </row>
    <row r="77" spans="1:5" ht="12.75">
      <c r="A77" s="64">
        <v>7</v>
      </c>
      <c r="B77" s="81">
        <v>12</v>
      </c>
      <c r="C77" s="82" t="s">
        <v>147</v>
      </c>
      <c r="D77" s="81" t="s">
        <v>111</v>
      </c>
      <c r="E77" s="84">
        <v>1800</v>
      </c>
    </row>
    <row r="78" spans="1:5" ht="12.75">
      <c r="A78" s="64">
        <v>7</v>
      </c>
      <c r="B78" s="81">
        <v>13</v>
      </c>
      <c r="C78" s="82" t="s">
        <v>148</v>
      </c>
      <c r="D78" s="81" t="s">
        <v>92</v>
      </c>
      <c r="E78" s="84" t="s">
        <v>149</v>
      </c>
    </row>
    <row r="79" spans="1:5" ht="12.75">
      <c r="A79" s="64">
        <v>7</v>
      </c>
      <c r="B79" s="81">
        <v>14</v>
      </c>
      <c r="C79" s="82" t="s">
        <v>150</v>
      </c>
      <c r="D79" s="81" t="s">
        <v>111</v>
      </c>
      <c r="E79" s="84" t="s">
        <v>252</v>
      </c>
    </row>
    <row r="80" spans="1:5" ht="13.5" thickBot="1">
      <c r="A80" s="69">
        <v>7</v>
      </c>
      <c r="B80" s="70">
        <v>15</v>
      </c>
      <c r="C80" s="86" t="s">
        <v>151</v>
      </c>
      <c r="D80" s="87" t="s">
        <v>111</v>
      </c>
      <c r="E80" s="88" t="s">
        <v>253</v>
      </c>
    </row>
    <row r="81" spans="1:5" ht="12.75">
      <c r="A81" s="60">
        <v>8</v>
      </c>
      <c r="B81" s="80">
        <v>7</v>
      </c>
      <c r="C81" s="62" t="s">
        <v>95</v>
      </c>
      <c r="D81" s="61" t="s">
        <v>111</v>
      </c>
      <c r="E81" s="63" t="s">
        <v>142</v>
      </c>
    </row>
    <row r="82" spans="1:5" ht="12.75">
      <c r="A82" s="64">
        <v>8</v>
      </c>
      <c r="B82" s="81">
        <v>8</v>
      </c>
      <c r="C82" s="82" t="s">
        <v>116</v>
      </c>
      <c r="D82" s="81" t="s">
        <v>92</v>
      </c>
      <c r="E82" s="83" t="s">
        <v>143</v>
      </c>
    </row>
    <row r="83" spans="1:5" ht="12.75">
      <c r="A83" s="64">
        <v>8</v>
      </c>
      <c r="B83" s="81">
        <v>9</v>
      </c>
      <c r="C83" s="82" t="s">
        <v>152</v>
      </c>
      <c r="D83" s="81" t="s">
        <v>111</v>
      </c>
      <c r="E83" s="84" t="s">
        <v>250</v>
      </c>
    </row>
    <row r="84" spans="1:5" ht="12.75">
      <c r="A84" s="64">
        <v>8</v>
      </c>
      <c r="B84" s="81">
        <v>10</v>
      </c>
      <c r="C84" s="82" t="s">
        <v>153</v>
      </c>
      <c r="D84" s="81" t="s">
        <v>111</v>
      </c>
      <c r="E84" s="85" t="s">
        <v>251</v>
      </c>
    </row>
    <row r="85" spans="1:5" ht="12.75">
      <c r="A85" s="64">
        <v>8</v>
      </c>
      <c r="B85" s="81">
        <v>11</v>
      </c>
      <c r="C85" s="82" t="s">
        <v>154</v>
      </c>
      <c r="D85" s="81" t="s">
        <v>111</v>
      </c>
      <c r="E85" s="84">
        <v>1810</v>
      </c>
    </row>
    <row r="86" spans="1:5" ht="12.75">
      <c r="A86" s="64">
        <v>8</v>
      </c>
      <c r="B86" s="81">
        <v>12</v>
      </c>
      <c r="C86" s="82" t="s">
        <v>155</v>
      </c>
      <c r="D86" s="81" t="s">
        <v>111</v>
      </c>
      <c r="E86" s="84">
        <v>1800</v>
      </c>
    </row>
    <row r="87" spans="1:5" ht="12.75">
      <c r="A87" s="64">
        <v>8</v>
      </c>
      <c r="B87" s="81">
        <v>13</v>
      </c>
      <c r="C87" s="82" t="s">
        <v>156</v>
      </c>
      <c r="D87" s="81" t="s">
        <v>92</v>
      </c>
      <c r="E87" s="84" t="s">
        <v>149</v>
      </c>
    </row>
    <row r="88" spans="1:5" ht="12.75">
      <c r="A88" s="64">
        <v>8</v>
      </c>
      <c r="B88" s="81">
        <v>14</v>
      </c>
      <c r="C88" s="82" t="s">
        <v>157</v>
      </c>
      <c r="D88" s="81" t="s">
        <v>111</v>
      </c>
      <c r="E88" s="84" t="s">
        <v>252</v>
      </c>
    </row>
    <row r="89" spans="1:5" ht="13.5" thickBot="1">
      <c r="A89" s="69">
        <v>8</v>
      </c>
      <c r="B89" s="70">
        <v>15</v>
      </c>
      <c r="C89" s="86" t="s">
        <v>158</v>
      </c>
      <c r="D89" s="87" t="s">
        <v>111</v>
      </c>
      <c r="E89" s="88" t="s">
        <v>253</v>
      </c>
    </row>
    <row r="90" spans="1:5" ht="12.75">
      <c r="A90" s="60">
        <v>9</v>
      </c>
      <c r="B90" s="80">
        <v>7</v>
      </c>
      <c r="C90" s="89" t="s">
        <v>93</v>
      </c>
      <c r="D90" s="90" t="s">
        <v>111</v>
      </c>
      <c r="E90" s="91" t="s">
        <v>159</v>
      </c>
    </row>
    <row r="91" spans="1:5" ht="26.25" customHeight="1">
      <c r="A91" s="64">
        <v>9</v>
      </c>
      <c r="B91" s="77" t="s">
        <v>201</v>
      </c>
      <c r="C91" s="82" t="s">
        <v>160</v>
      </c>
      <c r="D91" s="81" t="s">
        <v>111</v>
      </c>
      <c r="E91" s="92" t="s">
        <v>161</v>
      </c>
    </row>
    <row r="92" spans="1:5" ht="13.5" thickBot="1">
      <c r="A92" s="69">
        <v>9</v>
      </c>
      <c r="B92" s="70">
        <v>24</v>
      </c>
      <c r="C92" s="86" t="s">
        <v>162</v>
      </c>
      <c r="D92" s="87" t="s">
        <v>111</v>
      </c>
      <c r="E92" s="88" t="s">
        <v>202</v>
      </c>
    </row>
    <row r="93" spans="1:5" ht="12.75">
      <c r="A93" s="60">
        <v>10</v>
      </c>
      <c r="B93" s="80">
        <v>7</v>
      </c>
      <c r="C93" s="89" t="s">
        <v>95</v>
      </c>
      <c r="D93" s="90" t="s">
        <v>111</v>
      </c>
      <c r="E93" s="91" t="s">
        <v>159</v>
      </c>
    </row>
    <row r="94" spans="1:5" ht="26.25" customHeight="1">
      <c r="A94" s="64">
        <v>10</v>
      </c>
      <c r="B94" s="77" t="s">
        <v>201</v>
      </c>
      <c r="C94" s="82" t="s">
        <v>163</v>
      </c>
      <c r="D94" s="81" t="s">
        <v>111</v>
      </c>
      <c r="E94" s="92" t="s">
        <v>164</v>
      </c>
    </row>
    <row r="95" spans="1:5" ht="13.5" thickBot="1">
      <c r="A95" s="69">
        <v>10</v>
      </c>
      <c r="B95" s="70">
        <v>24</v>
      </c>
      <c r="C95" s="86" t="s">
        <v>165</v>
      </c>
      <c r="D95" s="87" t="s">
        <v>111</v>
      </c>
      <c r="E95" s="88" t="s">
        <v>202</v>
      </c>
    </row>
    <row r="96" spans="1:5" ht="12.75">
      <c r="A96" s="109"/>
      <c r="B96" s="109"/>
      <c r="C96" s="108"/>
      <c r="D96" s="109"/>
      <c r="E96" s="110"/>
    </row>
    <row r="97" spans="1:5" ht="12.75">
      <c r="A97" s="109"/>
      <c r="B97" s="109"/>
      <c r="C97" s="108"/>
      <c r="D97" s="109"/>
      <c r="E97" s="110"/>
    </row>
    <row r="98" spans="1:5" ht="12.75">
      <c r="A98" s="109"/>
      <c r="B98" s="109"/>
      <c r="C98" s="108"/>
      <c r="D98" s="109"/>
      <c r="E98" s="110"/>
    </row>
    <row r="99" spans="1:5" ht="12.75">
      <c r="A99" s="109"/>
      <c r="B99" s="109"/>
      <c r="C99" s="108"/>
      <c r="D99" s="109"/>
      <c r="E99" s="110"/>
    </row>
    <row r="100" spans="1:5" ht="12.75">
      <c r="A100" s="109"/>
      <c r="B100" s="109"/>
      <c r="C100" s="108"/>
      <c r="D100" s="109"/>
      <c r="E100" s="110"/>
    </row>
    <row r="101" spans="1:5" ht="12.75">
      <c r="A101" s="109"/>
      <c r="B101" s="109"/>
      <c r="C101" s="108"/>
      <c r="D101" s="109"/>
      <c r="E101" s="110"/>
    </row>
    <row r="102" spans="1:5" ht="12.75">
      <c r="A102" s="109"/>
      <c r="B102" s="109"/>
      <c r="C102" s="108"/>
      <c r="D102" s="109"/>
      <c r="E102" s="110"/>
    </row>
    <row r="103" spans="1:5" ht="12.75">
      <c r="A103" s="109"/>
      <c r="B103" s="109"/>
      <c r="C103" s="108"/>
      <c r="D103" s="109"/>
      <c r="E103" s="110"/>
    </row>
    <row r="104" spans="1:5" ht="12.75">
      <c r="A104" s="109"/>
      <c r="B104" s="109"/>
      <c r="C104" s="108"/>
      <c r="D104" s="109"/>
      <c r="E104" s="110"/>
    </row>
    <row r="105" spans="1:5" ht="12.75">
      <c r="A105" s="109"/>
      <c r="B105" s="109"/>
      <c r="C105" s="108"/>
      <c r="D105" s="109"/>
      <c r="E105" s="110"/>
    </row>
    <row r="106" spans="1:5" ht="12.75">
      <c r="A106" s="109"/>
      <c r="B106" s="109"/>
      <c r="C106" s="108"/>
      <c r="D106" s="109"/>
      <c r="E106" s="110"/>
    </row>
    <row r="107" spans="1:5" ht="12.75">
      <c r="A107" s="109"/>
      <c r="B107" s="109"/>
      <c r="C107" s="108"/>
      <c r="D107" s="109"/>
      <c r="E107" s="110"/>
    </row>
    <row r="108" spans="1:5" ht="12.75">
      <c r="A108" s="109"/>
      <c r="B108" s="109"/>
      <c r="C108" s="108"/>
      <c r="D108" s="109"/>
      <c r="E108" s="110"/>
    </row>
    <row r="109" spans="1:5" ht="12.75">
      <c r="A109" s="109"/>
      <c r="B109" s="109"/>
      <c r="C109" s="108"/>
      <c r="D109" s="109"/>
      <c r="E109" s="110"/>
    </row>
    <row r="110" spans="1:5" ht="12.75">
      <c r="A110" s="109"/>
      <c r="B110" s="109"/>
      <c r="C110" s="108"/>
      <c r="D110" s="109"/>
      <c r="E110" s="110"/>
    </row>
    <row r="111" spans="1:5" ht="12.75">
      <c r="A111" s="109"/>
      <c r="B111" s="109"/>
      <c r="C111" s="108"/>
      <c r="D111" s="109"/>
      <c r="E111" s="110"/>
    </row>
    <row r="112" spans="1:5" ht="12.75">
      <c r="A112" s="109"/>
      <c r="B112" s="109"/>
      <c r="C112" s="108"/>
      <c r="D112" s="109"/>
      <c r="E112" s="110"/>
    </row>
    <row r="113" spans="1:5" ht="12.75">
      <c r="A113" s="109"/>
      <c r="B113" s="109"/>
      <c r="C113" s="108"/>
      <c r="D113" s="109"/>
      <c r="E113" s="110"/>
    </row>
    <row r="114" spans="1:5" ht="12.75">
      <c r="A114" s="109"/>
      <c r="B114" s="109"/>
      <c r="C114" s="108"/>
      <c r="D114" s="109"/>
      <c r="E114" s="110"/>
    </row>
    <row r="115" spans="1:5" ht="12.75">
      <c r="A115" s="109"/>
      <c r="B115" s="109"/>
      <c r="C115" s="108"/>
      <c r="D115" s="109"/>
      <c r="E115" s="110"/>
    </row>
    <row r="116" spans="1:5" ht="12.75">
      <c r="A116" s="109"/>
      <c r="B116" s="109"/>
      <c r="C116" s="108"/>
      <c r="D116" s="109"/>
      <c r="E116" s="110"/>
    </row>
    <row r="117" spans="1:5" ht="12.75">
      <c r="A117" s="109"/>
      <c r="B117" s="109"/>
      <c r="C117" s="108"/>
      <c r="D117" s="109"/>
      <c r="E117" s="110"/>
    </row>
    <row r="118" spans="1:5" ht="12.75">
      <c r="A118" s="109"/>
      <c r="B118" s="109"/>
      <c r="C118" s="108"/>
      <c r="D118" s="109"/>
      <c r="E118" s="110"/>
    </row>
    <row r="119" spans="1:5" ht="12.75">
      <c r="A119" s="109"/>
      <c r="B119" s="109"/>
      <c r="C119" s="108"/>
      <c r="D119" s="109"/>
      <c r="E119" s="110"/>
    </row>
    <row r="120" spans="1:5" ht="12.75">
      <c r="A120" s="109"/>
      <c r="B120" s="109"/>
      <c r="C120" s="108"/>
      <c r="D120" s="109"/>
      <c r="E120" s="110"/>
    </row>
    <row r="121" spans="1:5" ht="12.75">
      <c r="A121" s="109"/>
      <c r="B121" s="109"/>
      <c r="C121" s="108"/>
      <c r="D121" s="109"/>
      <c r="E121" s="110"/>
    </row>
    <row r="122" spans="1:5" ht="12.75">
      <c r="A122" s="109"/>
      <c r="B122" s="109"/>
      <c r="C122" s="108"/>
      <c r="D122" s="109"/>
      <c r="E122" s="110"/>
    </row>
    <row r="123" spans="1:5" ht="12.75">
      <c r="A123" s="109"/>
      <c r="B123" s="109"/>
      <c r="C123" s="108"/>
      <c r="D123" s="109"/>
      <c r="E123" s="110"/>
    </row>
    <row r="124" spans="1:5" ht="12.75">
      <c r="A124" s="109"/>
      <c r="B124" s="109"/>
      <c r="C124" s="108"/>
      <c r="D124" s="109"/>
      <c r="E124" s="110"/>
    </row>
    <row r="125" spans="1:5" ht="12.75">
      <c r="A125" s="109"/>
      <c r="B125" s="109"/>
      <c r="C125" s="108"/>
      <c r="D125" s="109"/>
      <c r="E125" s="110"/>
    </row>
    <row r="126" spans="1:5" ht="12.75">
      <c r="A126" s="109"/>
      <c r="B126" s="109"/>
      <c r="C126" s="108"/>
      <c r="D126" s="109"/>
      <c r="E126" s="110"/>
    </row>
    <row r="127" spans="1:5" ht="12.75">
      <c r="A127" s="109"/>
      <c r="B127" s="109"/>
      <c r="C127" s="108"/>
      <c r="D127" s="109"/>
      <c r="E127" s="110"/>
    </row>
    <row r="128" spans="1:5" ht="12.75">
      <c r="A128" s="109"/>
      <c r="B128" s="109"/>
      <c r="C128" s="108"/>
      <c r="D128" s="109"/>
      <c r="E128" s="110"/>
    </row>
    <row r="129" spans="1:5" ht="12.75">
      <c r="A129" s="109"/>
      <c r="B129" s="109"/>
      <c r="C129" s="108"/>
      <c r="D129" s="109"/>
      <c r="E129" s="110"/>
    </row>
    <row r="130" spans="1:5" ht="12.75">
      <c r="A130" s="109"/>
      <c r="B130" s="109"/>
      <c r="C130" s="108"/>
      <c r="D130" s="109"/>
      <c r="E130" s="110"/>
    </row>
    <row r="131" spans="1:5" ht="12.75">
      <c r="A131" s="109"/>
      <c r="B131" s="109"/>
      <c r="C131" s="108"/>
      <c r="D131" s="109"/>
      <c r="E131" s="110"/>
    </row>
    <row r="132" spans="1:5" ht="12.75">
      <c r="A132" s="109"/>
      <c r="B132" s="109"/>
      <c r="C132" s="108"/>
      <c r="D132" s="109"/>
      <c r="E132" s="110"/>
    </row>
    <row r="133" spans="1:5" ht="12.75">
      <c r="A133" s="109"/>
      <c r="B133" s="109"/>
      <c r="C133" s="108"/>
      <c r="D133" s="109"/>
      <c r="E133" s="110"/>
    </row>
    <row r="134" spans="1:5" ht="12.75">
      <c r="A134" s="109"/>
      <c r="B134" s="109"/>
      <c r="C134" s="108"/>
      <c r="D134" s="109"/>
      <c r="E134" s="110"/>
    </row>
    <row r="135" spans="1:5" ht="12.75">
      <c r="A135" s="109"/>
      <c r="B135" s="109"/>
      <c r="C135" s="108"/>
      <c r="D135" s="109"/>
      <c r="E135" s="110"/>
    </row>
    <row r="136" spans="1:5" ht="12.75">
      <c r="A136" s="109"/>
      <c r="B136" s="109"/>
      <c r="C136" s="108"/>
      <c r="D136" s="109"/>
      <c r="E136" s="110"/>
    </row>
    <row r="137" spans="1:5" ht="12.75">
      <c r="A137" s="109"/>
      <c r="B137" s="109"/>
      <c r="C137" s="108"/>
      <c r="D137" s="109"/>
      <c r="E137" s="110"/>
    </row>
    <row r="138" spans="1:5" ht="12.75">
      <c r="A138" s="109"/>
      <c r="B138" s="109"/>
      <c r="C138" s="108"/>
      <c r="D138" s="109"/>
      <c r="E138" s="110"/>
    </row>
    <row r="139" spans="1:5" ht="12.75">
      <c r="A139" s="109"/>
      <c r="B139" s="109"/>
      <c r="C139" s="108"/>
      <c r="D139" s="109"/>
      <c r="E139" s="110"/>
    </row>
    <row r="140" spans="1:5" ht="12.75">
      <c r="A140" s="109"/>
      <c r="B140" s="109"/>
      <c r="C140" s="108"/>
      <c r="D140" s="109"/>
      <c r="E140" s="110"/>
    </row>
    <row r="141" spans="1:5" ht="12.75">
      <c r="A141" s="109"/>
      <c r="B141" s="109"/>
      <c r="C141" s="108"/>
      <c r="D141" s="109"/>
      <c r="E141" s="110"/>
    </row>
    <row r="142" spans="1:5" ht="12.75">
      <c r="A142" s="109"/>
      <c r="B142" s="109"/>
      <c r="C142" s="108"/>
      <c r="D142" s="109"/>
      <c r="E142" s="110"/>
    </row>
    <row r="143" spans="1:5" ht="12.75">
      <c r="A143" s="109"/>
      <c r="B143" s="109"/>
      <c r="C143" s="108"/>
      <c r="D143" s="109"/>
      <c r="E143" s="110"/>
    </row>
    <row r="144" spans="1:5" ht="12.75">
      <c r="A144" s="109"/>
      <c r="B144" s="109"/>
      <c r="C144" s="108"/>
      <c r="D144" s="109"/>
      <c r="E144" s="110"/>
    </row>
    <row r="145" spans="1:5" ht="12.75">
      <c r="A145" s="109"/>
      <c r="B145" s="109"/>
      <c r="C145" s="108"/>
      <c r="D145" s="109"/>
      <c r="E145" s="110"/>
    </row>
    <row r="146" spans="1:5" ht="12.75">
      <c r="A146" s="109"/>
      <c r="B146" s="109"/>
      <c r="C146" s="108"/>
      <c r="D146" s="109"/>
      <c r="E146" s="110"/>
    </row>
    <row r="147" spans="1:5" ht="12.75">
      <c r="A147" s="109"/>
      <c r="B147" s="109"/>
      <c r="C147" s="108"/>
      <c r="D147" s="109"/>
      <c r="E147" s="110"/>
    </row>
    <row r="148" spans="1:5" ht="12.75">
      <c r="A148" s="109"/>
      <c r="B148" s="109"/>
      <c r="C148" s="108"/>
      <c r="D148" s="109"/>
      <c r="E148" s="110"/>
    </row>
    <row r="149" spans="1:5" ht="12.75">
      <c r="A149" s="109"/>
      <c r="B149" s="109"/>
      <c r="C149" s="108"/>
      <c r="D149" s="109"/>
      <c r="E149" s="110"/>
    </row>
    <row r="150" spans="1:5" ht="12.75">
      <c r="A150" s="109"/>
      <c r="B150" s="109"/>
      <c r="C150" s="108"/>
      <c r="D150" s="109"/>
      <c r="E150" s="110"/>
    </row>
    <row r="151" spans="1:5" ht="12.75">
      <c r="A151" s="109"/>
      <c r="B151" s="109"/>
      <c r="C151" s="108"/>
      <c r="D151" s="109"/>
      <c r="E151" s="110"/>
    </row>
    <row r="152" spans="1:5" ht="12.75">
      <c r="A152" s="109"/>
      <c r="B152" s="109"/>
      <c r="C152" s="108"/>
      <c r="D152" s="109"/>
      <c r="E152" s="110"/>
    </row>
    <row r="153" spans="1:5" ht="12.75">
      <c r="A153" s="109"/>
      <c r="B153" s="109"/>
      <c r="C153" s="108"/>
      <c r="D153" s="109"/>
      <c r="E153" s="110"/>
    </row>
    <row r="154" spans="1:5" ht="12.75">
      <c r="A154" s="109"/>
      <c r="B154" s="109"/>
      <c r="C154" s="108"/>
      <c r="D154" s="109"/>
      <c r="E154" s="110"/>
    </row>
    <row r="155" spans="1:5" ht="12.75">
      <c r="A155" s="109"/>
      <c r="B155" s="109"/>
      <c r="C155" s="108"/>
      <c r="D155" s="109"/>
      <c r="E155" s="110"/>
    </row>
    <row r="156" spans="1:5" ht="12.75">
      <c r="A156" s="109"/>
      <c r="B156" s="109"/>
      <c r="C156" s="108"/>
      <c r="D156" s="109"/>
      <c r="E156" s="110"/>
    </row>
    <row r="157" spans="1:5" ht="12.75">
      <c r="A157" s="109"/>
      <c r="B157" s="109"/>
      <c r="C157" s="108"/>
      <c r="D157" s="109"/>
      <c r="E157" s="110"/>
    </row>
    <row r="158" spans="1:5" ht="12.75">
      <c r="A158" s="109"/>
      <c r="B158" s="109"/>
      <c r="C158" s="108"/>
      <c r="D158" s="109"/>
      <c r="E158" s="110"/>
    </row>
    <row r="159" spans="1:5" ht="12.75">
      <c r="A159" s="109"/>
      <c r="B159" s="109"/>
      <c r="C159" s="108"/>
      <c r="D159" s="109"/>
      <c r="E159" s="110"/>
    </row>
    <row r="160" spans="1:5" ht="12.75">
      <c r="A160" s="109"/>
      <c r="B160" s="109"/>
      <c r="C160" s="108"/>
      <c r="D160" s="109"/>
      <c r="E160" s="110"/>
    </row>
    <row r="161" spans="1:5" ht="12.75">
      <c r="A161" s="109"/>
      <c r="B161" s="109"/>
      <c r="C161" s="108"/>
      <c r="D161" s="109"/>
      <c r="E161" s="110"/>
    </row>
    <row r="162" spans="1:5" ht="12.75">
      <c r="A162" s="109"/>
      <c r="B162" s="109"/>
      <c r="C162" s="108"/>
      <c r="D162" s="109"/>
      <c r="E162" s="110"/>
    </row>
    <row r="163" spans="1:5" ht="12.75">
      <c r="A163" s="109"/>
      <c r="B163" s="109"/>
      <c r="C163" s="108"/>
      <c r="D163" s="109"/>
      <c r="E163" s="110"/>
    </row>
    <row r="164" spans="1:5" ht="12.75">
      <c r="A164" s="109"/>
      <c r="B164" s="109"/>
      <c r="C164" s="108"/>
      <c r="D164" s="109"/>
      <c r="E164" s="110"/>
    </row>
    <row r="165" spans="1:5" ht="12.75">
      <c r="A165" s="109"/>
      <c r="B165" s="109"/>
      <c r="C165" s="108"/>
      <c r="D165" s="109"/>
      <c r="E165" s="110"/>
    </row>
    <row r="166" spans="1:5" ht="12.75">
      <c r="A166" s="109"/>
      <c r="B166" s="109"/>
      <c r="C166" s="108"/>
      <c r="D166" s="109"/>
      <c r="E166" s="110"/>
    </row>
    <row r="167" spans="1:5" ht="12.75">
      <c r="A167" s="109"/>
      <c r="B167" s="109"/>
      <c r="C167" s="108"/>
      <c r="D167" s="109"/>
      <c r="E167" s="110"/>
    </row>
    <row r="168" spans="1:5" ht="12.75">
      <c r="A168" s="109"/>
      <c r="B168" s="109"/>
      <c r="C168" s="108"/>
      <c r="D168" s="109"/>
      <c r="E168" s="110"/>
    </row>
    <row r="169" spans="1:5" ht="12.75">
      <c r="A169" s="109"/>
      <c r="B169" s="109"/>
      <c r="C169" s="108"/>
      <c r="D169" s="109"/>
      <c r="E169" s="110"/>
    </row>
    <row r="170" spans="1:5" ht="12.75">
      <c r="A170" s="109"/>
      <c r="B170" s="109"/>
      <c r="C170" s="108"/>
      <c r="D170" s="109"/>
      <c r="E170" s="110"/>
    </row>
    <row r="171" spans="1:5" ht="12.75">
      <c r="A171" s="109"/>
      <c r="B171" s="109"/>
      <c r="C171" s="108"/>
      <c r="D171" s="109"/>
      <c r="E171" s="110"/>
    </row>
    <row r="172" spans="1:5" ht="12.75">
      <c r="A172" s="109"/>
      <c r="B172" s="109"/>
      <c r="C172" s="108"/>
      <c r="D172" s="109"/>
      <c r="E172" s="110"/>
    </row>
    <row r="173" spans="1:5" ht="12.75">
      <c r="A173" s="109"/>
      <c r="B173" s="109"/>
      <c r="C173" s="108"/>
      <c r="D173" s="109"/>
      <c r="E173" s="110"/>
    </row>
    <row r="174" spans="1:5" ht="12.75">
      <c r="A174" s="109"/>
      <c r="B174" s="109"/>
      <c r="C174" s="108"/>
      <c r="D174" s="109"/>
      <c r="E174" s="110"/>
    </row>
    <row r="175" spans="1:5" ht="12.75">
      <c r="A175" s="109"/>
      <c r="B175" s="109"/>
      <c r="C175" s="108"/>
      <c r="D175" s="109"/>
      <c r="E175" s="110"/>
    </row>
    <row r="176" spans="1:5" ht="12.75">
      <c r="A176" s="109"/>
      <c r="B176" s="109"/>
      <c r="C176" s="108"/>
      <c r="D176" s="109"/>
      <c r="E176" s="110"/>
    </row>
    <row r="177" spans="1:5" ht="12.75">
      <c r="A177" s="109"/>
      <c r="B177" s="109"/>
      <c r="C177" s="108"/>
      <c r="D177" s="109"/>
      <c r="E177" s="110"/>
    </row>
    <row r="178" spans="1:5" ht="12.75">
      <c r="A178" s="109"/>
      <c r="B178" s="109"/>
      <c r="C178" s="108"/>
      <c r="D178" s="109"/>
      <c r="E178" s="110"/>
    </row>
    <row r="179" spans="1:5" ht="12.75">
      <c r="A179" s="109"/>
      <c r="B179" s="109"/>
      <c r="C179" s="108"/>
      <c r="D179" s="109"/>
      <c r="E179" s="110"/>
    </row>
    <row r="180" spans="1:5" ht="12.75">
      <c r="A180" s="109"/>
      <c r="B180" s="109"/>
      <c r="C180" s="108"/>
      <c r="D180" s="109"/>
      <c r="E180" s="110"/>
    </row>
    <row r="181" spans="1:5" ht="12.75">
      <c r="A181" s="109"/>
      <c r="B181" s="109"/>
      <c r="C181" s="108"/>
      <c r="D181" s="109"/>
      <c r="E181" s="108"/>
    </row>
    <row r="182" spans="1:5" ht="12.75">
      <c r="A182" s="109"/>
      <c r="B182" s="109"/>
      <c r="C182" s="108"/>
      <c r="D182" s="109"/>
      <c r="E182" s="108"/>
    </row>
    <row r="183" spans="1:5" ht="12.75">
      <c r="A183" s="109"/>
      <c r="B183" s="109"/>
      <c r="C183" s="108"/>
      <c r="D183" s="109"/>
      <c r="E183" s="108"/>
    </row>
    <row r="184" spans="1:5" ht="12.75">
      <c r="A184" s="109"/>
      <c r="B184" s="109"/>
      <c r="C184" s="108"/>
      <c r="D184" s="109"/>
      <c r="E184" s="108"/>
    </row>
    <row r="185" spans="1:5" ht="12.75">
      <c r="A185" s="109"/>
      <c r="B185" s="109"/>
      <c r="C185" s="108"/>
      <c r="D185" s="109"/>
      <c r="E185" s="108"/>
    </row>
    <row r="186" spans="1:5" ht="12.75">
      <c r="A186" s="109"/>
      <c r="B186" s="109"/>
      <c r="C186" s="108"/>
      <c r="D186" s="109"/>
      <c r="E186" s="108"/>
    </row>
    <row r="187" spans="1:5" ht="12.75">
      <c r="A187" s="109"/>
      <c r="B187" s="109"/>
      <c r="C187" s="108"/>
      <c r="D187" s="109"/>
      <c r="E187" s="108"/>
    </row>
    <row r="188" spans="1:5" ht="12.75">
      <c r="A188" s="109"/>
      <c r="B188" s="109"/>
      <c r="C188" s="108"/>
      <c r="D188" s="109"/>
      <c r="E188" s="108"/>
    </row>
    <row r="189" spans="1:5" ht="12.75">
      <c r="A189" s="109"/>
      <c r="B189" s="109"/>
      <c r="C189" s="108"/>
      <c r="D189" s="109"/>
      <c r="E189" s="108"/>
    </row>
    <row r="190" spans="1:5" ht="12.75">
      <c r="A190" s="109"/>
      <c r="B190" s="109"/>
      <c r="C190" s="108"/>
      <c r="D190" s="109"/>
      <c r="E190" s="108"/>
    </row>
    <row r="191" spans="1:5" ht="12.75">
      <c r="A191" s="109"/>
      <c r="B191" s="109"/>
      <c r="C191" s="108"/>
      <c r="D191" s="109"/>
      <c r="E191" s="108"/>
    </row>
    <row r="192" spans="1:5" ht="12.75">
      <c r="A192" s="109"/>
      <c r="B192" s="109"/>
      <c r="C192" s="108"/>
      <c r="D192" s="109"/>
      <c r="E192" s="108"/>
    </row>
    <row r="193" spans="1:5" ht="12.75">
      <c r="A193" s="109"/>
      <c r="B193" s="109"/>
      <c r="C193" s="108"/>
      <c r="D193" s="109"/>
      <c r="E193" s="108"/>
    </row>
    <row r="194" spans="1:5" ht="12.75">
      <c r="A194" s="109"/>
      <c r="B194" s="109"/>
      <c r="C194" s="108"/>
      <c r="D194" s="109"/>
      <c r="E194" s="108"/>
    </row>
    <row r="195" spans="1:5" ht="12.75">
      <c r="A195" s="109"/>
      <c r="B195" s="109"/>
      <c r="C195" s="108"/>
      <c r="D195" s="109"/>
      <c r="E195" s="108"/>
    </row>
    <row r="196" spans="1:5" ht="12.75">
      <c r="A196" s="109"/>
      <c r="B196" s="109"/>
      <c r="C196" s="108"/>
      <c r="D196" s="109"/>
      <c r="E196" s="108"/>
    </row>
    <row r="197" spans="1:5" ht="12.75">
      <c r="A197" s="109"/>
      <c r="B197" s="109"/>
      <c r="C197" s="108"/>
      <c r="D197" s="109"/>
      <c r="E197" s="108"/>
    </row>
    <row r="198" spans="1:5" ht="12.75">
      <c r="A198" s="109"/>
      <c r="B198" s="109"/>
      <c r="C198" s="108"/>
      <c r="D198" s="109"/>
      <c r="E198" s="108"/>
    </row>
    <row r="199" spans="1:5" ht="12.75">
      <c r="A199" s="109"/>
      <c r="B199" s="109"/>
      <c r="C199" s="108"/>
      <c r="D199" s="109"/>
      <c r="E199" s="108"/>
    </row>
    <row r="200" spans="1:5" ht="12.75">
      <c r="A200" s="109"/>
      <c r="B200" s="109"/>
      <c r="C200" s="108"/>
      <c r="D200" s="109"/>
      <c r="E200" s="108"/>
    </row>
  </sheetData>
  <sheetProtection/>
  <mergeCells count="1">
    <mergeCell ref="A1:E1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"/>
  <dimension ref="A1:Q250"/>
  <sheetViews>
    <sheetView zoomScale="80" zoomScaleNormal="80" zoomScalePageLayoutView="0" workbookViewId="0" topLeftCell="A1">
      <pane xSplit="7" ySplit="8" topLeftCell="H2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7" sqref="I27"/>
    </sheetView>
  </sheetViews>
  <sheetFormatPr defaultColWidth="9.140625" defaultRowHeight="12.75"/>
  <cols>
    <col min="1" max="3" width="4.7109375" style="10" customWidth="1"/>
    <col min="4" max="6" width="4.7109375" style="0" customWidth="1"/>
    <col min="7" max="7" width="40.8515625" style="0" customWidth="1"/>
    <col min="8" max="9" width="14.7109375" style="0" customWidth="1"/>
    <col min="10" max="10" width="11.140625" style="0" customWidth="1"/>
    <col min="11" max="12" width="14.7109375" style="0" customWidth="1"/>
    <col min="13" max="13" width="10.8515625" style="0" customWidth="1"/>
    <col min="14" max="15" width="14.7109375" style="0" customWidth="1"/>
    <col min="16" max="17" width="10.8515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">
      <c r="A2" s="2" t="str">
        <f>+'Spis tabel'!B3</f>
        <v>Tabela 1. Podstawowe informacje o wykonaniu budżetu jst  wg stanu na koniec 2 kwartału 2021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1"/>
      <c r="Q3" s="1"/>
    </row>
    <row r="4" spans="1:17" s="6" customFormat="1" ht="42.75" customHeight="1">
      <c r="A4" s="134" t="s">
        <v>0</v>
      </c>
      <c r="B4" s="134" t="s">
        <v>1</v>
      </c>
      <c r="C4" s="134" t="s">
        <v>2</v>
      </c>
      <c r="D4" s="134" t="s">
        <v>3</v>
      </c>
      <c r="E4" s="134" t="s">
        <v>53</v>
      </c>
      <c r="F4" s="134" t="s">
        <v>56</v>
      </c>
      <c r="G4" s="134"/>
      <c r="H4" s="133" t="s">
        <v>8</v>
      </c>
      <c r="I4" s="133"/>
      <c r="J4" s="133"/>
      <c r="K4" s="133" t="s">
        <v>6</v>
      </c>
      <c r="L4" s="133"/>
      <c r="M4" s="133"/>
      <c r="N4" s="131" t="s">
        <v>78</v>
      </c>
      <c r="O4" s="131"/>
      <c r="P4" s="131" t="s">
        <v>9</v>
      </c>
      <c r="Q4" s="131"/>
    </row>
    <row r="5" spans="1:17" s="6" customFormat="1" ht="12">
      <c r="A5" s="134"/>
      <c r="B5" s="134"/>
      <c r="C5" s="134"/>
      <c r="D5" s="134"/>
      <c r="E5" s="134"/>
      <c r="F5" s="134"/>
      <c r="G5" s="134"/>
      <c r="H5" s="131" t="s">
        <v>4</v>
      </c>
      <c r="I5" s="131" t="s">
        <v>5</v>
      </c>
      <c r="J5" s="131" t="s">
        <v>31</v>
      </c>
      <c r="K5" s="131" t="s">
        <v>4</v>
      </c>
      <c r="L5" s="131" t="s">
        <v>5</v>
      </c>
      <c r="M5" s="131" t="s">
        <v>7</v>
      </c>
      <c r="N5" s="131" t="s">
        <v>4</v>
      </c>
      <c r="O5" s="131" t="s">
        <v>5</v>
      </c>
      <c r="P5" s="131" t="s">
        <v>4</v>
      </c>
      <c r="Q5" s="131" t="s">
        <v>5</v>
      </c>
    </row>
    <row r="6" spans="1:17" s="6" customFormat="1" ht="15.75" customHeight="1">
      <c r="A6" s="134"/>
      <c r="B6" s="134"/>
      <c r="C6" s="134"/>
      <c r="D6" s="134"/>
      <c r="E6" s="134"/>
      <c r="F6" s="134"/>
      <c r="G6" s="134"/>
      <c r="H6" s="131"/>
      <c r="I6" s="131"/>
      <c r="J6" s="131"/>
      <c r="K6" s="131"/>
      <c r="L6" s="131"/>
      <c r="M6" s="131"/>
      <c r="N6" s="131"/>
      <c r="O6" s="131"/>
      <c r="P6" s="131" t="s">
        <v>4</v>
      </c>
      <c r="Q6" s="131"/>
    </row>
    <row r="7" spans="1:17" s="6" customFormat="1" ht="12">
      <c r="A7" s="135"/>
      <c r="B7" s="136"/>
      <c r="C7" s="136"/>
      <c r="D7" s="136"/>
      <c r="E7" s="136"/>
      <c r="F7" s="136"/>
      <c r="G7" s="137"/>
      <c r="H7" s="131" t="s">
        <v>10</v>
      </c>
      <c r="I7" s="131"/>
      <c r="J7" s="39" t="s">
        <v>11</v>
      </c>
      <c r="K7" s="131" t="s">
        <v>10</v>
      </c>
      <c r="L7" s="131"/>
      <c r="M7" s="39" t="s">
        <v>11</v>
      </c>
      <c r="N7" s="129" t="s">
        <v>10</v>
      </c>
      <c r="O7" s="130"/>
      <c r="P7" s="129" t="s">
        <v>11</v>
      </c>
      <c r="Q7" s="130"/>
    </row>
    <row r="8" spans="1:17" s="6" customFormat="1" ht="12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132">
        <v>6</v>
      </c>
      <c r="G8" s="132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>
        <v>12</v>
      </c>
      <c r="N8" s="44">
        <v>13</v>
      </c>
      <c r="O8" s="44">
        <v>14</v>
      </c>
      <c r="P8" s="44">
        <v>15</v>
      </c>
      <c r="Q8" s="44">
        <v>16</v>
      </c>
    </row>
    <row r="9" spans="1:1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267</v>
      </c>
      <c r="G9" s="53" t="s">
        <v>268</v>
      </c>
      <c r="H9" s="8">
        <v>137803197.63</v>
      </c>
      <c r="I9" s="8">
        <v>70845267.88</v>
      </c>
      <c r="J9" s="9">
        <v>51.41</v>
      </c>
      <c r="K9" s="8">
        <v>144564107.61</v>
      </c>
      <c r="L9" s="8">
        <v>59505161.79</v>
      </c>
      <c r="M9" s="9">
        <v>41.16</v>
      </c>
      <c r="N9" s="8">
        <v>-6760909.98</v>
      </c>
      <c r="O9" s="8">
        <v>11340106.09</v>
      </c>
      <c r="P9" s="9">
        <v>-4.9</v>
      </c>
      <c r="Q9" s="9">
        <v>16</v>
      </c>
    </row>
    <row r="10" spans="1:1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267</v>
      </c>
      <c r="G10" s="53" t="s">
        <v>269</v>
      </c>
      <c r="H10" s="8">
        <v>74728986.52</v>
      </c>
      <c r="I10" s="8">
        <v>41847625.22</v>
      </c>
      <c r="J10" s="9">
        <v>55.99</v>
      </c>
      <c r="K10" s="8">
        <v>84119220.52</v>
      </c>
      <c r="L10" s="8">
        <v>38341392.99</v>
      </c>
      <c r="M10" s="9">
        <v>45.57</v>
      </c>
      <c r="N10" s="8">
        <v>-9390234</v>
      </c>
      <c r="O10" s="8">
        <v>3506232.23</v>
      </c>
      <c r="P10" s="9">
        <v>-12.56</v>
      </c>
      <c r="Q10" s="9">
        <v>8.37</v>
      </c>
    </row>
    <row r="11" spans="1:1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267</v>
      </c>
      <c r="G11" s="53" t="s">
        <v>270</v>
      </c>
      <c r="H11" s="8">
        <v>102255585.69</v>
      </c>
      <c r="I11" s="8">
        <v>50128723.37</v>
      </c>
      <c r="J11" s="9">
        <v>49.02</v>
      </c>
      <c r="K11" s="8">
        <v>116689205.99</v>
      </c>
      <c r="L11" s="8">
        <v>46396630.69</v>
      </c>
      <c r="M11" s="9">
        <v>39.76</v>
      </c>
      <c r="N11" s="8">
        <v>-14433620.3</v>
      </c>
      <c r="O11" s="8">
        <v>3732092.68</v>
      </c>
      <c r="P11" s="9">
        <v>-14.11</v>
      </c>
      <c r="Q11" s="9">
        <v>7.44</v>
      </c>
    </row>
    <row r="12" spans="1:1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267</v>
      </c>
      <c r="G12" s="53" t="s">
        <v>271</v>
      </c>
      <c r="H12" s="8">
        <v>85644498.61</v>
      </c>
      <c r="I12" s="8">
        <v>41662153.06</v>
      </c>
      <c r="J12" s="9">
        <v>48.64</v>
      </c>
      <c r="K12" s="8">
        <v>94852896.82</v>
      </c>
      <c r="L12" s="8">
        <v>38978014.67</v>
      </c>
      <c r="M12" s="9">
        <v>41.09</v>
      </c>
      <c r="N12" s="8">
        <v>-9208398.21</v>
      </c>
      <c r="O12" s="8">
        <v>2684138.39</v>
      </c>
      <c r="P12" s="9">
        <v>-10.75</v>
      </c>
      <c r="Q12" s="9">
        <v>6.44</v>
      </c>
    </row>
    <row r="13" spans="1:1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267</v>
      </c>
      <c r="G13" s="53" t="s">
        <v>272</v>
      </c>
      <c r="H13" s="8">
        <v>166498165.94</v>
      </c>
      <c r="I13" s="8">
        <v>77754441.2</v>
      </c>
      <c r="J13" s="9">
        <v>46.69</v>
      </c>
      <c r="K13" s="8">
        <v>181525324.71</v>
      </c>
      <c r="L13" s="8">
        <v>79108127.08</v>
      </c>
      <c r="M13" s="9">
        <v>43.57</v>
      </c>
      <c r="N13" s="8">
        <v>-15027158.77</v>
      </c>
      <c r="O13" s="8">
        <v>-1353685.88</v>
      </c>
      <c r="P13" s="9">
        <v>-9.02</v>
      </c>
      <c r="Q13" s="9">
        <v>-1.74</v>
      </c>
    </row>
    <row r="14" spans="1:1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267</v>
      </c>
      <c r="G14" s="53" t="s">
        <v>273</v>
      </c>
      <c r="H14" s="8">
        <v>109308133.01</v>
      </c>
      <c r="I14" s="8">
        <v>57875860.57</v>
      </c>
      <c r="J14" s="9">
        <v>52.94</v>
      </c>
      <c r="K14" s="8">
        <v>118132581.01</v>
      </c>
      <c r="L14" s="8">
        <v>49908499.74</v>
      </c>
      <c r="M14" s="9">
        <v>42.24</v>
      </c>
      <c r="N14" s="8">
        <v>-8824448</v>
      </c>
      <c r="O14" s="8">
        <v>7967360.83</v>
      </c>
      <c r="P14" s="9">
        <v>-8.07</v>
      </c>
      <c r="Q14" s="9">
        <v>13.76</v>
      </c>
    </row>
    <row r="15" spans="1:1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267</v>
      </c>
      <c r="G15" s="53" t="s">
        <v>274</v>
      </c>
      <c r="H15" s="8">
        <v>140855053.58</v>
      </c>
      <c r="I15" s="8">
        <v>73759639.8</v>
      </c>
      <c r="J15" s="9">
        <v>52.36</v>
      </c>
      <c r="K15" s="8">
        <v>145566366.76</v>
      </c>
      <c r="L15" s="8">
        <v>69863256.29</v>
      </c>
      <c r="M15" s="9">
        <v>47.99</v>
      </c>
      <c r="N15" s="8">
        <v>-4711313.18</v>
      </c>
      <c r="O15" s="8">
        <v>3896383.51</v>
      </c>
      <c r="P15" s="9">
        <v>-3.34</v>
      </c>
      <c r="Q15" s="9">
        <v>5.28</v>
      </c>
    </row>
    <row r="16" spans="1:1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267</v>
      </c>
      <c r="G16" s="53" t="s">
        <v>275</v>
      </c>
      <c r="H16" s="8">
        <v>82365435.13</v>
      </c>
      <c r="I16" s="8">
        <v>44096488.01</v>
      </c>
      <c r="J16" s="9">
        <v>53.53</v>
      </c>
      <c r="K16" s="8">
        <v>85134206.13</v>
      </c>
      <c r="L16" s="8">
        <v>40393351.38</v>
      </c>
      <c r="M16" s="9">
        <v>47.44</v>
      </c>
      <c r="N16" s="8">
        <v>-2768771</v>
      </c>
      <c r="O16" s="8">
        <v>3703136.63</v>
      </c>
      <c r="P16" s="9">
        <v>-3.36</v>
      </c>
      <c r="Q16" s="9">
        <v>8.39</v>
      </c>
    </row>
    <row r="17" spans="1:1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267</v>
      </c>
      <c r="G17" s="53" t="s">
        <v>276</v>
      </c>
      <c r="H17" s="8">
        <v>286875723.68</v>
      </c>
      <c r="I17" s="8">
        <v>151036029.23</v>
      </c>
      <c r="J17" s="9">
        <v>52.64</v>
      </c>
      <c r="K17" s="8">
        <v>333712257.33</v>
      </c>
      <c r="L17" s="8">
        <v>137982608.7</v>
      </c>
      <c r="M17" s="9">
        <v>41.34</v>
      </c>
      <c r="N17" s="8">
        <v>-46836533.65</v>
      </c>
      <c r="O17" s="8">
        <v>13053420.53</v>
      </c>
      <c r="P17" s="9">
        <v>-16.32</v>
      </c>
      <c r="Q17" s="9">
        <v>8.64</v>
      </c>
    </row>
    <row r="18" spans="1:1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267</v>
      </c>
      <c r="G18" s="53" t="s">
        <v>277</v>
      </c>
      <c r="H18" s="8">
        <v>85918788.51</v>
      </c>
      <c r="I18" s="8">
        <v>39577184.91</v>
      </c>
      <c r="J18" s="9">
        <v>46.06</v>
      </c>
      <c r="K18" s="8">
        <v>90776362.35</v>
      </c>
      <c r="L18" s="8">
        <v>35825642.07</v>
      </c>
      <c r="M18" s="9">
        <v>39.46</v>
      </c>
      <c r="N18" s="8">
        <v>-4857573.84</v>
      </c>
      <c r="O18" s="8">
        <v>3751542.84</v>
      </c>
      <c r="P18" s="9">
        <v>-5.65</v>
      </c>
      <c r="Q18" s="9">
        <v>9.47</v>
      </c>
    </row>
    <row r="19" spans="1:1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267</v>
      </c>
      <c r="G19" s="53" t="s">
        <v>278</v>
      </c>
      <c r="H19" s="8">
        <v>26062695.78</v>
      </c>
      <c r="I19" s="8">
        <v>12983446.98</v>
      </c>
      <c r="J19" s="9">
        <v>49.81</v>
      </c>
      <c r="K19" s="8">
        <v>28759445.4</v>
      </c>
      <c r="L19" s="8">
        <v>14072033.85</v>
      </c>
      <c r="M19" s="9">
        <v>48.93</v>
      </c>
      <c r="N19" s="8">
        <v>-2696749.62</v>
      </c>
      <c r="O19" s="8">
        <v>-1088586.87</v>
      </c>
      <c r="P19" s="9">
        <v>-10.34</v>
      </c>
      <c r="Q19" s="9">
        <v>-8.38</v>
      </c>
    </row>
    <row r="20" spans="1:1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267</v>
      </c>
      <c r="G20" s="53" t="s">
        <v>279</v>
      </c>
      <c r="H20" s="8">
        <v>15972148.92</v>
      </c>
      <c r="I20" s="8">
        <v>7356724.6</v>
      </c>
      <c r="J20" s="9">
        <v>46.05</v>
      </c>
      <c r="K20" s="8">
        <v>16664311.93</v>
      </c>
      <c r="L20" s="8">
        <v>6376555.76</v>
      </c>
      <c r="M20" s="9">
        <v>38.26</v>
      </c>
      <c r="N20" s="8">
        <v>-692163.01</v>
      </c>
      <c r="O20" s="8">
        <v>980168.84</v>
      </c>
      <c r="P20" s="9">
        <v>-4.33</v>
      </c>
      <c r="Q20" s="9">
        <v>13.32</v>
      </c>
    </row>
    <row r="21" spans="1:1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267</v>
      </c>
      <c r="G21" s="53" t="s">
        <v>280</v>
      </c>
      <c r="H21" s="8">
        <v>207886731.4</v>
      </c>
      <c r="I21" s="8">
        <v>105487524.29</v>
      </c>
      <c r="J21" s="9">
        <v>50.74</v>
      </c>
      <c r="K21" s="8">
        <v>246003584.86</v>
      </c>
      <c r="L21" s="8">
        <v>111015983.96</v>
      </c>
      <c r="M21" s="9">
        <v>45.12</v>
      </c>
      <c r="N21" s="8">
        <v>-38116853.46</v>
      </c>
      <c r="O21" s="8">
        <v>-5528459.67</v>
      </c>
      <c r="P21" s="9">
        <v>-18.33</v>
      </c>
      <c r="Q21" s="9">
        <v>-5.24</v>
      </c>
    </row>
    <row r="22" spans="1:1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267</v>
      </c>
      <c r="G22" s="53" t="s">
        <v>281</v>
      </c>
      <c r="H22" s="8">
        <v>34696628.94</v>
      </c>
      <c r="I22" s="8">
        <v>14521741.17</v>
      </c>
      <c r="J22" s="9">
        <v>41.85</v>
      </c>
      <c r="K22" s="8">
        <v>38063540.94</v>
      </c>
      <c r="L22" s="8">
        <v>11278531.64</v>
      </c>
      <c r="M22" s="9">
        <v>29.63</v>
      </c>
      <c r="N22" s="8">
        <v>-3366912</v>
      </c>
      <c r="O22" s="8">
        <v>3243209.53</v>
      </c>
      <c r="P22" s="9">
        <v>-9.7</v>
      </c>
      <c r="Q22" s="9">
        <v>22.33</v>
      </c>
    </row>
    <row r="23" spans="1:1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267</v>
      </c>
      <c r="G23" s="53" t="s">
        <v>282</v>
      </c>
      <c r="H23" s="8">
        <v>121384533.6</v>
      </c>
      <c r="I23" s="8">
        <v>51349957.45</v>
      </c>
      <c r="J23" s="9">
        <v>42.3</v>
      </c>
      <c r="K23" s="8">
        <v>124171117.35</v>
      </c>
      <c r="L23" s="8">
        <v>46597614.42</v>
      </c>
      <c r="M23" s="9">
        <v>37.52</v>
      </c>
      <c r="N23" s="8">
        <v>-2786583.75</v>
      </c>
      <c r="O23" s="8">
        <v>4752343.03</v>
      </c>
      <c r="P23" s="9">
        <v>-2.29</v>
      </c>
      <c r="Q23" s="9">
        <v>9.25</v>
      </c>
    </row>
    <row r="24" spans="1:1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267</v>
      </c>
      <c r="G24" s="53" t="s">
        <v>283</v>
      </c>
      <c r="H24" s="8">
        <v>69419508.87</v>
      </c>
      <c r="I24" s="8">
        <v>33434838.74</v>
      </c>
      <c r="J24" s="9">
        <v>48.16</v>
      </c>
      <c r="K24" s="8">
        <v>76882458.87</v>
      </c>
      <c r="L24" s="8">
        <v>31233758.38</v>
      </c>
      <c r="M24" s="9">
        <v>40.62</v>
      </c>
      <c r="N24" s="8">
        <v>-7462950</v>
      </c>
      <c r="O24" s="8">
        <v>2201080.36</v>
      </c>
      <c r="P24" s="9">
        <v>-10.75</v>
      </c>
      <c r="Q24" s="9">
        <v>6.58</v>
      </c>
    </row>
    <row r="25" spans="1:1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267</v>
      </c>
      <c r="G25" s="53" t="s">
        <v>284</v>
      </c>
      <c r="H25" s="8">
        <v>22644617.01</v>
      </c>
      <c r="I25" s="8">
        <v>10795525.17</v>
      </c>
      <c r="J25" s="9">
        <v>47.67</v>
      </c>
      <c r="K25" s="8">
        <v>26987255.01</v>
      </c>
      <c r="L25" s="8">
        <v>9875502.18</v>
      </c>
      <c r="M25" s="9">
        <v>36.59</v>
      </c>
      <c r="N25" s="8">
        <v>-4342638</v>
      </c>
      <c r="O25" s="8">
        <v>920022.99</v>
      </c>
      <c r="P25" s="9">
        <v>-19.17</v>
      </c>
      <c r="Q25" s="9">
        <v>8.52</v>
      </c>
    </row>
    <row r="26" spans="1:1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267</v>
      </c>
      <c r="G26" s="53" t="s">
        <v>285</v>
      </c>
      <c r="H26" s="8">
        <v>36082685.33</v>
      </c>
      <c r="I26" s="8">
        <v>17562371.05</v>
      </c>
      <c r="J26" s="9">
        <v>48.67</v>
      </c>
      <c r="K26" s="8">
        <v>37271044.49</v>
      </c>
      <c r="L26" s="8">
        <v>15962932.98</v>
      </c>
      <c r="M26" s="9">
        <v>42.82</v>
      </c>
      <c r="N26" s="8">
        <v>-1188359.16</v>
      </c>
      <c r="O26" s="8">
        <v>1599438.07</v>
      </c>
      <c r="P26" s="9">
        <v>-3.29</v>
      </c>
      <c r="Q26" s="9">
        <v>9.1</v>
      </c>
    </row>
    <row r="27" spans="1:1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267</v>
      </c>
      <c r="G27" s="53" t="s">
        <v>285</v>
      </c>
      <c r="H27" s="8">
        <v>22744890.87</v>
      </c>
      <c r="I27" s="8">
        <v>11512699.57</v>
      </c>
      <c r="J27" s="9">
        <v>50.61</v>
      </c>
      <c r="K27" s="8">
        <v>24455815.87</v>
      </c>
      <c r="L27" s="8">
        <v>10263465.27</v>
      </c>
      <c r="M27" s="9">
        <v>41.96</v>
      </c>
      <c r="N27" s="8">
        <v>-1710925</v>
      </c>
      <c r="O27" s="8">
        <v>1249234.3</v>
      </c>
      <c r="P27" s="9">
        <v>-7.52</v>
      </c>
      <c r="Q27" s="9">
        <v>10.85</v>
      </c>
    </row>
    <row r="28" spans="1:1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267</v>
      </c>
      <c r="G28" s="53" t="s">
        <v>286</v>
      </c>
      <c r="H28" s="8">
        <v>16532103.24</v>
      </c>
      <c r="I28" s="8">
        <v>8885154.13</v>
      </c>
      <c r="J28" s="9">
        <v>53.74</v>
      </c>
      <c r="K28" s="8">
        <v>17566894.4</v>
      </c>
      <c r="L28" s="8">
        <v>7881172.06</v>
      </c>
      <c r="M28" s="9">
        <v>44.86</v>
      </c>
      <c r="N28" s="8">
        <v>-1034791.16</v>
      </c>
      <c r="O28" s="8">
        <v>1003982.07</v>
      </c>
      <c r="P28" s="9">
        <v>-6.25</v>
      </c>
      <c r="Q28" s="9">
        <v>11.29</v>
      </c>
    </row>
    <row r="29" spans="1:1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267</v>
      </c>
      <c r="G29" s="53" t="s">
        <v>287</v>
      </c>
      <c r="H29" s="8">
        <v>23060094.29</v>
      </c>
      <c r="I29" s="8">
        <v>10530542.28</v>
      </c>
      <c r="J29" s="9">
        <v>45.66</v>
      </c>
      <c r="K29" s="8">
        <v>26267581.68</v>
      </c>
      <c r="L29" s="8">
        <v>9374657.45</v>
      </c>
      <c r="M29" s="9">
        <v>35.68</v>
      </c>
      <c r="N29" s="8">
        <v>-3207487.39</v>
      </c>
      <c r="O29" s="8">
        <v>1155884.83</v>
      </c>
      <c r="P29" s="9">
        <v>-13.9</v>
      </c>
      <c r="Q29" s="9">
        <v>10.97</v>
      </c>
    </row>
    <row r="30" spans="1:1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267</v>
      </c>
      <c r="G30" s="53" t="s">
        <v>288</v>
      </c>
      <c r="H30" s="8">
        <v>16818629.57</v>
      </c>
      <c r="I30" s="8">
        <v>9069337.09</v>
      </c>
      <c r="J30" s="9">
        <v>53.92</v>
      </c>
      <c r="K30" s="8">
        <v>18673672.18</v>
      </c>
      <c r="L30" s="8">
        <v>7437620.05</v>
      </c>
      <c r="M30" s="9">
        <v>39.82</v>
      </c>
      <c r="N30" s="8">
        <v>-1855042.61</v>
      </c>
      <c r="O30" s="8">
        <v>1631717.04</v>
      </c>
      <c r="P30" s="9">
        <v>-11.02</v>
      </c>
      <c r="Q30" s="9">
        <v>17.99</v>
      </c>
    </row>
    <row r="31" spans="1:1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267</v>
      </c>
      <c r="G31" s="53" t="s">
        <v>289</v>
      </c>
      <c r="H31" s="8">
        <v>17776230.49</v>
      </c>
      <c r="I31" s="8">
        <v>9039384.76</v>
      </c>
      <c r="J31" s="9">
        <v>50.85</v>
      </c>
      <c r="K31" s="8">
        <v>20424518.26</v>
      </c>
      <c r="L31" s="8">
        <v>7657879.22</v>
      </c>
      <c r="M31" s="9">
        <v>37.49</v>
      </c>
      <c r="N31" s="8">
        <v>-2648287.77</v>
      </c>
      <c r="O31" s="8">
        <v>1381505.54</v>
      </c>
      <c r="P31" s="9">
        <v>-14.89</v>
      </c>
      <c r="Q31" s="9">
        <v>15.28</v>
      </c>
    </row>
    <row r="32" spans="1:1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267</v>
      </c>
      <c r="G32" s="53" t="s">
        <v>290</v>
      </c>
      <c r="H32" s="8">
        <v>77226767.61</v>
      </c>
      <c r="I32" s="8">
        <v>39223946.21</v>
      </c>
      <c r="J32" s="9">
        <v>50.79</v>
      </c>
      <c r="K32" s="8">
        <v>83612744.35</v>
      </c>
      <c r="L32" s="8">
        <v>34286496.47</v>
      </c>
      <c r="M32" s="9">
        <v>41</v>
      </c>
      <c r="N32" s="8">
        <v>-6385976.74</v>
      </c>
      <c r="O32" s="8">
        <v>4937449.74</v>
      </c>
      <c r="P32" s="9">
        <v>-8.26</v>
      </c>
      <c r="Q32" s="9">
        <v>12.58</v>
      </c>
    </row>
    <row r="33" spans="1:1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267</v>
      </c>
      <c r="G33" s="53" t="s">
        <v>291</v>
      </c>
      <c r="H33" s="8">
        <v>13658789.05</v>
      </c>
      <c r="I33" s="8">
        <v>7561332.6</v>
      </c>
      <c r="J33" s="9">
        <v>55.35</v>
      </c>
      <c r="K33" s="8">
        <v>16633189.05</v>
      </c>
      <c r="L33" s="8">
        <v>6220599.36</v>
      </c>
      <c r="M33" s="9">
        <v>37.39</v>
      </c>
      <c r="N33" s="8">
        <v>-2974400</v>
      </c>
      <c r="O33" s="8">
        <v>1340733.24</v>
      </c>
      <c r="P33" s="9">
        <v>-21.77</v>
      </c>
      <c r="Q33" s="9">
        <v>17.73</v>
      </c>
    </row>
    <row r="34" spans="1:1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267</v>
      </c>
      <c r="G34" s="53" t="s">
        <v>268</v>
      </c>
      <c r="H34" s="8">
        <v>75870677.74</v>
      </c>
      <c r="I34" s="8">
        <v>39430064.93</v>
      </c>
      <c r="J34" s="9">
        <v>51.97</v>
      </c>
      <c r="K34" s="8">
        <v>89536430.61</v>
      </c>
      <c r="L34" s="8">
        <v>38922000.38</v>
      </c>
      <c r="M34" s="9">
        <v>43.47</v>
      </c>
      <c r="N34" s="8">
        <v>-13665752.87</v>
      </c>
      <c r="O34" s="8">
        <v>508064.55</v>
      </c>
      <c r="P34" s="9">
        <v>-18.01</v>
      </c>
      <c r="Q34" s="9">
        <v>1.28</v>
      </c>
    </row>
    <row r="35" spans="1:1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267</v>
      </c>
      <c r="G35" s="53" t="s">
        <v>292</v>
      </c>
      <c r="H35" s="8">
        <v>35837629.35</v>
      </c>
      <c r="I35" s="8">
        <v>10421687.42</v>
      </c>
      <c r="J35" s="9">
        <v>29.08</v>
      </c>
      <c r="K35" s="8">
        <v>37991971.07</v>
      </c>
      <c r="L35" s="8">
        <v>9560668.38</v>
      </c>
      <c r="M35" s="9">
        <v>25.16</v>
      </c>
      <c r="N35" s="8">
        <v>-2154341.72</v>
      </c>
      <c r="O35" s="8">
        <v>861019.04</v>
      </c>
      <c r="P35" s="9">
        <v>-6.01</v>
      </c>
      <c r="Q35" s="9">
        <v>8.26</v>
      </c>
    </row>
    <row r="36" spans="1:1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267</v>
      </c>
      <c r="G36" s="53" t="s">
        <v>293</v>
      </c>
      <c r="H36" s="8">
        <v>40282709.91</v>
      </c>
      <c r="I36" s="8">
        <v>18543223.77</v>
      </c>
      <c r="J36" s="9">
        <v>46.03</v>
      </c>
      <c r="K36" s="8">
        <v>45882473.95</v>
      </c>
      <c r="L36" s="8">
        <v>17054543.47</v>
      </c>
      <c r="M36" s="9">
        <v>37.17</v>
      </c>
      <c r="N36" s="8">
        <v>-5599764.04</v>
      </c>
      <c r="O36" s="8">
        <v>1488680.3</v>
      </c>
      <c r="P36" s="9">
        <v>-13.9</v>
      </c>
      <c r="Q36" s="9">
        <v>8.02</v>
      </c>
    </row>
    <row r="37" spans="1:1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267</v>
      </c>
      <c r="G37" s="53" t="s">
        <v>294</v>
      </c>
      <c r="H37" s="8">
        <v>17318308.2</v>
      </c>
      <c r="I37" s="8">
        <v>9293250.33</v>
      </c>
      <c r="J37" s="9">
        <v>53.66</v>
      </c>
      <c r="K37" s="8">
        <v>18040242.2</v>
      </c>
      <c r="L37" s="8">
        <v>8753444.63</v>
      </c>
      <c r="M37" s="9">
        <v>48.52</v>
      </c>
      <c r="N37" s="8">
        <v>-721934</v>
      </c>
      <c r="O37" s="8">
        <v>539805.7</v>
      </c>
      <c r="P37" s="9">
        <v>-4.16</v>
      </c>
      <c r="Q37" s="9">
        <v>5.8</v>
      </c>
    </row>
    <row r="38" spans="1:1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267</v>
      </c>
      <c r="G38" s="53" t="s">
        <v>295</v>
      </c>
      <c r="H38" s="8">
        <v>74785164.04</v>
      </c>
      <c r="I38" s="8">
        <v>41379354.11</v>
      </c>
      <c r="J38" s="9">
        <v>55.33</v>
      </c>
      <c r="K38" s="8">
        <v>78061332.44</v>
      </c>
      <c r="L38" s="8">
        <v>32176055.43</v>
      </c>
      <c r="M38" s="9">
        <v>41.21</v>
      </c>
      <c r="N38" s="8">
        <v>-3276168.4</v>
      </c>
      <c r="O38" s="8">
        <v>9203298.68</v>
      </c>
      <c r="P38" s="9">
        <v>-4.38</v>
      </c>
      <c r="Q38" s="9">
        <v>22.24</v>
      </c>
    </row>
    <row r="39" spans="1:1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267</v>
      </c>
      <c r="G39" s="53" t="s">
        <v>296</v>
      </c>
      <c r="H39" s="8">
        <v>38257669.17</v>
      </c>
      <c r="I39" s="8">
        <v>18146676.51</v>
      </c>
      <c r="J39" s="9">
        <v>47.43</v>
      </c>
      <c r="K39" s="8">
        <v>45261050.03</v>
      </c>
      <c r="L39" s="8">
        <v>17931969.47</v>
      </c>
      <c r="M39" s="9">
        <v>39.61</v>
      </c>
      <c r="N39" s="8">
        <v>-7003380.86</v>
      </c>
      <c r="O39" s="8">
        <v>214707.04</v>
      </c>
      <c r="P39" s="9">
        <v>-18.3</v>
      </c>
      <c r="Q39" s="9">
        <v>1.18</v>
      </c>
    </row>
    <row r="40" spans="1:1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267</v>
      </c>
      <c r="G40" s="53" t="s">
        <v>297</v>
      </c>
      <c r="H40" s="8">
        <v>17088489.27</v>
      </c>
      <c r="I40" s="8">
        <v>7567624.87</v>
      </c>
      <c r="J40" s="9">
        <v>44.28</v>
      </c>
      <c r="K40" s="8">
        <v>18212285.27</v>
      </c>
      <c r="L40" s="8">
        <v>6533526.07</v>
      </c>
      <c r="M40" s="9">
        <v>35.87</v>
      </c>
      <c r="N40" s="8">
        <v>-1123796</v>
      </c>
      <c r="O40" s="8">
        <v>1034098.8</v>
      </c>
      <c r="P40" s="9">
        <v>-6.57</v>
      </c>
      <c r="Q40" s="9">
        <v>13.66</v>
      </c>
    </row>
    <row r="41" spans="1:1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267</v>
      </c>
      <c r="G41" s="53" t="s">
        <v>298</v>
      </c>
      <c r="H41" s="8">
        <v>54734247.55</v>
      </c>
      <c r="I41" s="8">
        <v>25760207.9</v>
      </c>
      <c r="J41" s="9">
        <v>47.06</v>
      </c>
      <c r="K41" s="8">
        <v>67477260.26</v>
      </c>
      <c r="L41" s="8">
        <v>28063819.62</v>
      </c>
      <c r="M41" s="9">
        <v>41.59</v>
      </c>
      <c r="N41" s="8">
        <v>-12743012.71</v>
      </c>
      <c r="O41" s="8">
        <v>-2303611.72</v>
      </c>
      <c r="P41" s="9">
        <v>-23.28</v>
      </c>
      <c r="Q41" s="9">
        <v>-8.94</v>
      </c>
    </row>
    <row r="42" spans="1:1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267</v>
      </c>
      <c r="G42" s="53" t="s">
        <v>299</v>
      </c>
      <c r="H42" s="8">
        <v>25644407.67</v>
      </c>
      <c r="I42" s="8">
        <v>12059359.59</v>
      </c>
      <c r="J42" s="9">
        <v>47.02</v>
      </c>
      <c r="K42" s="8">
        <v>26111407.67</v>
      </c>
      <c r="L42" s="8">
        <v>10288373.35</v>
      </c>
      <c r="M42" s="9">
        <v>39.4</v>
      </c>
      <c r="N42" s="8">
        <v>-467000</v>
      </c>
      <c r="O42" s="8">
        <v>1770986.24</v>
      </c>
      <c r="P42" s="9">
        <v>-1.82</v>
      </c>
      <c r="Q42" s="9">
        <v>14.68</v>
      </c>
    </row>
    <row r="43" spans="1:1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267</v>
      </c>
      <c r="G43" s="53" t="s">
        <v>300</v>
      </c>
      <c r="H43" s="8">
        <v>24598576.44</v>
      </c>
      <c r="I43" s="8">
        <v>12523526.16</v>
      </c>
      <c r="J43" s="9">
        <v>50.91</v>
      </c>
      <c r="K43" s="8">
        <v>24271871.42</v>
      </c>
      <c r="L43" s="8">
        <v>9530045.68</v>
      </c>
      <c r="M43" s="9">
        <v>39.26</v>
      </c>
      <c r="N43" s="8">
        <v>326705.02</v>
      </c>
      <c r="O43" s="8">
        <v>2993480.48</v>
      </c>
      <c r="P43" s="9">
        <v>1.32</v>
      </c>
      <c r="Q43" s="9">
        <v>23.9</v>
      </c>
    </row>
    <row r="44" spans="1:1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267</v>
      </c>
      <c r="G44" s="53" t="s">
        <v>301</v>
      </c>
      <c r="H44" s="8">
        <v>32495932.76</v>
      </c>
      <c r="I44" s="8">
        <v>14672129.9</v>
      </c>
      <c r="J44" s="9">
        <v>45.15</v>
      </c>
      <c r="K44" s="8">
        <v>33943311.9</v>
      </c>
      <c r="L44" s="8">
        <v>12571639.65</v>
      </c>
      <c r="M44" s="9">
        <v>37.03</v>
      </c>
      <c r="N44" s="8">
        <v>-1447379.14</v>
      </c>
      <c r="O44" s="8">
        <v>2100490.25</v>
      </c>
      <c r="P44" s="9">
        <v>-4.45</v>
      </c>
      <c r="Q44" s="9">
        <v>14.31</v>
      </c>
    </row>
    <row r="45" spans="1:1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267</v>
      </c>
      <c r="G45" s="53" t="s">
        <v>302</v>
      </c>
      <c r="H45" s="8">
        <v>33733941.67</v>
      </c>
      <c r="I45" s="8">
        <v>18865542.52</v>
      </c>
      <c r="J45" s="9">
        <v>55.92</v>
      </c>
      <c r="K45" s="8">
        <v>35789052.62</v>
      </c>
      <c r="L45" s="8">
        <v>13201634.19</v>
      </c>
      <c r="M45" s="9">
        <v>36.88</v>
      </c>
      <c r="N45" s="8">
        <v>-2055110.95</v>
      </c>
      <c r="O45" s="8">
        <v>5663908.33</v>
      </c>
      <c r="P45" s="9">
        <v>-6.09</v>
      </c>
      <c r="Q45" s="9">
        <v>30.02</v>
      </c>
    </row>
    <row r="46" spans="1:1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267</v>
      </c>
      <c r="G46" s="53" t="s">
        <v>303</v>
      </c>
      <c r="H46" s="8">
        <v>31941932.63</v>
      </c>
      <c r="I46" s="8">
        <v>14862623.06</v>
      </c>
      <c r="J46" s="9">
        <v>46.53</v>
      </c>
      <c r="K46" s="8">
        <v>30961932.63</v>
      </c>
      <c r="L46" s="8">
        <v>13159413.57</v>
      </c>
      <c r="M46" s="9">
        <v>42.5</v>
      </c>
      <c r="N46" s="8">
        <v>980000</v>
      </c>
      <c r="O46" s="8">
        <v>1703209.49</v>
      </c>
      <c r="P46" s="9">
        <v>3.06</v>
      </c>
      <c r="Q46" s="9">
        <v>11.45</v>
      </c>
    </row>
    <row r="47" spans="1:1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267</v>
      </c>
      <c r="G47" s="53" t="s">
        <v>304</v>
      </c>
      <c r="H47" s="8">
        <v>12051628.85</v>
      </c>
      <c r="I47" s="8">
        <v>5733835.7</v>
      </c>
      <c r="J47" s="9">
        <v>47.57</v>
      </c>
      <c r="K47" s="8">
        <v>13873240</v>
      </c>
      <c r="L47" s="8">
        <v>5072346.07</v>
      </c>
      <c r="M47" s="9">
        <v>36.56</v>
      </c>
      <c r="N47" s="8">
        <v>-1821611.15</v>
      </c>
      <c r="O47" s="8">
        <v>661489.63</v>
      </c>
      <c r="P47" s="9">
        <v>-15.11</v>
      </c>
      <c r="Q47" s="9">
        <v>11.53</v>
      </c>
    </row>
    <row r="48" spans="1:1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267</v>
      </c>
      <c r="G48" s="53" t="s">
        <v>305</v>
      </c>
      <c r="H48" s="8">
        <v>28473661.65</v>
      </c>
      <c r="I48" s="8">
        <v>12708228.8</v>
      </c>
      <c r="J48" s="9">
        <v>44.63</v>
      </c>
      <c r="K48" s="8">
        <v>29800126.65</v>
      </c>
      <c r="L48" s="8">
        <v>11565159.17</v>
      </c>
      <c r="M48" s="9">
        <v>38.8</v>
      </c>
      <c r="N48" s="8">
        <v>-1326465</v>
      </c>
      <c r="O48" s="8">
        <v>1143069.63</v>
      </c>
      <c r="P48" s="9">
        <v>-4.65</v>
      </c>
      <c r="Q48" s="9">
        <v>8.99</v>
      </c>
    </row>
    <row r="49" spans="1:1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267</v>
      </c>
      <c r="G49" s="53" t="s">
        <v>306</v>
      </c>
      <c r="H49" s="8">
        <v>34160244.31</v>
      </c>
      <c r="I49" s="8">
        <v>16262905.1</v>
      </c>
      <c r="J49" s="9">
        <v>47.6</v>
      </c>
      <c r="K49" s="8">
        <v>35476944.76</v>
      </c>
      <c r="L49" s="8">
        <v>14253413.75</v>
      </c>
      <c r="M49" s="9">
        <v>40.17</v>
      </c>
      <c r="N49" s="8">
        <v>-1316700.45</v>
      </c>
      <c r="O49" s="8">
        <v>2009491.35</v>
      </c>
      <c r="P49" s="9">
        <v>-3.85</v>
      </c>
      <c r="Q49" s="9">
        <v>12.35</v>
      </c>
    </row>
    <row r="50" spans="1:1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267</v>
      </c>
      <c r="G50" s="53" t="s">
        <v>307</v>
      </c>
      <c r="H50" s="8">
        <v>27062714.3</v>
      </c>
      <c r="I50" s="8">
        <v>14054469.12</v>
      </c>
      <c r="J50" s="9">
        <v>51.93</v>
      </c>
      <c r="K50" s="8">
        <v>28327293.9</v>
      </c>
      <c r="L50" s="8">
        <v>11111102.4</v>
      </c>
      <c r="M50" s="9">
        <v>39.22</v>
      </c>
      <c r="N50" s="8">
        <v>-1264579.6</v>
      </c>
      <c r="O50" s="8">
        <v>2943366.72</v>
      </c>
      <c r="P50" s="9">
        <v>-4.67</v>
      </c>
      <c r="Q50" s="9">
        <v>20.94</v>
      </c>
    </row>
    <row r="51" spans="1:1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267</v>
      </c>
      <c r="G51" s="53" t="s">
        <v>308</v>
      </c>
      <c r="H51" s="8">
        <v>34531367.26</v>
      </c>
      <c r="I51" s="8">
        <v>17620212.67</v>
      </c>
      <c r="J51" s="9">
        <v>51.02</v>
      </c>
      <c r="K51" s="8">
        <v>38250367.26</v>
      </c>
      <c r="L51" s="8">
        <v>18791296</v>
      </c>
      <c r="M51" s="9">
        <v>49.12</v>
      </c>
      <c r="N51" s="8">
        <v>-3719000</v>
      </c>
      <c r="O51" s="8">
        <v>-1171083.33</v>
      </c>
      <c r="P51" s="9">
        <v>-10.76</v>
      </c>
      <c r="Q51" s="9">
        <v>-6.64</v>
      </c>
    </row>
    <row r="52" spans="1:1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267</v>
      </c>
      <c r="G52" s="53" t="s">
        <v>309</v>
      </c>
      <c r="H52" s="8">
        <v>49861453.51</v>
      </c>
      <c r="I52" s="8">
        <v>26640518.97</v>
      </c>
      <c r="J52" s="9">
        <v>53.42</v>
      </c>
      <c r="K52" s="8">
        <v>55140458.62</v>
      </c>
      <c r="L52" s="8">
        <v>22149317.62</v>
      </c>
      <c r="M52" s="9">
        <v>40.16</v>
      </c>
      <c r="N52" s="8">
        <v>-5279005.11</v>
      </c>
      <c r="O52" s="8">
        <v>4491201.35</v>
      </c>
      <c r="P52" s="9">
        <v>-10.58</v>
      </c>
      <c r="Q52" s="9">
        <v>16.85</v>
      </c>
    </row>
    <row r="53" spans="1:1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267</v>
      </c>
      <c r="G53" s="53" t="s">
        <v>310</v>
      </c>
      <c r="H53" s="8">
        <v>86452723.76</v>
      </c>
      <c r="I53" s="8">
        <v>38408245.8</v>
      </c>
      <c r="J53" s="9">
        <v>44.42</v>
      </c>
      <c r="K53" s="8">
        <v>93101791.76</v>
      </c>
      <c r="L53" s="8">
        <v>38288492.43</v>
      </c>
      <c r="M53" s="9">
        <v>41.12</v>
      </c>
      <c r="N53" s="8">
        <v>-6649068</v>
      </c>
      <c r="O53" s="8">
        <v>119753.37</v>
      </c>
      <c r="P53" s="9">
        <v>-7.69</v>
      </c>
      <c r="Q53" s="9">
        <v>0.31</v>
      </c>
    </row>
    <row r="54" spans="1:1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267</v>
      </c>
      <c r="G54" s="53" t="s">
        <v>311</v>
      </c>
      <c r="H54" s="8">
        <v>31372015.01</v>
      </c>
      <c r="I54" s="8">
        <v>14932192.82</v>
      </c>
      <c r="J54" s="9">
        <v>47.59</v>
      </c>
      <c r="K54" s="8">
        <v>36043153.36</v>
      </c>
      <c r="L54" s="8">
        <v>12801431.77</v>
      </c>
      <c r="M54" s="9">
        <v>35.51</v>
      </c>
      <c r="N54" s="8">
        <v>-4671138.35</v>
      </c>
      <c r="O54" s="8">
        <v>2130761.05</v>
      </c>
      <c r="P54" s="9">
        <v>-14.88</v>
      </c>
      <c r="Q54" s="9">
        <v>14.26</v>
      </c>
    </row>
    <row r="55" spans="1:17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267</v>
      </c>
      <c r="G55" s="53" t="s">
        <v>312</v>
      </c>
      <c r="H55" s="8">
        <v>15070862.8</v>
      </c>
      <c r="I55" s="8">
        <v>7566436.96</v>
      </c>
      <c r="J55" s="9">
        <v>50.2</v>
      </c>
      <c r="K55" s="8">
        <v>17056667.39</v>
      </c>
      <c r="L55" s="8">
        <v>6332386.49</v>
      </c>
      <c r="M55" s="9">
        <v>37.12</v>
      </c>
      <c r="N55" s="8">
        <v>-1985804.59</v>
      </c>
      <c r="O55" s="8">
        <v>1234050.47</v>
      </c>
      <c r="P55" s="9">
        <v>-13.17</v>
      </c>
      <c r="Q55" s="9">
        <v>16.3</v>
      </c>
    </row>
    <row r="56" spans="1:17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267</v>
      </c>
      <c r="G56" s="53" t="s">
        <v>313</v>
      </c>
      <c r="H56" s="8">
        <v>40783902.07</v>
      </c>
      <c r="I56" s="8">
        <v>18862221.23</v>
      </c>
      <c r="J56" s="9">
        <v>46.24</v>
      </c>
      <c r="K56" s="8">
        <v>43876796.07</v>
      </c>
      <c r="L56" s="8">
        <v>19326950.69</v>
      </c>
      <c r="M56" s="9">
        <v>44.04</v>
      </c>
      <c r="N56" s="8">
        <v>-3092894</v>
      </c>
      <c r="O56" s="8">
        <v>-464729.46</v>
      </c>
      <c r="P56" s="9">
        <v>-7.58</v>
      </c>
      <c r="Q56" s="9">
        <v>-2.46</v>
      </c>
    </row>
    <row r="57" spans="1:17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267</v>
      </c>
      <c r="G57" s="53" t="s">
        <v>314</v>
      </c>
      <c r="H57" s="8">
        <v>20310512.61</v>
      </c>
      <c r="I57" s="8">
        <v>9709386.52</v>
      </c>
      <c r="J57" s="9">
        <v>47.8</v>
      </c>
      <c r="K57" s="8">
        <v>20733512.61</v>
      </c>
      <c r="L57" s="8">
        <v>8688962.72</v>
      </c>
      <c r="M57" s="9">
        <v>41.9</v>
      </c>
      <c r="N57" s="8">
        <v>-423000</v>
      </c>
      <c r="O57" s="8">
        <v>1020423.8</v>
      </c>
      <c r="P57" s="9">
        <v>-2.08</v>
      </c>
      <c r="Q57" s="9">
        <v>10.5</v>
      </c>
    </row>
    <row r="58" spans="1:17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267</v>
      </c>
      <c r="G58" s="53" t="s">
        <v>315</v>
      </c>
      <c r="H58" s="8">
        <v>14785689.7</v>
      </c>
      <c r="I58" s="8">
        <v>7580413.16</v>
      </c>
      <c r="J58" s="9">
        <v>51.26</v>
      </c>
      <c r="K58" s="8">
        <v>16157955.43</v>
      </c>
      <c r="L58" s="8">
        <v>7945007.81</v>
      </c>
      <c r="M58" s="9">
        <v>49.17</v>
      </c>
      <c r="N58" s="8">
        <v>-1372265.73</v>
      </c>
      <c r="O58" s="8">
        <v>-364594.65</v>
      </c>
      <c r="P58" s="9">
        <v>-9.28</v>
      </c>
      <c r="Q58" s="9">
        <v>-4.8</v>
      </c>
    </row>
    <row r="59" spans="1:17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267</v>
      </c>
      <c r="G59" s="53" t="s">
        <v>316</v>
      </c>
      <c r="H59" s="8">
        <v>18426134.06</v>
      </c>
      <c r="I59" s="8">
        <v>10180141.64</v>
      </c>
      <c r="J59" s="9">
        <v>55.24</v>
      </c>
      <c r="K59" s="8">
        <v>19048704.06</v>
      </c>
      <c r="L59" s="8">
        <v>9246304.04</v>
      </c>
      <c r="M59" s="9">
        <v>48.54</v>
      </c>
      <c r="N59" s="8">
        <v>-622570</v>
      </c>
      <c r="O59" s="8">
        <v>933837.6</v>
      </c>
      <c r="P59" s="9">
        <v>-3.37</v>
      </c>
      <c r="Q59" s="9">
        <v>9.17</v>
      </c>
    </row>
    <row r="60" spans="1:17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267</v>
      </c>
      <c r="G60" s="53" t="s">
        <v>317</v>
      </c>
      <c r="H60" s="8">
        <v>24162397.36</v>
      </c>
      <c r="I60" s="8">
        <v>12467472.68</v>
      </c>
      <c r="J60" s="9">
        <v>51.59</v>
      </c>
      <c r="K60" s="8">
        <v>23835358.36</v>
      </c>
      <c r="L60" s="8">
        <v>10991012.43</v>
      </c>
      <c r="M60" s="9">
        <v>46.11</v>
      </c>
      <c r="N60" s="8">
        <v>327039</v>
      </c>
      <c r="O60" s="8">
        <v>1476460.25</v>
      </c>
      <c r="P60" s="9">
        <v>1.35</v>
      </c>
      <c r="Q60" s="9">
        <v>11.84</v>
      </c>
    </row>
    <row r="61" spans="1:17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267</v>
      </c>
      <c r="G61" s="53" t="s">
        <v>270</v>
      </c>
      <c r="H61" s="8">
        <v>47722775.04</v>
      </c>
      <c r="I61" s="8">
        <v>25066765.59</v>
      </c>
      <c r="J61" s="9">
        <v>52.52</v>
      </c>
      <c r="K61" s="8">
        <v>56413575.04</v>
      </c>
      <c r="L61" s="8">
        <v>21783928.79</v>
      </c>
      <c r="M61" s="9">
        <v>38.61</v>
      </c>
      <c r="N61" s="8">
        <v>-8690800</v>
      </c>
      <c r="O61" s="8">
        <v>3282836.8</v>
      </c>
      <c r="P61" s="9">
        <v>-18.21</v>
      </c>
      <c r="Q61" s="9">
        <v>13.09</v>
      </c>
    </row>
    <row r="62" spans="1:17" ht="12.75">
      <c r="A62" s="34">
        <v>6</v>
      </c>
      <c r="B62" s="34">
        <v>6</v>
      </c>
      <c r="C62" s="34">
        <v>4</v>
      </c>
      <c r="D62" s="35">
        <v>2</v>
      </c>
      <c r="E62" s="36"/>
      <c r="F62" s="7" t="s">
        <v>267</v>
      </c>
      <c r="G62" s="53" t="s">
        <v>318</v>
      </c>
      <c r="H62" s="8">
        <v>40325755.12</v>
      </c>
      <c r="I62" s="8">
        <v>20950565.35</v>
      </c>
      <c r="J62" s="9">
        <v>51.95</v>
      </c>
      <c r="K62" s="8">
        <v>40311093.63</v>
      </c>
      <c r="L62" s="8">
        <v>18246240.57</v>
      </c>
      <c r="M62" s="9">
        <v>45.26</v>
      </c>
      <c r="N62" s="8">
        <v>14661.49</v>
      </c>
      <c r="O62" s="8">
        <v>2704324.78</v>
      </c>
      <c r="P62" s="9">
        <v>0.03</v>
      </c>
      <c r="Q62" s="9">
        <v>12.9</v>
      </c>
    </row>
    <row r="63" spans="1:17" ht="12.75">
      <c r="A63" s="34">
        <v>6</v>
      </c>
      <c r="B63" s="34">
        <v>9</v>
      </c>
      <c r="C63" s="34">
        <v>6</v>
      </c>
      <c r="D63" s="35">
        <v>2</v>
      </c>
      <c r="E63" s="36"/>
      <c r="F63" s="7" t="s">
        <v>267</v>
      </c>
      <c r="G63" s="53" t="s">
        <v>319</v>
      </c>
      <c r="H63" s="8">
        <v>39605607.32</v>
      </c>
      <c r="I63" s="8">
        <v>21171061.22</v>
      </c>
      <c r="J63" s="9">
        <v>53.45</v>
      </c>
      <c r="K63" s="8">
        <v>42547383.91</v>
      </c>
      <c r="L63" s="8">
        <v>19161117.89</v>
      </c>
      <c r="M63" s="9">
        <v>45.03</v>
      </c>
      <c r="N63" s="8">
        <v>-2941776.59</v>
      </c>
      <c r="O63" s="8">
        <v>2009943.33</v>
      </c>
      <c r="P63" s="9">
        <v>-7.42</v>
      </c>
      <c r="Q63" s="9">
        <v>9.49</v>
      </c>
    </row>
    <row r="64" spans="1:17" ht="12.75">
      <c r="A64" s="34">
        <v>6</v>
      </c>
      <c r="B64" s="34">
        <v>13</v>
      </c>
      <c r="C64" s="34">
        <v>2</v>
      </c>
      <c r="D64" s="35">
        <v>2</v>
      </c>
      <c r="E64" s="36"/>
      <c r="F64" s="7" t="s">
        <v>267</v>
      </c>
      <c r="G64" s="53" t="s">
        <v>320</v>
      </c>
      <c r="H64" s="8">
        <v>26952100.66</v>
      </c>
      <c r="I64" s="8">
        <v>12505174.4</v>
      </c>
      <c r="J64" s="9">
        <v>46.39</v>
      </c>
      <c r="K64" s="8">
        <v>27031580.66</v>
      </c>
      <c r="L64" s="8">
        <v>11351886.32</v>
      </c>
      <c r="M64" s="9">
        <v>41.99</v>
      </c>
      <c r="N64" s="8">
        <v>-79480</v>
      </c>
      <c r="O64" s="8">
        <v>1153288.08</v>
      </c>
      <c r="P64" s="9">
        <v>-0.29</v>
      </c>
      <c r="Q64" s="9">
        <v>9.22</v>
      </c>
    </row>
    <row r="65" spans="1:17" ht="12.75">
      <c r="A65" s="34">
        <v>6</v>
      </c>
      <c r="B65" s="34">
        <v>14</v>
      </c>
      <c r="C65" s="34">
        <v>3</v>
      </c>
      <c r="D65" s="35">
        <v>2</v>
      </c>
      <c r="E65" s="36"/>
      <c r="F65" s="7" t="s">
        <v>267</v>
      </c>
      <c r="G65" s="53" t="s">
        <v>321</v>
      </c>
      <c r="H65" s="8">
        <v>16988706.82</v>
      </c>
      <c r="I65" s="8">
        <v>9567231.13</v>
      </c>
      <c r="J65" s="9">
        <v>56.31</v>
      </c>
      <c r="K65" s="8">
        <v>20932550.01</v>
      </c>
      <c r="L65" s="8">
        <v>7961553.41</v>
      </c>
      <c r="M65" s="9">
        <v>38.03</v>
      </c>
      <c r="N65" s="8">
        <v>-3943843.19</v>
      </c>
      <c r="O65" s="8">
        <v>1605677.72</v>
      </c>
      <c r="P65" s="9">
        <v>-23.21</v>
      </c>
      <c r="Q65" s="9">
        <v>16.78</v>
      </c>
    </row>
    <row r="66" spans="1:17" ht="12.75">
      <c r="A66" s="34">
        <v>6</v>
      </c>
      <c r="B66" s="34">
        <v>1</v>
      </c>
      <c r="C66" s="34">
        <v>5</v>
      </c>
      <c r="D66" s="35">
        <v>2</v>
      </c>
      <c r="E66" s="36"/>
      <c r="F66" s="7" t="s">
        <v>267</v>
      </c>
      <c r="G66" s="53" t="s">
        <v>322</v>
      </c>
      <c r="H66" s="8">
        <v>33965456.24</v>
      </c>
      <c r="I66" s="8">
        <v>15778610.95</v>
      </c>
      <c r="J66" s="9">
        <v>46.45</v>
      </c>
      <c r="K66" s="8">
        <v>40203160.85</v>
      </c>
      <c r="L66" s="8">
        <v>12351685.32</v>
      </c>
      <c r="M66" s="9">
        <v>30.72</v>
      </c>
      <c r="N66" s="8">
        <v>-6237704.61</v>
      </c>
      <c r="O66" s="8">
        <v>3426925.63</v>
      </c>
      <c r="P66" s="9">
        <v>-18.36</v>
      </c>
      <c r="Q66" s="9">
        <v>21.71</v>
      </c>
    </row>
    <row r="67" spans="1:17" ht="12.75">
      <c r="A67" s="34">
        <v>6</v>
      </c>
      <c r="B67" s="34">
        <v>18</v>
      </c>
      <c r="C67" s="34">
        <v>3</v>
      </c>
      <c r="D67" s="35">
        <v>2</v>
      </c>
      <c r="E67" s="36"/>
      <c r="F67" s="7" t="s">
        <v>267</v>
      </c>
      <c r="G67" s="53" t="s">
        <v>323</v>
      </c>
      <c r="H67" s="8">
        <v>16363589.72</v>
      </c>
      <c r="I67" s="8">
        <v>8374053.28</v>
      </c>
      <c r="J67" s="9">
        <v>51.17</v>
      </c>
      <c r="K67" s="8">
        <v>16531089.72</v>
      </c>
      <c r="L67" s="8">
        <v>8334086.87</v>
      </c>
      <c r="M67" s="9">
        <v>50.41</v>
      </c>
      <c r="N67" s="8">
        <v>-167500</v>
      </c>
      <c r="O67" s="8">
        <v>39966.41</v>
      </c>
      <c r="P67" s="9">
        <v>-1.02</v>
      </c>
      <c r="Q67" s="9">
        <v>0.47</v>
      </c>
    </row>
    <row r="68" spans="1:17" ht="12.75">
      <c r="A68" s="34">
        <v>6</v>
      </c>
      <c r="B68" s="34">
        <v>9</v>
      </c>
      <c r="C68" s="34">
        <v>7</v>
      </c>
      <c r="D68" s="35">
        <v>2</v>
      </c>
      <c r="E68" s="36"/>
      <c r="F68" s="7" t="s">
        <v>267</v>
      </c>
      <c r="G68" s="53" t="s">
        <v>324</v>
      </c>
      <c r="H68" s="8">
        <v>81920660.25</v>
      </c>
      <c r="I68" s="8">
        <v>41435487.87</v>
      </c>
      <c r="J68" s="9">
        <v>50.58</v>
      </c>
      <c r="K68" s="8">
        <v>93912354.33</v>
      </c>
      <c r="L68" s="8">
        <v>33948736.7</v>
      </c>
      <c r="M68" s="9">
        <v>36.14</v>
      </c>
      <c r="N68" s="8">
        <v>-11991694.08</v>
      </c>
      <c r="O68" s="8">
        <v>7486751.17</v>
      </c>
      <c r="P68" s="9">
        <v>-14.63</v>
      </c>
      <c r="Q68" s="9">
        <v>18.06</v>
      </c>
    </row>
    <row r="69" spans="1:17" ht="12.75">
      <c r="A69" s="34">
        <v>6</v>
      </c>
      <c r="B69" s="34">
        <v>8</v>
      </c>
      <c r="C69" s="34">
        <v>4</v>
      </c>
      <c r="D69" s="35">
        <v>2</v>
      </c>
      <c r="E69" s="36"/>
      <c r="F69" s="7" t="s">
        <v>267</v>
      </c>
      <c r="G69" s="53" t="s">
        <v>325</v>
      </c>
      <c r="H69" s="8">
        <v>15700443.31</v>
      </c>
      <c r="I69" s="8">
        <v>7173437.02</v>
      </c>
      <c r="J69" s="9">
        <v>45.68</v>
      </c>
      <c r="K69" s="8">
        <v>17471478.31</v>
      </c>
      <c r="L69" s="8">
        <v>6207915.55</v>
      </c>
      <c r="M69" s="9">
        <v>35.53</v>
      </c>
      <c r="N69" s="8">
        <v>-1771035</v>
      </c>
      <c r="O69" s="8">
        <v>965521.47</v>
      </c>
      <c r="P69" s="9">
        <v>-11.28</v>
      </c>
      <c r="Q69" s="9">
        <v>13.45</v>
      </c>
    </row>
    <row r="70" spans="1:17" ht="12.75">
      <c r="A70" s="34">
        <v>6</v>
      </c>
      <c r="B70" s="34">
        <v>3</v>
      </c>
      <c r="C70" s="34">
        <v>6</v>
      </c>
      <c r="D70" s="35">
        <v>2</v>
      </c>
      <c r="E70" s="36"/>
      <c r="F70" s="7" t="s">
        <v>267</v>
      </c>
      <c r="G70" s="53" t="s">
        <v>326</v>
      </c>
      <c r="H70" s="8">
        <v>25096175.63</v>
      </c>
      <c r="I70" s="8">
        <v>11454339.29</v>
      </c>
      <c r="J70" s="9">
        <v>45.64</v>
      </c>
      <c r="K70" s="8">
        <v>27593552.28</v>
      </c>
      <c r="L70" s="8">
        <v>11082841.88</v>
      </c>
      <c r="M70" s="9">
        <v>40.16</v>
      </c>
      <c r="N70" s="8">
        <v>-2497376.65</v>
      </c>
      <c r="O70" s="8">
        <v>371497.41</v>
      </c>
      <c r="P70" s="9">
        <v>-9.95</v>
      </c>
      <c r="Q70" s="9">
        <v>3.24</v>
      </c>
    </row>
    <row r="71" spans="1:17" ht="12.75">
      <c r="A71" s="34">
        <v>6</v>
      </c>
      <c r="B71" s="34">
        <v>12</v>
      </c>
      <c r="C71" s="34">
        <v>3</v>
      </c>
      <c r="D71" s="35">
        <v>2</v>
      </c>
      <c r="E71" s="36"/>
      <c r="F71" s="7" t="s">
        <v>267</v>
      </c>
      <c r="G71" s="53" t="s">
        <v>327</v>
      </c>
      <c r="H71" s="8">
        <v>25191836.66</v>
      </c>
      <c r="I71" s="8">
        <v>13381404.15</v>
      </c>
      <c r="J71" s="9">
        <v>53.11</v>
      </c>
      <c r="K71" s="8">
        <v>32548628.89</v>
      </c>
      <c r="L71" s="8">
        <v>12630862.7</v>
      </c>
      <c r="M71" s="9">
        <v>38.8</v>
      </c>
      <c r="N71" s="8">
        <v>-7356792.23</v>
      </c>
      <c r="O71" s="8">
        <v>750541.45</v>
      </c>
      <c r="P71" s="9">
        <v>-29.2</v>
      </c>
      <c r="Q71" s="9">
        <v>5.6</v>
      </c>
    </row>
    <row r="72" spans="1:17" ht="12.75">
      <c r="A72" s="34">
        <v>6</v>
      </c>
      <c r="B72" s="34">
        <v>15</v>
      </c>
      <c r="C72" s="34">
        <v>4</v>
      </c>
      <c r="D72" s="35">
        <v>2</v>
      </c>
      <c r="E72" s="36"/>
      <c r="F72" s="7" t="s">
        <v>267</v>
      </c>
      <c r="G72" s="53" t="s">
        <v>328</v>
      </c>
      <c r="H72" s="8">
        <v>44591939.37</v>
      </c>
      <c r="I72" s="8">
        <v>21486191.79</v>
      </c>
      <c r="J72" s="9">
        <v>48.18</v>
      </c>
      <c r="K72" s="8">
        <v>46144272.57</v>
      </c>
      <c r="L72" s="8">
        <v>17828552</v>
      </c>
      <c r="M72" s="9">
        <v>38.63</v>
      </c>
      <c r="N72" s="8">
        <v>-1552333.2</v>
      </c>
      <c r="O72" s="8">
        <v>3657639.79</v>
      </c>
      <c r="P72" s="9">
        <v>-3.48</v>
      </c>
      <c r="Q72" s="9">
        <v>17.02</v>
      </c>
    </row>
    <row r="73" spans="1:17" ht="12.75">
      <c r="A73" s="34">
        <v>6</v>
      </c>
      <c r="B73" s="34">
        <v>16</v>
      </c>
      <c r="C73" s="34">
        <v>2</v>
      </c>
      <c r="D73" s="35">
        <v>2</v>
      </c>
      <c r="E73" s="36"/>
      <c r="F73" s="7" t="s">
        <v>267</v>
      </c>
      <c r="G73" s="53" t="s">
        <v>329</v>
      </c>
      <c r="H73" s="8">
        <v>44655050.55</v>
      </c>
      <c r="I73" s="8">
        <v>20530650.28</v>
      </c>
      <c r="J73" s="9">
        <v>45.97</v>
      </c>
      <c r="K73" s="8">
        <v>51723887.55</v>
      </c>
      <c r="L73" s="8">
        <v>17097327.4</v>
      </c>
      <c r="M73" s="9">
        <v>33.05</v>
      </c>
      <c r="N73" s="8">
        <v>-7068837</v>
      </c>
      <c r="O73" s="8">
        <v>3433322.88</v>
      </c>
      <c r="P73" s="9">
        <v>-15.82</v>
      </c>
      <c r="Q73" s="9">
        <v>16.72</v>
      </c>
    </row>
    <row r="74" spans="1:17" ht="12.75">
      <c r="A74" s="34">
        <v>6</v>
      </c>
      <c r="B74" s="34">
        <v>1</v>
      </c>
      <c r="C74" s="34">
        <v>6</v>
      </c>
      <c r="D74" s="35">
        <v>2</v>
      </c>
      <c r="E74" s="36"/>
      <c r="F74" s="7" t="s">
        <v>267</v>
      </c>
      <c r="G74" s="53" t="s">
        <v>330</v>
      </c>
      <c r="H74" s="8">
        <v>20799202.45</v>
      </c>
      <c r="I74" s="8">
        <v>12622448.27</v>
      </c>
      <c r="J74" s="9">
        <v>60.68</v>
      </c>
      <c r="K74" s="8">
        <v>20471597.96</v>
      </c>
      <c r="L74" s="8">
        <v>8862302.28</v>
      </c>
      <c r="M74" s="9">
        <v>43.29</v>
      </c>
      <c r="N74" s="8">
        <v>327604.49</v>
      </c>
      <c r="O74" s="8">
        <v>3760145.99</v>
      </c>
      <c r="P74" s="9">
        <v>1.57</v>
      </c>
      <c r="Q74" s="9">
        <v>29.78</v>
      </c>
    </row>
    <row r="75" spans="1:17" ht="12.75">
      <c r="A75" s="34">
        <v>6</v>
      </c>
      <c r="B75" s="34">
        <v>15</v>
      </c>
      <c r="C75" s="34">
        <v>5</v>
      </c>
      <c r="D75" s="35">
        <v>2</v>
      </c>
      <c r="E75" s="36"/>
      <c r="F75" s="7" t="s">
        <v>267</v>
      </c>
      <c r="G75" s="53" t="s">
        <v>331</v>
      </c>
      <c r="H75" s="8">
        <v>27974002.15</v>
      </c>
      <c r="I75" s="8">
        <v>12784851.64</v>
      </c>
      <c r="J75" s="9">
        <v>45.7</v>
      </c>
      <c r="K75" s="8">
        <v>29272039.56</v>
      </c>
      <c r="L75" s="8">
        <v>10866261.95</v>
      </c>
      <c r="M75" s="9">
        <v>37.12</v>
      </c>
      <c r="N75" s="8">
        <v>-1298037.41</v>
      </c>
      <c r="O75" s="8">
        <v>1918589.69</v>
      </c>
      <c r="P75" s="9">
        <v>-4.64</v>
      </c>
      <c r="Q75" s="9">
        <v>15</v>
      </c>
    </row>
    <row r="76" spans="1:17" ht="12.75">
      <c r="A76" s="34">
        <v>6</v>
      </c>
      <c r="B76" s="34">
        <v>20</v>
      </c>
      <c r="C76" s="34">
        <v>3</v>
      </c>
      <c r="D76" s="35">
        <v>2</v>
      </c>
      <c r="E76" s="36"/>
      <c r="F76" s="7" t="s">
        <v>267</v>
      </c>
      <c r="G76" s="53" t="s">
        <v>332</v>
      </c>
      <c r="H76" s="8">
        <v>26745711.22</v>
      </c>
      <c r="I76" s="8">
        <v>12375406.05</v>
      </c>
      <c r="J76" s="9">
        <v>46.27</v>
      </c>
      <c r="K76" s="8">
        <v>28111613.41</v>
      </c>
      <c r="L76" s="8">
        <v>10064543.69</v>
      </c>
      <c r="M76" s="9">
        <v>35.8</v>
      </c>
      <c r="N76" s="8">
        <v>-1365902.19</v>
      </c>
      <c r="O76" s="8">
        <v>2310862.36</v>
      </c>
      <c r="P76" s="9">
        <v>-5.1</v>
      </c>
      <c r="Q76" s="9">
        <v>18.67</v>
      </c>
    </row>
    <row r="77" spans="1:17" ht="12.75">
      <c r="A77" s="34">
        <v>6</v>
      </c>
      <c r="B77" s="34">
        <v>9</v>
      </c>
      <c r="C77" s="34">
        <v>8</v>
      </c>
      <c r="D77" s="35">
        <v>2</v>
      </c>
      <c r="E77" s="36"/>
      <c r="F77" s="7" t="s">
        <v>267</v>
      </c>
      <c r="G77" s="53" t="s">
        <v>333</v>
      </c>
      <c r="H77" s="8">
        <v>79095699.38</v>
      </c>
      <c r="I77" s="8">
        <v>38987940.14</v>
      </c>
      <c r="J77" s="9">
        <v>49.29</v>
      </c>
      <c r="K77" s="8">
        <v>87817490.4</v>
      </c>
      <c r="L77" s="8">
        <v>32998638.3</v>
      </c>
      <c r="M77" s="9">
        <v>37.57</v>
      </c>
      <c r="N77" s="8">
        <v>-8721791.02</v>
      </c>
      <c r="O77" s="8">
        <v>5989301.84</v>
      </c>
      <c r="P77" s="9">
        <v>-11.02</v>
      </c>
      <c r="Q77" s="9">
        <v>15.36</v>
      </c>
    </row>
    <row r="78" spans="1:17" ht="12.75">
      <c r="A78" s="34">
        <v>6</v>
      </c>
      <c r="B78" s="34">
        <v>1</v>
      </c>
      <c r="C78" s="34">
        <v>7</v>
      </c>
      <c r="D78" s="35">
        <v>2</v>
      </c>
      <c r="E78" s="36"/>
      <c r="F78" s="7" t="s">
        <v>267</v>
      </c>
      <c r="G78" s="53" t="s">
        <v>334</v>
      </c>
      <c r="H78" s="8">
        <v>23167233.44</v>
      </c>
      <c r="I78" s="8">
        <v>11967987.25</v>
      </c>
      <c r="J78" s="9">
        <v>51.65</v>
      </c>
      <c r="K78" s="8">
        <v>23480325.44</v>
      </c>
      <c r="L78" s="8">
        <v>10427956.33</v>
      </c>
      <c r="M78" s="9">
        <v>44.41</v>
      </c>
      <c r="N78" s="8">
        <v>-313092</v>
      </c>
      <c r="O78" s="8">
        <v>1540030.92</v>
      </c>
      <c r="P78" s="9">
        <v>-1.35</v>
      </c>
      <c r="Q78" s="9">
        <v>12.86</v>
      </c>
    </row>
    <row r="79" spans="1:17" ht="12.75">
      <c r="A79" s="34">
        <v>6</v>
      </c>
      <c r="B79" s="34">
        <v>14</v>
      </c>
      <c r="C79" s="34">
        <v>5</v>
      </c>
      <c r="D79" s="35">
        <v>2</v>
      </c>
      <c r="E79" s="36"/>
      <c r="F79" s="7" t="s">
        <v>267</v>
      </c>
      <c r="G79" s="53" t="s">
        <v>335</v>
      </c>
      <c r="H79" s="8">
        <v>43785279.82</v>
      </c>
      <c r="I79" s="8">
        <v>24271037.02</v>
      </c>
      <c r="J79" s="9">
        <v>55.43</v>
      </c>
      <c r="K79" s="8">
        <v>49707809.39</v>
      </c>
      <c r="L79" s="8">
        <v>20926991.96</v>
      </c>
      <c r="M79" s="9">
        <v>42.1</v>
      </c>
      <c r="N79" s="8">
        <v>-5922529.57</v>
      </c>
      <c r="O79" s="8">
        <v>3344045.06</v>
      </c>
      <c r="P79" s="9">
        <v>-13.52</v>
      </c>
      <c r="Q79" s="9">
        <v>13.77</v>
      </c>
    </row>
    <row r="80" spans="1:17" ht="12.75">
      <c r="A80" s="34">
        <v>6</v>
      </c>
      <c r="B80" s="34">
        <v>6</v>
      </c>
      <c r="C80" s="34">
        <v>5</v>
      </c>
      <c r="D80" s="35">
        <v>2</v>
      </c>
      <c r="E80" s="36"/>
      <c r="F80" s="7" t="s">
        <v>267</v>
      </c>
      <c r="G80" s="53" t="s">
        <v>271</v>
      </c>
      <c r="H80" s="8">
        <v>43346652.01</v>
      </c>
      <c r="I80" s="8">
        <v>25800625.65</v>
      </c>
      <c r="J80" s="9">
        <v>59.52</v>
      </c>
      <c r="K80" s="8">
        <v>44722891.01</v>
      </c>
      <c r="L80" s="8">
        <v>18113709.74</v>
      </c>
      <c r="M80" s="9">
        <v>40.5</v>
      </c>
      <c r="N80" s="8">
        <v>-1376239</v>
      </c>
      <c r="O80" s="8">
        <v>7686915.91</v>
      </c>
      <c r="P80" s="9">
        <v>-3.17</v>
      </c>
      <c r="Q80" s="9">
        <v>29.79</v>
      </c>
    </row>
    <row r="81" spans="1:17" ht="12.75">
      <c r="A81" s="34">
        <v>6</v>
      </c>
      <c r="B81" s="34">
        <v>6</v>
      </c>
      <c r="C81" s="34">
        <v>6</v>
      </c>
      <c r="D81" s="35">
        <v>2</v>
      </c>
      <c r="E81" s="36"/>
      <c r="F81" s="7" t="s">
        <v>267</v>
      </c>
      <c r="G81" s="53" t="s">
        <v>336</v>
      </c>
      <c r="H81" s="8">
        <v>16010869.08</v>
      </c>
      <c r="I81" s="8">
        <v>8972127.24</v>
      </c>
      <c r="J81" s="9">
        <v>56.03</v>
      </c>
      <c r="K81" s="8">
        <v>16010869.08</v>
      </c>
      <c r="L81" s="8">
        <v>7583059.31</v>
      </c>
      <c r="M81" s="9">
        <v>47.36</v>
      </c>
      <c r="N81" s="8">
        <v>0</v>
      </c>
      <c r="O81" s="8">
        <v>1389067.93</v>
      </c>
      <c r="P81" s="9">
        <v>0</v>
      </c>
      <c r="Q81" s="9">
        <v>15.48</v>
      </c>
    </row>
    <row r="82" spans="1:17" ht="12.75">
      <c r="A82" s="34">
        <v>6</v>
      </c>
      <c r="B82" s="34">
        <v>7</v>
      </c>
      <c r="C82" s="34">
        <v>5</v>
      </c>
      <c r="D82" s="35">
        <v>2</v>
      </c>
      <c r="E82" s="36"/>
      <c r="F82" s="7" t="s">
        <v>267</v>
      </c>
      <c r="G82" s="53" t="s">
        <v>272</v>
      </c>
      <c r="H82" s="8">
        <v>32199849.95</v>
      </c>
      <c r="I82" s="8">
        <v>18471931.06</v>
      </c>
      <c r="J82" s="9">
        <v>57.36</v>
      </c>
      <c r="K82" s="8">
        <v>34653867.95</v>
      </c>
      <c r="L82" s="8">
        <v>16190528.59</v>
      </c>
      <c r="M82" s="9">
        <v>46.72</v>
      </c>
      <c r="N82" s="8">
        <v>-2454018</v>
      </c>
      <c r="O82" s="8">
        <v>2281402.47</v>
      </c>
      <c r="P82" s="9">
        <v>-7.62</v>
      </c>
      <c r="Q82" s="9">
        <v>12.35</v>
      </c>
    </row>
    <row r="83" spans="1:17" ht="12.75">
      <c r="A83" s="34">
        <v>6</v>
      </c>
      <c r="B83" s="34">
        <v>18</v>
      </c>
      <c r="C83" s="34">
        <v>4</v>
      </c>
      <c r="D83" s="35">
        <v>2</v>
      </c>
      <c r="E83" s="36"/>
      <c r="F83" s="7" t="s">
        <v>267</v>
      </c>
      <c r="G83" s="53" t="s">
        <v>337</v>
      </c>
      <c r="H83" s="8">
        <v>16680179.28</v>
      </c>
      <c r="I83" s="8">
        <v>9172917.45</v>
      </c>
      <c r="J83" s="9">
        <v>54.99</v>
      </c>
      <c r="K83" s="8">
        <v>18944660.52</v>
      </c>
      <c r="L83" s="8">
        <v>7953703.13</v>
      </c>
      <c r="M83" s="9">
        <v>41.98</v>
      </c>
      <c r="N83" s="8">
        <v>-2264481.24</v>
      </c>
      <c r="O83" s="8">
        <v>1219214.32</v>
      </c>
      <c r="P83" s="9">
        <v>-13.57</v>
      </c>
      <c r="Q83" s="9">
        <v>13.29</v>
      </c>
    </row>
    <row r="84" spans="1:17" ht="12.75">
      <c r="A84" s="34">
        <v>6</v>
      </c>
      <c r="B84" s="34">
        <v>9</v>
      </c>
      <c r="C84" s="34">
        <v>9</v>
      </c>
      <c r="D84" s="35">
        <v>2</v>
      </c>
      <c r="E84" s="36"/>
      <c r="F84" s="7" t="s">
        <v>267</v>
      </c>
      <c r="G84" s="53" t="s">
        <v>338</v>
      </c>
      <c r="H84" s="8">
        <v>28606991.58</v>
      </c>
      <c r="I84" s="8">
        <v>11446013.09</v>
      </c>
      <c r="J84" s="9">
        <v>40.01</v>
      </c>
      <c r="K84" s="8">
        <v>31447991.58</v>
      </c>
      <c r="L84" s="8">
        <v>9626001.59</v>
      </c>
      <c r="M84" s="9">
        <v>30.6</v>
      </c>
      <c r="N84" s="8">
        <v>-2841000</v>
      </c>
      <c r="O84" s="8">
        <v>1820011.5</v>
      </c>
      <c r="P84" s="9">
        <v>-9.93</v>
      </c>
      <c r="Q84" s="9">
        <v>15.9</v>
      </c>
    </row>
    <row r="85" spans="1:17" ht="12.75">
      <c r="A85" s="34">
        <v>6</v>
      </c>
      <c r="B85" s="34">
        <v>11</v>
      </c>
      <c r="C85" s="34">
        <v>4</v>
      </c>
      <c r="D85" s="35">
        <v>2</v>
      </c>
      <c r="E85" s="36"/>
      <c r="F85" s="7" t="s">
        <v>267</v>
      </c>
      <c r="G85" s="53" t="s">
        <v>339</v>
      </c>
      <c r="H85" s="8">
        <v>62522812.97</v>
      </c>
      <c r="I85" s="8">
        <v>32371594.97</v>
      </c>
      <c r="J85" s="9">
        <v>51.77</v>
      </c>
      <c r="K85" s="8">
        <v>67061640.63</v>
      </c>
      <c r="L85" s="8">
        <v>29908804.46</v>
      </c>
      <c r="M85" s="9">
        <v>44.59</v>
      </c>
      <c r="N85" s="8">
        <v>-4538827.66</v>
      </c>
      <c r="O85" s="8">
        <v>2462790.51</v>
      </c>
      <c r="P85" s="9">
        <v>-7.25</v>
      </c>
      <c r="Q85" s="9">
        <v>7.6</v>
      </c>
    </row>
    <row r="86" spans="1:17" ht="12.75">
      <c r="A86" s="34">
        <v>6</v>
      </c>
      <c r="B86" s="34">
        <v>2</v>
      </c>
      <c r="C86" s="34">
        <v>8</v>
      </c>
      <c r="D86" s="35">
        <v>2</v>
      </c>
      <c r="E86" s="36"/>
      <c r="F86" s="7" t="s">
        <v>267</v>
      </c>
      <c r="G86" s="53" t="s">
        <v>340</v>
      </c>
      <c r="H86" s="8">
        <v>39295763.01</v>
      </c>
      <c r="I86" s="8">
        <v>19929897.1</v>
      </c>
      <c r="J86" s="9">
        <v>50.71</v>
      </c>
      <c r="K86" s="8">
        <v>44219568.42</v>
      </c>
      <c r="L86" s="8">
        <v>17833684.13</v>
      </c>
      <c r="M86" s="9">
        <v>40.32</v>
      </c>
      <c r="N86" s="8">
        <v>-4923805.41</v>
      </c>
      <c r="O86" s="8">
        <v>2096212.97</v>
      </c>
      <c r="P86" s="9">
        <v>-12.53</v>
      </c>
      <c r="Q86" s="9">
        <v>10.51</v>
      </c>
    </row>
    <row r="87" spans="1:17" ht="12.75">
      <c r="A87" s="34">
        <v>6</v>
      </c>
      <c r="B87" s="34">
        <v>14</v>
      </c>
      <c r="C87" s="34">
        <v>6</v>
      </c>
      <c r="D87" s="35">
        <v>2</v>
      </c>
      <c r="E87" s="36"/>
      <c r="F87" s="7" t="s">
        <v>267</v>
      </c>
      <c r="G87" s="53" t="s">
        <v>341</v>
      </c>
      <c r="H87" s="8">
        <v>40342458.91</v>
      </c>
      <c r="I87" s="8">
        <v>21254105.96</v>
      </c>
      <c r="J87" s="9">
        <v>52.68</v>
      </c>
      <c r="K87" s="8">
        <v>44212521.25</v>
      </c>
      <c r="L87" s="8">
        <v>18582928.26</v>
      </c>
      <c r="M87" s="9">
        <v>42.03</v>
      </c>
      <c r="N87" s="8">
        <v>-3870062.34</v>
      </c>
      <c r="O87" s="8">
        <v>2671177.7</v>
      </c>
      <c r="P87" s="9">
        <v>-9.59</v>
      </c>
      <c r="Q87" s="9">
        <v>12.56</v>
      </c>
    </row>
    <row r="88" spans="1:17" ht="12.75">
      <c r="A88" s="34">
        <v>6</v>
      </c>
      <c r="B88" s="34">
        <v>1</v>
      </c>
      <c r="C88" s="34">
        <v>8</v>
      </c>
      <c r="D88" s="35">
        <v>2</v>
      </c>
      <c r="E88" s="36"/>
      <c r="F88" s="7" t="s">
        <v>267</v>
      </c>
      <c r="G88" s="53" t="s">
        <v>342</v>
      </c>
      <c r="H88" s="8">
        <v>26346978.42</v>
      </c>
      <c r="I88" s="8">
        <v>12171801.45</v>
      </c>
      <c r="J88" s="9">
        <v>46.19</v>
      </c>
      <c r="K88" s="8">
        <v>28634452.42</v>
      </c>
      <c r="L88" s="8">
        <v>10711177.75</v>
      </c>
      <c r="M88" s="9">
        <v>37.4</v>
      </c>
      <c r="N88" s="8">
        <v>-2287474</v>
      </c>
      <c r="O88" s="8">
        <v>1460623.7</v>
      </c>
      <c r="P88" s="9">
        <v>-8.68</v>
      </c>
      <c r="Q88" s="9">
        <v>12</v>
      </c>
    </row>
    <row r="89" spans="1:17" ht="12.75">
      <c r="A89" s="34">
        <v>6</v>
      </c>
      <c r="B89" s="34">
        <v>3</v>
      </c>
      <c r="C89" s="34">
        <v>7</v>
      </c>
      <c r="D89" s="35">
        <v>2</v>
      </c>
      <c r="E89" s="36"/>
      <c r="F89" s="7" t="s">
        <v>267</v>
      </c>
      <c r="G89" s="53" t="s">
        <v>343</v>
      </c>
      <c r="H89" s="8">
        <v>22082980.1</v>
      </c>
      <c r="I89" s="8">
        <v>11748575.38</v>
      </c>
      <c r="J89" s="9">
        <v>53.2</v>
      </c>
      <c r="K89" s="8">
        <v>29875689.77</v>
      </c>
      <c r="L89" s="8">
        <v>9682263.04</v>
      </c>
      <c r="M89" s="9">
        <v>32.4</v>
      </c>
      <c r="N89" s="8">
        <v>-7792709.67</v>
      </c>
      <c r="O89" s="8">
        <v>2066312.34</v>
      </c>
      <c r="P89" s="9">
        <v>-35.28</v>
      </c>
      <c r="Q89" s="9">
        <v>17.58</v>
      </c>
    </row>
    <row r="90" spans="1:17" ht="12.75">
      <c r="A90" s="34">
        <v>6</v>
      </c>
      <c r="B90" s="34">
        <v>8</v>
      </c>
      <c r="C90" s="34">
        <v>7</v>
      </c>
      <c r="D90" s="35">
        <v>2</v>
      </c>
      <c r="E90" s="36"/>
      <c r="F90" s="7" t="s">
        <v>267</v>
      </c>
      <c r="G90" s="53" t="s">
        <v>273</v>
      </c>
      <c r="H90" s="8">
        <v>58845084.95</v>
      </c>
      <c r="I90" s="8">
        <v>30853052.21</v>
      </c>
      <c r="J90" s="9">
        <v>52.43</v>
      </c>
      <c r="K90" s="8">
        <v>65257952.01</v>
      </c>
      <c r="L90" s="8">
        <v>26659175.46</v>
      </c>
      <c r="M90" s="9">
        <v>40.85</v>
      </c>
      <c r="N90" s="8">
        <v>-6412867.06</v>
      </c>
      <c r="O90" s="8">
        <v>4193876.75</v>
      </c>
      <c r="P90" s="9">
        <v>-10.89</v>
      </c>
      <c r="Q90" s="9">
        <v>13.59</v>
      </c>
    </row>
    <row r="91" spans="1:17" ht="12.75">
      <c r="A91" s="34">
        <v>6</v>
      </c>
      <c r="B91" s="34">
        <v>10</v>
      </c>
      <c r="C91" s="34">
        <v>2</v>
      </c>
      <c r="D91" s="35">
        <v>2</v>
      </c>
      <c r="E91" s="36"/>
      <c r="F91" s="7" t="s">
        <v>267</v>
      </c>
      <c r="G91" s="53" t="s">
        <v>344</v>
      </c>
      <c r="H91" s="8">
        <v>39518132.25</v>
      </c>
      <c r="I91" s="8">
        <v>18850110.84</v>
      </c>
      <c r="J91" s="9">
        <v>47.69</v>
      </c>
      <c r="K91" s="8">
        <v>42735148.97</v>
      </c>
      <c r="L91" s="8">
        <v>16831301.59</v>
      </c>
      <c r="M91" s="9">
        <v>39.38</v>
      </c>
      <c r="N91" s="8">
        <v>-3217016.72</v>
      </c>
      <c r="O91" s="8">
        <v>2018809.25</v>
      </c>
      <c r="P91" s="9">
        <v>-8.14</v>
      </c>
      <c r="Q91" s="9">
        <v>10.7</v>
      </c>
    </row>
    <row r="92" spans="1:17" ht="12.75">
      <c r="A92" s="34">
        <v>6</v>
      </c>
      <c r="B92" s="34">
        <v>20</v>
      </c>
      <c r="C92" s="34">
        <v>5</v>
      </c>
      <c r="D92" s="35">
        <v>2</v>
      </c>
      <c r="E92" s="36"/>
      <c r="F92" s="7" t="s">
        <v>267</v>
      </c>
      <c r="G92" s="53" t="s">
        <v>345</v>
      </c>
      <c r="H92" s="8">
        <v>31180760.26</v>
      </c>
      <c r="I92" s="8">
        <v>15173023.86</v>
      </c>
      <c r="J92" s="9">
        <v>48.66</v>
      </c>
      <c r="K92" s="8">
        <v>31911760.26</v>
      </c>
      <c r="L92" s="8">
        <v>13017802.27</v>
      </c>
      <c r="M92" s="9">
        <v>40.79</v>
      </c>
      <c r="N92" s="8">
        <v>-731000</v>
      </c>
      <c r="O92" s="8">
        <v>2155221.59</v>
      </c>
      <c r="P92" s="9">
        <v>-2.34</v>
      </c>
      <c r="Q92" s="9">
        <v>14.2</v>
      </c>
    </row>
    <row r="93" spans="1:17" ht="12.75">
      <c r="A93" s="34">
        <v>6</v>
      </c>
      <c r="B93" s="34">
        <v>12</v>
      </c>
      <c r="C93" s="34">
        <v>4</v>
      </c>
      <c r="D93" s="35">
        <v>2</v>
      </c>
      <c r="E93" s="36"/>
      <c r="F93" s="7" t="s">
        <v>267</v>
      </c>
      <c r="G93" s="53" t="s">
        <v>346</v>
      </c>
      <c r="H93" s="8">
        <v>22329503.94</v>
      </c>
      <c r="I93" s="8">
        <v>11629132.7</v>
      </c>
      <c r="J93" s="9">
        <v>52.07</v>
      </c>
      <c r="K93" s="8">
        <v>23472224.94</v>
      </c>
      <c r="L93" s="8">
        <v>10793652.81</v>
      </c>
      <c r="M93" s="9">
        <v>45.98</v>
      </c>
      <c r="N93" s="8">
        <v>-1142721</v>
      </c>
      <c r="O93" s="8">
        <v>835479.89</v>
      </c>
      <c r="P93" s="9">
        <v>-5.11</v>
      </c>
      <c r="Q93" s="9">
        <v>7.18</v>
      </c>
    </row>
    <row r="94" spans="1:17" ht="12.75">
      <c r="A94" s="34">
        <v>6</v>
      </c>
      <c r="B94" s="34">
        <v>1</v>
      </c>
      <c r="C94" s="34">
        <v>9</v>
      </c>
      <c r="D94" s="35">
        <v>2</v>
      </c>
      <c r="E94" s="36"/>
      <c r="F94" s="7" t="s">
        <v>267</v>
      </c>
      <c r="G94" s="53" t="s">
        <v>347</v>
      </c>
      <c r="H94" s="8">
        <v>28011783.95</v>
      </c>
      <c r="I94" s="8">
        <v>13872593.04</v>
      </c>
      <c r="J94" s="9">
        <v>49.52</v>
      </c>
      <c r="K94" s="8">
        <v>32643717.45</v>
      </c>
      <c r="L94" s="8">
        <v>13807943.09</v>
      </c>
      <c r="M94" s="9">
        <v>42.29</v>
      </c>
      <c r="N94" s="8">
        <v>-4631933.5</v>
      </c>
      <c r="O94" s="8">
        <v>64649.95</v>
      </c>
      <c r="P94" s="9">
        <v>-16.53</v>
      </c>
      <c r="Q94" s="9">
        <v>0.46</v>
      </c>
    </row>
    <row r="95" spans="1:17" ht="12.75">
      <c r="A95" s="34">
        <v>6</v>
      </c>
      <c r="B95" s="34">
        <v>6</v>
      </c>
      <c r="C95" s="34">
        <v>7</v>
      </c>
      <c r="D95" s="35">
        <v>2</v>
      </c>
      <c r="E95" s="36"/>
      <c r="F95" s="7" t="s">
        <v>267</v>
      </c>
      <c r="G95" s="53" t="s">
        <v>348</v>
      </c>
      <c r="H95" s="8">
        <v>28985844.18</v>
      </c>
      <c r="I95" s="8">
        <v>9775033.65</v>
      </c>
      <c r="J95" s="9">
        <v>33.72</v>
      </c>
      <c r="K95" s="8">
        <v>29711358.01</v>
      </c>
      <c r="L95" s="8">
        <v>9255591.04</v>
      </c>
      <c r="M95" s="9">
        <v>31.15</v>
      </c>
      <c r="N95" s="8">
        <v>-725513.83</v>
      </c>
      <c r="O95" s="8">
        <v>519442.61</v>
      </c>
      <c r="P95" s="9">
        <v>-2.5</v>
      </c>
      <c r="Q95" s="9">
        <v>5.31</v>
      </c>
    </row>
    <row r="96" spans="1:17" ht="12.75">
      <c r="A96" s="34">
        <v>6</v>
      </c>
      <c r="B96" s="34">
        <v>2</v>
      </c>
      <c r="C96" s="34">
        <v>9</v>
      </c>
      <c r="D96" s="35">
        <v>2</v>
      </c>
      <c r="E96" s="36"/>
      <c r="F96" s="7" t="s">
        <v>267</v>
      </c>
      <c r="G96" s="53" t="s">
        <v>349</v>
      </c>
      <c r="H96" s="8">
        <v>23487219.34</v>
      </c>
      <c r="I96" s="8">
        <v>10775538.52</v>
      </c>
      <c r="J96" s="9">
        <v>45.87</v>
      </c>
      <c r="K96" s="8">
        <v>25975939.45</v>
      </c>
      <c r="L96" s="8">
        <v>10193307.7</v>
      </c>
      <c r="M96" s="9">
        <v>39.24</v>
      </c>
      <c r="N96" s="8">
        <v>-2488720.11</v>
      </c>
      <c r="O96" s="8">
        <v>582230.82</v>
      </c>
      <c r="P96" s="9">
        <v>-10.59</v>
      </c>
      <c r="Q96" s="9">
        <v>5.4</v>
      </c>
    </row>
    <row r="97" spans="1:17" ht="12.75">
      <c r="A97" s="34">
        <v>6</v>
      </c>
      <c r="B97" s="34">
        <v>11</v>
      </c>
      <c r="C97" s="34">
        <v>5</v>
      </c>
      <c r="D97" s="35">
        <v>2</v>
      </c>
      <c r="E97" s="36"/>
      <c r="F97" s="7" t="s">
        <v>267</v>
      </c>
      <c r="G97" s="53" t="s">
        <v>274</v>
      </c>
      <c r="H97" s="8">
        <v>104434275.33</v>
      </c>
      <c r="I97" s="8">
        <v>57676588.71</v>
      </c>
      <c r="J97" s="9">
        <v>55.22</v>
      </c>
      <c r="K97" s="8">
        <v>120656067.89</v>
      </c>
      <c r="L97" s="8">
        <v>44350037.35</v>
      </c>
      <c r="M97" s="9">
        <v>36.75</v>
      </c>
      <c r="N97" s="8">
        <v>-16221792.56</v>
      </c>
      <c r="O97" s="8">
        <v>13326551.36</v>
      </c>
      <c r="P97" s="9">
        <v>-15.53</v>
      </c>
      <c r="Q97" s="9">
        <v>23.1</v>
      </c>
    </row>
    <row r="98" spans="1:17" ht="12.75">
      <c r="A98" s="34">
        <v>6</v>
      </c>
      <c r="B98" s="34">
        <v>14</v>
      </c>
      <c r="C98" s="34">
        <v>7</v>
      </c>
      <c r="D98" s="35">
        <v>2</v>
      </c>
      <c r="E98" s="36"/>
      <c r="F98" s="7" t="s">
        <v>267</v>
      </c>
      <c r="G98" s="53" t="s">
        <v>350</v>
      </c>
      <c r="H98" s="8">
        <v>16646441.95</v>
      </c>
      <c r="I98" s="8">
        <v>8895847.4</v>
      </c>
      <c r="J98" s="9">
        <v>53.43</v>
      </c>
      <c r="K98" s="8">
        <v>17183495.95</v>
      </c>
      <c r="L98" s="8">
        <v>7354273.75</v>
      </c>
      <c r="M98" s="9">
        <v>42.79</v>
      </c>
      <c r="N98" s="8">
        <v>-537054</v>
      </c>
      <c r="O98" s="8">
        <v>1541573.65</v>
      </c>
      <c r="P98" s="9">
        <v>-3.22</v>
      </c>
      <c r="Q98" s="9">
        <v>17.32</v>
      </c>
    </row>
    <row r="99" spans="1:17" ht="12.75">
      <c r="A99" s="34">
        <v>6</v>
      </c>
      <c r="B99" s="34">
        <v>17</v>
      </c>
      <c r="C99" s="34">
        <v>2</v>
      </c>
      <c r="D99" s="35">
        <v>2</v>
      </c>
      <c r="E99" s="36"/>
      <c r="F99" s="7" t="s">
        <v>267</v>
      </c>
      <c r="G99" s="53" t="s">
        <v>351</v>
      </c>
      <c r="H99" s="8">
        <v>61163968.43</v>
      </c>
      <c r="I99" s="8">
        <v>25360542.99</v>
      </c>
      <c r="J99" s="9">
        <v>41.46</v>
      </c>
      <c r="K99" s="8">
        <v>70293441.99</v>
      </c>
      <c r="L99" s="8">
        <v>21475094.85</v>
      </c>
      <c r="M99" s="9">
        <v>30.55</v>
      </c>
      <c r="N99" s="8">
        <v>-9129473.56</v>
      </c>
      <c r="O99" s="8">
        <v>3885448.14</v>
      </c>
      <c r="P99" s="9">
        <v>-14.92</v>
      </c>
      <c r="Q99" s="9">
        <v>15.32</v>
      </c>
    </row>
    <row r="100" spans="1:17" ht="12.75">
      <c r="A100" s="34">
        <v>6</v>
      </c>
      <c r="B100" s="34">
        <v>20</v>
      </c>
      <c r="C100" s="34">
        <v>6</v>
      </c>
      <c r="D100" s="35">
        <v>2</v>
      </c>
      <c r="E100" s="36"/>
      <c r="F100" s="7" t="s">
        <v>267</v>
      </c>
      <c r="G100" s="53" t="s">
        <v>352</v>
      </c>
      <c r="H100" s="8">
        <v>32726786.15</v>
      </c>
      <c r="I100" s="8">
        <v>13360415.38</v>
      </c>
      <c r="J100" s="9">
        <v>40.82</v>
      </c>
      <c r="K100" s="8">
        <v>34895772.15</v>
      </c>
      <c r="L100" s="8">
        <v>12897022.91</v>
      </c>
      <c r="M100" s="9">
        <v>36.95</v>
      </c>
      <c r="N100" s="8">
        <v>-2168986</v>
      </c>
      <c r="O100" s="8">
        <v>463392.47</v>
      </c>
      <c r="P100" s="9">
        <v>-6.62</v>
      </c>
      <c r="Q100" s="9">
        <v>3.46</v>
      </c>
    </row>
    <row r="101" spans="1:17" ht="12.75">
      <c r="A101" s="34">
        <v>6</v>
      </c>
      <c r="B101" s="34">
        <v>8</v>
      </c>
      <c r="C101" s="34">
        <v>8</v>
      </c>
      <c r="D101" s="35">
        <v>2</v>
      </c>
      <c r="E101" s="36"/>
      <c r="F101" s="7" t="s">
        <v>267</v>
      </c>
      <c r="G101" s="53" t="s">
        <v>353</v>
      </c>
      <c r="H101" s="8">
        <v>34143994.85</v>
      </c>
      <c r="I101" s="8">
        <v>14955477.46</v>
      </c>
      <c r="J101" s="9">
        <v>43.8</v>
      </c>
      <c r="K101" s="8">
        <v>36669343.82</v>
      </c>
      <c r="L101" s="8">
        <v>13400509.68</v>
      </c>
      <c r="M101" s="9">
        <v>36.54</v>
      </c>
      <c r="N101" s="8">
        <v>-2525348.97</v>
      </c>
      <c r="O101" s="8">
        <v>1554967.78</v>
      </c>
      <c r="P101" s="9">
        <v>-7.39</v>
      </c>
      <c r="Q101" s="9">
        <v>10.39</v>
      </c>
    </row>
    <row r="102" spans="1:17" ht="12.75">
      <c r="A102" s="34">
        <v>6</v>
      </c>
      <c r="B102" s="34">
        <v>1</v>
      </c>
      <c r="C102" s="34">
        <v>10</v>
      </c>
      <c r="D102" s="35">
        <v>2</v>
      </c>
      <c r="E102" s="36"/>
      <c r="F102" s="7" t="s">
        <v>267</v>
      </c>
      <c r="G102" s="53" t="s">
        <v>275</v>
      </c>
      <c r="H102" s="8">
        <v>69994553.37</v>
      </c>
      <c r="I102" s="8">
        <v>31292069.34</v>
      </c>
      <c r="J102" s="9">
        <v>44.7</v>
      </c>
      <c r="K102" s="8">
        <v>77974354.5</v>
      </c>
      <c r="L102" s="8">
        <v>30841300.57</v>
      </c>
      <c r="M102" s="9">
        <v>39.55</v>
      </c>
      <c r="N102" s="8">
        <v>-7979801.13</v>
      </c>
      <c r="O102" s="8">
        <v>450768.77</v>
      </c>
      <c r="P102" s="9">
        <v>-11.4</v>
      </c>
      <c r="Q102" s="9">
        <v>1.44</v>
      </c>
    </row>
    <row r="103" spans="1:17" ht="12.75">
      <c r="A103" s="34">
        <v>6</v>
      </c>
      <c r="B103" s="34">
        <v>13</v>
      </c>
      <c r="C103" s="34">
        <v>3</v>
      </c>
      <c r="D103" s="35">
        <v>2</v>
      </c>
      <c r="E103" s="36"/>
      <c r="F103" s="7" t="s">
        <v>267</v>
      </c>
      <c r="G103" s="53" t="s">
        <v>354</v>
      </c>
      <c r="H103" s="8">
        <v>25515548.51</v>
      </c>
      <c r="I103" s="8">
        <v>10439506.27</v>
      </c>
      <c r="J103" s="9">
        <v>40.91</v>
      </c>
      <c r="K103" s="8">
        <v>26981958.51</v>
      </c>
      <c r="L103" s="8">
        <v>9361352.59</v>
      </c>
      <c r="M103" s="9">
        <v>34.69</v>
      </c>
      <c r="N103" s="8">
        <v>-1466410</v>
      </c>
      <c r="O103" s="8">
        <v>1078153.68</v>
      </c>
      <c r="P103" s="9">
        <v>-5.74</v>
      </c>
      <c r="Q103" s="9">
        <v>10.32</v>
      </c>
    </row>
    <row r="104" spans="1:17" ht="12.75">
      <c r="A104" s="34">
        <v>6</v>
      </c>
      <c r="B104" s="34">
        <v>10</v>
      </c>
      <c r="C104" s="34">
        <v>4</v>
      </c>
      <c r="D104" s="35">
        <v>2</v>
      </c>
      <c r="E104" s="36"/>
      <c r="F104" s="7" t="s">
        <v>267</v>
      </c>
      <c r="G104" s="53" t="s">
        <v>355</v>
      </c>
      <c r="H104" s="8">
        <v>60945828.01</v>
      </c>
      <c r="I104" s="8">
        <v>25078661.91</v>
      </c>
      <c r="J104" s="9">
        <v>41.14</v>
      </c>
      <c r="K104" s="8">
        <v>69466962.45</v>
      </c>
      <c r="L104" s="8">
        <v>24487120.47</v>
      </c>
      <c r="M104" s="9">
        <v>35.25</v>
      </c>
      <c r="N104" s="8">
        <v>-8521134.44</v>
      </c>
      <c r="O104" s="8">
        <v>591541.44</v>
      </c>
      <c r="P104" s="9">
        <v>-13.98</v>
      </c>
      <c r="Q104" s="9">
        <v>2.35</v>
      </c>
    </row>
    <row r="105" spans="1:17" ht="12.75">
      <c r="A105" s="34">
        <v>6</v>
      </c>
      <c r="B105" s="34">
        <v>4</v>
      </c>
      <c r="C105" s="34">
        <v>5</v>
      </c>
      <c r="D105" s="35">
        <v>2</v>
      </c>
      <c r="E105" s="36"/>
      <c r="F105" s="7" t="s">
        <v>267</v>
      </c>
      <c r="G105" s="53" t="s">
        <v>356</v>
      </c>
      <c r="H105" s="8">
        <v>30927869.57</v>
      </c>
      <c r="I105" s="8">
        <v>16664407.23</v>
      </c>
      <c r="J105" s="9">
        <v>53.88</v>
      </c>
      <c r="K105" s="8">
        <v>36032769.32</v>
      </c>
      <c r="L105" s="8">
        <v>13991656.99</v>
      </c>
      <c r="M105" s="9">
        <v>38.83</v>
      </c>
      <c r="N105" s="8">
        <v>-5104899.75</v>
      </c>
      <c r="O105" s="8">
        <v>2672750.24</v>
      </c>
      <c r="P105" s="9">
        <v>-16.5</v>
      </c>
      <c r="Q105" s="9">
        <v>16.03</v>
      </c>
    </row>
    <row r="106" spans="1:17" ht="12.75">
      <c r="A106" s="34">
        <v>6</v>
      </c>
      <c r="B106" s="34">
        <v>9</v>
      </c>
      <c r="C106" s="34">
        <v>10</v>
      </c>
      <c r="D106" s="35">
        <v>2</v>
      </c>
      <c r="E106" s="36"/>
      <c r="F106" s="7" t="s">
        <v>267</v>
      </c>
      <c r="G106" s="53" t="s">
        <v>357</v>
      </c>
      <c r="H106" s="8">
        <v>76625708.13</v>
      </c>
      <c r="I106" s="8">
        <v>35040800.19</v>
      </c>
      <c r="J106" s="9">
        <v>45.72</v>
      </c>
      <c r="K106" s="8">
        <v>83527106.78</v>
      </c>
      <c r="L106" s="8">
        <v>32016531.11</v>
      </c>
      <c r="M106" s="9">
        <v>38.33</v>
      </c>
      <c r="N106" s="8">
        <v>-6901398.65</v>
      </c>
      <c r="O106" s="8">
        <v>3024269.08</v>
      </c>
      <c r="P106" s="9">
        <v>-9</v>
      </c>
      <c r="Q106" s="9">
        <v>8.63</v>
      </c>
    </row>
    <row r="107" spans="1:17" ht="12.75">
      <c r="A107" s="34">
        <v>6</v>
      </c>
      <c r="B107" s="34">
        <v>8</v>
      </c>
      <c r="C107" s="34">
        <v>9</v>
      </c>
      <c r="D107" s="35">
        <v>2</v>
      </c>
      <c r="E107" s="36"/>
      <c r="F107" s="7" t="s">
        <v>267</v>
      </c>
      <c r="G107" s="53" t="s">
        <v>358</v>
      </c>
      <c r="H107" s="8">
        <v>43970727.13</v>
      </c>
      <c r="I107" s="8">
        <v>18536546.37</v>
      </c>
      <c r="J107" s="9">
        <v>42.15</v>
      </c>
      <c r="K107" s="8">
        <v>44510727.13</v>
      </c>
      <c r="L107" s="8">
        <v>14591042.94</v>
      </c>
      <c r="M107" s="9">
        <v>32.78</v>
      </c>
      <c r="N107" s="8">
        <v>-540000</v>
      </c>
      <c r="O107" s="8">
        <v>3945503.43</v>
      </c>
      <c r="P107" s="9">
        <v>-1.22</v>
      </c>
      <c r="Q107" s="9">
        <v>21.28</v>
      </c>
    </row>
    <row r="108" spans="1:17" ht="12.75">
      <c r="A108" s="34">
        <v>6</v>
      </c>
      <c r="B108" s="34">
        <v>20</v>
      </c>
      <c r="C108" s="34">
        <v>7</v>
      </c>
      <c r="D108" s="35">
        <v>2</v>
      </c>
      <c r="E108" s="36"/>
      <c r="F108" s="7" t="s">
        <v>267</v>
      </c>
      <c r="G108" s="53" t="s">
        <v>359</v>
      </c>
      <c r="H108" s="8">
        <v>34297606.89</v>
      </c>
      <c r="I108" s="8">
        <v>13766742.39</v>
      </c>
      <c r="J108" s="9">
        <v>40.13</v>
      </c>
      <c r="K108" s="8">
        <v>35645862.1</v>
      </c>
      <c r="L108" s="8">
        <v>12824212.76</v>
      </c>
      <c r="M108" s="9">
        <v>35.97</v>
      </c>
      <c r="N108" s="8">
        <v>-1348255.21</v>
      </c>
      <c r="O108" s="8">
        <v>942529.63</v>
      </c>
      <c r="P108" s="9">
        <v>-3.93</v>
      </c>
      <c r="Q108" s="9">
        <v>6.84</v>
      </c>
    </row>
    <row r="109" spans="1:17" ht="12.75">
      <c r="A109" s="34">
        <v>6</v>
      </c>
      <c r="B109" s="34">
        <v>9</v>
      </c>
      <c r="C109" s="34">
        <v>11</v>
      </c>
      <c r="D109" s="35">
        <v>2</v>
      </c>
      <c r="E109" s="36"/>
      <c r="F109" s="7" t="s">
        <v>267</v>
      </c>
      <c r="G109" s="53" t="s">
        <v>360</v>
      </c>
      <c r="H109" s="8">
        <v>104886647</v>
      </c>
      <c r="I109" s="8">
        <v>55856817.67</v>
      </c>
      <c r="J109" s="9">
        <v>53.25</v>
      </c>
      <c r="K109" s="8">
        <v>108077769.04</v>
      </c>
      <c r="L109" s="8">
        <v>45659624.22</v>
      </c>
      <c r="M109" s="9">
        <v>42.24</v>
      </c>
      <c r="N109" s="8">
        <v>-3191122.04</v>
      </c>
      <c r="O109" s="8">
        <v>10197193.45</v>
      </c>
      <c r="P109" s="9">
        <v>-3.04</v>
      </c>
      <c r="Q109" s="9">
        <v>18.25</v>
      </c>
    </row>
    <row r="110" spans="1:17" ht="12.75">
      <c r="A110" s="34">
        <v>6</v>
      </c>
      <c r="B110" s="34">
        <v>16</v>
      </c>
      <c r="C110" s="34">
        <v>3</v>
      </c>
      <c r="D110" s="35">
        <v>2</v>
      </c>
      <c r="E110" s="36"/>
      <c r="F110" s="7" t="s">
        <v>267</v>
      </c>
      <c r="G110" s="53" t="s">
        <v>361</v>
      </c>
      <c r="H110" s="8">
        <v>25904925.96</v>
      </c>
      <c r="I110" s="8">
        <v>12370787.79</v>
      </c>
      <c r="J110" s="9">
        <v>47.75</v>
      </c>
      <c r="K110" s="8">
        <v>27634925.96</v>
      </c>
      <c r="L110" s="8">
        <v>9667782.45</v>
      </c>
      <c r="M110" s="9">
        <v>34.98</v>
      </c>
      <c r="N110" s="8">
        <v>-1730000</v>
      </c>
      <c r="O110" s="8">
        <v>2703005.34</v>
      </c>
      <c r="P110" s="9">
        <v>-6.67</v>
      </c>
      <c r="Q110" s="9">
        <v>21.84</v>
      </c>
    </row>
    <row r="111" spans="1:17" ht="12.75">
      <c r="A111" s="34">
        <v>6</v>
      </c>
      <c r="B111" s="34">
        <v>2</v>
      </c>
      <c r="C111" s="34">
        <v>10</v>
      </c>
      <c r="D111" s="35">
        <v>2</v>
      </c>
      <c r="E111" s="36"/>
      <c r="F111" s="7" t="s">
        <v>267</v>
      </c>
      <c r="G111" s="53" t="s">
        <v>362</v>
      </c>
      <c r="H111" s="8">
        <v>23360614.36</v>
      </c>
      <c r="I111" s="8">
        <v>13414955.65</v>
      </c>
      <c r="J111" s="9">
        <v>57.42</v>
      </c>
      <c r="K111" s="8">
        <v>24328317.36</v>
      </c>
      <c r="L111" s="8">
        <v>13254708.92</v>
      </c>
      <c r="M111" s="9">
        <v>54.48</v>
      </c>
      <c r="N111" s="8">
        <v>-967703</v>
      </c>
      <c r="O111" s="8">
        <v>160246.73</v>
      </c>
      <c r="P111" s="9">
        <v>-4.14</v>
      </c>
      <c r="Q111" s="9">
        <v>1.19</v>
      </c>
    </row>
    <row r="112" spans="1:17" ht="12.75">
      <c r="A112" s="34">
        <v>6</v>
      </c>
      <c r="B112" s="34">
        <v>8</v>
      </c>
      <c r="C112" s="34">
        <v>11</v>
      </c>
      <c r="D112" s="35">
        <v>2</v>
      </c>
      <c r="E112" s="36"/>
      <c r="F112" s="7" t="s">
        <v>267</v>
      </c>
      <c r="G112" s="53" t="s">
        <v>363</v>
      </c>
      <c r="H112" s="8">
        <v>21108407.43</v>
      </c>
      <c r="I112" s="8">
        <v>10833095.72</v>
      </c>
      <c r="J112" s="9">
        <v>51.32</v>
      </c>
      <c r="K112" s="8">
        <v>22295234.43</v>
      </c>
      <c r="L112" s="8">
        <v>9904254.24</v>
      </c>
      <c r="M112" s="9">
        <v>44.42</v>
      </c>
      <c r="N112" s="8">
        <v>-1186827</v>
      </c>
      <c r="O112" s="8">
        <v>928841.48</v>
      </c>
      <c r="P112" s="9">
        <v>-5.62</v>
      </c>
      <c r="Q112" s="9">
        <v>8.57</v>
      </c>
    </row>
    <row r="113" spans="1:17" ht="12.75">
      <c r="A113" s="34">
        <v>6</v>
      </c>
      <c r="B113" s="34">
        <v>1</v>
      </c>
      <c r="C113" s="34">
        <v>11</v>
      </c>
      <c r="D113" s="35">
        <v>2</v>
      </c>
      <c r="E113" s="36"/>
      <c r="F113" s="7" t="s">
        <v>267</v>
      </c>
      <c r="G113" s="53" t="s">
        <v>364</v>
      </c>
      <c r="H113" s="8">
        <v>51882200.87</v>
      </c>
      <c r="I113" s="8">
        <v>21872607.69</v>
      </c>
      <c r="J113" s="9">
        <v>42.15</v>
      </c>
      <c r="K113" s="8">
        <v>53326417.46</v>
      </c>
      <c r="L113" s="8">
        <v>20429470.39</v>
      </c>
      <c r="M113" s="9">
        <v>38.31</v>
      </c>
      <c r="N113" s="8">
        <v>-1444216.59</v>
      </c>
      <c r="O113" s="8">
        <v>1443137.3</v>
      </c>
      <c r="P113" s="9">
        <v>-2.78</v>
      </c>
      <c r="Q113" s="9">
        <v>6.59</v>
      </c>
    </row>
    <row r="114" spans="1:17" ht="12.75">
      <c r="A114" s="34">
        <v>6</v>
      </c>
      <c r="B114" s="34">
        <v>13</v>
      </c>
      <c r="C114" s="34">
        <v>5</v>
      </c>
      <c r="D114" s="35">
        <v>2</v>
      </c>
      <c r="E114" s="36"/>
      <c r="F114" s="7" t="s">
        <v>267</v>
      </c>
      <c r="G114" s="53" t="s">
        <v>365</v>
      </c>
      <c r="H114" s="8">
        <v>9417282.01</v>
      </c>
      <c r="I114" s="8">
        <v>4194932.06</v>
      </c>
      <c r="J114" s="9">
        <v>44.54</v>
      </c>
      <c r="K114" s="8">
        <v>9929800.8</v>
      </c>
      <c r="L114" s="8">
        <v>3752048.36</v>
      </c>
      <c r="M114" s="9">
        <v>37.78</v>
      </c>
      <c r="N114" s="8">
        <v>-512518.79</v>
      </c>
      <c r="O114" s="8">
        <v>442883.7</v>
      </c>
      <c r="P114" s="9">
        <v>-5.44</v>
      </c>
      <c r="Q114" s="9">
        <v>10.55</v>
      </c>
    </row>
    <row r="115" spans="1:17" ht="12.75">
      <c r="A115" s="34">
        <v>6</v>
      </c>
      <c r="B115" s="34">
        <v>2</v>
      </c>
      <c r="C115" s="34">
        <v>11</v>
      </c>
      <c r="D115" s="35">
        <v>2</v>
      </c>
      <c r="E115" s="36"/>
      <c r="F115" s="7" t="s">
        <v>267</v>
      </c>
      <c r="G115" s="53" t="s">
        <v>366</v>
      </c>
      <c r="H115" s="8">
        <v>27458446.46</v>
      </c>
      <c r="I115" s="8">
        <v>14598634.5</v>
      </c>
      <c r="J115" s="9">
        <v>53.16</v>
      </c>
      <c r="K115" s="8">
        <v>29769076.52</v>
      </c>
      <c r="L115" s="8">
        <v>11001509.39</v>
      </c>
      <c r="M115" s="9">
        <v>36.95</v>
      </c>
      <c r="N115" s="8">
        <v>-2310630.06</v>
      </c>
      <c r="O115" s="8">
        <v>3597125.11</v>
      </c>
      <c r="P115" s="9">
        <v>-8.41</v>
      </c>
      <c r="Q115" s="9">
        <v>24.64</v>
      </c>
    </row>
    <row r="116" spans="1:17" ht="12.75">
      <c r="A116" s="34">
        <v>6</v>
      </c>
      <c r="B116" s="34">
        <v>5</v>
      </c>
      <c r="C116" s="34">
        <v>7</v>
      </c>
      <c r="D116" s="35">
        <v>2</v>
      </c>
      <c r="E116" s="36"/>
      <c r="F116" s="7" t="s">
        <v>267</v>
      </c>
      <c r="G116" s="53" t="s">
        <v>367</v>
      </c>
      <c r="H116" s="8">
        <v>25300112.21</v>
      </c>
      <c r="I116" s="8">
        <v>12383663.05</v>
      </c>
      <c r="J116" s="9">
        <v>48.94</v>
      </c>
      <c r="K116" s="8">
        <v>28605895.81</v>
      </c>
      <c r="L116" s="8">
        <v>10467231.46</v>
      </c>
      <c r="M116" s="9">
        <v>36.59</v>
      </c>
      <c r="N116" s="8">
        <v>-3305783.6</v>
      </c>
      <c r="O116" s="8">
        <v>1916431.59</v>
      </c>
      <c r="P116" s="9">
        <v>-13.06</v>
      </c>
      <c r="Q116" s="9">
        <v>15.47</v>
      </c>
    </row>
    <row r="117" spans="1:17" ht="12.75">
      <c r="A117" s="34">
        <v>6</v>
      </c>
      <c r="B117" s="34">
        <v>10</v>
      </c>
      <c r="C117" s="34">
        <v>5</v>
      </c>
      <c r="D117" s="35">
        <v>2</v>
      </c>
      <c r="E117" s="36"/>
      <c r="F117" s="7" t="s">
        <v>267</v>
      </c>
      <c r="G117" s="53" t="s">
        <v>368</v>
      </c>
      <c r="H117" s="8">
        <v>55755718.18</v>
      </c>
      <c r="I117" s="8">
        <v>31027476.37</v>
      </c>
      <c r="J117" s="9">
        <v>55.64</v>
      </c>
      <c r="K117" s="8">
        <v>73189773.37</v>
      </c>
      <c r="L117" s="8">
        <v>29428034.04</v>
      </c>
      <c r="M117" s="9">
        <v>40.2</v>
      </c>
      <c r="N117" s="8">
        <v>-17434055.19</v>
      </c>
      <c r="O117" s="8">
        <v>1599442.33</v>
      </c>
      <c r="P117" s="9">
        <v>-31.26</v>
      </c>
      <c r="Q117" s="9">
        <v>5.15</v>
      </c>
    </row>
    <row r="118" spans="1:17" ht="12.75">
      <c r="A118" s="34">
        <v>6</v>
      </c>
      <c r="B118" s="34">
        <v>14</v>
      </c>
      <c r="C118" s="34">
        <v>9</v>
      </c>
      <c r="D118" s="35">
        <v>2</v>
      </c>
      <c r="E118" s="36"/>
      <c r="F118" s="7" t="s">
        <v>267</v>
      </c>
      <c r="G118" s="53" t="s">
        <v>276</v>
      </c>
      <c r="H118" s="8">
        <v>67244385.84</v>
      </c>
      <c r="I118" s="8">
        <v>32361611.58</v>
      </c>
      <c r="J118" s="9">
        <v>48.12</v>
      </c>
      <c r="K118" s="8">
        <v>79395832.44</v>
      </c>
      <c r="L118" s="8">
        <v>26286051.23</v>
      </c>
      <c r="M118" s="9">
        <v>33.1</v>
      </c>
      <c r="N118" s="8">
        <v>-12151446.6</v>
      </c>
      <c r="O118" s="8">
        <v>6075560.35</v>
      </c>
      <c r="P118" s="9">
        <v>-18.07</v>
      </c>
      <c r="Q118" s="9">
        <v>18.77</v>
      </c>
    </row>
    <row r="119" spans="1:17" ht="12.75">
      <c r="A119" s="34">
        <v>6</v>
      </c>
      <c r="B119" s="34">
        <v>18</v>
      </c>
      <c r="C119" s="34">
        <v>7</v>
      </c>
      <c r="D119" s="35">
        <v>2</v>
      </c>
      <c r="E119" s="36"/>
      <c r="F119" s="7" t="s">
        <v>267</v>
      </c>
      <c r="G119" s="53" t="s">
        <v>369</v>
      </c>
      <c r="H119" s="8">
        <v>28653061.24</v>
      </c>
      <c r="I119" s="8">
        <v>13287422.63</v>
      </c>
      <c r="J119" s="9">
        <v>46.37</v>
      </c>
      <c r="K119" s="8">
        <v>30555834.81</v>
      </c>
      <c r="L119" s="8">
        <v>11074925.66</v>
      </c>
      <c r="M119" s="9">
        <v>36.24</v>
      </c>
      <c r="N119" s="8">
        <v>-1902773.57</v>
      </c>
      <c r="O119" s="8">
        <v>2212496.97</v>
      </c>
      <c r="P119" s="9">
        <v>-6.64</v>
      </c>
      <c r="Q119" s="9">
        <v>16.65</v>
      </c>
    </row>
    <row r="120" spans="1:17" ht="12.75">
      <c r="A120" s="34">
        <v>6</v>
      </c>
      <c r="B120" s="34">
        <v>20</v>
      </c>
      <c r="C120" s="34">
        <v>8</v>
      </c>
      <c r="D120" s="35">
        <v>2</v>
      </c>
      <c r="E120" s="36"/>
      <c r="F120" s="7" t="s">
        <v>267</v>
      </c>
      <c r="G120" s="53" t="s">
        <v>370</v>
      </c>
      <c r="H120" s="8">
        <v>27914379.66</v>
      </c>
      <c r="I120" s="8">
        <v>13514531.57</v>
      </c>
      <c r="J120" s="9">
        <v>48.41</v>
      </c>
      <c r="K120" s="8">
        <v>33542333.47</v>
      </c>
      <c r="L120" s="8">
        <v>10880308.41</v>
      </c>
      <c r="M120" s="9">
        <v>32.43</v>
      </c>
      <c r="N120" s="8">
        <v>-5627953.81</v>
      </c>
      <c r="O120" s="8">
        <v>2634223.16</v>
      </c>
      <c r="P120" s="9">
        <v>-20.16</v>
      </c>
      <c r="Q120" s="9">
        <v>19.49</v>
      </c>
    </row>
    <row r="121" spans="1:17" ht="12.75">
      <c r="A121" s="34">
        <v>6</v>
      </c>
      <c r="B121" s="34">
        <v>15</v>
      </c>
      <c r="C121" s="34">
        <v>6</v>
      </c>
      <c r="D121" s="35">
        <v>2</v>
      </c>
      <c r="E121" s="36"/>
      <c r="F121" s="7" t="s">
        <v>267</v>
      </c>
      <c r="G121" s="53" t="s">
        <v>277</v>
      </c>
      <c r="H121" s="8">
        <v>48138276.66</v>
      </c>
      <c r="I121" s="8">
        <v>28142518.5</v>
      </c>
      <c r="J121" s="9">
        <v>58.46</v>
      </c>
      <c r="K121" s="8">
        <v>46888276.66</v>
      </c>
      <c r="L121" s="8">
        <v>20380044.92</v>
      </c>
      <c r="M121" s="9">
        <v>43.46</v>
      </c>
      <c r="N121" s="8">
        <v>1250000</v>
      </c>
      <c r="O121" s="8">
        <v>7762473.58</v>
      </c>
      <c r="P121" s="9">
        <v>2.59</v>
      </c>
      <c r="Q121" s="9">
        <v>27.58</v>
      </c>
    </row>
    <row r="122" spans="1:17" ht="12.75">
      <c r="A122" s="34">
        <v>6</v>
      </c>
      <c r="B122" s="34">
        <v>3</v>
      </c>
      <c r="C122" s="34">
        <v>8</v>
      </c>
      <c r="D122" s="35">
        <v>2</v>
      </c>
      <c r="E122" s="36"/>
      <c r="F122" s="7" t="s">
        <v>267</v>
      </c>
      <c r="G122" s="53" t="s">
        <v>278</v>
      </c>
      <c r="H122" s="8">
        <v>27186376.97</v>
      </c>
      <c r="I122" s="8">
        <v>11752508.31</v>
      </c>
      <c r="J122" s="9">
        <v>43.22</v>
      </c>
      <c r="K122" s="8">
        <v>28294988.11</v>
      </c>
      <c r="L122" s="8">
        <v>10413074.49</v>
      </c>
      <c r="M122" s="9">
        <v>36.8</v>
      </c>
      <c r="N122" s="8">
        <v>-1108611.14</v>
      </c>
      <c r="O122" s="8">
        <v>1339433.82</v>
      </c>
      <c r="P122" s="9">
        <v>-4.07</v>
      </c>
      <c r="Q122" s="9">
        <v>11.39</v>
      </c>
    </row>
    <row r="123" spans="1:17" ht="12.75">
      <c r="A123" s="34">
        <v>6</v>
      </c>
      <c r="B123" s="34">
        <v>1</v>
      </c>
      <c r="C123" s="34">
        <v>12</v>
      </c>
      <c r="D123" s="35">
        <v>2</v>
      </c>
      <c r="E123" s="36"/>
      <c r="F123" s="7" t="s">
        <v>267</v>
      </c>
      <c r="G123" s="53" t="s">
        <v>371</v>
      </c>
      <c r="H123" s="8">
        <v>18516766.9</v>
      </c>
      <c r="I123" s="8">
        <v>8065000.83</v>
      </c>
      <c r="J123" s="9">
        <v>43.55</v>
      </c>
      <c r="K123" s="8">
        <v>20375354.94</v>
      </c>
      <c r="L123" s="8">
        <v>7138205.76</v>
      </c>
      <c r="M123" s="9">
        <v>35.03</v>
      </c>
      <c r="N123" s="8">
        <v>-1858588.04</v>
      </c>
      <c r="O123" s="8">
        <v>926795.07</v>
      </c>
      <c r="P123" s="9">
        <v>-10.03</v>
      </c>
      <c r="Q123" s="9">
        <v>11.49</v>
      </c>
    </row>
    <row r="124" spans="1:17" ht="12.75">
      <c r="A124" s="34">
        <v>6</v>
      </c>
      <c r="B124" s="34">
        <v>1</v>
      </c>
      <c r="C124" s="34">
        <v>13</v>
      </c>
      <c r="D124" s="35">
        <v>2</v>
      </c>
      <c r="E124" s="36"/>
      <c r="F124" s="7" t="s">
        <v>267</v>
      </c>
      <c r="G124" s="53" t="s">
        <v>372</v>
      </c>
      <c r="H124" s="8">
        <v>11980040.99</v>
      </c>
      <c r="I124" s="8">
        <v>5819060</v>
      </c>
      <c r="J124" s="9">
        <v>48.57</v>
      </c>
      <c r="K124" s="8">
        <v>13392071.26</v>
      </c>
      <c r="L124" s="8">
        <v>5238359.02</v>
      </c>
      <c r="M124" s="9">
        <v>39.11</v>
      </c>
      <c r="N124" s="8">
        <v>-1412030.27</v>
      </c>
      <c r="O124" s="8">
        <v>580700.98</v>
      </c>
      <c r="P124" s="9">
        <v>-11.78</v>
      </c>
      <c r="Q124" s="9">
        <v>9.97</v>
      </c>
    </row>
    <row r="125" spans="1:17" ht="12.75">
      <c r="A125" s="34">
        <v>6</v>
      </c>
      <c r="B125" s="34">
        <v>3</v>
      </c>
      <c r="C125" s="34">
        <v>9</v>
      </c>
      <c r="D125" s="35">
        <v>2</v>
      </c>
      <c r="E125" s="36"/>
      <c r="F125" s="7" t="s">
        <v>267</v>
      </c>
      <c r="G125" s="53" t="s">
        <v>373</v>
      </c>
      <c r="H125" s="8">
        <v>21567317.53</v>
      </c>
      <c r="I125" s="8">
        <v>11780364.84</v>
      </c>
      <c r="J125" s="9">
        <v>54.62</v>
      </c>
      <c r="K125" s="8">
        <v>21805582.53</v>
      </c>
      <c r="L125" s="8">
        <v>9638811.47</v>
      </c>
      <c r="M125" s="9">
        <v>44.2</v>
      </c>
      <c r="N125" s="8">
        <v>-238265</v>
      </c>
      <c r="O125" s="8">
        <v>2141553.37</v>
      </c>
      <c r="P125" s="9">
        <v>-1.1</v>
      </c>
      <c r="Q125" s="9">
        <v>18.17</v>
      </c>
    </row>
    <row r="126" spans="1:17" ht="12.75">
      <c r="A126" s="34">
        <v>6</v>
      </c>
      <c r="B126" s="34">
        <v>6</v>
      </c>
      <c r="C126" s="34">
        <v>9</v>
      </c>
      <c r="D126" s="35">
        <v>2</v>
      </c>
      <c r="E126" s="36"/>
      <c r="F126" s="7" t="s">
        <v>267</v>
      </c>
      <c r="G126" s="53" t="s">
        <v>374</v>
      </c>
      <c r="H126" s="8">
        <v>16975717.68</v>
      </c>
      <c r="I126" s="8">
        <v>7503599.87</v>
      </c>
      <c r="J126" s="9">
        <v>44.2</v>
      </c>
      <c r="K126" s="8">
        <v>18992193.05</v>
      </c>
      <c r="L126" s="8">
        <v>6590518.32</v>
      </c>
      <c r="M126" s="9">
        <v>34.7</v>
      </c>
      <c r="N126" s="8">
        <v>-2016475.37</v>
      </c>
      <c r="O126" s="8">
        <v>913081.55</v>
      </c>
      <c r="P126" s="9">
        <v>-11.87</v>
      </c>
      <c r="Q126" s="9">
        <v>12.16</v>
      </c>
    </row>
    <row r="127" spans="1:17" ht="12.75">
      <c r="A127" s="34">
        <v>6</v>
      </c>
      <c r="B127" s="34">
        <v>17</v>
      </c>
      <c r="C127" s="34">
        <v>4</v>
      </c>
      <c r="D127" s="35">
        <v>2</v>
      </c>
      <c r="E127" s="36"/>
      <c r="F127" s="7" t="s">
        <v>267</v>
      </c>
      <c r="G127" s="53" t="s">
        <v>375</v>
      </c>
      <c r="H127" s="8">
        <v>21878156.68</v>
      </c>
      <c r="I127" s="8">
        <v>9346049.42</v>
      </c>
      <c r="J127" s="9">
        <v>42.71</v>
      </c>
      <c r="K127" s="8">
        <v>26805443.68</v>
      </c>
      <c r="L127" s="8">
        <v>9191767.29</v>
      </c>
      <c r="M127" s="9">
        <v>34.29</v>
      </c>
      <c r="N127" s="8">
        <v>-4927287</v>
      </c>
      <c r="O127" s="8">
        <v>154282.13</v>
      </c>
      <c r="P127" s="9">
        <v>-22.52</v>
      </c>
      <c r="Q127" s="9">
        <v>1.65</v>
      </c>
    </row>
    <row r="128" spans="1:17" ht="12.75">
      <c r="A128" s="34">
        <v>6</v>
      </c>
      <c r="B128" s="34">
        <v>3</v>
      </c>
      <c r="C128" s="34">
        <v>10</v>
      </c>
      <c r="D128" s="35">
        <v>2</v>
      </c>
      <c r="E128" s="36"/>
      <c r="F128" s="7" t="s">
        <v>267</v>
      </c>
      <c r="G128" s="53" t="s">
        <v>376</v>
      </c>
      <c r="H128" s="8">
        <v>28132364.79</v>
      </c>
      <c r="I128" s="8">
        <v>15158445.03</v>
      </c>
      <c r="J128" s="9">
        <v>53.88</v>
      </c>
      <c r="K128" s="8">
        <v>28955818.19</v>
      </c>
      <c r="L128" s="8">
        <v>13614515.02</v>
      </c>
      <c r="M128" s="9">
        <v>47.01</v>
      </c>
      <c r="N128" s="8">
        <v>-823453.4</v>
      </c>
      <c r="O128" s="8">
        <v>1543930.01</v>
      </c>
      <c r="P128" s="9">
        <v>-2.92</v>
      </c>
      <c r="Q128" s="9">
        <v>10.18</v>
      </c>
    </row>
    <row r="129" spans="1:17" ht="12.75">
      <c r="A129" s="34">
        <v>6</v>
      </c>
      <c r="B129" s="34">
        <v>8</v>
      </c>
      <c r="C129" s="34">
        <v>12</v>
      </c>
      <c r="D129" s="35">
        <v>2</v>
      </c>
      <c r="E129" s="36"/>
      <c r="F129" s="7" t="s">
        <v>267</v>
      </c>
      <c r="G129" s="53" t="s">
        <v>377</v>
      </c>
      <c r="H129" s="8">
        <v>33234279.23</v>
      </c>
      <c r="I129" s="8">
        <v>17078345.14</v>
      </c>
      <c r="J129" s="9">
        <v>51.38</v>
      </c>
      <c r="K129" s="8">
        <v>37344821.05</v>
      </c>
      <c r="L129" s="8">
        <v>10994307.36</v>
      </c>
      <c r="M129" s="9">
        <v>29.43</v>
      </c>
      <c r="N129" s="8">
        <v>-4110541.82</v>
      </c>
      <c r="O129" s="8">
        <v>6084037.78</v>
      </c>
      <c r="P129" s="9">
        <v>-12.36</v>
      </c>
      <c r="Q129" s="9">
        <v>35.62</v>
      </c>
    </row>
    <row r="130" spans="1:17" ht="12.75">
      <c r="A130" s="34">
        <v>6</v>
      </c>
      <c r="B130" s="34">
        <v>11</v>
      </c>
      <c r="C130" s="34">
        <v>6</v>
      </c>
      <c r="D130" s="35">
        <v>2</v>
      </c>
      <c r="E130" s="36"/>
      <c r="F130" s="7" t="s">
        <v>267</v>
      </c>
      <c r="G130" s="53" t="s">
        <v>378</v>
      </c>
      <c r="H130" s="8">
        <v>21636730.36</v>
      </c>
      <c r="I130" s="8">
        <v>11064060.42</v>
      </c>
      <c r="J130" s="9">
        <v>51.13</v>
      </c>
      <c r="K130" s="8">
        <v>24541770.55</v>
      </c>
      <c r="L130" s="8">
        <v>10407894.96</v>
      </c>
      <c r="M130" s="9">
        <v>42.4</v>
      </c>
      <c r="N130" s="8">
        <v>-2905040.19</v>
      </c>
      <c r="O130" s="8">
        <v>656165.46</v>
      </c>
      <c r="P130" s="9">
        <v>-13.42</v>
      </c>
      <c r="Q130" s="9">
        <v>5.93</v>
      </c>
    </row>
    <row r="131" spans="1:17" ht="12.75">
      <c r="A131" s="34">
        <v>6</v>
      </c>
      <c r="B131" s="34">
        <v>13</v>
      </c>
      <c r="C131" s="34">
        <v>6</v>
      </c>
      <c r="D131" s="35">
        <v>2</v>
      </c>
      <c r="E131" s="36"/>
      <c r="F131" s="7" t="s">
        <v>267</v>
      </c>
      <c r="G131" s="53" t="s">
        <v>379</v>
      </c>
      <c r="H131" s="8">
        <v>27238815.96</v>
      </c>
      <c r="I131" s="8">
        <v>12695050.9</v>
      </c>
      <c r="J131" s="9">
        <v>46.6</v>
      </c>
      <c r="K131" s="8">
        <v>29753248.98</v>
      </c>
      <c r="L131" s="8">
        <v>9360200.61</v>
      </c>
      <c r="M131" s="9">
        <v>31.45</v>
      </c>
      <c r="N131" s="8">
        <v>-2514433.02</v>
      </c>
      <c r="O131" s="8">
        <v>3334850.29</v>
      </c>
      <c r="P131" s="9">
        <v>-9.23</v>
      </c>
      <c r="Q131" s="9">
        <v>26.26</v>
      </c>
    </row>
    <row r="132" spans="1:17" ht="12.75">
      <c r="A132" s="34">
        <v>6</v>
      </c>
      <c r="B132" s="34">
        <v>6</v>
      </c>
      <c r="C132" s="34">
        <v>10</v>
      </c>
      <c r="D132" s="35">
        <v>2</v>
      </c>
      <c r="E132" s="36"/>
      <c r="F132" s="7" t="s">
        <v>267</v>
      </c>
      <c r="G132" s="53" t="s">
        <v>380</v>
      </c>
      <c r="H132" s="8">
        <v>21413568.68</v>
      </c>
      <c r="I132" s="8">
        <v>11436679.95</v>
      </c>
      <c r="J132" s="9">
        <v>53.4</v>
      </c>
      <c r="K132" s="8">
        <v>23445666.56</v>
      </c>
      <c r="L132" s="8">
        <v>9183938.14</v>
      </c>
      <c r="M132" s="9">
        <v>39.17</v>
      </c>
      <c r="N132" s="8">
        <v>-2032097.88</v>
      </c>
      <c r="O132" s="8">
        <v>2252741.81</v>
      </c>
      <c r="P132" s="9">
        <v>-9.48</v>
      </c>
      <c r="Q132" s="9">
        <v>19.69</v>
      </c>
    </row>
    <row r="133" spans="1:17" ht="12.75">
      <c r="A133" s="34">
        <v>6</v>
      </c>
      <c r="B133" s="34">
        <v>20</v>
      </c>
      <c r="C133" s="34">
        <v>9</v>
      </c>
      <c r="D133" s="35">
        <v>2</v>
      </c>
      <c r="E133" s="36"/>
      <c r="F133" s="7" t="s">
        <v>267</v>
      </c>
      <c r="G133" s="53" t="s">
        <v>381</v>
      </c>
      <c r="H133" s="8">
        <v>35670790.4</v>
      </c>
      <c r="I133" s="8">
        <v>17322589.04</v>
      </c>
      <c r="J133" s="9">
        <v>48.56</v>
      </c>
      <c r="K133" s="8">
        <v>36963962.98</v>
      </c>
      <c r="L133" s="8">
        <v>16044198.97</v>
      </c>
      <c r="M133" s="9">
        <v>43.4</v>
      </c>
      <c r="N133" s="8">
        <v>-1293172.58</v>
      </c>
      <c r="O133" s="8">
        <v>1278390.07</v>
      </c>
      <c r="P133" s="9">
        <v>-3.62</v>
      </c>
      <c r="Q133" s="9">
        <v>7.37</v>
      </c>
    </row>
    <row r="134" spans="1:17" ht="12.75">
      <c r="A134" s="34">
        <v>6</v>
      </c>
      <c r="B134" s="34">
        <v>20</v>
      </c>
      <c r="C134" s="34">
        <v>10</v>
      </c>
      <c r="D134" s="35">
        <v>2</v>
      </c>
      <c r="E134" s="36"/>
      <c r="F134" s="7" t="s">
        <v>267</v>
      </c>
      <c r="G134" s="53" t="s">
        <v>382</v>
      </c>
      <c r="H134" s="8">
        <v>25987277.93</v>
      </c>
      <c r="I134" s="8">
        <v>13172520.52</v>
      </c>
      <c r="J134" s="9">
        <v>50.68</v>
      </c>
      <c r="K134" s="8">
        <v>27431511.6</v>
      </c>
      <c r="L134" s="8">
        <v>13159542.57</v>
      </c>
      <c r="M134" s="9">
        <v>47.97</v>
      </c>
      <c r="N134" s="8">
        <v>-1444233.67</v>
      </c>
      <c r="O134" s="8">
        <v>12977.95</v>
      </c>
      <c r="P134" s="9">
        <v>-5.55</v>
      </c>
      <c r="Q134" s="9">
        <v>0.09</v>
      </c>
    </row>
    <row r="135" spans="1:17" ht="12.75">
      <c r="A135" s="34">
        <v>6</v>
      </c>
      <c r="B135" s="34">
        <v>1</v>
      </c>
      <c r="C135" s="34">
        <v>14</v>
      </c>
      <c r="D135" s="35">
        <v>2</v>
      </c>
      <c r="E135" s="36"/>
      <c r="F135" s="7" t="s">
        <v>267</v>
      </c>
      <c r="G135" s="53" t="s">
        <v>383</v>
      </c>
      <c r="H135" s="8">
        <v>15350190.85</v>
      </c>
      <c r="I135" s="8">
        <v>8545743.65</v>
      </c>
      <c r="J135" s="9">
        <v>55.67</v>
      </c>
      <c r="K135" s="8">
        <v>17037068.76</v>
      </c>
      <c r="L135" s="8">
        <v>6884365.75</v>
      </c>
      <c r="M135" s="9">
        <v>40.4</v>
      </c>
      <c r="N135" s="8">
        <v>-1686877.91</v>
      </c>
      <c r="O135" s="8">
        <v>1661377.9</v>
      </c>
      <c r="P135" s="9">
        <v>-10.98</v>
      </c>
      <c r="Q135" s="9">
        <v>19.44</v>
      </c>
    </row>
    <row r="136" spans="1:17" ht="12.75">
      <c r="A136" s="34">
        <v>6</v>
      </c>
      <c r="B136" s="34">
        <v>13</v>
      </c>
      <c r="C136" s="34">
        <v>7</v>
      </c>
      <c r="D136" s="35">
        <v>2</v>
      </c>
      <c r="E136" s="36"/>
      <c r="F136" s="7" t="s">
        <v>267</v>
      </c>
      <c r="G136" s="53" t="s">
        <v>384</v>
      </c>
      <c r="H136" s="8">
        <v>17472663.56</v>
      </c>
      <c r="I136" s="8">
        <v>7957584.92</v>
      </c>
      <c r="J136" s="9">
        <v>45.54</v>
      </c>
      <c r="K136" s="8">
        <v>19279637.92</v>
      </c>
      <c r="L136" s="8">
        <v>6907474.27</v>
      </c>
      <c r="M136" s="9">
        <v>35.82</v>
      </c>
      <c r="N136" s="8">
        <v>-1806974.36</v>
      </c>
      <c r="O136" s="8">
        <v>1050110.65</v>
      </c>
      <c r="P136" s="9">
        <v>-10.34</v>
      </c>
      <c r="Q136" s="9">
        <v>13.19</v>
      </c>
    </row>
    <row r="137" spans="1:17" ht="12.75">
      <c r="A137" s="34">
        <v>6</v>
      </c>
      <c r="B137" s="34">
        <v>1</v>
      </c>
      <c r="C137" s="34">
        <v>15</v>
      </c>
      <c r="D137" s="35">
        <v>2</v>
      </c>
      <c r="E137" s="36"/>
      <c r="F137" s="7" t="s">
        <v>267</v>
      </c>
      <c r="G137" s="53" t="s">
        <v>385</v>
      </c>
      <c r="H137" s="8">
        <v>15961321.33</v>
      </c>
      <c r="I137" s="8">
        <v>7026361.44</v>
      </c>
      <c r="J137" s="9">
        <v>44.02</v>
      </c>
      <c r="K137" s="8">
        <v>20897281.67</v>
      </c>
      <c r="L137" s="8">
        <v>5906576.22</v>
      </c>
      <c r="M137" s="9">
        <v>28.26</v>
      </c>
      <c r="N137" s="8">
        <v>-4935960.34</v>
      </c>
      <c r="O137" s="8">
        <v>1119785.22</v>
      </c>
      <c r="P137" s="9">
        <v>-30.92</v>
      </c>
      <c r="Q137" s="9">
        <v>15.93</v>
      </c>
    </row>
    <row r="138" spans="1:17" ht="12.75">
      <c r="A138" s="34">
        <v>6</v>
      </c>
      <c r="B138" s="34">
        <v>10</v>
      </c>
      <c r="C138" s="34">
        <v>6</v>
      </c>
      <c r="D138" s="35">
        <v>2</v>
      </c>
      <c r="E138" s="36"/>
      <c r="F138" s="7" t="s">
        <v>267</v>
      </c>
      <c r="G138" s="53" t="s">
        <v>386</v>
      </c>
      <c r="H138" s="8">
        <v>32995008.19</v>
      </c>
      <c r="I138" s="8">
        <v>16058807.93</v>
      </c>
      <c r="J138" s="9">
        <v>48.67</v>
      </c>
      <c r="K138" s="8">
        <v>35220411.29</v>
      </c>
      <c r="L138" s="8">
        <v>14894617.53</v>
      </c>
      <c r="M138" s="9">
        <v>42.28</v>
      </c>
      <c r="N138" s="8">
        <v>-2225403.1</v>
      </c>
      <c r="O138" s="8">
        <v>1164190.4</v>
      </c>
      <c r="P138" s="9">
        <v>-6.74</v>
      </c>
      <c r="Q138" s="9">
        <v>7.24</v>
      </c>
    </row>
    <row r="139" spans="1:17" ht="12.75">
      <c r="A139" s="34">
        <v>6</v>
      </c>
      <c r="B139" s="34">
        <v>11</v>
      </c>
      <c r="C139" s="34">
        <v>7</v>
      </c>
      <c r="D139" s="35">
        <v>2</v>
      </c>
      <c r="E139" s="36"/>
      <c r="F139" s="7" t="s">
        <v>267</v>
      </c>
      <c r="G139" s="53" t="s">
        <v>387</v>
      </c>
      <c r="H139" s="8">
        <v>66393169.45</v>
      </c>
      <c r="I139" s="8">
        <v>31824071.83</v>
      </c>
      <c r="J139" s="9">
        <v>47.93</v>
      </c>
      <c r="K139" s="8">
        <v>70784218.84</v>
      </c>
      <c r="L139" s="8">
        <v>28159635.46</v>
      </c>
      <c r="M139" s="9">
        <v>39.78</v>
      </c>
      <c r="N139" s="8">
        <v>-4391049.39</v>
      </c>
      <c r="O139" s="8">
        <v>3664436.37</v>
      </c>
      <c r="P139" s="9">
        <v>-6.61</v>
      </c>
      <c r="Q139" s="9">
        <v>11.51</v>
      </c>
    </row>
    <row r="140" spans="1:17" ht="12.75">
      <c r="A140" s="34">
        <v>6</v>
      </c>
      <c r="B140" s="34">
        <v>19</v>
      </c>
      <c r="C140" s="34">
        <v>4</v>
      </c>
      <c r="D140" s="35">
        <v>2</v>
      </c>
      <c r="E140" s="36"/>
      <c r="F140" s="7" t="s">
        <v>267</v>
      </c>
      <c r="G140" s="53" t="s">
        <v>388</v>
      </c>
      <c r="H140" s="8">
        <v>11717147.33</v>
      </c>
      <c r="I140" s="8">
        <v>6379694.24</v>
      </c>
      <c r="J140" s="9">
        <v>54.44</v>
      </c>
      <c r="K140" s="8">
        <v>11890275.83</v>
      </c>
      <c r="L140" s="8">
        <v>5466734.02</v>
      </c>
      <c r="M140" s="9">
        <v>45.97</v>
      </c>
      <c r="N140" s="8">
        <v>-173128.5</v>
      </c>
      <c r="O140" s="8">
        <v>912960.22</v>
      </c>
      <c r="P140" s="9">
        <v>-1.47</v>
      </c>
      <c r="Q140" s="9">
        <v>14.31</v>
      </c>
    </row>
    <row r="141" spans="1:17" ht="12.75">
      <c r="A141" s="34">
        <v>6</v>
      </c>
      <c r="B141" s="34">
        <v>20</v>
      </c>
      <c r="C141" s="34">
        <v>11</v>
      </c>
      <c r="D141" s="35">
        <v>2</v>
      </c>
      <c r="E141" s="36"/>
      <c r="F141" s="7" t="s">
        <v>267</v>
      </c>
      <c r="G141" s="53" t="s">
        <v>389</v>
      </c>
      <c r="H141" s="8">
        <v>26793751.98</v>
      </c>
      <c r="I141" s="8">
        <v>14577407.6</v>
      </c>
      <c r="J141" s="9">
        <v>54.4</v>
      </c>
      <c r="K141" s="8">
        <v>28385490.64</v>
      </c>
      <c r="L141" s="8">
        <v>12905078.15</v>
      </c>
      <c r="M141" s="9">
        <v>45.46</v>
      </c>
      <c r="N141" s="8">
        <v>-1591738.66</v>
      </c>
      <c r="O141" s="8">
        <v>1672329.45</v>
      </c>
      <c r="P141" s="9">
        <v>-5.94</v>
      </c>
      <c r="Q141" s="9">
        <v>11.47</v>
      </c>
    </row>
    <row r="142" spans="1:17" ht="12.75">
      <c r="A142" s="34">
        <v>6</v>
      </c>
      <c r="B142" s="34">
        <v>16</v>
      </c>
      <c r="C142" s="34">
        <v>5</v>
      </c>
      <c r="D142" s="35">
        <v>2</v>
      </c>
      <c r="E142" s="36"/>
      <c r="F142" s="7" t="s">
        <v>267</v>
      </c>
      <c r="G142" s="53" t="s">
        <v>390</v>
      </c>
      <c r="H142" s="8">
        <v>25817336.86</v>
      </c>
      <c r="I142" s="8">
        <v>13596339.72</v>
      </c>
      <c r="J142" s="9">
        <v>52.66</v>
      </c>
      <c r="K142" s="8">
        <v>26882636</v>
      </c>
      <c r="L142" s="8">
        <v>12827237.56</v>
      </c>
      <c r="M142" s="9">
        <v>47.71</v>
      </c>
      <c r="N142" s="8">
        <v>-1065299.14</v>
      </c>
      <c r="O142" s="8">
        <v>769102.16</v>
      </c>
      <c r="P142" s="9">
        <v>-4.12</v>
      </c>
      <c r="Q142" s="9">
        <v>5.65</v>
      </c>
    </row>
    <row r="143" spans="1:17" ht="12.75">
      <c r="A143" s="34">
        <v>6</v>
      </c>
      <c r="B143" s="34">
        <v>11</v>
      </c>
      <c r="C143" s="34">
        <v>8</v>
      </c>
      <c r="D143" s="35">
        <v>2</v>
      </c>
      <c r="E143" s="36"/>
      <c r="F143" s="7" t="s">
        <v>267</v>
      </c>
      <c r="G143" s="53" t="s">
        <v>279</v>
      </c>
      <c r="H143" s="8">
        <v>42375049.55</v>
      </c>
      <c r="I143" s="8">
        <v>20711410.38</v>
      </c>
      <c r="J143" s="9">
        <v>48.87</v>
      </c>
      <c r="K143" s="8">
        <v>44305199.8</v>
      </c>
      <c r="L143" s="8">
        <v>19145358.44</v>
      </c>
      <c r="M143" s="9">
        <v>43.21</v>
      </c>
      <c r="N143" s="8">
        <v>-1930150.25</v>
      </c>
      <c r="O143" s="8">
        <v>1566051.94</v>
      </c>
      <c r="P143" s="9">
        <v>-4.55</v>
      </c>
      <c r="Q143" s="9">
        <v>7.56</v>
      </c>
    </row>
    <row r="144" spans="1:17" ht="12.75">
      <c r="A144" s="34">
        <v>6</v>
      </c>
      <c r="B144" s="34">
        <v>9</v>
      </c>
      <c r="C144" s="34">
        <v>12</v>
      </c>
      <c r="D144" s="35">
        <v>2</v>
      </c>
      <c r="E144" s="36"/>
      <c r="F144" s="7" t="s">
        <v>267</v>
      </c>
      <c r="G144" s="53" t="s">
        <v>391</v>
      </c>
      <c r="H144" s="8">
        <v>40216277.17</v>
      </c>
      <c r="I144" s="8">
        <v>21270079.02</v>
      </c>
      <c r="J144" s="9">
        <v>52.88</v>
      </c>
      <c r="K144" s="8">
        <v>43132228.07</v>
      </c>
      <c r="L144" s="8">
        <v>18774647.34</v>
      </c>
      <c r="M144" s="9">
        <v>43.52</v>
      </c>
      <c r="N144" s="8">
        <v>-2915950.9</v>
      </c>
      <c r="O144" s="8">
        <v>2495431.68</v>
      </c>
      <c r="P144" s="9">
        <v>-7.25</v>
      </c>
      <c r="Q144" s="9">
        <v>11.73</v>
      </c>
    </row>
    <row r="145" spans="1:17" ht="12.75">
      <c r="A145" s="34">
        <v>6</v>
      </c>
      <c r="B145" s="34">
        <v>20</v>
      </c>
      <c r="C145" s="34">
        <v>12</v>
      </c>
      <c r="D145" s="35">
        <v>2</v>
      </c>
      <c r="E145" s="36"/>
      <c r="F145" s="7" t="s">
        <v>267</v>
      </c>
      <c r="G145" s="53" t="s">
        <v>392</v>
      </c>
      <c r="H145" s="8">
        <v>28056950.3</v>
      </c>
      <c r="I145" s="8">
        <v>13227529.11</v>
      </c>
      <c r="J145" s="9">
        <v>47.14</v>
      </c>
      <c r="K145" s="8">
        <v>30777099.3</v>
      </c>
      <c r="L145" s="8">
        <v>12707538.55</v>
      </c>
      <c r="M145" s="9">
        <v>41.28</v>
      </c>
      <c r="N145" s="8">
        <v>-2720149</v>
      </c>
      <c r="O145" s="8">
        <v>519990.56</v>
      </c>
      <c r="P145" s="9">
        <v>-9.69</v>
      </c>
      <c r="Q145" s="9">
        <v>3.93</v>
      </c>
    </row>
    <row r="146" spans="1:17" ht="12.75">
      <c r="A146" s="34">
        <v>6</v>
      </c>
      <c r="B146" s="34">
        <v>18</v>
      </c>
      <c r="C146" s="34">
        <v>8</v>
      </c>
      <c r="D146" s="35">
        <v>2</v>
      </c>
      <c r="E146" s="36"/>
      <c r="F146" s="7" t="s">
        <v>267</v>
      </c>
      <c r="G146" s="53" t="s">
        <v>393</v>
      </c>
      <c r="H146" s="8">
        <v>39449445.25</v>
      </c>
      <c r="I146" s="8">
        <v>20943028.48</v>
      </c>
      <c r="J146" s="9">
        <v>53.08</v>
      </c>
      <c r="K146" s="8">
        <v>42865814.3</v>
      </c>
      <c r="L146" s="8">
        <v>18648235.39</v>
      </c>
      <c r="M146" s="9">
        <v>43.5</v>
      </c>
      <c r="N146" s="8">
        <v>-3416369.05</v>
      </c>
      <c r="O146" s="8">
        <v>2294793.09</v>
      </c>
      <c r="P146" s="9">
        <v>-8.66</v>
      </c>
      <c r="Q146" s="9">
        <v>10.95</v>
      </c>
    </row>
    <row r="147" spans="1:17" ht="12.75">
      <c r="A147" s="34">
        <v>6</v>
      </c>
      <c r="B147" s="34">
        <v>7</v>
      </c>
      <c r="C147" s="34">
        <v>6</v>
      </c>
      <c r="D147" s="35">
        <v>2</v>
      </c>
      <c r="E147" s="36"/>
      <c r="F147" s="7" t="s">
        <v>267</v>
      </c>
      <c r="G147" s="53" t="s">
        <v>394</v>
      </c>
      <c r="H147" s="8">
        <v>30715787.04</v>
      </c>
      <c r="I147" s="8">
        <v>15463264.63</v>
      </c>
      <c r="J147" s="9">
        <v>50.34</v>
      </c>
      <c r="K147" s="8">
        <v>33723690.49</v>
      </c>
      <c r="L147" s="8">
        <v>13491674.69</v>
      </c>
      <c r="M147" s="9">
        <v>40</v>
      </c>
      <c r="N147" s="8">
        <v>-3007903.45</v>
      </c>
      <c r="O147" s="8">
        <v>1971589.94</v>
      </c>
      <c r="P147" s="9">
        <v>-9.79</v>
      </c>
      <c r="Q147" s="9">
        <v>12.75</v>
      </c>
    </row>
    <row r="148" spans="1:17" ht="12.75">
      <c r="A148" s="34">
        <v>6</v>
      </c>
      <c r="B148" s="34">
        <v>18</v>
      </c>
      <c r="C148" s="34">
        <v>9</v>
      </c>
      <c r="D148" s="35">
        <v>2</v>
      </c>
      <c r="E148" s="36"/>
      <c r="F148" s="7" t="s">
        <v>267</v>
      </c>
      <c r="G148" s="53" t="s">
        <v>395</v>
      </c>
      <c r="H148" s="8">
        <v>24641149.12</v>
      </c>
      <c r="I148" s="8">
        <v>11522456.76</v>
      </c>
      <c r="J148" s="9">
        <v>46.76</v>
      </c>
      <c r="K148" s="8">
        <v>28883708.03</v>
      </c>
      <c r="L148" s="8">
        <v>8749522.34</v>
      </c>
      <c r="M148" s="9">
        <v>30.29</v>
      </c>
      <c r="N148" s="8">
        <v>-4242558.91</v>
      </c>
      <c r="O148" s="8">
        <v>2772934.42</v>
      </c>
      <c r="P148" s="9">
        <v>-17.21</v>
      </c>
      <c r="Q148" s="9">
        <v>24.06</v>
      </c>
    </row>
    <row r="149" spans="1:17" ht="12.75">
      <c r="A149" s="34">
        <v>6</v>
      </c>
      <c r="B149" s="34">
        <v>18</v>
      </c>
      <c r="C149" s="34">
        <v>10</v>
      </c>
      <c r="D149" s="35">
        <v>2</v>
      </c>
      <c r="E149" s="36"/>
      <c r="F149" s="7" t="s">
        <v>267</v>
      </c>
      <c r="G149" s="53" t="s">
        <v>396</v>
      </c>
      <c r="H149" s="8">
        <v>20409627.14</v>
      </c>
      <c r="I149" s="8">
        <v>12579393.29</v>
      </c>
      <c r="J149" s="9">
        <v>61.63</v>
      </c>
      <c r="K149" s="8">
        <v>22025877.99</v>
      </c>
      <c r="L149" s="8">
        <v>8143752.44</v>
      </c>
      <c r="M149" s="9">
        <v>36.97</v>
      </c>
      <c r="N149" s="8">
        <v>-1616250.85</v>
      </c>
      <c r="O149" s="8">
        <v>4435640.85</v>
      </c>
      <c r="P149" s="9">
        <v>-7.91</v>
      </c>
      <c r="Q149" s="9">
        <v>35.26</v>
      </c>
    </row>
    <row r="150" spans="1:17" ht="12.75">
      <c r="A150" s="34">
        <v>6</v>
      </c>
      <c r="B150" s="34">
        <v>1</v>
      </c>
      <c r="C150" s="34">
        <v>16</v>
      </c>
      <c r="D150" s="35">
        <v>2</v>
      </c>
      <c r="E150" s="36"/>
      <c r="F150" s="7" t="s">
        <v>267</v>
      </c>
      <c r="G150" s="53" t="s">
        <v>281</v>
      </c>
      <c r="H150" s="8">
        <v>36156447.25</v>
      </c>
      <c r="I150" s="8">
        <v>19288738.29</v>
      </c>
      <c r="J150" s="9">
        <v>53.34</v>
      </c>
      <c r="K150" s="8">
        <v>40655401.25</v>
      </c>
      <c r="L150" s="8">
        <v>14104161.12</v>
      </c>
      <c r="M150" s="9">
        <v>34.69</v>
      </c>
      <c r="N150" s="8">
        <v>-4498954</v>
      </c>
      <c r="O150" s="8">
        <v>5184577.17</v>
      </c>
      <c r="P150" s="9">
        <v>-12.44</v>
      </c>
      <c r="Q150" s="9">
        <v>26.87</v>
      </c>
    </row>
    <row r="151" spans="1:17" ht="12.75">
      <c r="A151" s="34">
        <v>6</v>
      </c>
      <c r="B151" s="34">
        <v>2</v>
      </c>
      <c r="C151" s="34">
        <v>13</v>
      </c>
      <c r="D151" s="35">
        <v>2</v>
      </c>
      <c r="E151" s="36"/>
      <c r="F151" s="7" t="s">
        <v>267</v>
      </c>
      <c r="G151" s="53" t="s">
        <v>397</v>
      </c>
      <c r="H151" s="8">
        <v>21549453.82</v>
      </c>
      <c r="I151" s="8">
        <v>10339434.09</v>
      </c>
      <c r="J151" s="9">
        <v>47.98</v>
      </c>
      <c r="K151" s="8">
        <v>23218223.1</v>
      </c>
      <c r="L151" s="8">
        <v>9455930.68</v>
      </c>
      <c r="M151" s="9">
        <v>40.72</v>
      </c>
      <c r="N151" s="8">
        <v>-1668769.28</v>
      </c>
      <c r="O151" s="8">
        <v>883503.41</v>
      </c>
      <c r="P151" s="9">
        <v>-7.74</v>
      </c>
      <c r="Q151" s="9">
        <v>8.54</v>
      </c>
    </row>
    <row r="152" spans="1:17" ht="12.75">
      <c r="A152" s="34">
        <v>6</v>
      </c>
      <c r="B152" s="34">
        <v>18</v>
      </c>
      <c r="C152" s="34">
        <v>11</v>
      </c>
      <c r="D152" s="35">
        <v>2</v>
      </c>
      <c r="E152" s="36"/>
      <c r="F152" s="7" t="s">
        <v>267</v>
      </c>
      <c r="G152" s="53" t="s">
        <v>282</v>
      </c>
      <c r="H152" s="8">
        <v>63323522.31</v>
      </c>
      <c r="I152" s="8">
        <v>31884086.84</v>
      </c>
      <c r="J152" s="9">
        <v>50.35</v>
      </c>
      <c r="K152" s="8">
        <v>67235492.55</v>
      </c>
      <c r="L152" s="8">
        <v>30291680.47</v>
      </c>
      <c r="M152" s="9">
        <v>45.05</v>
      </c>
      <c r="N152" s="8">
        <v>-3911970.24</v>
      </c>
      <c r="O152" s="8">
        <v>1592406.37</v>
      </c>
      <c r="P152" s="9">
        <v>-6.17</v>
      </c>
      <c r="Q152" s="9">
        <v>4.99</v>
      </c>
    </row>
    <row r="153" spans="1:17" ht="12.75">
      <c r="A153" s="34">
        <v>6</v>
      </c>
      <c r="B153" s="34">
        <v>17</v>
      </c>
      <c r="C153" s="34">
        <v>5</v>
      </c>
      <c r="D153" s="35">
        <v>2</v>
      </c>
      <c r="E153" s="36"/>
      <c r="F153" s="7" t="s">
        <v>267</v>
      </c>
      <c r="G153" s="53" t="s">
        <v>398</v>
      </c>
      <c r="H153" s="8">
        <v>48481716.7</v>
      </c>
      <c r="I153" s="8">
        <v>23638384.34</v>
      </c>
      <c r="J153" s="9">
        <v>48.75</v>
      </c>
      <c r="K153" s="8">
        <v>52381716.7</v>
      </c>
      <c r="L153" s="8">
        <v>18992125.69</v>
      </c>
      <c r="M153" s="9">
        <v>36.25</v>
      </c>
      <c r="N153" s="8">
        <v>-3900000</v>
      </c>
      <c r="O153" s="8">
        <v>4646258.65</v>
      </c>
      <c r="P153" s="9">
        <v>-8.04</v>
      </c>
      <c r="Q153" s="9">
        <v>19.65</v>
      </c>
    </row>
    <row r="154" spans="1:17" ht="12.75">
      <c r="A154" s="34">
        <v>6</v>
      </c>
      <c r="B154" s="34">
        <v>11</v>
      </c>
      <c r="C154" s="34">
        <v>9</v>
      </c>
      <c r="D154" s="35">
        <v>2</v>
      </c>
      <c r="E154" s="36"/>
      <c r="F154" s="7" t="s">
        <v>267</v>
      </c>
      <c r="G154" s="53" t="s">
        <v>399</v>
      </c>
      <c r="H154" s="8">
        <v>43083049.58</v>
      </c>
      <c r="I154" s="8">
        <v>21803679.01</v>
      </c>
      <c r="J154" s="9">
        <v>50.6</v>
      </c>
      <c r="K154" s="8">
        <v>47303049.58</v>
      </c>
      <c r="L154" s="8">
        <v>18780029.8</v>
      </c>
      <c r="M154" s="9">
        <v>39.7</v>
      </c>
      <c r="N154" s="8">
        <v>-4220000</v>
      </c>
      <c r="O154" s="8">
        <v>3023649.21</v>
      </c>
      <c r="P154" s="9">
        <v>-9.79</v>
      </c>
      <c r="Q154" s="9">
        <v>13.86</v>
      </c>
    </row>
    <row r="155" spans="1:17" ht="12.75">
      <c r="A155" s="34">
        <v>6</v>
      </c>
      <c r="B155" s="34">
        <v>4</v>
      </c>
      <c r="C155" s="34">
        <v>6</v>
      </c>
      <c r="D155" s="35">
        <v>2</v>
      </c>
      <c r="E155" s="36"/>
      <c r="F155" s="7" t="s">
        <v>267</v>
      </c>
      <c r="G155" s="53" t="s">
        <v>400</v>
      </c>
      <c r="H155" s="8">
        <v>20710892.8</v>
      </c>
      <c r="I155" s="8">
        <v>11615563.56</v>
      </c>
      <c r="J155" s="9">
        <v>56.08</v>
      </c>
      <c r="K155" s="8">
        <v>22989815.87</v>
      </c>
      <c r="L155" s="8">
        <v>10341298.36</v>
      </c>
      <c r="M155" s="9">
        <v>44.98</v>
      </c>
      <c r="N155" s="8">
        <v>-2278923.07</v>
      </c>
      <c r="O155" s="8">
        <v>1274265.2</v>
      </c>
      <c r="P155" s="9">
        <v>-11</v>
      </c>
      <c r="Q155" s="9">
        <v>10.97</v>
      </c>
    </row>
    <row r="156" spans="1:17" ht="12.75">
      <c r="A156" s="34">
        <v>6</v>
      </c>
      <c r="B156" s="34">
        <v>7</v>
      </c>
      <c r="C156" s="34">
        <v>7</v>
      </c>
      <c r="D156" s="35">
        <v>2</v>
      </c>
      <c r="E156" s="36"/>
      <c r="F156" s="7" t="s">
        <v>267</v>
      </c>
      <c r="G156" s="53" t="s">
        <v>401</v>
      </c>
      <c r="H156" s="8">
        <v>31042679.76</v>
      </c>
      <c r="I156" s="8">
        <v>15253914.12</v>
      </c>
      <c r="J156" s="9">
        <v>49.13</v>
      </c>
      <c r="K156" s="8">
        <v>32365974.79</v>
      </c>
      <c r="L156" s="8">
        <v>14585545</v>
      </c>
      <c r="M156" s="9">
        <v>45.06</v>
      </c>
      <c r="N156" s="8">
        <v>-1323295.03</v>
      </c>
      <c r="O156" s="8">
        <v>668369.12</v>
      </c>
      <c r="P156" s="9">
        <v>-4.26</v>
      </c>
      <c r="Q156" s="9">
        <v>4.38</v>
      </c>
    </row>
    <row r="157" spans="1:17" ht="12.75">
      <c r="A157" s="34">
        <v>6</v>
      </c>
      <c r="B157" s="34">
        <v>1</v>
      </c>
      <c r="C157" s="34">
        <v>17</v>
      </c>
      <c r="D157" s="35">
        <v>2</v>
      </c>
      <c r="E157" s="36"/>
      <c r="F157" s="7" t="s">
        <v>267</v>
      </c>
      <c r="G157" s="53" t="s">
        <v>402</v>
      </c>
      <c r="H157" s="8">
        <v>20845361.09</v>
      </c>
      <c r="I157" s="8">
        <v>9422601.74</v>
      </c>
      <c r="J157" s="9">
        <v>45.2</v>
      </c>
      <c r="K157" s="8">
        <v>22685716.77</v>
      </c>
      <c r="L157" s="8">
        <v>8316841.1</v>
      </c>
      <c r="M157" s="9">
        <v>36.66</v>
      </c>
      <c r="N157" s="8">
        <v>-1840355.68</v>
      </c>
      <c r="O157" s="8">
        <v>1105760.64</v>
      </c>
      <c r="P157" s="9">
        <v>-8.82</v>
      </c>
      <c r="Q157" s="9">
        <v>11.73</v>
      </c>
    </row>
    <row r="158" spans="1:17" ht="12.75">
      <c r="A158" s="34">
        <v>6</v>
      </c>
      <c r="B158" s="34">
        <v>2</v>
      </c>
      <c r="C158" s="34">
        <v>14</v>
      </c>
      <c r="D158" s="35">
        <v>2</v>
      </c>
      <c r="E158" s="36"/>
      <c r="F158" s="7" t="s">
        <v>267</v>
      </c>
      <c r="G158" s="53" t="s">
        <v>403</v>
      </c>
      <c r="H158" s="8">
        <v>27765784.55</v>
      </c>
      <c r="I158" s="8">
        <v>15057550.23</v>
      </c>
      <c r="J158" s="9">
        <v>54.23</v>
      </c>
      <c r="K158" s="8">
        <v>30370784.55</v>
      </c>
      <c r="L158" s="8">
        <v>13826220.69</v>
      </c>
      <c r="M158" s="9">
        <v>45.52</v>
      </c>
      <c r="N158" s="8">
        <v>-2605000</v>
      </c>
      <c r="O158" s="8">
        <v>1231329.54</v>
      </c>
      <c r="P158" s="9">
        <v>-9.38</v>
      </c>
      <c r="Q158" s="9">
        <v>8.17</v>
      </c>
    </row>
    <row r="159" spans="1:17" ht="12.75">
      <c r="A159" s="34">
        <v>6</v>
      </c>
      <c r="B159" s="34">
        <v>4</v>
      </c>
      <c r="C159" s="34">
        <v>7</v>
      </c>
      <c r="D159" s="35">
        <v>2</v>
      </c>
      <c r="E159" s="36"/>
      <c r="F159" s="7" t="s">
        <v>267</v>
      </c>
      <c r="G159" s="53" t="s">
        <v>404</v>
      </c>
      <c r="H159" s="8">
        <v>21358242.61</v>
      </c>
      <c r="I159" s="8">
        <v>10372276.46</v>
      </c>
      <c r="J159" s="9">
        <v>48.56</v>
      </c>
      <c r="K159" s="8">
        <v>21631407.85</v>
      </c>
      <c r="L159" s="8">
        <v>9372565.84</v>
      </c>
      <c r="M159" s="9">
        <v>43.32</v>
      </c>
      <c r="N159" s="8">
        <v>-273165.24</v>
      </c>
      <c r="O159" s="8">
        <v>999710.62</v>
      </c>
      <c r="P159" s="9">
        <v>-1.27</v>
      </c>
      <c r="Q159" s="9">
        <v>9.63</v>
      </c>
    </row>
    <row r="160" spans="1:17" ht="12.75">
      <c r="A160" s="34">
        <v>6</v>
      </c>
      <c r="B160" s="34">
        <v>15</v>
      </c>
      <c r="C160" s="34">
        <v>7</v>
      </c>
      <c r="D160" s="35">
        <v>2</v>
      </c>
      <c r="E160" s="36"/>
      <c r="F160" s="7" t="s">
        <v>267</v>
      </c>
      <c r="G160" s="53" t="s">
        <v>405</v>
      </c>
      <c r="H160" s="8">
        <v>37617397.19</v>
      </c>
      <c r="I160" s="8">
        <v>16838142.96</v>
      </c>
      <c r="J160" s="9">
        <v>44.76</v>
      </c>
      <c r="K160" s="8">
        <v>40763437.72</v>
      </c>
      <c r="L160" s="8">
        <v>17145098.67</v>
      </c>
      <c r="M160" s="9">
        <v>42.05</v>
      </c>
      <c r="N160" s="8">
        <v>-3146040.53</v>
      </c>
      <c r="O160" s="8">
        <v>-306955.71</v>
      </c>
      <c r="P160" s="9">
        <v>-8.36</v>
      </c>
      <c r="Q160" s="9">
        <v>-1.82</v>
      </c>
    </row>
    <row r="161" spans="1:17" ht="12.75">
      <c r="A161" s="34">
        <v>6</v>
      </c>
      <c r="B161" s="34">
        <v>18</v>
      </c>
      <c r="C161" s="34">
        <v>13</v>
      </c>
      <c r="D161" s="35">
        <v>2</v>
      </c>
      <c r="E161" s="36"/>
      <c r="F161" s="7" t="s">
        <v>267</v>
      </c>
      <c r="G161" s="53" t="s">
        <v>406</v>
      </c>
      <c r="H161" s="8">
        <v>26059121.58</v>
      </c>
      <c r="I161" s="8">
        <v>11097573.85</v>
      </c>
      <c r="J161" s="9">
        <v>42.58</v>
      </c>
      <c r="K161" s="8">
        <v>28090155.38</v>
      </c>
      <c r="L161" s="8">
        <v>9018755.79</v>
      </c>
      <c r="M161" s="9">
        <v>32.1</v>
      </c>
      <c r="N161" s="8">
        <v>-2031033.8</v>
      </c>
      <c r="O161" s="8">
        <v>2078818.06</v>
      </c>
      <c r="P161" s="9">
        <v>-7.79</v>
      </c>
      <c r="Q161" s="9">
        <v>18.73</v>
      </c>
    </row>
    <row r="162" spans="1:17" ht="12.75">
      <c r="A162" s="34">
        <v>6</v>
      </c>
      <c r="B162" s="34">
        <v>16</v>
      </c>
      <c r="C162" s="34">
        <v>6</v>
      </c>
      <c r="D162" s="35">
        <v>2</v>
      </c>
      <c r="E162" s="36"/>
      <c r="F162" s="7" t="s">
        <v>267</v>
      </c>
      <c r="G162" s="53" t="s">
        <v>407</v>
      </c>
      <c r="H162" s="8">
        <v>19604803.23</v>
      </c>
      <c r="I162" s="8">
        <v>8896592.23</v>
      </c>
      <c r="J162" s="9">
        <v>45.37</v>
      </c>
      <c r="K162" s="8">
        <v>23814610.11</v>
      </c>
      <c r="L162" s="8">
        <v>7249464.44</v>
      </c>
      <c r="M162" s="9">
        <v>30.44</v>
      </c>
      <c r="N162" s="8">
        <v>-4209806.88</v>
      </c>
      <c r="O162" s="8">
        <v>1647127.79</v>
      </c>
      <c r="P162" s="9">
        <v>-21.47</v>
      </c>
      <c r="Q162" s="9">
        <v>18.51</v>
      </c>
    </row>
    <row r="163" spans="1:17" ht="12.75">
      <c r="A163" s="34">
        <v>6</v>
      </c>
      <c r="B163" s="34">
        <v>19</v>
      </c>
      <c r="C163" s="34">
        <v>5</v>
      </c>
      <c r="D163" s="35">
        <v>2</v>
      </c>
      <c r="E163" s="36"/>
      <c r="F163" s="7" t="s">
        <v>267</v>
      </c>
      <c r="G163" s="53" t="s">
        <v>408</v>
      </c>
      <c r="H163" s="8">
        <v>33037774.9</v>
      </c>
      <c r="I163" s="8">
        <v>13419032.46</v>
      </c>
      <c r="J163" s="9">
        <v>40.61</v>
      </c>
      <c r="K163" s="8">
        <v>35773589.76</v>
      </c>
      <c r="L163" s="8">
        <v>14460736.75</v>
      </c>
      <c r="M163" s="9">
        <v>40.42</v>
      </c>
      <c r="N163" s="8">
        <v>-2735814.86</v>
      </c>
      <c r="O163" s="8">
        <v>-1041704.29</v>
      </c>
      <c r="P163" s="9">
        <v>-8.28</v>
      </c>
      <c r="Q163" s="9">
        <v>-7.76</v>
      </c>
    </row>
    <row r="164" spans="1:17" ht="12.75">
      <c r="A164" s="34">
        <v>6</v>
      </c>
      <c r="B164" s="34">
        <v>8</v>
      </c>
      <c r="C164" s="34">
        <v>13</v>
      </c>
      <c r="D164" s="35">
        <v>2</v>
      </c>
      <c r="E164" s="36"/>
      <c r="F164" s="7" t="s">
        <v>267</v>
      </c>
      <c r="G164" s="53" t="s">
        <v>409</v>
      </c>
      <c r="H164" s="8">
        <v>26373393.18</v>
      </c>
      <c r="I164" s="8">
        <v>11038955.48</v>
      </c>
      <c r="J164" s="9">
        <v>41.85</v>
      </c>
      <c r="K164" s="8">
        <v>26048106.18</v>
      </c>
      <c r="L164" s="8">
        <v>8288271.84</v>
      </c>
      <c r="M164" s="9">
        <v>31.81</v>
      </c>
      <c r="N164" s="8">
        <v>325287</v>
      </c>
      <c r="O164" s="8">
        <v>2750683.64</v>
      </c>
      <c r="P164" s="9">
        <v>1.23</v>
      </c>
      <c r="Q164" s="9">
        <v>24.91</v>
      </c>
    </row>
    <row r="165" spans="1:17" ht="12.75">
      <c r="A165" s="34">
        <v>6</v>
      </c>
      <c r="B165" s="34">
        <v>14</v>
      </c>
      <c r="C165" s="34">
        <v>10</v>
      </c>
      <c r="D165" s="35">
        <v>2</v>
      </c>
      <c r="E165" s="36"/>
      <c r="F165" s="7" t="s">
        <v>267</v>
      </c>
      <c r="G165" s="53" t="s">
        <v>410</v>
      </c>
      <c r="H165" s="8">
        <v>24303866.55</v>
      </c>
      <c r="I165" s="8">
        <v>14884654.94</v>
      </c>
      <c r="J165" s="9">
        <v>61.24</v>
      </c>
      <c r="K165" s="8">
        <v>26822926.55</v>
      </c>
      <c r="L165" s="8">
        <v>12281262.37</v>
      </c>
      <c r="M165" s="9">
        <v>45.78</v>
      </c>
      <c r="N165" s="8">
        <v>-2519060</v>
      </c>
      <c r="O165" s="8">
        <v>2603392.57</v>
      </c>
      <c r="P165" s="9">
        <v>-10.36</v>
      </c>
      <c r="Q165" s="9">
        <v>17.49</v>
      </c>
    </row>
    <row r="166" spans="1:17" ht="12.75">
      <c r="A166" s="34">
        <v>6</v>
      </c>
      <c r="B166" s="34">
        <v>4</v>
      </c>
      <c r="C166" s="34">
        <v>8</v>
      </c>
      <c r="D166" s="35">
        <v>2</v>
      </c>
      <c r="E166" s="36"/>
      <c r="F166" s="7" t="s">
        <v>267</v>
      </c>
      <c r="G166" s="53" t="s">
        <v>411</v>
      </c>
      <c r="H166" s="8">
        <v>41748135.3</v>
      </c>
      <c r="I166" s="8">
        <v>26751351.49</v>
      </c>
      <c r="J166" s="9">
        <v>64.07</v>
      </c>
      <c r="K166" s="8">
        <v>45169296.98</v>
      </c>
      <c r="L166" s="8">
        <v>19461137.88</v>
      </c>
      <c r="M166" s="9">
        <v>43.08</v>
      </c>
      <c r="N166" s="8">
        <v>-3421161.68</v>
      </c>
      <c r="O166" s="8">
        <v>7290213.61</v>
      </c>
      <c r="P166" s="9">
        <v>-8.19</v>
      </c>
      <c r="Q166" s="9">
        <v>27.25</v>
      </c>
    </row>
    <row r="167" spans="1:17" ht="12.75">
      <c r="A167" s="34">
        <v>6</v>
      </c>
      <c r="B167" s="34">
        <v>3</v>
      </c>
      <c r="C167" s="34">
        <v>12</v>
      </c>
      <c r="D167" s="35">
        <v>2</v>
      </c>
      <c r="E167" s="36"/>
      <c r="F167" s="7" t="s">
        <v>267</v>
      </c>
      <c r="G167" s="53" t="s">
        <v>412</v>
      </c>
      <c r="H167" s="8">
        <v>36273623.09</v>
      </c>
      <c r="I167" s="8">
        <v>17460478.8</v>
      </c>
      <c r="J167" s="9">
        <v>48.13</v>
      </c>
      <c r="K167" s="8">
        <v>43104233.09</v>
      </c>
      <c r="L167" s="8">
        <v>17206354.94</v>
      </c>
      <c r="M167" s="9">
        <v>39.91</v>
      </c>
      <c r="N167" s="8">
        <v>-6830610</v>
      </c>
      <c r="O167" s="8">
        <v>254123.86</v>
      </c>
      <c r="P167" s="9">
        <v>-18.83</v>
      </c>
      <c r="Q167" s="9">
        <v>1.45</v>
      </c>
    </row>
    <row r="168" spans="1:17" ht="12.75">
      <c r="A168" s="34">
        <v>6</v>
      </c>
      <c r="B168" s="34">
        <v>7</v>
      </c>
      <c r="C168" s="34">
        <v>9</v>
      </c>
      <c r="D168" s="35">
        <v>2</v>
      </c>
      <c r="E168" s="36"/>
      <c r="F168" s="7" t="s">
        <v>267</v>
      </c>
      <c r="G168" s="53" t="s">
        <v>413</v>
      </c>
      <c r="H168" s="8">
        <v>34339958.3</v>
      </c>
      <c r="I168" s="8">
        <v>15777570.7</v>
      </c>
      <c r="J168" s="9">
        <v>45.94</v>
      </c>
      <c r="K168" s="8">
        <v>39594427.3</v>
      </c>
      <c r="L168" s="8">
        <v>15522636.86</v>
      </c>
      <c r="M168" s="9">
        <v>39.2</v>
      </c>
      <c r="N168" s="8">
        <v>-5254469</v>
      </c>
      <c r="O168" s="8">
        <v>254933.84</v>
      </c>
      <c r="P168" s="9">
        <v>-15.3</v>
      </c>
      <c r="Q168" s="9">
        <v>1.61</v>
      </c>
    </row>
    <row r="169" spans="1:17" ht="12.75">
      <c r="A169" s="34">
        <v>6</v>
      </c>
      <c r="B169" s="34">
        <v>12</v>
      </c>
      <c r="C169" s="34">
        <v>7</v>
      </c>
      <c r="D169" s="35">
        <v>2</v>
      </c>
      <c r="E169" s="36"/>
      <c r="F169" s="7" t="s">
        <v>267</v>
      </c>
      <c r="G169" s="53" t="s">
        <v>414</v>
      </c>
      <c r="H169" s="8">
        <v>25556177.06</v>
      </c>
      <c r="I169" s="8">
        <v>13029094.5</v>
      </c>
      <c r="J169" s="9">
        <v>50.98</v>
      </c>
      <c r="K169" s="8">
        <v>30582034.74</v>
      </c>
      <c r="L169" s="8">
        <v>10163925.21</v>
      </c>
      <c r="M169" s="9">
        <v>33.23</v>
      </c>
      <c r="N169" s="8">
        <v>-5025857.68</v>
      </c>
      <c r="O169" s="8">
        <v>2865169.29</v>
      </c>
      <c r="P169" s="9">
        <v>-19.66</v>
      </c>
      <c r="Q169" s="9">
        <v>21.99</v>
      </c>
    </row>
    <row r="170" spans="1:17" ht="12.75">
      <c r="A170" s="34">
        <v>6</v>
      </c>
      <c r="B170" s="34">
        <v>1</v>
      </c>
      <c r="C170" s="34">
        <v>18</v>
      </c>
      <c r="D170" s="35">
        <v>2</v>
      </c>
      <c r="E170" s="36"/>
      <c r="F170" s="7" t="s">
        <v>267</v>
      </c>
      <c r="G170" s="53" t="s">
        <v>415</v>
      </c>
      <c r="H170" s="8">
        <v>34742347.72</v>
      </c>
      <c r="I170" s="8">
        <v>16629830.77</v>
      </c>
      <c r="J170" s="9">
        <v>47.86</v>
      </c>
      <c r="K170" s="8">
        <v>37497478.51</v>
      </c>
      <c r="L170" s="8">
        <v>16202984.04</v>
      </c>
      <c r="M170" s="9">
        <v>43.21</v>
      </c>
      <c r="N170" s="8">
        <v>-2755130.79</v>
      </c>
      <c r="O170" s="8">
        <v>426846.73</v>
      </c>
      <c r="P170" s="9">
        <v>-7.93</v>
      </c>
      <c r="Q170" s="9">
        <v>2.56</v>
      </c>
    </row>
    <row r="171" spans="1:17" ht="12.75">
      <c r="A171" s="34">
        <v>6</v>
      </c>
      <c r="B171" s="34">
        <v>19</v>
      </c>
      <c r="C171" s="34">
        <v>6</v>
      </c>
      <c r="D171" s="35">
        <v>2</v>
      </c>
      <c r="E171" s="36"/>
      <c r="F171" s="7" t="s">
        <v>267</v>
      </c>
      <c r="G171" s="53" t="s">
        <v>283</v>
      </c>
      <c r="H171" s="8">
        <v>31897139.62</v>
      </c>
      <c r="I171" s="8">
        <v>17286184.53</v>
      </c>
      <c r="J171" s="9">
        <v>54.19</v>
      </c>
      <c r="K171" s="8">
        <v>32470484.62</v>
      </c>
      <c r="L171" s="8">
        <v>14018130.63</v>
      </c>
      <c r="M171" s="9">
        <v>43.17</v>
      </c>
      <c r="N171" s="8">
        <v>-573345</v>
      </c>
      <c r="O171" s="8">
        <v>3268053.9</v>
      </c>
      <c r="P171" s="9">
        <v>-1.79</v>
      </c>
      <c r="Q171" s="9">
        <v>18.9</v>
      </c>
    </row>
    <row r="172" spans="1:17" ht="12.75">
      <c r="A172" s="34">
        <v>6</v>
      </c>
      <c r="B172" s="34">
        <v>15</v>
      </c>
      <c r="C172" s="34">
        <v>8</v>
      </c>
      <c r="D172" s="35">
        <v>2</v>
      </c>
      <c r="E172" s="36"/>
      <c r="F172" s="7" t="s">
        <v>267</v>
      </c>
      <c r="G172" s="53" t="s">
        <v>416</v>
      </c>
      <c r="H172" s="8">
        <v>38978852.68</v>
      </c>
      <c r="I172" s="8">
        <v>18831578.13</v>
      </c>
      <c r="J172" s="9">
        <v>48.31</v>
      </c>
      <c r="K172" s="8">
        <v>41665605.66</v>
      </c>
      <c r="L172" s="8">
        <v>17196781.13</v>
      </c>
      <c r="M172" s="9">
        <v>41.27</v>
      </c>
      <c r="N172" s="8">
        <v>-2686752.98</v>
      </c>
      <c r="O172" s="8">
        <v>1634797</v>
      </c>
      <c r="P172" s="9">
        <v>-6.89</v>
      </c>
      <c r="Q172" s="9">
        <v>8.68</v>
      </c>
    </row>
    <row r="173" spans="1:17" ht="12.75">
      <c r="A173" s="34">
        <v>6</v>
      </c>
      <c r="B173" s="34">
        <v>9</v>
      </c>
      <c r="C173" s="34">
        <v>13</v>
      </c>
      <c r="D173" s="35">
        <v>2</v>
      </c>
      <c r="E173" s="36"/>
      <c r="F173" s="7" t="s">
        <v>267</v>
      </c>
      <c r="G173" s="53" t="s">
        <v>417</v>
      </c>
      <c r="H173" s="8">
        <v>39482197.28</v>
      </c>
      <c r="I173" s="8">
        <v>18227600.67</v>
      </c>
      <c r="J173" s="9">
        <v>46.16</v>
      </c>
      <c r="K173" s="8">
        <v>43403555.29</v>
      </c>
      <c r="L173" s="8">
        <v>20256238.03</v>
      </c>
      <c r="M173" s="9">
        <v>46.66</v>
      </c>
      <c r="N173" s="8">
        <v>-3921358.01</v>
      </c>
      <c r="O173" s="8">
        <v>-2028637.36</v>
      </c>
      <c r="P173" s="9">
        <v>-9.93</v>
      </c>
      <c r="Q173" s="9">
        <v>-11.12</v>
      </c>
    </row>
    <row r="174" spans="1:17" ht="12.75">
      <c r="A174" s="34">
        <v>6</v>
      </c>
      <c r="B174" s="34">
        <v>11</v>
      </c>
      <c r="C174" s="34">
        <v>10</v>
      </c>
      <c r="D174" s="35">
        <v>2</v>
      </c>
      <c r="E174" s="36"/>
      <c r="F174" s="7" t="s">
        <v>267</v>
      </c>
      <c r="G174" s="53" t="s">
        <v>418</v>
      </c>
      <c r="H174" s="8">
        <v>53093068.76</v>
      </c>
      <c r="I174" s="8">
        <v>20370521.5</v>
      </c>
      <c r="J174" s="9">
        <v>38.36</v>
      </c>
      <c r="K174" s="8">
        <v>59008162.55</v>
      </c>
      <c r="L174" s="8">
        <v>18309555.95</v>
      </c>
      <c r="M174" s="9">
        <v>31.02</v>
      </c>
      <c r="N174" s="8">
        <v>-5915093.79</v>
      </c>
      <c r="O174" s="8">
        <v>2060965.55</v>
      </c>
      <c r="P174" s="9">
        <v>-11.14</v>
      </c>
      <c r="Q174" s="9">
        <v>10.11</v>
      </c>
    </row>
    <row r="175" spans="1:17" ht="12.75">
      <c r="A175" s="34">
        <v>6</v>
      </c>
      <c r="B175" s="34">
        <v>3</v>
      </c>
      <c r="C175" s="34">
        <v>13</v>
      </c>
      <c r="D175" s="35">
        <v>2</v>
      </c>
      <c r="E175" s="36"/>
      <c r="F175" s="7" t="s">
        <v>267</v>
      </c>
      <c r="G175" s="53" t="s">
        <v>419</v>
      </c>
      <c r="H175" s="8">
        <v>22471497.83</v>
      </c>
      <c r="I175" s="8">
        <v>10887808.56</v>
      </c>
      <c r="J175" s="9">
        <v>48.45</v>
      </c>
      <c r="K175" s="8">
        <v>21981497.83</v>
      </c>
      <c r="L175" s="8">
        <v>9669868.77</v>
      </c>
      <c r="M175" s="9">
        <v>43.99</v>
      </c>
      <c r="N175" s="8">
        <v>490000</v>
      </c>
      <c r="O175" s="8">
        <v>1217939.79</v>
      </c>
      <c r="P175" s="9">
        <v>2.18</v>
      </c>
      <c r="Q175" s="9">
        <v>11.18</v>
      </c>
    </row>
    <row r="176" spans="1:17" ht="12.75">
      <c r="A176" s="34">
        <v>6</v>
      </c>
      <c r="B176" s="34">
        <v>11</v>
      </c>
      <c r="C176" s="34">
        <v>11</v>
      </c>
      <c r="D176" s="35">
        <v>2</v>
      </c>
      <c r="E176" s="36"/>
      <c r="F176" s="7" t="s">
        <v>267</v>
      </c>
      <c r="G176" s="53" t="s">
        <v>420</v>
      </c>
      <c r="H176" s="8">
        <v>24303918.32</v>
      </c>
      <c r="I176" s="8">
        <v>12922849.24</v>
      </c>
      <c r="J176" s="9">
        <v>53.17</v>
      </c>
      <c r="K176" s="8">
        <v>26056918.32</v>
      </c>
      <c r="L176" s="8">
        <v>10764789.57</v>
      </c>
      <c r="M176" s="9">
        <v>41.31</v>
      </c>
      <c r="N176" s="8">
        <v>-1753000</v>
      </c>
      <c r="O176" s="8">
        <v>2158059.67</v>
      </c>
      <c r="P176" s="9">
        <v>-7.21</v>
      </c>
      <c r="Q176" s="9">
        <v>16.69</v>
      </c>
    </row>
    <row r="177" spans="1:17" ht="12.75">
      <c r="A177" s="34">
        <v>6</v>
      </c>
      <c r="B177" s="34">
        <v>19</v>
      </c>
      <c r="C177" s="34">
        <v>7</v>
      </c>
      <c r="D177" s="35">
        <v>2</v>
      </c>
      <c r="E177" s="36"/>
      <c r="F177" s="7" t="s">
        <v>267</v>
      </c>
      <c r="G177" s="53" t="s">
        <v>421</v>
      </c>
      <c r="H177" s="8">
        <v>22350814.68</v>
      </c>
      <c r="I177" s="8">
        <v>12669172.58</v>
      </c>
      <c r="J177" s="9">
        <v>56.68</v>
      </c>
      <c r="K177" s="8">
        <v>23437676.25</v>
      </c>
      <c r="L177" s="8">
        <v>10129089.33</v>
      </c>
      <c r="M177" s="9">
        <v>43.21</v>
      </c>
      <c r="N177" s="8">
        <v>-1086861.57</v>
      </c>
      <c r="O177" s="8">
        <v>2540083.25</v>
      </c>
      <c r="P177" s="9">
        <v>-4.86</v>
      </c>
      <c r="Q177" s="9">
        <v>20.04</v>
      </c>
    </row>
    <row r="178" spans="1:17" ht="12.75">
      <c r="A178" s="34">
        <v>6</v>
      </c>
      <c r="B178" s="34">
        <v>9</v>
      </c>
      <c r="C178" s="34">
        <v>14</v>
      </c>
      <c r="D178" s="35">
        <v>2</v>
      </c>
      <c r="E178" s="36"/>
      <c r="F178" s="7" t="s">
        <v>267</v>
      </c>
      <c r="G178" s="53" t="s">
        <v>422</v>
      </c>
      <c r="H178" s="8">
        <v>80671134.24</v>
      </c>
      <c r="I178" s="8">
        <v>35366145.02</v>
      </c>
      <c r="J178" s="9">
        <v>43.83</v>
      </c>
      <c r="K178" s="8">
        <v>93781203.22</v>
      </c>
      <c r="L178" s="8">
        <v>31200099.11</v>
      </c>
      <c r="M178" s="9">
        <v>33.26</v>
      </c>
      <c r="N178" s="8">
        <v>-13110068.98</v>
      </c>
      <c r="O178" s="8">
        <v>4166045.91</v>
      </c>
      <c r="P178" s="9">
        <v>-16.25</v>
      </c>
      <c r="Q178" s="9">
        <v>11.77</v>
      </c>
    </row>
    <row r="179" spans="1:17" ht="12.75">
      <c r="A179" s="34">
        <v>6</v>
      </c>
      <c r="B179" s="34">
        <v>19</v>
      </c>
      <c r="C179" s="34">
        <v>8</v>
      </c>
      <c r="D179" s="35">
        <v>2</v>
      </c>
      <c r="E179" s="36"/>
      <c r="F179" s="7" t="s">
        <v>267</v>
      </c>
      <c r="G179" s="53" t="s">
        <v>423</v>
      </c>
      <c r="H179" s="8">
        <v>14788145.97</v>
      </c>
      <c r="I179" s="8">
        <v>8239726.17</v>
      </c>
      <c r="J179" s="9">
        <v>55.71</v>
      </c>
      <c r="K179" s="8">
        <v>16012505.62</v>
      </c>
      <c r="L179" s="8">
        <v>6939313.89</v>
      </c>
      <c r="M179" s="9">
        <v>43.33</v>
      </c>
      <c r="N179" s="8">
        <v>-1224359.65</v>
      </c>
      <c r="O179" s="8">
        <v>1300412.28</v>
      </c>
      <c r="P179" s="9">
        <v>-8.27</v>
      </c>
      <c r="Q179" s="9">
        <v>15.78</v>
      </c>
    </row>
    <row r="180" spans="1:17" ht="12.75">
      <c r="A180" s="34">
        <v>6</v>
      </c>
      <c r="B180" s="34">
        <v>9</v>
      </c>
      <c r="C180" s="34">
        <v>15</v>
      </c>
      <c r="D180" s="35">
        <v>2</v>
      </c>
      <c r="E180" s="36"/>
      <c r="F180" s="7" t="s">
        <v>267</v>
      </c>
      <c r="G180" s="53" t="s">
        <v>424</v>
      </c>
      <c r="H180" s="8">
        <v>23244805.89</v>
      </c>
      <c r="I180" s="8">
        <v>11363082.09</v>
      </c>
      <c r="J180" s="9">
        <v>48.88</v>
      </c>
      <c r="K180" s="8">
        <v>27438281.27</v>
      </c>
      <c r="L180" s="8">
        <v>10769505.86</v>
      </c>
      <c r="M180" s="9">
        <v>39.24</v>
      </c>
      <c r="N180" s="8">
        <v>-4193475.38</v>
      </c>
      <c r="O180" s="8">
        <v>593576.23</v>
      </c>
      <c r="P180" s="9">
        <v>-18.04</v>
      </c>
      <c r="Q180" s="9">
        <v>5.22</v>
      </c>
    </row>
    <row r="181" spans="1:17" ht="12.75">
      <c r="A181" s="34">
        <v>6</v>
      </c>
      <c r="B181" s="34">
        <v>9</v>
      </c>
      <c r="C181" s="34">
        <v>16</v>
      </c>
      <c r="D181" s="35">
        <v>2</v>
      </c>
      <c r="E181" s="36"/>
      <c r="F181" s="7" t="s">
        <v>267</v>
      </c>
      <c r="G181" s="53" t="s">
        <v>425</v>
      </c>
      <c r="H181" s="8">
        <v>12925705.58</v>
      </c>
      <c r="I181" s="8">
        <v>7020889.45</v>
      </c>
      <c r="J181" s="9">
        <v>54.31</v>
      </c>
      <c r="K181" s="8">
        <v>14021705.58</v>
      </c>
      <c r="L181" s="8">
        <v>5271708.74</v>
      </c>
      <c r="M181" s="9">
        <v>37.59</v>
      </c>
      <c r="N181" s="8">
        <v>-1096000</v>
      </c>
      <c r="O181" s="8">
        <v>1749180.71</v>
      </c>
      <c r="P181" s="9">
        <v>-8.47</v>
      </c>
      <c r="Q181" s="9">
        <v>24.91</v>
      </c>
    </row>
    <row r="182" spans="1:17" ht="12.75">
      <c r="A182" s="34">
        <v>6</v>
      </c>
      <c r="B182" s="34">
        <v>7</v>
      </c>
      <c r="C182" s="34">
        <v>10</v>
      </c>
      <c r="D182" s="35">
        <v>2</v>
      </c>
      <c r="E182" s="36"/>
      <c r="F182" s="7" t="s">
        <v>267</v>
      </c>
      <c r="G182" s="53" t="s">
        <v>426</v>
      </c>
      <c r="H182" s="8">
        <v>32260306.08</v>
      </c>
      <c r="I182" s="8">
        <v>16697927.51</v>
      </c>
      <c r="J182" s="9">
        <v>51.75</v>
      </c>
      <c r="K182" s="8">
        <v>34475414.92</v>
      </c>
      <c r="L182" s="8">
        <v>15520398.9</v>
      </c>
      <c r="M182" s="9">
        <v>45.01</v>
      </c>
      <c r="N182" s="8">
        <v>-2215108.84</v>
      </c>
      <c r="O182" s="8">
        <v>1177528.61</v>
      </c>
      <c r="P182" s="9">
        <v>-6.86</v>
      </c>
      <c r="Q182" s="9">
        <v>7.05</v>
      </c>
    </row>
    <row r="183" spans="1:17" ht="12.75">
      <c r="A183" s="34">
        <v>6</v>
      </c>
      <c r="B183" s="34">
        <v>1</v>
      </c>
      <c r="C183" s="34">
        <v>19</v>
      </c>
      <c r="D183" s="35">
        <v>2</v>
      </c>
      <c r="E183" s="36"/>
      <c r="F183" s="7" t="s">
        <v>267</v>
      </c>
      <c r="G183" s="53" t="s">
        <v>427</v>
      </c>
      <c r="H183" s="8">
        <v>25571608.94</v>
      </c>
      <c r="I183" s="8">
        <v>12320328.56</v>
      </c>
      <c r="J183" s="9">
        <v>48.17</v>
      </c>
      <c r="K183" s="8">
        <v>28766608.94</v>
      </c>
      <c r="L183" s="8">
        <v>11555602.71</v>
      </c>
      <c r="M183" s="9">
        <v>40.17</v>
      </c>
      <c r="N183" s="8">
        <v>-3195000</v>
      </c>
      <c r="O183" s="8">
        <v>764725.85</v>
      </c>
      <c r="P183" s="9">
        <v>-12.49</v>
      </c>
      <c r="Q183" s="9">
        <v>6.2</v>
      </c>
    </row>
    <row r="184" spans="1:17" ht="12.75">
      <c r="A184" s="34">
        <v>6</v>
      </c>
      <c r="B184" s="34">
        <v>20</v>
      </c>
      <c r="C184" s="34">
        <v>14</v>
      </c>
      <c r="D184" s="35">
        <v>2</v>
      </c>
      <c r="E184" s="36"/>
      <c r="F184" s="7" t="s">
        <v>267</v>
      </c>
      <c r="G184" s="53" t="s">
        <v>428</v>
      </c>
      <c r="H184" s="8">
        <v>111703084.61</v>
      </c>
      <c r="I184" s="8">
        <v>58516610.43</v>
      </c>
      <c r="J184" s="9">
        <v>52.38</v>
      </c>
      <c r="K184" s="8">
        <v>118948199.51</v>
      </c>
      <c r="L184" s="8">
        <v>49921858.94</v>
      </c>
      <c r="M184" s="9">
        <v>41.96</v>
      </c>
      <c r="N184" s="8">
        <v>-7245114.9</v>
      </c>
      <c r="O184" s="8">
        <v>8594751.49</v>
      </c>
      <c r="P184" s="9">
        <v>-6.48</v>
      </c>
      <c r="Q184" s="9">
        <v>14.68</v>
      </c>
    </row>
    <row r="185" spans="1:17" ht="12.75">
      <c r="A185" s="34">
        <v>6</v>
      </c>
      <c r="B185" s="34">
        <v>3</v>
      </c>
      <c r="C185" s="34">
        <v>14</v>
      </c>
      <c r="D185" s="35">
        <v>2</v>
      </c>
      <c r="E185" s="36"/>
      <c r="F185" s="7" t="s">
        <v>267</v>
      </c>
      <c r="G185" s="53" t="s">
        <v>429</v>
      </c>
      <c r="H185" s="8">
        <v>19007164.36</v>
      </c>
      <c r="I185" s="8">
        <v>10345881.08</v>
      </c>
      <c r="J185" s="9">
        <v>54.43</v>
      </c>
      <c r="K185" s="8">
        <v>21237226.58</v>
      </c>
      <c r="L185" s="8">
        <v>7527421.72</v>
      </c>
      <c r="M185" s="9">
        <v>35.44</v>
      </c>
      <c r="N185" s="8">
        <v>-2230062.22</v>
      </c>
      <c r="O185" s="8">
        <v>2818459.36</v>
      </c>
      <c r="P185" s="9">
        <v>-11.73</v>
      </c>
      <c r="Q185" s="9">
        <v>27.24</v>
      </c>
    </row>
    <row r="186" spans="1:17" ht="12.75">
      <c r="A186" s="34">
        <v>6</v>
      </c>
      <c r="B186" s="34">
        <v>6</v>
      </c>
      <c r="C186" s="34">
        <v>11</v>
      </c>
      <c r="D186" s="35">
        <v>2</v>
      </c>
      <c r="E186" s="36"/>
      <c r="F186" s="7" t="s">
        <v>267</v>
      </c>
      <c r="G186" s="53" t="s">
        <v>430</v>
      </c>
      <c r="H186" s="8">
        <v>22774392.88</v>
      </c>
      <c r="I186" s="8">
        <v>12239592.6</v>
      </c>
      <c r="J186" s="9">
        <v>53.74</v>
      </c>
      <c r="K186" s="8">
        <v>26243077.88</v>
      </c>
      <c r="L186" s="8">
        <v>10561012.75</v>
      </c>
      <c r="M186" s="9">
        <v>40.24</v>
      </c>
      <c r="N186" s="8">
        <v>-3468685</v>
      </c>
      <c r="O186" s="8">
        <v>1678579.85</v>
      </c>
      <c r="P186" s="9">
        <v>-15.23</v>
      </c>
      <c r="Q186" s="9">
        <v>13.71</v>
      </c>
    </row>
    <row r="187" spans="1:17" ht="12.75">
      <c r="A187" s="34">
        <v>6</v>
      </c>
      <c r="B187" s="34">
        <v>14</v>
      </c>
      <c r="C187" s="34">
        <v>11</v>
      </c>
      <c r="D187" s="35">
        <v>2</v>
      </c>
      <c r="E187" s="36"/>
      <c r="F187" s="7" t="s">
        <v>267</v>
      </c>
      <c r="G187" s="53" t="s">
        <v>431</v>
      </c>
      <c r="H187" s="8">
        <v>35589830.15</v>
      </c>
      <c r="I187" s="8">
        <v>18193378.7</v>
      </c>
      <c r="J187" s="9">
        <v>51.11</v>
      </c>
      <c r="K187" s="8">
        <v>38861739.62</v>
      </c>
      <c r="L187" s="8">
        <v>17883709.69</v>
      </c>
      <c r="M187" s="9">
        <v>46.01</v>
      </c>
      <c r="N187" s="8">
        <v>-3271909.47</v>
      </c>
      <c r="O187" s="8">
        <v>309669.01</v>
      </c>
      <c r="P187" s="9">
        <v>-9.19</v>
      </c>
      <c r="Q187" s="9">
        <v>1.7</v>
      </c>
    </row>
    <row r="188" spans="1:17" ht="12.75">
      <c r="A188" s="34">
        <v>6</v>
      </c>
      <c r="B188" s="34">
        <v>7</v>
      </c>
      <c r="C188" s="34">
        <v>2</v>
      </c>
      <c r="D188" s="35">
        <v>3</v>
      </c>
      <c r="E188" s="36"/>
      <c r="F188" s="7" t="s">
        <v>267</v>
      </c>
      <c r="G188" s="53" t="s">
        <v>432</v>
      </c>
      <c r="H188" s="8">
        <v>50169982.03</v>
      </c>
      <c r="I188" s="8">
        <v>26708462.67</v>
      </c>
      <c r="J188" s="9">
        <v>53.23</v>
      </c>
      <c r="K188" s="8">
        <v>51935144.93</v>
      </c>
      <c r="L188" s="8">
        <v>22121109.71</v>
      </c>
      <c r="M188" s="9">
        <v>42.59</v>
      </c>
      <c r="N188" s="8">
        <v>-1765162.9</v>
      </c>
      <c r="O188" s="8">
        <v>4587352.96</v>
      </c>
      <c r="P188" s="9">
        <v>-3.51</v>
      </c>
      <c r="Q188" s="9">
        <v>17.17</v>
      </c>
    </row>
    <row r="189" spans="1:17" ht="12.75">
      <c r="A189" s="34">
        <v>6</v>
      </c>
      <c r="B189" s="34">
        <v>9</v>
      </c>
      <c r="C189" s="34">
        <v>1</v>
      </c>
      <c r="D189" s="35">
        <v>3</v>
      </c>
      <c r="E189" s="36"/>
      <c r="F189" s="7" t="s">
        <v>267</v>
      </c>
      <c r="G189" s="53" t="s">
        <v>433</v>
      </c>
      <c r="H189" s="8">
        <v>80487815.01</v>
      </c>
      <c r="I189" s="8">
        <v>40656853.49</v>
      </c>
      <c r="J189" s="9">
        <v>50.51</v>
      </c>
      <c r="K189" s="8">
        <v>88074555.56</v>
      </c>
      <c r="L189" s="8">
        <v>31032151.94</v>
      </c>
      <c r="M189" s="9">
        <v>35.23</v>
      </c>
      <c r="N189" s="8">
        <v>-7586740.55</v>
      </c>
      <c r="O189" s="8">
        <v>9624701.55</v>
      </c>
      <c r="P189" s="9">
        <v>-9.42</v>
      </c>
      <c r="Q189" s="9">
        <v>23.67</v>
      </c>
    </row>
    <row r="190" spans="1:17" ht="12.75">
      <c r="A190" s="34">
        <v>6</v>
      </c>
      <c r="B190" s="34">
        <v>9</v>
      </c>
      <c r="C190" s="34">
        <v>3</v>
      </c>
      <c r="D190" s="35">
        <v>3</v>
      </c>
      <c r="E190" s="36"/>
      <c r="F190" s="7" t="s">
        <v>267</v>
      </c>
      <c r="G190" s="53" t="s">
        <v>434</v>
      </c>
      <c r="H190" s="8">
        <v>63008564.18</v>
      </c>
      <c r="I190" s="8">
        <v>29480791.94</v>
      </c>
      <c r="J190" s="9">
        <v>46.78</v>
      </c>
      <c r="K190" s="8">
        <v>66034177.18</v>
      </c>
      <c r="L190" s="8">
        <v>25066811.68</v>
      </c>
      <c r="M190" s="9">
        <v>37.96</v>
      </c>
      <c r="N190" s="8">
        <v>-3025613</v>
      </c>
      <c r="O190" s="8">
        <v>4413980.26</v>
      </c>
      <c r="P190" s="9">
        <v>-4.8</v>
      </c>
      <c r="Q190" s="9">
        <v>14.97</v>
      </c>
    </row>
    <row r="191" spans="1:17" ht="12.75">
      <c r="A191" s="34">
        <v>6</v>
      </c>
      <c r="B191" s="34">
        <v>2</v>
      </c>
      <c r="C191" s="34">
        <v>5</v>
      </c>
      <c r="D191" s="35">
        <v>3</v>
      </c>
      <c r="E191" s="36"/>
      <c r="F191" s="7" t="s">
        <v>267</v>
      </c>
      <c r="G191" s="53" t="s">
        <v>435</v>
      </c>
      <c r="H191" s="8">
        <v>37466746.67</v>
      </c>
      <c r="I191" s="8">
        <v>15556050.27</v>
      </c>
      <c r="J191" s="9">
        <v>41.51</v>
      </c>
      <c r="K191" s="8">
        <v>41702275.82</v>
      </c>
      <c r="L191" s="8">
        <v>13854054</v>
      </c>
      <c r="M191" s="9">
        <v>33.22</v>
      </c>
      <c r="N191" s="8">
        <v>-4235529.15</v>
      </c>
      <c r="O191" s="8">
        <v>1701996.27</v>
      </c>
      <c r="P191" s="9">
        <v>-11.3</v>
      </c>
      <c r="Q191" s="9">
        <v>10.94</v>
      </c>
    </row>
    <row r="192" spans="1:17" ht="12.75">
      <c r="A192" s="34">
        <v>6</v>
      </c>
      <c r="B192" s="34">
        <v>2</v>
      </c>
      <c r="C192" s="34">
        <v>6</v>
      </c>
      <c r="D192" s="35">
        <v>3</v>
      </c>
      <c r="E192" s="36"/>
      <c r="F192" s="7" t="s">
        <v>267</v>
      </c>
      <c r="G192" s="53" t="s">
        <v>436</v>
      </c>
      <c r="H192" s="8">
        <v>19290363.03</v>
      </c>
      <c r="I192" s="8">
        <v>9613008.2</v>
      </c>
      <c r="J192" s="9">
        <v>49.83</v>
      </c>
      <c r="K192" s="8">
        <v>22606321.03</v>
      </c>
      <c r="L192" s="8">
        <v>8270235.02</v>
      </c>
      <c r="M192" s="9">
        <v>36.58</v>
      </c>
      <c r="N192" s="8">
        <v>-3315958</v>
      </c>
      <c r="O192" s="8">
        <v>1342773.18</v>
      </c>
      <c r="P192" s="9">
        <v>-17.18</v>
      </c>
      <c r="Q192" s="9">
        <v>13.96</v>
      </c>
    </row>
    <row r="193" spans="1:17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267</v>
      </c>
      <c r="G193" s="53" t="s">
        <v>437</v>
      </c>
      <c r="H193" s="8">
        <v>83942494.76</v>
      </c>
      <c r="I193" s="8">
        <v>39974209.82</v>
      </c>
      <c r="J193" s="9">
        <v>47.62</v>
      </c>
      <c r="K193" s="8">
        <v>96515494.76</v>
      </c>
      <c r="L193" s="8">
        <v>32380113.74</v>
      </c>
      <c r="M193" s="9">
        <v>33.54</v>
      </c>
      <c r="N193" s="8">
        <v>-12573000</v>
      </c>
      <c r="O193" s="8">
        <v>7594096.08</v>
      </c>
      <c r="P193" s="9">
        <v>-14.97</v>
      </c>
      <c r="Q193" s="9">
        <v>18.99</v>
      </c>
    </row>
    <row r="194" spans="1:17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267</v>
      </c>
      <c r="G194" s="53" t="s">
        <v>438</v>
      </c>
      <c r="H194" s="8">
        <v>34132867.79</v>
      </c>
      <c r="I194" s="8">
        <v>17712002.32</v>
      </c>
      <c r="J194" s="9">
        <v>51.89</v>
      </c>
      <c r="K194" s="8">
        <v>35562867.79</v>
      </c>
      <c r="L194" s="8">
        <v>15962806.65</v>
      </c>
      <c r="M194" s="9">
        <v>44.88</v>
      </c>
      <c r="N194" s="8">
        <v>-1430000</v>
      </c>
      <c r="O194" s="8">
        <v>1749195.67</v>
      </c>
      <c r="P194" s="9">
        <v>-4.18</v>
      </c>
      <c r="Q194" s="9">
        <v>9.87</v>
      </c>
    </row>
    <row r="195" spans="1:17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267</v>
      </c>
      <c r="G195" s="53" t="s">
        <v>439</v>
      </c>
      <c r="H195" s="8">
        <v>34347608.09</v>
      </c>
      <c r="I195" s="8">
        <v>18161487.26</v>
      </c>
      <c r="J195" s="9">
        <v>52.87</v>
      </c>
      <c r="K195" s="8">
        <v>37671608.09</v>
      </c>
      <c r="L195" s="8">
        <v>15069684.15</v>
      </c>
      <c r="M195" s="9">
        <v>40</v>
      </c>
      <c r="N195" s="8">
        <v>-3324000</v>
      </c>
      <c r="O195" s="8">
        <v>3091803.11</v>
      </c>
      <c r="P195" s="9">
        <v>-9.67</v>
      </c>
      <c r="Q195" s="9">
        <v>17.02</v>
      </c>
    </row>
    <row r="196" spans="1:17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267</v>
      </c>
      <c r="G196" s="53" t="s">
        <v>440</v>
      </c>
      <c r="H196" s="8">
        <v>36794829.8</v>
      </c>
      <c r="I196" s="8">
        <v>20416993.51</v>
      </c>
      <c r="J196" s="9">
        <v>55.48</v>
      </c>
      <c r="K196" s="8">
        <v>44703236.36</v>
      </c>
      <c r="L196" s="8">
        <v>16950442.94</v>
      </c>
      <c r="M196" s="9">
        <v>37.91</v>
      </c>
      <c r="N196" s="8">
        <v>-7908406.56</v>
      </c>
      <c r="O196" s="8">
        <v>3466550.57</v>
      </c>
      <c r="P196" s="9">
        <v>-21.49</v>
      </c>
      <c r="Q196" s="9">
        <v>16.97</v>
      </c>
    </row>
    <row r="197" spans="1:1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267</v>
      </c>
      <c r="G197" s="53" t="s">
        <v>441</v>
      </c>
      <c r="H197" s="8">
        <v>36542514.75</v>
      </c>
      <c r="I197" s="8">
        <v>19332521.98</v>
      </c>
      <c r="J197" s="9">
        <v>52.9</v>
      </c>
      <c r="K197" s="8">
        <v>39567814.82</v>
      </c>
      <c r="L197" s="8">
        <v>17420180.84</v>
      </c>
      <c r="M197" s="9">
        <v>44.02</v>
      </c>
      <c r="N197" s="8">
        <v>-3025300.07</v>
      </c>
      <c r="O197" s="8">
        <v>1912341.14</v>
      </c>
      <c r="P197" s="9">
        <v>-8.27</v>
      </c>
      <c r="Q197" s="9">
        <v>9.89</v>
      </c>
    </row>
    <row r="198" spans="1:1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267</v>
      </c>
      <c r="G198" s="53" t="s">
        <v>442</v>
      </c>
      <c r="H198" s="8">
        <v>38216652.5</v>
      </c>
      <c r="I198" s="8">
        <v>17955289.49</v>
      </c>
      <c r="J198" s="9">
        <v>46.98</v>
      </c>
      <c r="K198" s="8">
        <v>43476330.5</v>
      </c>
      <c r="L198" s="8">
        <v>15794907.09</v>
      </c>
      <c r="M198" s="9">
        <v>36.32</v>
      </c>
      <c r="N198" s="8">
        <v>-5259678</v>
      </c>
      <c r="O198" s="8">
        <v>2160382.4</v>
      </c>
      <c r="P198" s="9">
        <v>-13.76</v>
      </c>
      <c r="Q198" s="9">
        <v>12.03</v>
      </c>
    </row>
    <row r="199" spans="1:1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267</v>
      </c>
      <c r="G199" s="53" t="s">
        <v>443</v>
      </c>
      <c r="H199" s="8">
        <v>39287220.91</v>
      </c>
      <c r="I199" s="8">
        <v>18544877.05</v>
      </c>
      <c r="J199" s="9">
        <v>47.2</v>
      </c>
      <c r="K199" s="8">
        <v>41030959.41</v>
      </c>
      <c r="L199" s="8">
        <v>17099560.87</v>
      </c>
      <c r="M199" s="9">
        <v>41.67</v>
      </c>
      <c r="N199" s="8">
        <v>-1743738.5</v>
      </c>
      <c r="O199" s="8">
        <v>1445316.18</v>
      </c>
      <c r="P199" s="9">
        <v>-4.43</v>
      </c>
      <c r="Q199" s="9">
        <v>7.79</v>
      </c>
    </row>
    <row r="200" spans="1:1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267</v>
      </c>
      <c r="G200" s="53" t="s">
        <v>444</v>
      </c>
      <c r="H200" s="8">
        <v>32880013.4</v>
      </c>
      <c r="I200" s="8">
        <v>16935575.03</v>
      </c>
      <c r="J200" s="9">
        <v>51.5</v>
      </c>
      <c r="K200" s="8">
        <v>36515381.18</v>
      </c>
      <c r="L200" s="8">
        <v>14696106.05</v>
      </c>
      <c r="M200" s="9">
        <v>40.24</v>
      </c>
      <c r="N200" s="8">
        <v>-3635367.78</v>
      </c>
      <c r="O200" s="8">
        <v>2239468.98</v>
      </c>
      <c r="P200" s="9">
        <v>-11.05</v>
      </c>
      <c r="Q200" s="9">
        <v>13.22</v>
      </c>
    </row>
    <row r="201" spans="1:1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267</v>
      </c>
      <c r="G201" s="53" t="s">
        <v>445</v>
      </c>
      <c r="H201" s="8">
        <v>32476756.11</v>
      </c>
      <c r="I201" s="8">
        <v>15617601.19</v>
      </c>
      <c r="J201" s="9">
        <v>48.08</v>
      </c>
      <c r="K201" s="8">
        <v>33226756.11</v>
      </c>
      <c r="L201" s="8">
        <v>14724279.68</v>
      </c>
      <c r="M201" s="9">
        <v>44.31</v>
      </c>
      <c r="N201" s="8">
        <v>-750000</v>
      </c>
      <c r="O201" s="8">
        <v>893321.51</v>
      </c>
      <c r="P201" s="9">
        <v>-2.3</v>
      </c>
      <c r="Q201" s="9">
        <v>5.71</v>
      </c>
    </row>
    <row r="202" spans="1:1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267</v>
      </c>
      <c r="G202" s="53" t="s">
        <v>446</v>
      </c>
      <c r="H202" s="8">
        <v>107708594.39</v>
      </c>
      <c r="I202" s="8">
        <v>55582513.97</v>
      </c>
      <c r="J202" s="9">
        <v>51.6</v>
      </c>
      <c r="K202" s="8">
        <v>118014969.5</v>
      </c>
      <c r="L202" s="8">
        <v>51931812.21</v>
      </c>
      <c r="M202" s="9">
        <v>44</v>
      </c>
      <c r="N202" s="8">
        <v>-10306375.11</v>
      </c>
      <c r="O202" s="8">
        <v>3650701.76</v>
      </c>
      <c r="P202" s="9">
        <v>-9.56</v>
      </c>
      <c r="Q202" s="9">
        <v>6.56</v>
      </c>
    </row>
    <row r="203" spans="1:1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267</v>
      </c>
      <c r="G203" s="53" t="s">
        <v>447</v>
      </c>
      <c r="H203" s="8">
        <v>32818465.02</v>
      </c>
      <c r="I203" s="8">
        <v>16700273.93</v>
      </c>
      <c r="J203" s="9">
        <v>50.88</v>
      </c>
      <c r="K203" s="8">
        <v>34498448.02</v>
      </c>
      <c r="L203" s="8">
        <v>15022815.17</v>
      </c>
      <c r="M203" s="9">
        <v>43.54</v>
      </c>
      <c r="N203" s="8">
        <v>-1679983</v>
      </c>
      <c r="O203" s="8">
        <v>1677458.76</v>
      </c>
      <c r="P203" s="9">
        <v>-5.11</v>
      </c>
      <c r="Q203" s="9">
        <v>10.04</v>
      </c>
    </row>
    <row r="204" spans="1:1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267</v>
      </c>
      <c r="G204" s="53" t="s">
        <v>448</v>
      </c>
      <c r="H204" s="8">
        <v>74625808.38</v>
      </c>
      <c r="I204" s="8">
        <v>37589092.73</v>
      </c>
      <c r="J204" s="9">
        <v>50.37</v>
      </c>
      <c r="K204" s="8">
        <v>82711259.22</v>
      </c>
      <c r="L204" s="8">
        <v>31660228.55</v>
      </c>
      <c r="M204" s="9">
        <v>38.27</v>
      </c>
      <c r="N204" s="8">
        <v>-8085450.84</v>
      </c>
      <c r="O204" s="8">
        <v>5928864.18</v>
      </c>
      <c r="P204" s="9">
        <v>-10.83</v>
      </c>
      <c r="Q204" s="9">
        <v>15.77</v>
      </c>
    </row>
    <row r="205" spans="1:1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267</v>
      </c>
      <c r="G205" s="53" t="s">
        <v>449</v>
      </c>
      <c r="H205" s="8">
        <v>90892585.73</v>
      </c>
      <c r="I205" s="8">
        <v>46945401.1</v>
      </c>
      <c r="J205" s="9">
        <v>51.64</v>
      </c>
      <c r="K205" s="8">
        <v>110493464.58</v>
      </c>
      <c r="L205" s="8">
        <v>46594564.8</v>
      </c>
      <c r="M205" s="9">
        <v>42.16</v>
      </c>
      <c r="N205" s="8">
        <v>-19600878.85</v>
      </c>
      <c r="O205" s="8">
        <v>350836.3</v>
      </c>
      <c r="P205" s="9">
        <v>-21.56</v>
      </c>
      <c r="Q205" s="9">
        <v>0.74</v>
      </c>
    </row>
    <row r="206" spans="1:1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267</v>
      </c>
      <c r="G206" s="53" t="s">
        <v>450</v>
      </c>
      <c r="H206" s="8">
        <v>28797891.34</v>
      </c>
      <c r="I206" s="8">
        <v>14911128.71</v>
      </c>
      <c r="J206" s="9">
        <v>51.77</v>
      </c>
      <c r="K206" s="8">
        <v>31919100.14</v>
      </c>
      <c r="L206" s="8">
        <v>12636177.59</v>
      </c>
      <c r="M206" s="9">
        <v>39.58</v>
      </c>
      <c r="N206" s="8">
        <v>-3121208.8</v>
      </c>
      <c r="O206" s="8">
        <v>2274951.12</v>
      </c>
      <c r="P206" s="9">
        <v>-10.83</v>
      </c>
      <c r="Q206" s="9">
        <v>15.25</v>
      </c>
    </row>
    <row r="207" spans="1:1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267</v>
      </c>
      <c r="G207" s="53" t="s">
        <v>451</v>
      </c>
      <c r="H207" s="8">
        <v>77060005.54</v>
      </c>
      <c r="I207" s="8">
        <v>41041193.26</v>
      </c>
      <c r="J207" s="9">
        <v>53.25</v>
      </c>
      <c r="K207" s="8">
        <v>82795690.05</v>
      </c>
      <c r="L207" s="8">
        <v>35748913.12</v>
      </c>
      <c r="M207" s="9">
        <v>43.17</v>
      </c>
      <c r="N207" s="8">
        <v>-5735684.51</v>
      </c>
      <c r="O207" s="8">
        <v>5292280.14</v>
      </c>
      <c r="P207" s="9">
        <v>-7.44</v>
      </c>
      <c r="Q207" s="9">
        <v>12.89</v>
      </c>
    </row>
    <row r="208" spans="1:1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267</v>
      </c>
      <c r="G208" s="53" t="s">
        <v>452</v>
      </c>
      <c r="H208" s="8">
        <v>56491214.95</v>
      </c>
      <c r="I208" s="8">
        <v>30225798.33</v>
      </c>
      <c r="J208" s="9">
        <v>53.5</v>
      </c>
      <c r="K208" s="8">
        <v>63560837.02</v>
      </c>
      <c r="L208" s="8">
        <v>24045710.45</v>
      </c>
      <c r="M208" s="9">
        <v>37.83</v>
      </c>
      <c r="N208" s="8">
        <v>-7069622.07</v>
      </c>
      <c r="O208" s="8">
        <v>6180087.88</v>
      </c>
      <c r="P208" s="9">
        <v>-12.51</v>
      </c>
      <c r="Q208" s="9">
        <v>20.44</v>
      </c>
    </row>
    <row r="209" spans="1:1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267</v>
      </c>
      <c r="G209" s="53" t="s">
        <v>453</v>
      </c>
      <c r="H209" s="8">
        <v>74280170.87</v>
      </c>
      <c r="I209" s="8">
        <v>36112611.11</v>
      </c>
      <c r="J209" s="9">
        <v>48.61</v>
      </c>
      <c r="K209" s="8">
        <v>87608931.57</v>
      </c>
      <c r="L209" s="8">
        <v>36844143.45</v>
      </c>
      <c r="M209" s="9">
        <v>42.05</v>
      </c>
      <c r="N209" s="8">
        <v>-13328760.7</v>
      </c>
      <c r="O209" s="8">
        <v>-731532.34</v>
      </c>
      <c r="P209" s="9">
        <v>-17.94</v>
      </c>
      <c r="Q209" s="9">
        <v>-2.02</v>
      </c>
    </row>
    <row r="210" spans="1:1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267</v>
      </c>
      <c r="G210" s="53" t="s">
        <v>454</v>
      </c>
      <c r="H210" s="8">
        <v>32401370.95</v>
      </c>
      <c r="I210" s="8">
        <v>15021464.17</v>
      </c>
      <c r="J210" s="9">
        <v>46.36</v>
      </c>
      <c r="K210" s="8">
        <v>35864170.95</v>
      </c>
      <c r="L210" s="8">
        <v>12875592.61</v>
      </c>
      <c r="M210" s="9">
        <v>35.9</v>
      </c>
      <c r="N210" s="8">
        <v>-3462800</v>
      </c>
      <c r="O210" s="8">
        <v>2145871.56</v>
      </c>
      <c r="P210" s="9">
        <v>-10.68</v>
      </c>
      <c r="Q210" s="9">
        <v>14.28</v>
      </c>
    </row>
    <row r="211" spans="1:1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267</v>
      </c>
      <c r="G211" s="53" t="s">
        <v>455</v>
      </c>
      <c r="H211" s="8">
        <v>137294242.12</v>
      </c>
      <c r="I211" s="8">
        <v>65487514.05</v>
      </c>
      <c r="J211" s="9">
        <v>47.69</v>
      </c>
      <c r="K211" s="8">
        <v>157359969.16</v>
      </c>
      <c r="L211" s="8">
        <v>59645058.03</v>
      </c>
      <c r="M211" s="9">
        <v>37.9</v>
      </c>
      <c r="N211" s="8">
        <v>-20065727.04</v>
      </c>
      <c r="O211" s="8">
        <v>5842456.02</v>
      </c>
      <c r="P211" s="9">
        <v>-14.61</v>
      </c>
      <c r="Q211" s="9">
        <v>8.92</v>
      </c>
    </row>
    <row r="212" spans="1:1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267</v>
      </c>
      <c r="G212" s="53" t="s">
        <v>456</v>
      </c>
      <c r="H212" s="8">
        <v>33624042.62</v>
      </c>
      <c r="I212" s="8">
        <v>18149260.58</v>
      </c>
      <c r="J212" s="9">
        <v>53.97</v>
      </c>
      <c r="K212" s="8">
        <v>36913203.13</v>
      </c>
      <c r="L212" s="8">
        <v>15555103.25</v>
      </c>
      <c r="M212" s="9">
        <v>42.13</v>
      </c>
      <c r="N212" s="8">
        <v>-3289160.51</v>
      </c>
      <c r="O212" s="8">
        <v>2594157.33</v>
      </c>
      <c r="P212" s="9">
        <v>-9.78</v>
      </c>
      <c r="Q212" s="9">
        <v>14.29</v>
      </c>
    </row>
    <row r="213" spans="1:1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267</v>
      </c>
      <c r="G213" s="53" t="s">
        <v>457</v>
      </c>
      <c r="H213" s="8">
        <v>55485160.88</v>
      </c>
      <c r="I213" s="8">
        <v>27723271.79</v>
      </c>
      <c r="J213" s="9">
        <v>49.96</v>
      </c>
      <c r="K213" s="8">
        <v>58884025.53</v>
      </c>
      <c r="L213" s="8">
        <v>23656316.6</v>
      </c>
      <c r="M213" s="9">
        <v>40.17</v>
      </c>
      <c r="N213" s="8">
        <v>-3398864.65</v>
      </c>
      <c r="O213" s="8">
        <v>4066955.19</v>
      </c>
      <c r="P213" s="9">
        <v>-6.12</v>
      </c>
      <c r="Q213" s="9">
        <v>14.66</v>
      </c>
    </row>
    <row r="214" spans="1:1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267</v>
      </c>
      <c r="G214" s="53" t="s">
        <v>458</v>
      </c>
      <c r="H214" s="8">
        <v>34627460.29</v>
      </c>
      <c r="I214" s="8">
        <v>18025470.33</v>
      </c>
      <c r="J214" s="9">
        <v>52.05</v>
      </c>
      <c r="K214" s="8">
        <v>38269602.36</v>
      </c>
      <c r="L214" s="8">
        <v>15430214.54</v>
      </c>
      <c r="M214" s="9">
        <v>40.31</v>
      </c>
      <c r="N214" s="8">
        <v>-3642142.07</v>
      </c>
      <c r="O214" s="8">
        <v>2595255.79</v>
      </c>
      <c r="P214" s="9">
        <v>-10.51</v>
      </c>
      <c r="Q214" s="9">
        <v>14.39</v>
      </c>
    </row>
    <row r="215" spans="1:1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267</v>
      </c>
      <c r="G215" s="53" t="s">
        <v>459</v>
      </c>
      <c r="H215" s="8">
        <v>29802548.39</v>
      </c>
      <c r="I215" s="8">
        <v>13802199.04</v>
      </c>
      <c r="J215" s="9">
        <v>46.31</v>
      </c>
      <c r="K215" s="8">
        <v>31263206.03</v>
      </c>
      <c r="L215" s="8">
        <v>12246804.57</v>
      </c>
      <c r="M215" s="9">
        <v>39.17</v>
      </c>
      <c r="N215" s="8">
        <v>-1460657.64</v>
      </c>
      <c r="O215" s="8">
        <v>1555394.47</v>
      </c>
      <c r="P215" s="9">
        <v>-4.9</v>
      </c>
      <c r="Q215" s="9">
        <v>11.26</v>
      </c>
    </row>
    <row r="216" spans="1:1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267</v>
      </c>
      <c r="G216" s="53" t="s">
        <v>460</v>
      </c>
      <c r="H216" s="8">
        <v>41925951.97</v>
      </c>
      <c r="I216" s="8">
        <v>21034393.1</v>
      </c>
      <c r="J216" s="9">
        <v>50.17</v>
      </c>
      <c r="K216" s="8">
        <v>46526473.98</v>
      </c>
      <c r="L216" s="8">
        <v>19411392.33</v>
      </c>
      <c r="M216" s="9">
        <v>41.72</v>
      </c>
      <c r="N216" s="8">
        <v>-4600522.01</v>
      </c>
      <c r="O216" s="8">
        <v>1623000.77</v>
      </c>
      <c r="P216" s="9">
        <v>-10.97</v>
      </c>
      <c r="Q216" s="9">
        <v>7.71</v>
      </c>
    </row>
    <row r="217" spans="1:1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267</v>
      </c>
      <c r="G217" s="53" t="s">
        <v>461</v>
      </c>
      <c r="H217" s="8">
        <v>33946842.46</v>
      </c>
      <c r="I217" s="8">
        <v>18051138.71</v>
      </c>
      <c r="J217" s="9">
        <v>53.17</v>
      </c>
      <c r="K217" s="8">
        <v>37622032.11</v>
      </c>
      <c r="L217" s="8">
        <v>13136106.44</v>
      </c>
      <c r="M217" s="9">
        <v>34.91</v>
      </c>
      <c r="N217" s="8">
        <v>-3675189.65</v>
      </c>
      <c r="O217" s="8">
        <v>4915032.27</v>
      </c>
      <c r="P217" s="9">
        <v>-10.82</v>
      </c>
      <c r="Q217" s="9">
        <v>27.22</v>
      </c>
    </row>
    <row r="218" spans="1:1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462</v>
      </c>
      <c r="G218" s="53" t="s">
        <v>463</v>
      </c>
      <c r="H218" s="8">
        <v>419093084.3</v>
      </c>
      <c r="I218" s="8">
        <v>223742823.62</v>
      </c>
      <c r="J218" s="9">
        <v>53.38</v>
      </c>
      <c r="K218" s="8">
        <v>466817616.77</v>
      </c>
      <c r="L218" s="8">
        <v>186563927.17</v>
      </c>
      <c r="M218" s="9">
        <v>39.96</v>
      </c>
      <c r="N218" s="8">
        <v>-47724532.47</v>
      </c>
      <c r="O218" s="8">
        <v>37178896.45</v>
      </c>
      <c r="P218" s="9">
        <v>-11.38</v>
      </c>
      <c r="Q218" s="9">
        <v>16.61</v>
      </c>
    </row>
    <row r="219" spans="1:1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462</v>
      </c>
      <c r="G219" s="53" t="s">
        <v>464</v>
      </c>
      <c r="H219" s="8">
        <v>610748089.81</v>
      </c>
      <c r="I219" s="8">
        <v>296920676.97</v>
      </c>
      <c r="J219" s="9">
        <v>48.61</v>
      </c>
      <c r="K219" s="8">
        <v>613574651.93</v>
      </c>
      <c r="L219" s="8">
        <v>253764130.72</v>
      </c>
      <c r="M219" s="9">
        <v>41.35</v>
      </c>
      <c r="N219" s="8">
        <v>-2826562.12</v>
      </c>
      <c r="O219" s="8">
        <v>43156546.25</v>
      </c>
      <c r="P219" s="9">
        <v>-0.46</v>
      </c>
      <c r="Q219" s="9">
        <v>14.53</v>
      </c>
    </row>
    <row r="220" spans="1:1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462</v>
      </c>
      <c r="G220" s="53" t="s">
        <v>465</v>
      </c>
      <c r="H220" s="8">
        <v>2753143543.7</v>
      </c>
      <c r="I220" s="8">
        <v>1377799918.9</v>
      </c>
      <c r="J220" s="9">
        <v>50.04</v>
      </c>
      <c r="K220" s="8">
        <v>2872711248.89</v>
      </c>
      <c r="L220" s="8">
        <v>1401386824.51</v>
      </c>
      <c r="M220" s="9">
        <v>48.78</v>
      </c>
      <c r="N220" s="8">
        <v>-119567705.19</v>
      </c>
      <c r="O220" s="8">
        <v>-23586905.61</v>
      </c>
      <c r="P220" s="9">
        <v>-4.34</v>
      </c>
      <c r="Q220" s="9">
        <v>-1.71</v>
      </c>
    </row>
    <row r="221" spans="1:1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462</v>
      </c>
      <c r="G221" s="53" t="s">
        <v>466</v>
      </c>
      <c r="H221" s="8">
        <v>547456815.26</v>
      </c>
      <c r="I221" s="8">
        <v>279328588.17</v>
      </c>
      <c r="J221" s="9">
        <v>51.02</v>
      </c>
      <c r="K221" s="8">
        <v>621897872.26</v>
      </c>
      <c r="L221" s="8">
        <v>242608391.29</v>
      </c>
      <c r="M221" s="9">
        <v>39.01</v>
      </c>
      <c r="N221" s="8">
        <v>-74441057</v>
      </c>
      <c r="O221" s="8">
        <v>36720196.88</v>
      </c>
      <c r="P221" s="9">
        <v>-13.59</v>
      </c>
      <c r="Q221" s="9">
        <v>13.14</v>
      </c>
    </row>
    <row r="222" spans="1:1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467</v>
      </c>
      <c r="G222" s="53" t="s">
        <v>468</v>
      </c>
      <c r="H222" s="8">
        <v>151256761.26</v>
      </c>
      <c r="I222" s="8">
        <v>64233634.53</v>
      </c>
      <c r="J222" s="9">
        <v>42.46</v>
      </c>
      <c r="K222" s="8">
        <v>169099551.6</v>
      </c>
      <c r="L222" s="8">
        <v>56725655.85</v>
      </c>
      <c r="M222" s="9">
        <v>33.54</v>
      </c>
      <c r="N222" s="8">
        <v>-17842790.34</v>
      </c>
      <c r="O222" s="8">
        <v>7507978.68</v>
      </c>
      <c r="P222" s="9">
        <v>-11.79</v>
      </c>
      <c r="Q222" s="9">
        <v>11.68</v>
      </c>
    </row>
    <row r="223" spans="1:1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467</v>
      </c>
      <c r="G223" s="53" t="s">
        <v>469</v>
      </c>
      <c r="H223" s="8">
        <v>135504346.96</v>
      </c>
      <c r="I223" s="8">
        <v>72382972.96</v>
      </c>
      <c r="J223" s="9">
        <v>53.41</v>
      </c>
      <c r="K223" s="8">
        <v>169036139.07</v>
      </c>
      <c r="L223" s="8">
        <v>65858131.69</v>
      </c>
      <c r="M223" s="9">
        <v>38.96</v>
      </c>
      <c r="N223" s="8">
        <v>-33531792.11</v>
      </c>
      <c r="O223" s="8">
        <v>6524841.27</v>
      </c>
      <c r="P223" s="9">
        <v>-24.74</v>
      </c>
      <c r="Q223" s="9">
        <v>9.01</v>
      </c>
    </row>
    <row r="224" spans="1:1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467</v>
      </c>
      <c r="G224" s="53" t="s">
        <v>470</v>
      </c>
      <c r="H224" s="8">
        <v>135900505.43</v>
      </c>
      <c r="I224" s="8">
        <v>51478330.78</v>
      </c>
      <c r="J224" s="9">
        <v>37.87</v>
      </c>
      <c r="K224" s="8">
        <v>165919872.76</v>
      </c>
      <c r="L224" s="8">
        <v>44947511.15</v>
      </c>
      <c r="M224" s="9">
        <v>27.08</v>
      </c>
      <c r="N224" s="8">
        <v>-30019367.33</v>
      </c>
      <c r="O224" s="8">
        <v>6530819.63</v>
      </c>
      <c r="P224" s="9">
        <v>-22.08</v>
      </c>
      <c r="Q224" s="9">
        <v>12.68</v>
      </c>
    </row>
    <row r="225" spans="1:1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467</v>
      </c>
      <c r="G225" s="53" t="s">
        <v>471</v>
      </c>
      <c r="H225" s="8">
        <v>77357540.89</v>
      </c>
      <c r="I225" s="8">
        <v>43689185.32</v>
      </c>
      <c r="J225" s="9">
        <v>56.47</v>
      </c>
      <c r="K225" s="8">
        <v>93077793.56</v>
      </c>
      <c r="L225" s="8">
        <v>36469995.62</v>
      </c>
      <c r="M225" s="9">
        <v>39.18</v>
      </c>
      <c r="N225" s="8">
        <v>-15720252.67</v>
      </c>
      <c r="O225" s="8">
        <v>7219189.7</v>
      </c>
      <c r="P225" s="9">
        <v>-20.32</v>
      </c>
      <c r="Q225" s="9">
        <v>16.52</v>
      </c>
    </row>
    <row r="226" spans="1:1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467</v>
      </c>
      <c r="G226" s="53" t="s">
        <v>472</v>
      </c>
      <c r="H226" s="8">
        <v>79889641.65</v>
      </c>
      <c r="I226" s="8">
        <v>41793417.82</v>
      </c>
      <c r="J226" s="9">
        <v>52.31</v>
      </c>
      <c r="K226" s="8">
        <v>89138839.58</v>
      </c>
      <c r="L226" s="8">
        <v>35228422.66</v>
      </c>
      <c r="M226" s="9">
        <v>39.52</v>
      </c>
      <c r="N226" s="8">
        <v>-9249197.93</v>
      </c>
      <c r="O226" s="8">
        <v>6564995.16</v>
      </c>
      <c r="P226" s="9">
        <v>-11.57</v>
      </c>
      <c r="Q226" s="9">
        <v>15.7</v>
      </c>
    </row>
    <row r="227" spans="1:1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467</v>
      </c>
      <c r="G227" s="53" t="s">
        <v>473</v>
      </c>
      <c r="H227" s="8">
        <v>121255364.28</v>
      </c>
      <c r="I227" s="8">
        <v>58101376.14</v>
      </c>
      <c r="J227" s="9">
        <v>47.91</v>
      </c>
      <c r="K227" s="8">
        <v>138195017.74</v>
      </c>
      <c r="L227" s="8">
        <v>47802923.91</v>
      </c>
      <c r="M227" s="9">
        <v>34.59</v>
      </c>
      <c r="N227" s="8">
        <v>-16939653.46</v>
      </c>
      <c r="O227" s="8">
        <v>10298452.23</v>
      </c>
      <c r="P227" s="9">
        <v>-13.97</v>
      </c>
      <c r="Q227" s="9">
        <v>17.72</v>
      </c>
    </row>
    <row r="228" spans="1:1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467</v>
      </c>
      <c r="G228" s="53" t="s">
        <v>474</v>
      </c>
      <c r="H228" s="8">
        <v>139415012.42</v>
      </c>
      <c r="I228" s="8">
        <v>72396427.33</v>
      </c>
      <c r="J228" s="9">
        <v>51.92</v>
      </c>
      <c r="K228" s="8">
        <v>152390021.84</v>
      </c>
      <c r="L228" s="8">
        <v>61691242.11</v>
      </c>
      <c r="M228" s="9">
        <v>40.48</v>
      </c>
      <c r="N228" s="8">
        <v>-12975009.42</v>
      </c>
      <c r="O228" s="8">
        <v>10705185.22</v>
      </c>
      <c r="P228" s="9">
        <v>-9.3</v>
      </c>
      <c r="Q228" s="9">
        <v>14.78</v>
      </c>
    </row>
    <row r="229" spans="1:1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467</v>
      </c>
      <c r="G229" s="53" t="s">
        <v>475</v>
      </c>
      <c r="H229" s="8">
        <v>127700369.76</v>
      </c>
      <c r="I229" s="8">
        <v>58778192.75</v>
      </c>
      <c r="J229" s="9">
        <v>46.02</v>
      </c>
      <c r="K229" s="8">
        <v>144602637.76</v>
      </c>
      <c r="L229" s="8">
        <v>45481656.68</v>
      </c>
      <c r="M229" s="9">
        <v>31.45</v>
      </c>
      <c r="N229" s="8">
        <v>-16902268</v>
      </c>
      <c r="O229" s="8">
        <v>13296536.07</v>
      </c>
      <c r="P229" s="9">
        <v>-13.23</v>
      </c>
      <c r="Q229" s="9">
        <v>22.62</v>
      </c>
    </row>
    <row r="230" spans="1:1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467</v>
      </c>
      <c r="G230" s="53" t="s">
        <v>476</v>
      </c>
      <c r="H230" s="8">
        <v>176483315.72</v>
      </c>
      <c r="I230" s="8">
        <v>84071207.77</v>
      </c>
      <c r="J230" s="9">
        <v>47.63</v>
      </c>
      <c r="K230" s="8">
        <v>201797471.72</v>
      </c>
      <c r="L230" s="8">
        <v>71570030.76</v>
      </c>
      <c r="M230" s="9">
        <v>35.46</v>
      </c>
      <c r="N230" s="8">
        <v>-25314156</v>
      </c>
      <c r="O230" s="8">
        <v>12501177.01</v>
      </c>
      <c r="P230" s="9">
        <v>-14.34</v>
      </c>
      <c r="Q230" s="9">
        <v>14.86</v>
      </c>
    </row>
    <row r="231" spans="1:1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467</v>
      </c>
      <c r="G231" s="53" t="s">
        <v>477</v>
      </c>
      <c r="H231" s="8">
        <v>73382839.6</v>
      </c>
      <c r="I231" s="8">
        <v>34669108</v>
      </c>
      <c r="J231" s="9">
        <v>47.24</v>
      </c>
      <c r="K231" s="8">
        <v>86974168.6</v>
      </c>
      <c r="L231" s="8">
        <v>31937229.16</v>
      </c>
      <c r="M231" s="9">
        <v>36.72</v>
      </c>
      <c r="N231" s="8">
        <v>-13591329</v>
      </c>
      <c r="O231" s="8">
        <v>2731878.84</v>
      </c>
      <c r="P231" s="9">
        <v>-18.52</v>
      </c>
      <c r="Q231" s="9">
        <v>7.87</v>
      </c>
    </row>
    <row r="232" spans="1:1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467</v>
      </c>
      <c r="G232" s="53" t="s">
        <v>478</v>
      </c>
      <c r="H232" s="8">
        <v>160088934.16</v>
      </c>
      <c r="I232" s="8">
        <v>77901724.87</v>
      </c>
      <c r="J232" s="9">
        <v>48.66</v>
      </c>
      <c r="K232" s="8">
        <v>185561021.06</v>
      </c>
      <c r="L232" s="8">
        <v>64667786.81</v>
      </c>
      <c r="M232" s="9">
        <v>34.84</v>
      </c>
      <c r="N232" s="8">
        <v>-25472086.9</v>
      </c>
      <c r="O232" s="8">
        <v>13233938.06</v>
      </c>
      <c r="P232" s="9">
        <v>-15.91</v>
      </c>
      <c r="Q232" s="9">
        <v>16.98</v>
      </c>
    </row>
    <row r="233" spans="1:1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467</v>
      </c>
      <c r="G233" s="53" t="s">
        <v>479</v>
      </c>
      <c r="H233" s="8">
        <v>78527213.02</v>
      </c>
      <c r="I233" s="8">
        <v>42914706.5</v>
      </c>
      <c r="J233" s="9">
        <v>54.64</v>
      </c>
      <c r="K233" s="8">
        <v>93069260.02</v>
      </c>
      <c r="L233" s="8">
        <v>35816474.87</v>
      </c>
      <c r="M233" s="9">
        <v>38.48</v>
      </c>
      <c r="N233" s="8">
        <v>-14542047</v>
      </c>
      <c r="O233" s="8">
        <v>7098231.63</v>
      </c>
      <c r="P233" s="9">
        <v>-18.51</v>
      </c>
      <c r="Q233" s="9">
        <v>16.54</v>
      </c>
    </row>
    <row r="234" spans="1:1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467</v>
      </c>
      <c r="G234" s="53" t="s">
        <v>480</v>
      </c>
      <c r="H234" s="8">
        <v>44037443.07</v>
      </c>
      <c r="I234" s="8">
        <v>19790980.77</v>
      </c>
      <c r="J234" s="9">
        <v>44.94</v>
      </c>
      <c r="K234" s="8">
        <v>53533766.36</v>
      </c>
      <c r="L234" s="8">
        <v>17395575.2</v>
      </c>
      <c r="M234" s="9">
        <v>32.49</v>
      </c>
      <c r="N234" s="8">
        <v>-9496323.29</v>
      </c>
      <c r="O234" s="8">
        <v>2395405.57</v>
      </c>
      <c r="P234" s="9">
        <v>-21.56</v>
      </c>
      <c r="Q234" s="9">
        <v>12.1</v>
      </c>
    </row>
    <row r="235" spans="1:1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467</v>
      </c>
      <c r="G235" s="53" t="s">
        <v>481</v>
      </c>
      <c r="H235" s="8">
        <v>148411372.84</v>
      </c>
      <c r="I235" s="8">
        <v>81656959.89</v>
      </c>
      <c r="J235" s="9">
        <v>55.02</v>
      </c>
      <c r="K235" s="8">
        <v>158917184.84</v>
      </c>
      <c r="L235" s="8">
        <v>70545604.52</v>
      </c>
      <c r="M235" s="9">
        <v>44.39</v>
      </c>
      <c r="N235" s="8">
        <v>-10505812</v>
      </c>
      <c r="O235" s="8">
        <v>11111355.37</v>
      </c>
      <c r="P235" s="9">
        <v>-7.07</v>
      </c>
      <c r="Q235" s="9">
        <v>13.6</v>
      </c>
    </row>
    <row r="236" spans="1:1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467</v>
      </c>
      <c r="G236" s="53" t="s">
        <v>482</v>
      </c>
      <c r="H236" s="8">
        <v>98060690.47</v>
      </c>
      <c r="I236" s="8">
        <v>40762281.8</v>
      </c>
      <c r="J236" s="9">
        <v>41.56</v>
      </c>
      <c r="K236" s="8">
        <v>108397543.68</v>
      </c>
      <c r="L236" s="8">
        <v>30086981.24</v>
      </c>
      <c r="M236" s="9">
        <v>27.75</v>
      </c>
      <c r="N236" s="8">
        <v>-10336853.21</v>
      </c>
      <c r="O236" s="8">
        <v>10675300.56</v>
      </c>
      <c r="P236" s="9">
        <v>-10.54</v>
      </c>
      <c r="Q236" s="9">
        <v>26.18</v>
      </c>
    </row>
    <row r="237" spans="1:1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467</v>
      </c>
      <c r="G237" s="53" t="s">
        <v>483</v>
      </c>
      <c r="H237" s="8">
        <v>82748052</v>
      </c>
      <c r="I237" s="8">
        <v>40076833.21</v>
      </c>
      <c r="J237" s="9">
        <v>48.43</v>
      </c>
      <c r="K237" s="8">
        <v>94373202</v>
      </c>
      <c r="L237" s="8">
        <v>35030590.01</v>
      </c>
      <c r="M237" s="9">
        <v>37.11</v>
      </c>
      <c r="N237" s="8">
        <v>-11625150</v>
      </c>
      <c r="O237" s="8">
        <v>5046243.2</v>
      </c>
      <c r="P237" s="9">
        <v>-14.04</v>
      </c>
      <c r="Q237" s="9">
        <v>12.59</v>
      </c>
    </row>
    <row r="238" spans="1:1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467</v>
      </c>
      <c r="G238" s="53" t="s">
        <v>484</v>
      </c>
      <c r="H238" s="8">
        <v>103807030.82</v>
      </c>
      <c r="I238" s="8">
        <v>55919716.25</v>
      </c>
      <c r="J238" s="9">
        <v>53.86</v>
      </c>
      <c r="K238" s="8">
        <v>112816807.37</v>
      </c>
      <c r="L238" s="8">
        <v>45430874.16</v>
      </c>
      <c r="M238" s="9">
        <v>40.26</v>
      </c>
      <c r="N238" s="8">
        <v>-9009776.55</v>
      </c>
      <c r="O238" s="8">
        <v>10488842.09</v>
      </c>
      <c r="P238" s="9">
        <v>-8.67</v>
      </c>
      <c r="Q238" s="9">
        <v>18.75</v>
      </c>
    </row>
    <row r="239" spans="1:1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467</v>
      </c>
      <c r="G239" s="53" t="s">
        <v>485</v>
      </c>
      <c r="H239" s="8">
        <v>111558704.19</v>
      </c>
      <c r="I239" s="8">
        <v>52424333.49</v>
      </c>
      <c r="J239" s="9">
        <v>46.99</v>
      </c>
      <c r="K239" s="8">
        <v>118310090.4</v>
      </c>
      <c r="L239" s="8">
        <v>46209532.67</v>
      </c>
      <c r="M239" s="9">
        <v>39.05</v>
      </c>
      <c r="N239" s="8">
        <v>-6751386.21</v>
      </c>
      <c r="O239" s="8">
        <v>6214800.82</v>
      </c>
      <c r="P239" s="9">
        <v>-6.05</v>
      </c>
      <c r="Q239" s="9">
        <v>11.85</v>
      </c>
    </row>
    <row r="240" spans="1:1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467</v>
      </c>
      <c r="G240" s="53" t="s">
        <v>486</v>
      </c>
      <c r="H240" s="8">
        <v>81268417.82</v>
      </c>
      <c r="I240" s="8">
        <v>41736667.56</v>
      </c>
      <c r="J240" s="9">
        <v>51.35</v>
      </c>
      <c r="K240" s="8">
        <v>82600742.4</v>
      </c>
      <c r="L240" s="8">
        <v>40010608.23</v>
      </c>
      <c r="M240" s="9">
        <v>48.43</v>
      </c>
      <c r="N240" s="8">
        <v>-1332324.58</v>
      </c>
      <c r="O240" s="8">
        <v>1726059.33</v>
      </c>
      <c r="P240" s="9">
        <v>-1.63</v>
      </c>
      <c r="Q240" s="9">
        <v>4.13</v>
      </c>
    </row>
    <row r="241" spans="1:1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467</v>
      </c>
      <c r="G241" s="53" t="s">
        <v>487</v>
      </c>
      <c r="H241" s="8">
        <v>114343219.39</v>
      </c>
      <c r="I241" s="8">
        <v>50289152.19</v>
      </c>
      <c r="J241" s="9">
        <v>43.98</v>
      </c>
      <c r="K241" s="8">
        <v>117584192.53</v>
      </c>
      <c r="L241" s="8">
        <v>31124753.27</v>
      </c>
      <c r="M241" s="9">
        <v>26.47</v>
      </c>
      <c r="N241" s="8">
        <v>-3240973.14</v>
      </c>
      <c r="O241" s="8">
        <v>19164398.92</v>
      </c>
      <c r="P241" s="9">
        <v>-2.83</v>
      </c>
      <c r="Q241" s="9">
        <v>38.1</v>
      </c>
    </row>
    <row r="242" spans="1:1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488</v>
      </c>
      <c r="G242" s="53" t="s">
        <v>489</v>
      </c>
      <c r="H242" s="8">
        <v>1370630435.3</v>
      </c>
      <c r="I242" s="8">
        <v>548719890.03</v>
      </c>
      <c r="J242" s="9">
        <v>40.03</v>
      </c>
      <c r="K242" s="8">
        <v>1405148149.57</v>
      </c>
      <c r="L242" s="8">
        <v>376937978.1</v>
      </c>
      <c r="M242" s="9">
        <v>26.82</v>
      </c>
      <c r="N242" s="8">
        <v>-34517714.27</v>
      </c>
      <c r="O242" s="8">
        <v>171781911.93</v>
      </c>
      <c r="P242" s="9">
        <v>-2.51</v>
      </c>
      <c r="Q242" s="9">
        <v>31.3</v>
      </c>
    </row>
    <row r="243" spans="1:17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7" t="s">
        <v>490</v>
      </c>
      <c r="G243" s="53" t="s">
        <v>491</v>
      </c>
      <c r="H243" s="8">
        <v>552450</v>
      </c>
      <c r="I243" s="8">
        <v>505050.27</v>
      </c>
      <c r="J243" s="9">
        <v>91.42</v>
      </c>
      <c r="K243" s="8">
        <v>294450</v>
      </c>
      <c r="L243" s="8">
        <v>132676.34</v>
      </c>
      <c r="M243" s="9">
        <v>45.05</v>
      </c>
      <c r="N243" s="8">
        <v>258000</v>
      </c>
      <c r="O243" s="8">
        <v>372373.93</v>
      </c>
      <c r="P243" s="9">
        <v>46.7</v>
      </c>
      <c r="Q243" s="9">
        <v>73.73</v>
      </c>
    </row>
    <row r="244" spans="1:17" ht="24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7" t="s">
        <v>490</v>
      </c>
      <c r="G244" s="53" t="s">
        <v>492</v>
      </c>
      <c r="H244" s="8">
        <v>5270224</v>
      </c>
      <c r="I244" s="8">
        <v>2824166.89</v>
      </c>
      <c r="J244" s="9">
        <v>53.58</v>
      </c>
      <c r="K244" s="8">
        <v>5069164</v>
      </c>
      <c r="L244" s="8">
        <v>1986264.36</v>
      </c>
      <c r="M244" s="9">
        <v>39.18</v>
      </c>
      <c r="N244" s="8">
        <v>201060</v>
      </c>
      <c r="O244" s="8">
        <v>837902.53</v>
      </c>
      <c r="P244" s="9">
        <v>3.81</v>
      </c>
      <c r="Q244" s="9">
        <v>29.66</v>
      </c>
    </row>
    <row r="245" spans="1:17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7" t="s">
        <v>490</v>
      </c>
      <c r="G245" s="53" t="s">
        <v>493</v>
      </c>
      <c r="H245" s="8">
        <v>119875</v>
      </c>
      <c r="I245" s="8">
        <v>52035.51</v>
      </c>
      <c r="J245" s="9">
        <v>43.4</v>
      </c>
      <c r="K245" s="8">
        <v>339100</v>
      </c>
      <c r="L245" s="8">
        <v>124267.23</v>
      </c>
      <c r="M245" s="9">
        <v>36.64</v>
      </c>
      <c r="N245" s="8">
        <v>-219225</v>
      </c>
      <c r="O245" s="8">
        <v>-72231.72</v>
      </c>
      <c r="P245" s="9">
        <v>-182.87</v>
      </c>
      <c r="Q245" s="9">
        <v>-138.81</v>
      </c>
    </row>
    <row r="246" spans="1:17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7" t="s">
        <v>490</v>
      </c>
      <c r="G246" s="53" t="s">
        <v>493</v>
      </c>
      <c r="H246" s="8">
        <v>1949570</v>
      </c>
      <c r="I246" s="8">
        <v>970408.25</v>
      </c>
      <c r="J246" s="9">
        <v>49.77</v>
      </c>
      <c r="K246" s="8">
        <v>1949570</v>
      </c>
      <c r="L246" s="8">
        <v>823913.91</v>
      </c>
      <c r="M246" s="9">
        <v>42.26</v>
      </c>
      <c r="N246" s="8">
        <v>0</v>
      </c>
      <c r="O246" s="8">
        <v>146494.34</v>
      </c>
      <c r="P246" s="9">
        <v>0</v>
      </c>
      <c r="Q246" s="9">
        <v>15.09</v>
      </c>
    </row>
    <row r="247" spans="1:17" ht="12.7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7" t="s">
        <v>490</v>
      </c>
      <c r="G247" s="53" t="s">
        <v>494</v>
      </c>
      <c r="H247" s="8">
        <v>2400</v>
      </c>
      <c r="I247" s="8">
        <v>2400</v>
      </c>
      <c r="J247" s="9">
        <v>100</v>
      </c>
      <c r="K247" s="8">
        <v>2400</v>
      </c>
      <c r="L247" s="8">
        <v>997.57</v>
      </c>
      <c r="M247" s="9">
        <v>41.56</v>
      </c>
      <c r="N247" s="8">
        <v>0</v>
      </c>
      <c r="O247" s="8">
        <v>1402.43</v>
      </c>
      <c r="P247" s="9">
        <v>0</v>
      </c>
      <c r="Q247" s="9">
        <v>58.43</v>
      </c>
    </row>
    <row r="248" spans="1:17" ht="24">
      <c r="A248" s="34">
        <v>6</v>
      </c>
      <c r="B248" s="34">
        <v>15</v>
      </c>
      <c r="C248" s="34">
        <v>0</v>
      </c>
      <c r="D248" s="35" t="s">
        <v>490</v>
      </c>
      <c r="E248" s="36">
        <v>220</v>
      </c>
      <c r="F248" s="7" t="s">
        <v>490</v>
      </c>
      <c r="G248" s="53" t="s">
        <v>497</v>
      </c>
      <c r="H248" s="8">
        <v>164000</v>
      </c>
      <c r="I248" s="8">
        <v>87940.16</v>
      </c>
      <c r="J248" s="9">
        <v>53.62</v>
      </c>
      <c r="K248" s="8">
        <v>387087</v>
      </c>
      <c r="L248" s="8">
        <v>44832.07</v>
      </c>
      <c r="M248" s="9">
        <v>11.58</v>
      </c>
      <c r="N248" s="8">
        <v>-223087</v>
      </c>
      <c r="O248" s="8">
        <v>43108.09</v>
      </c>
      <c r="P248" s="9">
        <v>-136.02</v>
      </c>
      <c r="Q248" s="9">
        <v>49.01</v>
      </c>
    </row>
    <row r="249" spans="1:17" ht="12.75">
      <c r="A249" s="34">
        <v>6</v>
      </c>
      <c r="B249" s="34">
        <v>9</v>
      </c>
      <c r="C249" s="34">
        <v>1</v>
      </c>
      <c r="D249" s="35" t="s">
        <v>490</v>
      </c>
      <c r="E249" s="36">
        <v>140</v>
      </c>
      <c r="F249" s="7" t="s">
        <v>490</v>
      </c>
      <c r="G249" s="53" t="s">
        <v>495</v>
      </c>
      <c r="H249" s="8">
        <v>64530</v>
      </c>
      <c r="I249" s="8">
        <v>38500</v>
      </c>
      <c r="J249" s="9">
        <v>59.66</v>
      </c>
      <c r="K249" s="8">
        <v>80487.67</v>
      </c>
      <c r="L249" s="8">
        <v>29818.3</v>
      </c>
      <c r="M249" s="9">
        <v>37.04</v>
      </c>
      <c r="N249" s="8">
        <v>-15957.67</v>
      </c>
      <c r="O249" s="8">
        <v>8681.7</v>
      </c>
      <c r="P249" s="9">
        <v>-24.72</v>
      </c>
      <c r="Q249" s="9">
        <v>22.54</v>
      </c>
    </row>
    <row r="250" spans="1:17" ht="12.75">
      <c r="A250" s="34">
        <v>6</v>
      </c>
      <c r="B250" s="34">
        <v>8</v>
      </c>
      <c r="C250" s="34">
        <v>1</v>
      </c>
      <c r="D250" s="35" t="s">
        <v>490</v>
      </c>
      <c r="E250" s="36">
        <v>265</v>
      </c>
      <c r="F250" s="7" t="s">
        <v>490</v>
      </c>
      <c r="G250" s="53" t="s">
        <v>496</v>
      </c>
      <c r="H250" s="8">
        <v>36358412</v>
      </c>
      <c r="I250" s="8">
        <v>18584299.07</v>
      </c>
      <c r="J250" s="9">
        <v>51.11</v>
      </c>
      <c r="K250" s="8">
        <v>41852172</v>
      </c>
      <c r="L250" s="8">
        <v>14383072.3</v>
      </c>
      <c r="M250" s="9">
        <v>34.36</v>
      </c>
      <c r="N250" s="8">
        <v>-5493760</v>
      </c>
      <c r="O250" s="8">
        <v>4201226.77</v>
      </c>
      <c r="P250" s="9">
        <v>-15.11</v>
      </c>
      <c r="Q250" s="9">
        <v>22.6</v>
      </c>
    </row>
  </sheetData>
  <sheetProtection/>
  <mergeCells count="26">
    <mergeCell ref="A4:A6"/>
    <mergeCell ref="F4:G6"/>
    <mergeCell ref="H4:J4"/>
    <mergeCell ref="A7:G7"/>
    <mergeCell ref="C4:C6"/>
    <mergeCell ref="D4:D6"/>
    <mergeCell ref="E4:E6"/>
    <mergeCell ref="Q5:Q6"/>
    <mergeCell ref="N4:O4"/>
    <mergeCell ref="K4:M4"/>
    <mergeCell ref="B4:B6"/>
    <mergeCell ref="I5:I6"/>
    <mergeCell ref="L5:L6"/>
    <mergeCell ref="K5:K6"/>
    <mergeCell ref="O5:O6"/>
    <mergeCell ref="H5:H6"/>
    <mergeCell ref="N7:O7"/>
    <mergeCell ref="P7:Q7"/>
    <mergeCell ref="P4:Q4"/>
    <mergeCell ref="F8:G8"/>
    <mergeCell ref="N5:N6"/>
    <mergeCell ref="J5:J6"/>
    <mergeCell ref="M5:M6"/>
    <mergeCell ref="H7:I7"/>
    <mergeCell ref="K7:L7"/>
    <mergeCell ref="P5:P6"/>
  </mergeCells>
  <printOptions horizontalCentered="1"/>
  <pageMargins left="0.5905511811023623" right="0.3937007874015748" top="0.7874015748031497" bottom="0.7874015748031497" header="0.5118110236220472" footer="0.5118110236220472"/>
  <pageSetup orientation="landscape" paperSize="9" scale="70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"/>
  <dimension ref="A1:AA250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48" sqref="G248"/>
    </sheetView>
  </sheetViews>
  <sheetFormatPr defaultColWidth="9.140625" defaultRowHeight="12.75"/>
  <cols>
    <col min="1" max="6" width="4.28125" style="0" customWidth="1"/>
    <col min="7" max="7" width="40.8515625" style="0" customWidth="1"/>
    <col min="8" max="13" width="14.7109375" style="0" customWidth="1"/>
    <col min="14" max="16" width="8.140625" style="0" customWidth="1"/>
    <col min="17" max="22" width="14.7109375" style="0" customWidth="1"/>
    <col min="26" max="27" width="14.710937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>
      <c r="A2" s="2" t="str">
        <f>+'Spis tabel'!B4</f>
        <v>Tabela 2. Wynik operacyjny budżetów jst  wg stanu na koniec  2 kwartału 2021 roku.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2.75">
      <c r="A3" s="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1"/>
      <c r="AA3" s="1"/>
    </row>
    <row r="4" spans="1:27" ht="15">
      <c r="A4" s="145" t="s">
        <v>0</v>
      </c>
      <c r="B4" s="145" t="s">
        <v>1</v>
      </c>
      <c r="C4" s="145" t="s">
        <v>2</v>
      </c>
      <c r="D4" s="145" t="s">
        <v>3</v>
      </c>
      <c r="E4" s="145" t="s">
        <v>53</v>
      </c>
      <c r="F4" s="145" t="s">
        <v>56</v>
      </c>
      <c r="G4" s="145"/>
      <c r="H4" s="144" t="s">
        <v>12</v>
      </c>
      <c r="I4" s="144"/>
      <c r="J4" s="144"/>
      <c r="K4" s="144"/>
      <c r="L4" s="144"/>
      <c r="M4" s="144"/>
      <c r="N4" s="144" t="s">
        <v>7</v>
      </c>
      <c r="O4" s="144"/>
      <c r="P4" s="144"/>
      <c r="Q4" s="144" t="s">
        <v>13</v>
      </c>
      <c r="R4" s="144"/>
      <c r="S4" s="144"/>
      <c r="T4" s="144"/>
      <c r="U4" s="144"/>
      <c r="V4" s="144"/>
      <c r="W4" s="144" t="s">
        <v>7</v>
      </c>
      <c r="X4" s="144"/>
      <c r="Y4" s="144"/>
      <c r="Z4" s="144" t="s">
        <v>14</v>
      </c>
      <c r="AA4" s="144"/>
    </row>
    <row r="5" spans="1:27" ht="12.75">
      <c r="A5" s="145"/>
      <c r="B5" s="145"/>
      <c r="C5" s="145"/>
      <c r="D5" s="145"/>
      <c r="E5" s="145"/>
      <c r="F5" s="145"/>
      <c r="G5" s="145"/>
      <c r="H5" s="141" t="s">
        <v>54</v>
      </c>
      <c r="I5" s="141" t="s">
        <v>15</v>
      </c>
      <c r="J5" s="141"/>
      <c r="K5" s="141" t="s">
        <v>16</v>
      </c>
      <c r="L5" s="141" t="s">
        <v>15</v>
      </c>
      <c r="M5" s="141"/>
      <c r="N5" s="143" t="s">
        <v>17</v>
      </c>
      <c r="O5" s="142"/>
      <c r="P5" s="142"/>
      <c r="Q5" s="141" t="s">
        <v>54</v>
      </c>
      <c r="R5" s="140" t="s">
        <v>15</v>
      </c>
      <c r="S5" s="140"/>
      <c r="T5" s="141" t="s">
        <v>16</v>
      </c>
      <c r="U5" s="140" t="s">
        <v>15</v>
      </c>
      <c r="V5" s="140"/>
      <c r="W5" s="143" t="s">
        <v>18</v>
      </c>
      <c r="X5" s="139"/>
      <c r="Y5" s="139"/>
      <c r="Z5" s="140" t="s">
        <v>4</v>
      </c>
      <c r="AA5" s="140" t="s">
        <v>5</v>
      </c>
    </row>
    <row r="6" spans="1:27" ht="64.5" customHeight="1">
      <c r="A6" s="145"/>
      <c r="B6" s="145"/>
      <c r="C6" s="145"/>
      <c r="D6" s="145"/>
      <c r="E6" s="145"/>
      <c r="F6" s="145"/>
      <c r="G6" s="145"/>
      <c r="H6" s="141"/>
      <c r="I6" s="14" t="s">
        <v>19</v>
      </c>
      <c r="J6" s="14" t="s">
        <v>20</v>
      </c>
      <c r="K6" s="141"/>
      <c r="L6" s="14" t="s">
        <v>19</v>
      </c>
      <c r="M6" s="14" t="s">
        <v>20</v>
      </c>
      <c r="N6" s="143"/>
      <c r="O6" s="54" t="s">
        <v>19</v>
      </c>
      <c r="P6" s="54" t="s">
        <v>20</v>
      </c>
      <c r="Q6" s="141"/>
      <c r="R6" s="14" t="s">
        <v>21</v>
      </c>
      <c r="S6" s="14" t="s">
        <v>22</v>
      </c>
      <c r="T6" s="141"/>
      <c r="U6" s="14" t="s">
        <v>21</v>
      </c>
      <c r="V6" s="14" t="s">
        <v>22</v>
      </c>
      <c r="W6" s="143"/>
      <c r="X6" s="54" t="s">
        <v>21</v>
      </c>
      <c r="Y6" s="54" t="s">
        <v>22</v>
      </c>
      <c r="Z6" s="140"/>
      <c r="AA6" s="140"/>
    </row>
    <row r="7" spans="1:27" ht="12.75">
      <c r="A7" s="145"/>
      <c r="B7" s="145"/>
      <c r="C7" s="145"/>
      <c r="D7" s="145"/>
      <c r="E7" s="145"/>
      <c r="F7" s="145"/>
      <c r="G7" s="145"/>
      <c r="H7" s="141" t="s">
        <v>10</v>
      </c>
      <c r="I7" s="141"/>
      <c r="J7" s="141"/>
      <c r="K7" s="141" t="s">
        <v>10</v>
      </c>
      <c r="L7" s="141"/>
      <c r="M7" s="141"/>
      <c r="N7" s="141" t="s">
        <v>11</v>
      </c>
      <c r="O7" s="141"/>
      <c r="P7" s="141"/>
      <c r="Q7" s="141" t="s">
        <v>10</v>
      </c>
      <c r="R7" s="141"/>
      <c r="S7" s="141"/>
      <c r="T7" s="141" t="s">
        <v>10</v>
      </c>
      <c r="U7" s="141"/>
      <c r="V7" s="141"/>
      <c r="W7" s="141" t="s">
        <v>11</v>
      </c>
      <c r="X7" s="141"/>
      <c r="Y7" s="141"/>
      <c r="Z7" s="140" t="s">
        <v>10</v>
      </c>
      <c r="AA7" s="140"/>
    </row>
    <row r="8" spans="1:27" ht="12.7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138">
        <v>6</v>
      </c>
      <c r="G8" s="138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 t="s">
        <v>57</v>
      </c>
      <c r="AA8" s="38" t="s">
        <v>58</v>
      </c>
    </row>
    <row r="9" spans="1:2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267</v>
      </c>
      <c r="G9" s="53" t="s">
        <v>268</v>
      </c>
      <c r="H9" s="8">
        <v>137803197.63</v>
      </c>
      <c r="I9" s="8">
        <v>13291400</v>
      </c>
      <c r="J9" s="8">
        <v>124511797.63</v>
      </c>
      <c r="K9" s="8">
        <v>70845267.88</v>
      </c>
      <c r="L9" s="8">
        <v>3901118.98</v>
      </c>
      <c r="M9" s="8">
        <v>66944148.9</v>
      </c>
      <c r="N9" s="9">
        <v>51.41</v>
      </c>
      <c r="O9" s="9">
        <v>29.35</v>
      </c>
      <c r="P9" s="9">
        <v>53.76</v>
      </c>
      <c r="Q9" s="8">
        <v>144564107.61</v>
      </c>
      <c r="R9" s="8">
        <v>20415000</v>
      </c>
      <c r="S9" s="8">
        <v>124149107.61</v>
      </c>
      <c r="T9" s="8">
        <v>59505161.79</v>
      </c>
      <c r="U9" s="8">
        <v>3254494.63</v>
      </c>
      <c r="V9" s="8">
        <v>56250667.16</v>
      </c>
      <c r="W9" s="9">
        <v>41.16</v>
      </c>
      <c r="X9" s="9">
        <v>15.94</v>
      </c>
      <c r="Y9" s="9">
        <v>45.3</v>
      </c>
      <c r="Z9" s="8">
        <v>362690.02</v>
      </c>
      <c r="AA9" s="8">
        <v>10693481.74</v>
      </c>
    </row>
    <row r="10" spans="1:2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267</v>
      </c>
      <c r="G10" s="53" t="s">
        <v>269</v>
      </c>
      <c r="H10" s="8">
        <v>74728986.52</v>
      </c>
      <c r="I10" s="8">
        <v>2997509</v>
      </c>
      <c r="J10" s="8">
        <v>71731477.52</v>
      </c>
      <c r="K10" s="8">
        <v>41847625.22</v>
      </c>
      <c r="L10" s="8">
        <v>2728360.23</v>
      </c>
      <c r="M10" s="8">
        <v>39119264.99</v>
      </c>
      <c r="N10" s="9">
        <v>55.99</v>
      </c>
      <c r="O10" s="9">
        <v>91.02</v>
      </c>
      <c r="P10" s="9">
        <v>54.53</v>
      </c>
      <c r="Q10" s="8">
        <v>84119220.52</v>
      </c>
      <c r="R10" s="8">
        <v>12673667</v>
      </c>
      <c r="S10" s="8">
        <v>71445553.52</v>
      </c>
      <c r="T10" s="8">
        <v>38341392.99</v>
      </c>
      <c r="U10" s="8">
        <v>2404169.82</v>
      </c>
      <c r="V10" s="8">
        <v>35937223.17</v>
      </c>
      <c r="W10" s="9">
        <v>45.57</v>
      </c>
      <c r="X10" s="9">
        <v>18.96</v>
      </c>
      <c r="Y10" s="9">
        <v>50.3</v>
      </c>
      <c r="Z10" s="8">
        <v>285924</v>
      </c>
      <c r="AA10" s="8">
        <v>3182041.82</v>
      </c>
    </row>
    <row r="11" spans="1:2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267</v>
      </c>
      <c r="G11" s="53" t="s">
        <v>270</v>
      </c>
      <c r="H11" s="8">
        <v>102255585.69</v>
      </c>
      <c r="I11" s="8">
        <v>24559876.25</v>
      </c>
      <c r="J11" s="8">
        <v>77695709.44</v>
      </c>
      <c r="K11" s="8">
        <v>50128723.37</v>
      </c>
      <c r="L11" s="8">
        <v>10029810.36</v>
      </c>
      <c r="M11" s="8">
        <v>40098913.01</v>
      </c>
      <c r="N11" s="9">
        <v>49.02</v>
      </c>
      <c r="O11" s="9">
        <v>40.83</v>
      </c>
      <c r="P11" s="9">
        <v>51.61</v>
      </c>
      <c r="Q11" s="8">
        <v>116689205.99</v>
      </c>
      <c r="R11" s="8">
        <v>39425720.7</v>
      </c>
      <c r="S11" s="8">
        <v>77263485.29</v>
      </c>
      <c r="T11" s="8">
        <v>46396630.69</v>
      </c>
      <c r="U11" s="8">
        <v>8890373.05</v>
      </c>
      <c r="V11" s="8">
        <v>37506257.64</v>
      </c>
      <c r="W11" s="9">
        <v>39.76</v>
      </c>
      <c r="X11" s="9">
        <v>22.54</v>
      </c>
      <c r="Y11" s="9">
        <v>48.54</v>
      </c>
      <c r="Z11" s="8">
        <v>432224.15</v>
      </c>
      <c r="AA11" s="8">
        <v>2592655.37</v>
      </c>
    </row>
    <row r="12" spans="1:2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267</v>
      </c>
      <c r="G12" s="53" t="s">
        <v>271</v>
      </c>
      <c r="H12" s="8">
        <v>85644498.61</v>
      </c>
      <c r="I12" s="8">
        <v>7072738.67</v>
      </c>
      <c r="J12" s="8">
        <v>78571759.94</v>
      </c>
      <c r="K12" s="8">
        <v>41662153.06</v>
      </c>
      <c r="L12" s="8">
        <v>60411.52</v>
      </c>
      <c r="M12" s="8">
        <v>41601741.54</v>
      </c>
      <c r="N12" s="9">
        <v>48.64</v>
      </c>
      <c r="O12" s="9">
        <v>0.85</v>
      </c>
      <c r="P12" s="9">
        <v>52.94</v>
      </c>
      <c r="Q12" s="8">
        <v>94852896.82</v>
      </c>
      <c r="R12" s="8">
        <v>17073900.9</v>
      </c>
      <c r="S12" s="8">
        <v>77778995.92</v>
      </c>
      <c r="T12" s="8">
        <v>38978014.67</v>
      </c>
      <c r="U12" s="8">
        <v>1320672.49</v>
      </c>
      <c r="V12" s="8">
        <v>37657342.18</v>
      </c>
      <c r="W12" s="9">
        <v>41.09</v>
      </c>
      <c r="X12" s="9">
        <v>7.73</v>
      </c>
      <c r="Y12" s="9">
        <v>48.41</v>
      </c>
      <c r="Z12" s="8">
        <v>792764.02</v>
      </c>
      <c r="AA12" s="8">
        <v>3944399.36</v>
      </c>
    </row>
    <row r="13" spans="1:2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267</v>
      </c>
      <c r="G13" s="53" t="s">
        <v>272</v>
      </c>
      <c r="H13" s="8">
        <v>166498165.94</v>
      </c>
      <c r="I13" s="8">
        <v>25154086</v>
      </c>
      <c r="J13" s="8">
        <v>141344079.94</v>
      </c>
      <c r="K13" s="8">
        <v>77754441.2</v>
      </c>
      <c r="L13" s="8">
        <v>3144683.58</v>
      </c>
      <c r="M13" s="8">
        <v>74609757.62</v>
      </c>
      <c r="N13" s="9">
        <v>46.69</v>
      </c>
      <c r="O13" s="9">
        <v>12.5</v>
      </c>
      <c r="P13" s="9">
        <v>52.78</v>
      </c>
      <c r="Q13" s="8">
        <v>181525324.71</v>
      </c>
      <c r="R13" s="8">
        <v>39212922.56</v>
      </c>
      <c r="S13" s="8">
        <v>142312402.15</v>
      </c>
      <c r="T13" s="8">
        <v>79108127.08</v>
      </c>
      <c r="U13" s="8">
        <v>11167936.44</v>
      </c>
      <c r="V13" s="8">
        <v>67940190.64</v>
      </c>
      <c r="W13" s="9">
        <v>43.57</v>
      </c>
      <c r="X13" s="9">
        <v>28.48</v>
      </c>
      <c r="Y13" s="9">
        <v>47.74</v>
      </c>
      <c r="Z13" s="8">
        <v>-968322.21</v>
      </c>
      <c r="AA13" s="8">
        <v>6669566.98</v>
      </c>
    </row>
    <row r="14" spans="1:2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267</v>
      </c>
      <c r="G14" s="53" t="s">
        <v>273</v>
      </c>
      <c r="H14" s="8">
        <v>109308133.01</v>
      </c>
      <c r="I14" s="8">
        <v>9976078</v>
      </c>
      <c r="J14" s="8">
        <v>99332055.01</v>
      </c>
      <c r="K14" s="8">
        <v>57875860.57</v>
      </c>
      <c r="L14" s="8">
        <v>4225489.93</v>
      </c>
      <c r="M14" s="8">
        <v>53650370.64</v>
      </c>
      <c r="N14" s="9">
        <v>52.94</v>
      </c>
      <c r="O14" s="9">
        <v>42.35</v>
      </c>
      <c r="P14" s="9">
        <v>54.01</v>
      </c>
      <c r="Q14" s="8">
        <v>118132581.01</v>
      </c>
      <c r="R14" s="8">
        <v>18492351</v>
      </c>
      <c r="S14" s="8">
        <v>99640230.01</v>
      </c>
      <c r="T14" s="8">
        <v>49908499.74</v>
      </c>
      <c r="U14" s="8">
        <v>2625148.58</v>
      </c>
      <c r="V14" s="8">
        <v>47283351.16</v>
      </c>
      <c r="W14" s="9">
        <v>42.24</v>
      </c>
      <c r="X14" s="9">
        <v>14.19</v>
      </c>
      <c r="Y14" s="9">
        <v>47.45</v>
      </c>
      <c r="Z14" s="8">
        <v>-308175</v>
      </c>
      <c r="AA14" s="8">
        <v>6367019.48</v>
      </c>
    </row>
    <row r="15" spans="1:2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267</v>
      </c>
      <c r="G15" s="53" t="s">
        <v>274</v>
      </c>
      <c r="H15" s="8">
        <v>140855053.58</v>
      </c>
      <c r="I15" s="8">
        <v>7790295.97</v>
      </c>
      <c r="J15" s="8">
        <v>133064757.61</v>
      </c>
      <c r="K15" s="8">
        <v>73759639.8</v>
      </c>
      <c r="L15" s="8">
        <v>3251202.04</v>
      </c>
      <c r="M15" s="8">
        <v>70508437.76</v>
      </c>
      <c r="N15" s="9">
        <v>52.36</v>
      </c>
      <c r="O15" s="9">
        <v>41.73</v>
      </c>
      <c r="P15" s="9">
        <v>52.98</v>
      </c>
      <c r="Q15" s="8">
        <v>145566366.76</v>
      </c>
      <c r="R15" s="8">
        <v>14113572.78</v>
      </c>
      <c r="S15" s="8">
        <v>131452793.98</v>
      </c>
      <c r="T15" s="8">
        <v>69863256.29</v>
      </c>
      <c r="U15" s="8">
        <v>4607116.11</v>
      </c>
      <c r="V15" s="8">
        <v>65256140.18</v>
      </c>
      <c r="W15" s="9">
        <v>47.99</v>
      </c>
      <c r="X15" s="9">
        <v>32.64</v>
      </c>
      <c r="Y15" s="9">
        <v>49.64</v>
      </c>
      <c r="Z15" s="8">
        <v>1611963.63</v>
      </c>
      <c r="AA15" s="8">
        <v>5252297.58</v>
      </c>
    </row>
    <row r="16" spans="1:2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267</v>
      </c>
      <c r="G16" s="53" t="s">
        <v>275</v>
      </c>
      <c r="H16" s="8">
        <v>82365435.13</v>
      </c>
      <c r="I16" s="8">
        <v>1922985</v>
      </c>
      <c r="J16" s="8">
        <v>80442450.13</v>
      </c>
      <c r="K16" s="8">
        <v>44096488.01</v>
      </c>
      <c r="L16" s="8">
        <v>445569.85</v>
      </c>
      <c r="M16" s="8">
        <v>43650918.16</v>
      </c>
      <c r="N16" s="9">
        <v>53.53</v>
      </c>
      <c r="O16" s="9">
        <v>23.17</v>
      </c>
      <c r="P16" s="9">
        <v>54.26</v>
      </c>
      <c r="Q16" s="8">
        <v>85134206.13</v>
      </c>
      <c r="R16" s="8">
        <v>7465128.66</v>
      </c>
      <c r="S16" s="8">
        <v>77669077.47</v>
      </c>
      <c r="T16" s="8">
        <v>40393351.38</v>
      </c>
      <c r="U16" s="8">
        <v>971085.56</v>
      </c>
      <c r="V16" s="8">
        <v>39422265.82</v>
      </c>
      <c r="W16" s="9">
        <v>47.44</v>
      </c>
      <c r="X16" s="9">
        <v>13</v>
      </c>
      <c r="Y16" s="9">
        <v>50.75</v>
      </c>
      <c r="Z16" s="8">
        <v>2773372.66</v>
      </c>
      <c r="AA16" s="8">
        <v>4228652.34</v>
      </c>
    </row>
    <row r="17" spans="1:2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267</v>
      </c>
      <c r="G17" s="53" t="s">
        <v>276</v>
      </c>
      <c r="H17" s="8">
        <v>286875723.68</v>
      </c>
      <c r="I17" s="8">
        <v>10221760</v>
      </c>
      <c r="J17" s="8">
        <v>276653963.68</v>
      </c>
      <c r="K17" s="8">
        <v>151036029.23</v>
      </c>
      <c r="L17" s="8">
        <v>2891733.87</v>
      </c>
      <c r="M17" s="8">
        <v>148144295.36</v>
      </c>
      <c r="N17" s="9">
        <v>52.64</v>
      </c>
      <c r="O17" s="9">
        <v>28.28</v>
      </c>
      <c r="P17" s="9">
        <v>53.54</v>
      </c>
      <c r="Q17" s="8">
        <v>333712257.33</v>
      </c>
      <c r="R17" s="8">
        <v>45670140</v>
      </c>
      <c r="S17" s="8">
        <v>288042117.33</v>
      </c>
      <c r="T17" s="8">
        <v>137982608.7</v>
      </c>
      <c r="U17" s="8">
        <v>4298287.49</v>
      </c>
      <c r="V17" s="8">
        <v>133684321.21</v>
      </c>
      <c r="W17" s="9">
        <v>41.34</v>
      </c>
      <c r="X17" s="9">
        <v>9.41</v>
      </c>
      <c r="Y17" s="9">
        <v>46.41</v>
      </c>
      <c r="Z17" s="8">
        <v>-11388153.65</v>
      </c>
      <c r="AA17" s="8">
        <v>14459974.15</v>
      </c>
    </row>
    <row r="18" spans="1:2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267</v>
      </c>
      <c r="G18" s="53" t="s">
        <v>277</v>
      </c>
      <c r="H18" s="8">
        <v>85918788.51</v>
      </c>
      <c r="I18" s="8">
        <v>12771209.66</v>
      </c>
      <c r="J18" s="8">
        <v>73147578.85</v>
      </c>
      <c r="K18" s="8">
        <v>39577184.91</v>
      </c>
      <c r="L18" s="8">
        <v>740106.82</v>
      </c>
      <c r="M18" s="8">
        <v>38837078.09</v>
      </c>
      <c r="N18" s="9">
        <v>46.06</v>
      </c>
      <c r="O18" s="9">
        <v>5.79</v>
      </c>
      <c r="P18" s="9">
        <v>53.09</v>
      </c>
      <c r="Q18" s="8">
        <v>90776362.35</v>
      </c>
      <c r="R18" s="8">
        <v>18052346.3</v>
      </c>
      <c r="S18" s="8">
        <v>72724016.05</v>
      </c>
      <c r="T18" s="8">
        <v>35825642.07</v>
      </c>
      <c r="U18" s="8">
        <v>808546.28</v>
      </c>
      <c r="V18" s="8">
        <v>35017095.79</v>
      </c>
      <c r="W18" s="9">
        <v>39.46</v>
      </c>
      <c r="X18" s="9">
        <v>4.47</v>
      </c>
      <c r="Y18" s="9">
        <v>48.15</v>
      </c>
      <c r="Z18" s="8">
        <v>423562.8</v>
      </c>
      <c r="AA18" s="8">
        <v>3819982.3</v>
      </c>
    </row>
    <row r="19" spans="1:2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267</v>
      </c>
      <c r="G19" s="53" t="s">
        <v>278</v>
      </c>
      <c r="H19" s="8">
        <v>26062695.78</v>
      </c>
      <c r="I19" s="8">
        <v>3000823</v>
      </c>
      <c r="J19" s="8">
        <v>23061872.78</v>
      </c>
      <c r="K19" s="8">
        <v>12983446.98</v>
      </c>
      <c r="L19" s="8">
        <v>900355.9</v>
      </c>
      <c r="M19" s="8">
        <v>12083091.08</v>
      </c>
      <c r="N19" s="9">
        <v>49.81</v>
      </c>
      <c r="O19" s="9">
        <v>30</v>
      </c>
      <c r="P19" s="9">
        <v>52.39</v>
      </c>
      <c r="Q19" s="8">
        <v>28759445.4</v>
      </c>
      <c r="R19" s="8">
        <v>5958265</v>
      </c>
      <c r="S19" s="8">
        <v>22801180.4</v>
      </c>
      <c r="T19" s="8">
        <v>14072033.85</v>
      </c>
      <c r="U19" s="8">
        <v>3062727.64</v>
      </c>
      <c r="V19" s="8">
        <v>11009306.21</v>
      </c>
      <c r="W19" s="9">
        <v>48.93</v>
      </c>
      <c r="X19" s="9">
        <v>51.4</v>
      </c>
      <c r="Y19" s="9">
        <v>48.28</v>
      </c>
      <c r="Z19" s="8">
        <v>260692.38</v>
      </c>
      <c r="AA19" s="8">
        <v>1073784.87</v>
      </c>
    </row>
    <row r="20" spans="1:2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267</v>
      </c>
      <c r="G20" s="53" t="s">
        <v>279</v>
      </c>
      <c r="H20" s="8">
        <v>15972148.92</v>
      </c>
      <c r="I20" s="8">
        <v>3022384.42</v>
      </c>
      <c r="J20" s="8">
        <v>12949764.5</v>
      </c>
      <c r="K20" s="8">
        <v>7356724.6</v>
      </c>
      <c r="L20" s="8">
        <v>508160.23</v>
      </c>
      <c r="M20" s="8">
        <v>6848564.37</v>
      </c>
      <c r="N20" s="9">
        <v>46.05</v>
      </c>
      <c r="O20" s="9">
        <v>16.81</v>
      </c>
      <c r="P20" s="9">
        <v>52.88</v>
      </c>
      <c r="Q20" s="8">
        <v>16664311.93</v>
      </c>
      <c r="R20" s="8">
        <v>3780881</v>
      </c>
      <c r="S20" s="8">
        <v>12883430.93</v>
      </c>
      <c r="T20" s="8">
        <v>6376555.76</v>
      </c>
      <c r="U20" s="8">
        <v>156657.99</v>
      </c>
      <c r="V20" s="8">
        <v>6219897.77</v>
      </c>
      <c r="W20" s="9">
        <v>38.26</v>
      </c>
      <c r="X20" s="9">
        <v>4.14</v>
      </c>
      <c r="Y20" s="9">
        <v>48.27</v>
      </c>
      <c r="Z20" s="8">
        <v>66333.57</v>
      </c>
      <c r="AA20" s="8">
        <v>628666.6</v>
      </c>
    </row>
    <row r="21" spans="1:2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267</v>
      </c>
      <c r="G21" s="53" t="s">
        <v>280</v>
      </c>
      <c r="H21" s="8">
        <v>207886731.4</v>
      </c>
      <c r="I21" s="8">
        <v>30589412.33</v>
      </c>
      <c r="J21" s="8">
        <v>177297319.07</v>
      </c>
      <c r="K21" s="8">
        <v>105487524.29</v>
      </c>
      <c r="L21" s="8">
        <v>12050026.88</v>
      </c>
      <c r="M21" s="8">
        <v>93437497.41</v>
      </c>
      <c r="N21" s="9">
        <v>50.74</v>
      </c>
      <c r="O21" s="9">
        <v>39.39</v>
      </c>
      <c r="P21" s="9">
        <v>52.7</v>
      </c>
      <c r="Q21" s="8">
        <v>246003584.86</v>
      </c>
      <c r="R21" s="8">
        <v>70297871.79</v>
      </c>
      <c r="S21" s="8">
        <v>175705713.07</v>
      </c>
      <c r="T21" s="8">
        <v>111015983.96</v>
      </c>
      <c r="U21" s="8">
        <v>25055878.72</v>
      </c>
      <c r="V21" s="8">
        <v>85960105.24</v>
      </c>
      <c r="W21" s="9">
        <v>45.12</v>
      </c>
      <c r="X21" s="9">
        <v>35.64</v>
      </c>
      <c r="Y21" s="9">
        <v>48.92</v>
      </c>
      <c r="Z21" s="8">
        <v>1591606</v>
      </c>
      <c r="AA21" s="8">
        <v>7477392.17</v>
      </c>
    </row>
    <row r="22" spans="1:2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267</v>
      </c>
      <c r="G22" s="53" t="s">
        <v>281</v>
      </c>
      <c r="H22" s="8">
        <v>34696628.94</v>
      </c>
      <c r="I22" s="8">
        <v>12550235.33</v>
      </c>
      <c r="J22" s="8">
        <v>22146393.61</v>
      </c>
      <c r="K22" s="8">
        <v>14521741.17</v>
      </c>
      <c r="L22" s="8">
        <v>2909339.65</v>
      </c>
      <c r="M22" s="8">
        <v>11612401.52</v>
      </c>
      <c r="N22" s="9">
        <v>41.85</v>
      </c>
      <c r="O22" s="9">
        <v>23.18</v>
      </c>
      <c r="P22" s="9">
        <v>52.43</v>
      </c>
      <c r="Q22" s="8">
        <v>38063540.94</v>
      </c>
      <c r="R22" s="8">
        <v>16510874.34</v>
      </c>
      <c r="S22" s="8">
        <v>21552666.6</v>
      </c>
      <c r="T22" s="8">
        <v>11278531.64</v>
      </c>
      <c r="U22" s="8">
        <v>902712.5</v>
      </c>
      <c r="V22" s="8">
        <v>10375819.14</v>
      </c>
      <c r="W22" s="9">
        <v>29.63</v>
      </c>
      <c r="X22" s="9">
        <v>5.46</v>
      </c>
      <c r="Y22" s="9">
        <v>48.14</v>
      </c>
      <c r="Z22" s="8">
        <v>593727.01</v>
      </c>
      <c r="AA22" s="8">
        <v>1236582.38</v>
      </c>
    </row>
    <row r="23" spans="1:2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267</v>
      </c>
      <c r="G23" s="53" t="s">
        <v>282</v>
      </c>
      <c r="H23" s="8">
        <v>121384533.6</v>
      </c>
      <c r="I23" s="8">
        <v>32871475</v>
      </c>
      <c r="J23" s="8">
        <v>88513058.6</v>
      </c>
      <c r="K23" s="8">
        <v>51349957.45</v>
      </c>
      <c r="L23" s="8">
        <v>2762267.48</v>
      </c>
      <c r="M23" s="8">
        <v>48587689.97</v>
      </c>
      <c r="N23" s="9">
        <v>42.3</v>
      </c>
      <c r="O23" s="9">
        <v>8.4</v>
      </c>
      <c r="P23" s="9">
        <v>54.89</v>
      </c>
      <c r="Q23" s="8">
        <v>124171117.35</v>
      </c>
      <c r="R23" s="8">
        <v>35642395</v>
      </c>
      <c r="S23" s="8">
        <v>88528722.35</v>
      </c>
      <c r="T23" s="8">
        <v>46597614.42</v>
      </c>
      <c r="U23" s="8">
        <v>1694293.24</v>
      </c>
      <c r="V23" s="8">
        <v>44903321.18</v>
      </c>
      <c r="W23" s="9">
        <v>37.52</v>
      </c>
      <c r="X23" s="9">
        <v>4.75</v>
      </c>
      <c r="Y23" s="9">
        <v>50.72</v>
      </c>
      <c r="Z23" s="8">
        <v>-15663.75</v>
      </c>
      <c r="AA23" s="8">
        <v>3684368.79</v>
      </c>
    </row>
    <row r="24" spans="1:2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267</v>
      </c>
      <c r="G24" s="53" t="s">
        <v>283</v>
      </c>
      <c r="H24" s="8">
        <v>69419508.87</v>
      </c>
      <c r="I24" s="8">
        <v>7573181</v>
      </c>
      <c r="J24" s="8">
        <v>61846327.87</v>
      </c>
      <c r="K24" s="8">
        <v>33434838.74</v>
      </c>
      <c r="L24" s="8">
        <v>1143029.72</v>
      </c>
      <c r="M24" s="8">
        <v>32291809.02</v>
      </c>
      <c r="N24" s="9">
        <v>48.16</v>
      </c>
      <c r="O24" s="9">
        <v>15.09</v>
      </c>
      <c r="P24" s="9">
        <v>52.21</v>
      </c>
      <c r="Q24" s="8">
        <v>76882458.87</v>
      </c>
      <c r="R24" s="8">
        <v>15657886</v>
      </c>
      <c r="S24" s="8">
        <v>61224572.87</v>
      </c>
      <c r="T24" s="8">
        <v>31233758.38</v>
      </c>
      <c r="U24" s="8">
        <v>1724497.06</v>
      </c>
      <c r="V24" s="8">
        <v>29509261.32</v>
      </c>
      <c r="W24" s="9">
        <v>40.62</v>
      </c>
      <c r="X24" s="9">
        <v>11.01</v>
      </c>
      <c r="Y24" s="9">
        <v>48.19</v>
      </c>
      <c r="Z24" s="8">
        <v>621755</v>
      </c>
      <c r="AA24" s="8">
        <v>2782547.7</v>
      </c>
    </row>
    <row r="25" spans="1:2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267</v>
      </c>
      <c r="G25" s="53" t="s">
        <v>284</v>
      </c>
      <c r="H25" s="8">
        <v>22644617.01</v>
      </c>
      <c r="I25" s="8">
        <v>3827877.23</v>
      </c>
      <c r="J25" s="8">
        <v>18816739.78</v>
      </c>
      <c r="K25" s="8">
        <v>10795525.17</v>
      </c>
      <c r="L25" s="8">
        <v>734708.34</v>
      </c>
      <c r="M25" s="8">
        <v>10060816.83</v>
      </c>
      <c r="N25" s="9">
        <v>47.67</v>
      </c>
      <c r="O25" s="9">
        <v>19.19</v>
      </c>
      <c r="P25" s="9">
        <v>53.46</v>
      </c>
      <c r="Q25" s="8">
        <v>26987255.01</v>
      </c>
      <c r="R25" s="8">
        <v>8316019.2</v>
      </c>
      <c r="S25" s="8">
        <v>18671235.81</v>
      </c>
      <c r="T25" s="8">
        <v>9875502.18</v>
      </c>
      <c r="U25" s="8">
        <v>1700778.92</v>
      </c>
      <c r="V25" s="8">
        <v>8174723.26</v>
      </c>
      <c r="W25" s="9">
        <v>36.59</v>
      </c>
      <c r="X25" s="9">
        <v>20.45</v>
      </c>
      <c r="Y25" s="9">
        <v>43.78</v>
      </c>
      <c r="Z25" s="8">
        <v>145503.97</v>
      </c>
      <c r="AA25" s="8">
        <v>1886093.57</v>
      </c>
    </row>
    <row r="26" spans="1:2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267</v>
      </c>
      <c r="G26" s="53" t="s">
        <v>285</v>
      </c>
      <c r="H26" s="8">
        <v>36082685.33</v>
      </c>
      <c r="I26" s="8">
        <v>5351796.53</v>
      </c>
      <c r="J26" s="8">
        <v>30730888.8</v>
      </c>
      <c r="K26" s="8">
        <v>17562371.05</v>
      </c>
      <c r="L26" s="8">
        <v>869587</v>
      </c>
      <c r="M26" s="8">
        <v>16692784.05</v>
      </c>
      <c r="N26" s="9">
        <v>48.67</v>
      </c>
      <c r="O26" s="9">
        <v>16.24</v>
      </c>
      <c r="P26" s="9">
        <v>54.31</v>
      </c>
      <c r="Q26" s="8">
        <v>37271044.49</v>
      </c>
      <c r="R26" s="8">
        <v>7948970.34</v>
      </c>
      <c r="S26" s="8">
        <v>29322074.15</v>
      </c>
      <c r="T26" s="8">
        <v>15962932.98</v>
      </c>
      <c r="U26" s="8">
        <v>1554346.91</v>
      </c>
      <c r="V26" s="8">
        <v>14408586.07</v>
      </c>
      <c r="W26" s="9">
        <v>42.82</v>
      </c>
      <c r="X26" s="9">
        <v>19.55</v>
      </c>
      <c r="Y26" s="9">
        <v>49.13</v>
      </c>
      <c r="Z26" s="8">
        <v>1408814.65</v>
      </c>
      <c r="AA26" s="8">
        <v>2284197.98</v>
      </c>
    </row>
    <row r="27" spans="1:2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267</v>
      </c>
      <c r="G27" s="53" t="s">
        <v>285</v>
      </c>
      <c r="H27" s="8">
        <v>22744890.87</v>
      </c>
      <c r="I27" s="8">
        <v>1967417.04</v>
      </c>
      <c r="J27" s="8">
        <v>20777473.83</v>
      </c>
      <c r="K27" s="8">
        <v>11512699.57</v>
      </c>
      <c r="L27" s="8">
        <v>627801.78</v>
      </c>
      <c r="M27" s="8">
        <v>10884897.79</v>
      </c>
      <c r="N27" s="9">
        <v>50.61</v>
      </c>
      <c r="O27" s="9">
        <v>31.9</v>
      </c>
      <c r="P27" s="9">
        <v>52.38</v>
      </c>
      <c r="Q27" s="8">
        <v>24455815.87</v>
      </c>
      <c r="R27" s="8">
        <v>4599602.51</v>
      </c>
      <c r="S27" s="8">
        <v>19856213.36</v>
      </c>
      <c r="T27" s="8">
        <v>10263465.27</v>
      </c>
      <c r="U27" s="8">
        <v>478192.85</v>
      </c>
      <c r="V27" s="8">
        <v>9785272.42</v>
      </c>
      <c r="W27" s="9">
        <v>41.96</v>
      </c>
      <c r="X27" s="9">
        <v>10.39</v>
      </c>
      <c r="Y27" s="9">
        <v>49.28</v>
      </c>
      <c r="Z27" s="8">
        <v>921260.47</v>
      </c>
      <c r="AA27" s="8">
        <v>1099625.37</v>
      </c>
    </row>
    <row r="28" spans="1:2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267</v>
      </c>
      <c r="G28" s="53" t="s">
        <v>286</v>
      </c>
      <c r="H28" s="8">
        <v>16532103.24</v>
      </c>
      <c r="I28" s="8">
        <v>0</v>
      </c>
      <c r="J28" s="8">
        <v>16532103.24</v>
      </c>
      <c r="K28" s="8">
        <v>8885154.13</v>
      </c>
      <c r="L28" s="8">
        <v>23.28</v>
      </c>
      <c r="M28" s="8">
        <v>8885130.85</v>
      </c>
      <c r="N28" s="9">
        <v>53.74</v>
      </c>
      <c r="O28" s="9"/>
      <c r="P28" s="9">
        <v>53.74</v>
      </c>
      <c r="Q28" s="8">
        <v>17566894.4</v>
      </c>
      <c r="R28" s="8">
        <v>2318899.28</v>
      </c>
      <c r="S28" s="8">
        <v>15247995.12</v>
      </c>
      <c r="T28" s="8">
        <v>7881172.06</v>
      </c>
      <c r="U28" s="8">
        <v>276889.52</v>
      </c>
      <c r="V28" s="8">
        <v>7604282.54</v>
      </c>
      <c r="W28" s="9">
        <v>44.86</v>
      </c>
      <c r="X28" s="9">
        <v>11.94</v>
      </c>
      <c r="Y28" s="9">
        <v>49.87</v>
      </c>
      <c r="Z28" s="8">
        <v>1284108.12</v>
      </c>
      <c r="AA28" s="8">
        <v>1280848.31</v>
      </c>
    </row>
    <row r="29" spans="1:2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267</v>
      </c>
      <c r="G29" s="53" t="s">
        <v>287</v>
      </c>
      <c r="H29" s="8">
        <v>23060094.29</v>
      </c>
      <c r="I29" s="8">
        <v>4963466</v>
      </c>
      <c r="J29" s="8">
        <v>18096628.29</v>
      </c>
      <c r="K29" s="8">
        <v>10530542.28</v>
      </c>
      <c r="L29" s="8">
        <v>798375.69</v>
      </c>
      <c r="M29" s="8">
        <v>9732166.59</v>
      </c>
      <c r="N29" s="9">
        <v>45.66</v>
      </c>
      <c r="O29" s="9">
        <v>16.08</v>
      </c>
      <c r="P29" s="9">
        <v>53.77</v>
      </c>
      <c r="Q29" s="8">
        <v>26267581.68</v>
      </c>
      <c r="R29" s="8">
        <v>8486001</v>
      </c>
      <c r="S29" s="8">
        <v>17781580.68</v>
      </c>
      <c r="T29" s="8">
        <v>9374657.45</v>
      </c>
      <c r="U29" s="8">
        <v>1115286.31</v>
      </c>
      <c r="V29" s="8">
        <v>8259371.14</v>
      </c>
      <c r="W29" s="9">
        <v>35.68</v>
      </c>
      <c r="X29" s="9">
        <v>13.14</v>
      </c>
      <c r="Y29" s="9">
        <v>46.44</v>
      </c>
      <c r="Z29" s="8">
        <v>315047.61</v>
      </c>
      <c r="AA29" s="8">
        <v>1472795.45</v>
      </c>
    </row>
    <row r="30" spans="1:2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267</v>
      </c>
      <c r="G30" s="53" t="s">
        <v>288</v>
      </c>
      <c r="H30" s="8">
        <v>16818629.57</v>
      </c>
      <c r="I30" s="8">
        <v>2190232.32</v>
      </c>
      <c r="J30" s="8">
        <v>14628397.25</v>
      </c>
      <c r="K30" s="8">
        <v>9069337.09</v>
      </c>
      <c r="L30" s="8">
        <v>1190009.42</v>
      </c>
      <c r="M30" s="8">
        <v>7879327.67</v>
      </c>
      <c r="N30" s="9">
        <v>53.92</v>
      </c>
      <c r="O30" s="9">
        <v>54.33</v>
      </c>
      <c r="P30" s="9">
        <v>53.86</v>
      </c>
      <c r="Q30" s="8">
        <v>18673672.18</v>
      </c>
      <c r="R30" s="8">
        <v>4361668.52</v>
      </c>
      <c r="S30" s="8">
        <v>14312003.66</v>
      </c>
      <c r="T30" s="8">
        <v>7437620.05</v>
      </c>
      <c r="U30" s="8">
        <v>178562.11</v>
      </c>
      <c r="V30" s="8">
        <v>7259057.94</v>
      </c>
      <c r="W30" s="9">
        <v>39.82</v>
      </c>
      <c r="X30" s="9">
        <v>4.09</v>
      </c>
      <c r="Y30" s="9">
        <v>50.72</v>
      </c>
      <c r="Z30" s="8">
        <v>316393.59</v>
      </c>
      <c r="AA30" s="8">
        <v>620269.73</v>
      </c>
    </row>
    <row r="31" spans="1:2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267</v>
      </c>
      <c r="G31" s="53" t="s">
        <v>289</v>
      </c>
      <c r="H31" s="8">
        <v>17776230.49</v>
      </c>
      <c r="I31" s="8">
        <v>2361098.92</v>
      </c>
      <c r="J31" s="8">
        <v>15415131.57</v>
      </c>
      <c r="K31" s="8">
        <v>9039384.76</v>
      </c>
      <c r="L31" s="8">
        <v>862881.2</v>
      </c>
      <c r="M31" s="8">
        <v>8176503.56</v>
      </c>
      <c r="N31" s="9">
        <v>50.85</v>
      </c>
      <c r="O31" s="9">
        <v>36.54</v>
      </c>
      <c r="P31" s="9">
        <v>53.04</v>
      </c>
      <c r="Q31" s="8">
        <v>20424518.26</v>
      </c>
      <c r="R31" s="8">
        <v>4418801.95</v>
      </c>
      <c r="S31" s="8">
        <v>16005716.31</v>
      </c>
      <c r="T31" s="8">
        <v>7657879.22</v>
      </c>
      <c r="U31" s="8">
        <v>54659.64</v>
      </c>
      <c r="V31" s="8">
        <v>7603219.58</v>
      </c>
      <c r="W31" s="9">
        <v>37.49</v>
      </c>
      <c r="X31" s="9">
        <v>1.23</v>
      </c>
      <c r="Y31" s="9">
        <v>47.5</v>
      </c>
      <c r="Z31" s="8">
        <v>-590584.74</v>
      </c>
      <c r="AA31" s="8">
        <v>573283.98</v>
      </c>
    </row>
    <row r="32" spans="1:2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267</v>
      </c>
      <c r="G32" s="53" t="s">
        <v>290</v>
      </c>
      <c r="H32" s="8">
        <v>77226767.61</v>
      </c>
      <c r="I32" s="8">
        <v>8264383.76</v>
      </c>
      <c r="J32" s="8">
        <v>68962383.85</v>
      </c>
      <c r="K32" s="8">
        <v>39223946.21</v>
      </c>
      <c r="L32" s="8">
        <v>681852.15</v>
      </c>
      <c r="M32" s="8">
        <v>38542094.06</v>
      </c>
      <c r="N32" s="9">
        <v>50.79</v>
      </c>
      <c r="O32" s="9">
        <v>8.25</v>
      </c>
      <c r="P32" s="9">
        <v>55.88</v>
      </c>
      <c r="Q32" s="8">
        <v>83612744.35</v>
      </c>
      <c r="R32" s="8">
        <v>16776816.46</v>
      </c>
      <c r="S32" s="8">
        <v>66835927.89</v>
      </c>
      <c r="T32" s="8">
        <v>34286496.47</v>
      </c>
      <c r="U32" s="8">
        <v>3159516.32</v>
      </c>
      <c r="V32" s="8">
        <v>31126980.15</v>
      </c>
      <c r="W32" s="9">
        <v>41</v>
      </c>
      <c r="X32" s="9">
        <v>18.83</v>
      </c>
      <c r="Y32" s="9">
        <v>46.57</v>
      </c>
      <c r="Z32" s="8">
        <v>2126455.96</v>
      </c>
      <c r="AA32" s="8">
        <v>7415113.91</v>
      </c>
    </row>
    <row r="33" spans="1:2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267</v>
      </c>
      <c r="G33" s="53" t="s">
        <v>291</v>
      </c>
      <c r="H33" s="8">
        <v>13658789.05</v>
      </c>
      <c r="I33" s="8">
        <v>500000</v>
      </c>
      <c r="J33" s="8">
        <v>13158789.05</v>
      </c>
      <c r="K33" s="8">
        <v>7561332.6</v>
      </c>
      <c r="L33" s="8">
        <v>500000</v>
      </c>
      <c r="M33" s="8">
        <v>7061332.6</v>
      </c>
      <c r="N33" s="9">
        <v>55.35</v>
      </c>
      <c r="O33" s="9">
        <v>100</v>
      </c>
      <c r="P33" s="9">
        <v>53.66</v>
      </c>
      <c r="Q33" s="8">
        <v>16633189.05</v>
      </c>
      <c r="R33" s="8">
        <v>3427917.9</v>
      </c>
      <c r="S33" s="8">
        <v>13205271.15</v>
      </c>
      <c r="T33" s="8">
        <v>6220599.36</v>
      </c>
      <c r="U33" s="8">
        <v>19857</v>
      </c>
      <c r="V33" s="8">
        <v>6200742.36</v>
      </c>
      <c r="W33" s="9">
        <v>37.39</v>
      </c>
      <c r="X33" s="9">
        <v>0.57</v>
      </c>
      <c r="Y33" s="9">
        <v>46.95</v>
      </c>
      <c r="Z33" s="8">
        <v>-46482.1</v>
      </c>
      <c r="AA33" s="8">
        <v>860590.24</v>
      </c>
    </row>
    <row r="34" spans="1:2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267</v>
      </c>
      <c r="G34" s="53" t="s">
        <v>268</v>
      </c>
      <c r="H34" s="8">
        <v>75870677.74</v>
      </c>
      <c r="I34" s="8">
        <v>6738555.44</v>
      </c>
      <c r="J34" s="8">
        <v>69132122.3</v>
      </c>
      <c r="K34" s="8">
        <v>39430064.93</v>
      </c>
      <c r="L34" s="8">
        <v>1517489.78</v>
      </c>
      <c r="M34" s="8">
        <v>37912575.15</v>
      </c>
      <c r="N34" s="9">
        <v>51.97</v>
      </c>
      <c r="O34" s="9">
        <v>22.51</v>
      </c>
      <c r="P34" s="9">
        <v>54.84</v>
      </c>
      <c r="Q34" s="8">
        <v>89536430.61</v>
      </c>
      <c r="R34" s="8">
        <v>22305523.47</v>
      </c>
      <c r="S34" s="8">
        <v>67230907.14</v>
      </c>
      <c r="T34" s="8">
        <v>38922000.38</v>
      </c>
      <c r="U34" s="8">
        <v>7284652.12</v>
      </c>
      <c r="V34" s="8">
        <v>31637348.26</v>
      </c>
      <c r="W34" s="9">
        <v>43.47</v>
      </c>
      <c r="X34" s="9">
        <v>32.65</v>
      </c>
      <c r="Y34" s="9">
        <v>47.05</v>
      </c>
      <c r="Z34" s="8">
        <v>1901215.16</v>
      </c>
      <c r="AA34" s="8">
        <v>6275226.89</v>
      </c>
    </row>
    <row r="35" spans="1:2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267</v>
      </c>
      <c r="G35" s="53" t="s">
        <v>292</v>
      </c>
      <c r="H35" s="8">
        <v>35837629.35</v>
      </c>
      <c r="I35" s="8">
        <v>17057415</v>
      </c>
      <c r="J35" s="8">
        <v>18780214.35</v>
      </c>
      <c r="K35" s="8">
        <v>10421687.42</v>
      </c>
      <c r="L35" s="8">
        <v>412875.82</v>
      </c>
      <c r="M35" s="8">
        <v>10008811.6</v>
      </c>
      <c r="N35" s="9">
        <v>29.08</v>
      </c>
      <c r="O35" s="9">
        <v>2.42</v>
      </c>
      <c r="P35" s="9">
        <v>53.29</v>
      </c>
      <c r="Q35" s="8">
        <v>37991971.07</v>
      </c>
      <c r="R35" s="8">
        <v>20006602.33</v>
      </c>
      <c r="S35" s="8">
        <v>17985368.74</v>
      </c>
      <c r="T35" s="8">
        <v>9560668.38</v>
      </c>
      <c r="U35" s="8">
        <v>739968.8</v>
      </c>
      <c r="V35" s="8">
        <v>8820699.58</v>
      </c>
      <c r="W35" s="9">
        <v>25.16</v>
      </c>
      <c r="X35" s="9">
        <v>3.69</v>
      </c>
      <c r="Y35" s="9">
        <v>49.04</v>
      </c>
      <c r="Z35" s="8">
        <v>794845.61</v>
      </c>
      <c r="AA35" s="8">
        <v>1188112.02</v>
      </c>
    </row>
    <row r="36" spans="1:2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267</v>
      </c>
      <c r="G36" s="53" t="s">
        <v>293</v>
      </c>
      <c r="H36" s="8">
        <v>40282709.91</v>
      </c>
      <c r="I36" s="8">
        <v>8245021.79</v>
      </c>
      <c r="J36" s="8">
        <v>32037688.12</v>
      </c>
      <c r="K36" s="8">
        <v>18543223.77</v>
      </c>
      <c r="L36" s="8">
        <v>1206164.43</v>
      </c>
      <c r="M36" s="8">
        <v>17337059.34</v>
      </c>
      <c r="N36" s="9">
        <v>46.03</v>
      </c>
      <c r="O36" s="9">
        <v>14.62</v>
      </c>
      <c r="P36" s="9">
        <v>54.11</v>
      </c>
      <c r="Q36" s="8">
        <v>45882473.95</v>
      </c>
      <c r="R36" s="8">
        <v>14236606.8</v>
      </c>
      <c r="S36" s="8">
        <v>31645867.15</v>
      </c>
      <c r="T36" s="8">
        <v>17054543.47</v>
      </c>
      <c r="U36" s="8">
        <v>2155595.27</v>
      </c>
      <c r="V36" s="8">
        <v>14898948.2</v>
      </c>
      <c r="W36" s="9">
        <v>37.17</v>
      </c>
      <c r="X36" s="9">
        <v>15.14</v>
      </c>
      <c r="Y36" s="9">
        <v>47.08</v>
      </c>
      <c r="Z36" s="8">
        <v>391820.97</v>
      </c>
      <c r="AA36" s="8">
        <v>2438111.14</v>
      </c>
    </row>
    <row r="37" spans="1:2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267</v>
      </c>
      <c r="G37" s="53" t="s">
        <v>294</v>
      </c>
      <c r="H37" s="8">
        <v>17318308.2</v>
      </c>
      <c r="I37" s="8">
        <v>0</v>
      </c>
      <c r="J37" s="8">
        <v>17318308.2</v>
      </c>
      <c r="K37" s="8">
        <v>9293250.33</v>
      </c>
      <c r="L37" s="8">
        <v>0</v>
      </c>
      <c r="M37" s="8">
        <v>9293250.33</v>
      </c>
      <c r="N37" s="9">
        <v>53.66</v>
      </c>
      <c r="O37" s="9"/>
      <c r="P37" s="9">
        <v>53.66</v>
      </c>
      <c r="Q37" s="8">
        <v>18040242.2</v>
      </c>
      <c r="R37" s="8">
        <v>2069766</v>
      </c>
      <c r="S37" s="8">
        <v>15970476.2</v>
      </c>
      <c r="T37" s="8">
        <v>8753444.63</v>
      </c>
      <c r="U37" s="8">
        <v>673543.63</v>
      </c>
      <c r="V37" s="8">
        <v>8079901</v>
      </c>
      <c r="W37" s="9">
        <v>48.52</v>
      </c>
      <c r="X37" s="9">
        <v>32.54</v>
      </c>
      <c r="Y37" s="9">
        <v>50.59</v>
      </c>
      <c r="Z37" s="8">
        <v>1347832</v>
      </c>
      <c r="AA37" s="8">
        <v>1213349.33</v>
      </c>
    </row>
    <row r="38" spans="1:2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267</v>
      </c>
      <c r="G38" s="53" t="s">
        <v>295</v>
      </c>
      <c r="H38" s="8">
        <v>74785164.04</v>
      </c>
      <c r="I38" s="8">
        <v>8391096.14</v>
      </c>
      <c r="J38" s="8">
        <v>66394067.9</v>
      </c>
      <c r="K38" s="8">
        <v>41379354.11</v>
      </c>
      <c r="L38" s="8">
        <v>4797471.96</v>
      </c>
      <c r="M38" s="8">
        <v>36581882.15</v>
      </c>
      <c r="N38" s="9">
        <v>55.33</v>
      </c>
      <c r="O38" s="9">
        <v>57.17</v>
      </c>
      <c r="P38" s="9">
        <v>55.09</v>
      </c>
      <c r="Q38" s="8">
        <v>78061332.44</v>
      </c>
      <c r="R38" s="8">
        <v>14270259.23</v>
      </c>
      <c r="S38" s="8">
        <v>63791073.21</v>
      </c>
      <c r="T38" s="8">
        <v>32176055.43</v>
      </c>
      <c r="U38" s="8">
        <v>1518366.96</v>
      </c>
      <c r="V38" s="8">
        <v>30657688.47</v>
      </c>
      <c r="W38" s="9">
        <v>41.21</v>
      </c>
      <c r="X38" s="9">
        <v>10.64</v>
      </c>
      <c r="Y38" s="9">
        <v>48.05</v>
      </c>
      <c r="Z38" s="8">
        <v>2602994.69</v>
      </c>
      <c r="AA38" s="8">
        <v>5924193.68</v>
      </c>
    </row>
    <row r="39" spans="1:2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267</v>
      </c>
      <c r="G39" s="53" t="s">
        <v>296</v>
      </c>
      <c r="H39" s="8">
        <v>38257669.17</v>
      </c>
      <c r="I39" s="8">
        <v>6133746.04</v>
      </c>
      <c r="J39" s="8">
        <v>32123923.13</v>
      </c>
      <c r="K39" s="8">
        <v>18146676.51</v>
      </c>
      <c r="L39" s="8">
        <v>759743.64</v>
      </c>
      <c r="M39" s="8">
        <v>17386932.87</v>
      </c>
      <c r="N39" s="9">
        <v>47.43</v>
      </c>
      <c r="O39" s="9">
        <v>12.38</v>
      </c>
      <c r="P39" s="9">
        <v>54.12</v>
      </c>
      <c r="Q39" s="8">
        <v>45261050.03</v>
      </c>
      <c r="R39" s="8">
        <v>14198626.03</v>
      </c>
      <c r="S39" s="8">
        <v>31062424</v>
      </c>
      <c r="T39" s="8">
        <v>17931969.47</v>
      </c>
      <c r="U39" s="8">
        <v>2702179.66</v>
      </c>
      <c r="V39" s="8">
        <v>15229789.81</v>
      </c>
      <c r="W39" s="9">
        <v>39.61</v>
      </c>
      <c r="X39" s="9">
        <v>19.03</v>
      </c>
      <c r="Y39" s="9">
        <v>49.02</v>
      </c>
      <c r="Z39" s="8">
        <v>1061499.13</v>
      </c>
      <c r="AA39" s="8">
        <v>2157143.06</v>
      </c>
    </row>
    <row r="40" spans="1:2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267</v>
      </c>
      <c r="G40" s="53" t="s">
        <v>297</v>
      </c>
      <c r="H40" s="8">
        <v>17088489.27</v>
      </c>
      <c r="I40" s="8">
        <v>2937209</v>
      </c>
      <c r="J40" s="8">
        <v>14151280.27</v>
      </c>
      <c r="K40" s="8">
        <v>7567624.87</v>
      </c>
      <c r="L40" s="8">
        <v>43599.05</v>
      </c>
      <c r="M40" s="8">
        <v>7524025.82</v>
      </c>
      <c r="N40" s="9">
        <v>44.28</v>
      </c>
      <c r="O40" s="9">
        <v>1.48</v>
      </c>
      <c r="P40" s="9">
        <v>53.16</v>
      </c>
      <c r="Q40" s="8">
        <v>18212285.27</v>
      </c>
      <c r="R40" s="8">
        <v>5560839.5</v>
      </c>
      <c r="S40" s="8">
        <v>12651445.77</v>
      </c>
      <c r="T40" s="8">
        <v>6533526.07</v>
      </c>
      <c r="U40" s="8">
        <v>71500.77</v>
      </c>
      <c r="V40" s="8">
        <v>6462025.3</v>
      </c>
      <c r="W40" s="9">
        <v>35.87</v>
      </c>
      <c r="X40" s="9">
        <v>1.28</v>
      </c>
      <c r="Y40" s="9">
        <v>51.07</v>
      </c>
      <c r="Z40" s="8">
        <v>1499834.5</v>
      </c>
      <c r="AA40" s="8">
        <v>1062000.52</v>
      </c>
    </row>
    <row r="41" spans="1:2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267</v>
      </c>
      <c r="G41" s="53" t="s">
        <v>298</v>
      </c>
      <c r="H41" s="8">
        <v>54734247.55</v>
      </c>
      <c r="I41" s="8">
        <v>6419263.09</v>
      </c>
      <c r="J41" s="8">
        <v>48314984.46</v>
      </c>
      <c r="K41" s="8">
        <v>25760207.9</v>
      </c>
      <c r="L41" s="8">
        <v>290252.27</v>
      </c>
      <c r="M41" s="8">
        <v>25469955.63</v>
      </c>
      <c r="N41" s="9">
        <v>47.06</v>
      </c>
      <c r="O41" s="9">
        <v>4.52</v>
      </c>
      <c r="P41" s="9">
        <v>52.71</v>
      </c>
      <c r="Q41" s="8">
        <v>67477260.26</v>
      </c>
      <c r="R41" s="8">
        <v>18717689.48</v>
      </c>
      <c r="S41" s="8">
        <v>48759570.78</v>
      </c>
      <c r="T41" s="8">
        <v>28063819.62</v>
      </c>
      <c r="U41" s="8">
        <v>4755246.02</v>
      </c>
      <c r="V41" s="8">
        <v>23308573.6</v>
      </c>
      <c r="W41" s="9">
        <v>41.59</v>
      </c>
      <c r="X41" s="9">
        <v>25.4</v>
      </c>
      <c r="Y41" s="9">
        <v>47.8</v>
      </c>
      <c r="Z41" s="8">
        <v>-444586.32</v>
      </c>
      <c r="AA41" s="8">
        <v>2161382.03</v>
      </c>
    </row>
    <row r="42" spans="1:2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267</v>
      </c>
      <c r="G42" s="53" t="s">
        <v>299</v>
      </c>
      <c r="H42" s="8">
        <v>25644407.67</v>
      </c>
      <c r="I42" s="8">
        <v>5521092</v>
      </c>
      <c r="J42" s="8">
        <v>20123315.67</v>
      </c>
      <c r="K42" s="8">
        <v>12059359.59</v>
      </c>
      <c r="L42" s="8">
        <v>881820.66</v>
      </c>
      <c r="M42" s="8">
        <v>11177538.93</v>
      </c>
      <c r="N42" s="9">
        <v>47.02</v>
      </c>
      <c r="O42" s="9">
        <v>15.97</v>
      </c>
      <c r="P42" s="9">
        <v>55.54</v>
      </c>
      <c r="Q42" s="8">
        <v>26111407.67</v>
      </c>
      <c r="R42" s="8">
        <v>6779925.83</v>
      </c>
      <c r="S42" s="8">
        <v>19331481.84</v>
      </c>
      <c r="T42" s="8">
        <v>10288373.35</v>
      </c>
      <c r="U42" s="8">
        <v>1101490.32</v>
      </c>
      <c r="V42" s="8">
        <v>9186883.03</v>
      </c>
      <c r="W42" s="9">
        <v>39.4</v>
      </c>
      <c r="X42" s="9">
        <v>16.24</v>
      </c>
      <c r="Y42" s="9">
        <v>47.52</v>
      </c>
      <c r="Z42" s="8">
        <v>791833.83</v>
      </c>
      <c r="AA42" s="8">
        <v>1990655.9</v>
      </c>
    </row>
    <row r="43" spans="1:2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267</v>
      </c>
      <c r="G43" s="53" t="s">
        <v>300</v>
      </c>
      <c r="H43" s="8">
        <v>24598576.44</v>
      </c>
      <c r="I43" s="8">
        <v>3423019.1</v>
      </c>
      <c r="J43" s="8">
        <v>21175557.34</v>
      </c>
      <c r="K43" s="8">
        <v>12523526.16</v>
      </c>
      <c r="L43" s="8">
        <v>1266179.01</v>
      </c>
      <c r="M43" s="8">
        <v>11257347.15</v>
      </c>
      <c r="N43" s="9">
        <v>50.91</v>
      </c>
      <c r="O43" s="9">
        <v>36.99</v>
      </c>
      <c r="P43" s="9">
        <v>53.16</v>
      </c>
      <c r="Q43" s="8">
        <v>24271871.42</v>
      </c>
      <c r="R43" s="8">
        <v>3949466</v>
      </c>
      <c r="S43" s="8">
        <v>20322405.42</v>
      </c>
      <c r="T43" s="8">
        <v>9530045.68</v>
      </c>
      <c r="U43" s="8">
        <v>15074.35</v>
      </c>
      <c r="V43" s="8">
        <v>9514971.33</v>
      </c>
      <c r="W43" s="9">
        <v>39.26</v>
      </c>
      <c r="X43" s="9">
        <v>0.38</v>
      </c>
      <c r="Y43" s="9">
        <v>46.82</v>
      </c>
      <c r="Z43" s="8">
        <v>853151.92</v>
      </c>
      <c r="AA43" s="8">
        <v>1742375.82</v>
      </c>
    </row>
    <row r="44" spans="1:2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267</v>
      </c>
      <c r="G44" s="53" t="s">
        <v>301</v>
      </c>
      <c r="H44" s="8">
        <v>32495932.76</v>
      </c>
      <c r="I44" s="8">
        <v>8258300</v>
      </c>
      <c r="J44" s="8">
        <v>24237632.76</v>
      </c>
      <c r="K44" s="8">
        <v>14672129.9</v>
      </c>
      <c r="L44" s="8">
        <v>1803447.37</v>
      </c>
      <c r="M44" s="8">
        <v>12868682.53</v>
      </c>
      <c r="N44" s="9">
        <v>45.15</v>
      </c>
      <c r="O44" s="9">
        <v>21.83</v>
      </c>
      <c r="P44" s="9">
        <v>53.09</v>
      </c>
      <c r="Q44" s="8">
        <v>33943311.9</v>
      </c>
      <c r="R44" s="8">
        <v>12213484</v>
      </c>
      <c r="S44" s="8">
        <v>21729827.9</v>
      </c>
      <c r="T44" s="8">
        <v>12571639.65</v>
      </c>
      <c r="U44" s="8">
        <v>1536570.14</v>
      </c>
      <c r="V44" s="8">
        <v>11035069.51</v>
      </c>
      <c r="W44" s="9">
        <v>37.03</v>
      </c>
      <c r="X44" s="9">
        <v>12.58</v>
      </c>
      <c r="Y44" s="9">
        <v>50.78</v>
      </c>
      <c r="Z44" s="8">
        <v>2507804.86</v>
      </c>
      <c r="AA44" s="8">
        <v>1833613.02</v>
      </c>
    </row>
    <row r="45" spans="1:2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267</v>
      </c>
      <c r="G45" s="53" t="s">
        <v>302</v>
      </c>
      <c r="H45" s="8">
        <v>33733941.67</v>
      </c>
      <c r="I45" s="8">
        <v>3387892</v>
      </c>
      <c r="J45" s="8">
        <v>30346049.67</v>
      </c>
      <c r="K45" s="8">
        <v>18865542.52</v>
      </c>
      <c r="L45" s="8">
        <v>2550717.55</v>
      </c>
      <c r="M45" s="8">
        <v>16314824.97</v>
      </c>
      <c r="N45" s="9">
        <v>55.92</v>
      </c>
      <c r="O45" s="9">
        <v>75.28</v>
      </c>
      <c r="P45" s="9">
        <v>53.76</v>
      </c>
      <c r="Q45" s="8">
        <v>35789052.62</v>
      </c>
      <c r="R45" s="8">
        <v>8216000</v>
      </c>
      <c r="S45" s="8">
        <v>27573052.62</v>
      </c>
      <c r="T45" s="8">
        <v>13201634.19</v>
      </c>
      <c r="U45" s="8">
        <v>94817.82</v>
      </c>
      <c r="V45" s="8">
        <v>13106816.37</v>
      </c>
      <c r="W45" s="9">
        <v>36.88</v>
      </c>
      <c r="X45" s="9">
        <v>1.15</v>
      </c>
      <c r="Y45" s="9">
        <v>47.53</v>
      </c>
      <c r="Z45" s="8">
        <v>2772997.05</v>
      </c>
      <c r="AA45" s="8">
        <v>3208008.6</v>
      </c>
    </row>
    <row r="46" spans="1:2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267</v>
      </c>
      <c r="G46" s="53" t="s">
        <v>303</v>
      </c>
      <c r="H46" s="8">
        <v>31941932.63</v>
      </c>
      <c r="I46" s="8">
        <v>5574824.81</v>
      </c>
      <c r="J46" s="8">
        <v>26367107.82</v>
      </c>
      <c r="K46" s="8">
        <v>14862623.06</v>
      </c>
      <c r="L46" s="8">
        <v>561383.11</v>
      </c>
      <c r="M46" s="8">
        <v>14301239.95</v>
      </c>
      <c r="N46" s="9">
        <v>46.53</v>
      </c>
      <c r="O46" s="9">
        <v>10.06</v>
      </c>
      <c r="P46" s="9">
        <v>54.23</v>
      </c>
      <c r="Q46" s="8">
        <v>30961932.63</v>
      </c>
      <c r="R46" s="8">
        <v>6569681.02</v>
      </c>
      <c r="S46" s="8">
        <v>24392251.61</v>
      </c>
      <c r="T46" s="8">
        <v>13159413.57</v>
      </c>
      <c r="U46" s="8">
        <v>581411.2</v>
      </c>
      <c r="V46" s="8">
        <v>12578002.37</v>
      </c>
      <c r="W46" s="9">
        <v>42.5</v>
      </c>
      <c r="X46" s="9">
        <v>8.84</v>
      </c>
      <c r="Y46" s="9">
        <v>51.56</v>
      </c>
      <c r="Z46" s="8">
        <v>1974856.21</v>
      </c>
      <c r="AA46" s="8">
        <v>1723237.58</v>
      </c>
    </row>
    <row r="47" spans="1:2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267</v>
      </c>
      <c r="G47" s="53" t="s">
        <v>304</v>
      </c>
      <c r="H47" s="8">
        <v>12051628.85</v>
      </c>
      <c r="I47" s="8">
        <v>1531545</v>
      </c>
      <c r="J47" s="8">
        <v>10520083.85</v>
      </c>
      <c r="K47" s="8">
        <v>5733835.7</v>
      </c>
      <c r="L47" s="8">
        <v>17590.27</v>
      </c>
      <c r="M47" s="8">
        <v>5716245.43</v>
      </c>
      <c r="N47" s="9">
        <v>47.57</v>
      </c>
      <c r="O47" s="9">
        <v>1.14</v>
      </c>
      <c r="P47" s="9">
        <v>54.33</v>
      </c>
      <c r="Q47" s="8">
        <v>13873240</v>
      </c>
      <c r="R47" s="8">
        <v>2957551</v>
      </c>
      <c r="S47" s="8">
        <v>10915689</v>
      </c>
      <c r="T47" s="8">
        <v>5072346.07</v>
      </c>
      <c r="U47" s="8">
        <v>9766.6</v>
      </c>
      <c r="V47" s="8">
        <v>5062579.47</v>
      </c>
      <c r="W47" s="9">
        <v>36.56</v>
      </c>
      <c r="X47" s="9">
        <v>0.33</v>
      </c>
      <c r="Y47" s="9">
        <v>46.37</v>
      </c>
      <c r="Z47" s="8">
        <v>-395605.15</v>
      </c>
      <c r="AA47" s="8">
        <v>653665.96</v>
      </c>
    </row>
    <row r="48" spans="1:2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267</v>
      </c>
      <c r="G48" s="53" t="s">
        <v>305</v>
      </c>
      <c r="H48" s="8">
        <v>28473661.65</v>
      </c>
      <c r="I48" s="8">
        <v>5072708</v>
      </c>
      <c r="J48" s="8">
        <v>23400953.65</v>
      </c>
      <c r="K48" s="8">
        <v>12708228.8</v>
      </c>
      <c r="L48" s="8">
        <v>103958.25</v>
      </c>
      <c r="M48" s="8">
        <v>12604270.55</v>
      </c>
      <c r="N48" s="9">
        <v>44.63</v>
      </c>
      <c r="O48" s="9">
        <v>2.04</v>
      </c>
      <c r="P48" s="9">
        <v>53.86</v>
      </c>
      <c r="Q48" s="8">
        <v>29800126.65</v>
      </c>
      <c r="R48" s="8">
        <v>7148580.5</v>
      </c>
      <c r="S48" s="8">
        <v>22651546.15</v>
      </c>
      <c r="T48" s="8">
        <v>11565159.17</v>
      </c>
      <c r="U48" s="8">
        <v>8508.73</v>
      </c>
      <c r="V48" s="8">
        <v>11556650.44</v>
      </c>
      <c r="W48" s="9">
        <v>38.8</v>
      </c>
      <c r="X48" s="9">
        <v>0.11</v>
      </c>
      <c r="Y48" s="9">
        <v>51.01</v>
      </c>
      <c r="Z48" s="8">
        <v>749407.5</v>
      </c>
      <c r="AA48" s="8">
        <v>1047620.11</v>
      </c>
    </row>
    <row r="49" spans="1:2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267</v>
      </c>
      <c r="G49" s="53" t="s">
        <v>306</v>
      </c>
      <c r="H49" s="8">
        <v>34160244.31</v>
      </c>
      <c r="I49" s="8">
        <v>4805598.99</v>
      </c>
      <c r="J49" s="8">
        <v>29354645.32</v>
      </c>
      <c r="K49" s="8">
        <v>16262905.1</v>
      </c>
      <c r="L49" s="8">
        <v>639044.66</v>
      </c>
      <c r="M49" s="8">
        <v>15623860.44</v>
      </c>
      <c r="N49" s="9">
        <v>47.6</v>
      </c>
      <c r="O49" s="9">
        <v>13.29</v>
      </c>
      <c r="P49" s="9">
        <v>53.22</v>
      </c>
      <c r="Q49" s="8">
        <v>35476944.76</v>
      </c>
      <c r="R49" s="8">
        <v>8233227.79</v>
      </c>
      <c r="S49" s="8">
        <v>27243716.97</v>
      </c>
      <c r="T49" s="8">
        <v>14253413.75</v>
      </c>
      <c r="U49" s="8">
        <v>690228.36</v>
      </c>
      <c r="V49" s="8">
        <v>13563185.39</v>
      </c>
      <c r="W49" s="9">
        <v>40.17</v>
      </c>
      <c r="X49" s="9">
        <v>8.38</v>
      </c>
      <c r="Y49" s="9">
        <v>49.78</v>
      </c>
      <c r="Z49" s="8">
        <v>2110928.35</v>
      </c>
      <c r="AA49" s="8">
        <v>2060675.05</v>
      </c>
    </row>
    <row r="50" spans="1:2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267</v>
      </c>
      <c r="G50" s="53" t="s">
        <v>307</v>
      </c>
      <c r="H50" s="8">
        <v>27062714.3</v>
      </c>
      <c r="I50" s="8">
        <v>5548672.03</v>
      </c>
      <c r="J50" s="8">
        <v>21514042.27</v>
      </c>
      <c r="K50" s="8">
        <v>14054469.12</v>
      </c>
      <c r="L50" s="8">
        <v>2204325.39</v>
      </c>
      <c r="M50" s="8">
        <v>11850143.73</v>
      </c>
      <c r="N50" s="9">
        <v>51.93</v>
      </c>
      <c r="O50" s="9">
        <v>39.72</v>
      </c>
      <c r="P50" s="9">
        <v>55.08</v>
      </c>
      <c r="Q50" s="8">
        <v>28327293.9</v>
      </c>
      <c r="R50" s="8">
        <v>7202470.64</v>
      </c>
      <c r="S50" s="8">
        <v>21124823.26</v>
      </c>
      <c r="T50" s="8">
        <v>11111102.4</v>
      </c>
      <c r="U50" s="8">
        <v>238060.44</v>
      </c>
      <c r="V50" s="8">
        <v>10873041.96</v>
      </c>
      <c r="W50" s="9">
        <v>39.22</v>
      </c>
      <c r="X50" s="9">
        <v>3.3</v>
      </c>
      <c r="Y50" s="9">
        <v>51.47</v>
      </c>
      <c r="Z50" s="8">
        <v>389219.01</v>
      </c>
      <c r="AA50" s="8">
        <v>977101.77</v>
      </c>
    </row>
    <row r="51" spans="1:2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267</v>
      </c>
      <c r="G51" s="53" t="s">
        <v>308</v>
      </c>
      <c r="H51" s="8">
        <v>34531367.26</v>
      </c>
      <c r="I51" s="8">
        <v>2308765</v>
      </c>
      <c r="J51" s="8">
        <v>32222602.26</v>
      </c>
      <c r="K51" s="8">
        <v>17620212.67</v>
      </c>
      <c r="L51" s="8">
        <v>348254.75</v>
      </c>
      <c r="M51" s="8">
        <v>17271957.92</v>
      </c>
      <c r="N51" s="9">
        <v>51.02</v>
      </c>
      <c r="O51" s="9">
        <v>15.08</v>
      </c>
      <c r="P51" s="9">
        <v>53.6</v>
      </c>
      <c r="Q51" s="8">
        <v>38250367.26</v>
      </c>
      <c r="R51" s="8">
        <v>9123940</v>
      </c>
      <c r="S51" s="8">
        <v>29126427.26</v>
      </c>
      <c r="T51" s="8">
        <v>18791296</v>
      </c>
      <c r="U51" s="8">
        <v>4691078.74</v>
      </c>
      <c r="V51" s="8">
        <v>14100217.26</v>
      </c>
      <c r="W51" s="9">
        <v>49.12</v>
      </c>
      <c r="X51" s="9">
        <v>51.41</v>
      </c>
      <c r="Y51" s="9">
        <v>48.41</v>
      </c>
      <c r="Z51" s="8">
        <v>3096175</v>
      </c>
      <c r="AA51" s="8">
        <v>3171740.66</v>
      </c>
    </row>
    <row r="52" spans="1:2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267</v>
      </c>
      <c r="G52" s="53" t="s">
        <v>309</v>
      </c>
      <c r="H52" s="8">
        <v>49861453.51</v>
      </c>
      <c r="I52" s="8">
        <v>5332323.79</v>
      </c>
      <c r="J52" s="8">
        <v>44529129.72</v>
      </c>
      <c r="K52" s="8">
        <v>26640518.97</v>
      </c>
      <c r="L52" s="8">
        <v>2762897.13</v>
      </c>
      <c r="M52" s="8">
        <v>23877621.84</v>
      </c>
      <c r="N52" s="9">
        <v>53.42</v>
      </c>
      <c r="O52" s="9">
        <v>51.81</v>
      </c>
      <c r="P52" s="9">
        <v>53.62</v>
      </c>
      <c r="Q52" s="8">
        <v>55140458.62</v>
      </c>
      <c r="R52" s="8">
        <v>13790974.77</v>
      </c>
      <c r="S52" s="8">
        <v>41349483.85</v>
      </c>
      <c r="T52" s="8">
        <v>22149317.62</v>
      </c>
      <c r="U52" s="8">
        <v>2005250.65</v>
      </c>
      <c r="V52" s="8">
        <v>20144066.97</v>
      </c>
      <c r="W52" s="9">
        <v>40.16</v>
      </c>
      <c r="X52" s="9">
        <v>14.54</v>
      </c>
      <c r="Y52" s="9">
        <v>48.71</v>
      </c>
      <c r="Z52" s="8">
        <v>3179645.87</v>
      </c>
      <c r="AA52" s="8">
        <v>3733554.87</v>
      </c>
    </row>
    <row r="53" spans="1:2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267</v>
      </c>
      <c r="G53" s="53" t="s">
        <v>310</v>
      </c>
      <c r="H53" s="8">
        <v>86452723.76</v>
      </c>
      <c r="I53" s="8">
        <v>18725901.02</v>
      </c>
      <c r="J53" s="8">
        <v>67726822.74</v>
      </c>
      <c r="K53" s="8">
        <v>38408245.8</v>
      </c>
      <c r="L53" s="8">
        <v>2221384.68</v>
      </c>
      <c r="M53" s="8">
        <v>36186861.12</v>
      </c>
      <c r="N53" s="9">
        <v>44.42</v>
      </c>
      <c r="O53" s="9">
        <v>11.86</v>
      </c>
      <c r="P53" s="9">
        <v>53.43</v>
      </c>
      <c r="Q53" s="8">
        <v>93101791.76</v>
      </c>
      <c r="R53" s="8">
        <v>27942851.63</v>
      </c>
      <c r="S53" s="8">
        <v>65158940.13</v>
      </c>
      <c r="T53" s="8">
        <v>38288492.43</v>
      </c>
      <c r="U53" s="8">
        <v>5510390.92</v>
      </c>
      <c r="V53" s="8">
        <v>32778101.51</v>
      </c>
      <c r="W53" s="9">
        <v>41.12</v>
      </c>
      <c r="X53" s="9">
        <v>19.72</v>
      </c>
      <c r="Y53" s="9">
        <v>50.3</v>
      </c>
      <c r="Z53" s="8">
        <v>2567882.61</v>
      </c>
      <c r="AA53" s="8">
        <v>3408759.61</v>
      </c>
    </row>
    <row r="54" spans="1:2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267</v>
      </c>
      <c r="G54" s="53" t="s">
        <v>311</v>
      </c>
      <c r="H54" s="8">
        <v>31372015.01</v>
      </c>
      <c r="I54" s="8">
        <v>4706584.82</v>
      </c>
      <c r="J54" s="8">
        <v>26665430.19</v>
      </c>
      <c r="K54" s="8">
        <v>14932192.82</v>
      </c>
      <c r="L54" s="8">
        <v>482938.71</v>
      </c>
      <c r="M54" s="8">
        <v>14449254.11</v>
      </c>
      <c r="N54" s="9">
        <v>47.59</v>
      </c>
      <c r="O54" s="9">
        <v>10.26</v>
      </c>
      <c r="P54" s="9">
        <v>54.18</v>
      </c>
      <c r="Q54" s="8">
        <v>36043153.36</v>
      </c>
      <c r="R54" s="8">
        <v>11106744.73</v>
      </c>
      <c r="S54" s="8">
        <v>24936408.63</v>
      </c>
      <c r="T54" s="8">
        <v>12801431.77</v>
      </c>
      <c r="U54" s="8">
        <v>994273.49</v>
      </c>
      <c r="V54" s="8">
        <v>11807158.28</v>
      </c>
      <c r="W54" s="9">
        <v>35.51</v>
      </c>
      <c r="X54" s="9">
        <v>8.95</v>
      </c>
      <c r="Y54" s="9">
        <v>47.34</v>
      </c>
      <c r="Z54" s="8">
        <v>1729021.56</v>
      </c>
      <c r="AA54" s="8">
        <v>2642095.83</v>
      </c>
    </row>
    <row r="55" spans="1:27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267</v>
      </c>
      <c r="G55" s="53" t="s">
        <v>312</v>
      </c>
      <c r="H55" s="8">
        <v>15070862.8</v>
      </c>
      <c r="I55" s="8">
        <v>1233089.14</v>
      </c>
      <c r="J55" s="8">
        <v>13837773.66</v>
      </c>
      <c r="K55" s="8">
        <v>7566436.96</v>
      </c>
      <c r="L55" s="8">
        <v>142607.23</v>
      </c>
      <c r="M55" s="8">
        <v>7423829.73</v>
      </c>
      <c r="N55" s="9">
        <v>50.2</v>
      </c>
      <c r="O55" s="9">
        <v>11.56</v>
      </c>
      <c r="P55" s="9">
        <v>53.64</v>
      </c>
      <c r="Q55" s="8">
        <v>17056667.39</v>
      </c>
      <c r="R55" s="8">
        <v>3763547.29</v>
      </c>
      <c r="S55" s="8">
        <v>13293120.1</v>
      </c>
      <c r="T55" s="8">
        <v>6332386.49</v>
      </c>
      <c r="U55" s="8">
        <v>35080.85</v>
      </c>
      <c r="V55" s="8">
        <v>6297305.64</v>
      </c>
      <c r="W55" s="9">
        <v>37.12</v>
      </c>
      <c r="X55" s="9">
        <v>0.93</v>
      </c>
      <c r="Y55" s="9">
        <v>47.37</v>
      </c>
      <c r="Z55" s="8">
        <v>544653.56</v>
      </c>
      <c r="AA55" s="8">
        <v>1126524.09</v>
      </c>
    </row>
    <row r="56" spans="1:27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267</v>
      </c>
      <c r="G56" s="53" t="s">
        <v>313</v>
      </c>
      <c r="H56" s="8">
        <v>40783902.07</v>
      </c>
      <c r="I56" s="8">
        <v>5720000</v>
      </c>
      <c r="J56" s="8">
        <v>35063902.07</v>
      </c>
      <c r="K56" s="8">
        <v>18862221.23</v>
      </c>
      <c r="L56" s="8">
        <v>1560352.64</v>
      </c>
      <c r="M56" s="8">
        <v>17301868.59</v>
      </c>
      <c r="N56" s="9">
        <v>46.24</v>
      </c>
      <c r="O56" s="9">
        <v>27.27</v>
      </c>
      <c r="P56" s="9">
        <v>49.34</v>
      </c>
      <c r="Q56" s="8">
        <v>43876796.07</v>
      </c>
      <c r="R56" s="8">
        <v>8456817.64</v>
      </c>
      <c r="S56" s="8">
        <v>35419978.43</v>
      </c>
      <c r="T56" s="8">
        <v>19326950.69</v>
      </c>
      <c r="U56" s="8">
        <v>616782.55</v>
      </c>
      <c r="V56" s="8">
        <v>18710168.14</v>
      </c>
      <c r="W56" s="9">
        <v>44.04</v>
      </c>
      <c r="X56" s="9">
        <v>7.29</v>
      </c>
      <c r="Y56" s="9">
        <v>52.82</v>
      </c>
      <c r="Z56" s="8">
        <v>-356076.36</v>
      </c>
      <c r="AA56" s="8">
        <v>-1408299.55</v>
      </c>
    </row>
    <row r="57" spans="1:27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267</v>
      </c>
      <c r="G57" s="53" t="s">
        <v>314</v>
      </c>
      <c r="H57" s="8">
        <v>20310512.61</v>
      </c>
      <c r="I57" s="8">
        <v>2687094.35</v>
      </c>
      <c r="J57" s="8">
        <v>17623418.26</v>
      </c>
      <c r="K57" s="8">
        <v>9709386.52</v>
      </c>
      <c r="L57" s="8">
        <v>154485.35</v>
      </c>
      <c r="M57" s="8">
        <v>9554901.17</v>
      </c>
      <c r="N57" s="9">
        <v>47.8</v>
      </c>
      <c r="O57" s="9">
        <v>5.74</v>
      </c>
      <c r="P57" s="9">
        <v>54.21</v>
      </c>
      <c r="Q57" s="8">
        <v>20733512.61</v>
      </c>
      <c r="R57" s="8">
        <v>3206938.62</v>
      </c>
      <c r="S57" s="8">
        <v>17526573.99</v>
      </c>
      <c r="T57" s="8">
        <v>8688962.72</v>
      </c>
      <c r="U57" s="8">
        <v>1850.01</v>
      </c>
      <c r="V57" s="8">
        <v>8687112.71</v>
      </c>
      <c r="W57" s="9">
        <v>41.9</v>
      </c>
      <c r="X57" s="9">
        <v>0.05</v>
      </c>
      <c r="Y57" s="9">
        <v>49.56</v>
      </c>
      <c r="Z57" s="8">
        <v>96844.27</v>
      </c>
      <c r="AA57" s="8">
        <v>867788.46</v>
      </c>
    </row>
    <row r="58" spans="1:27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267</v>
      </c>
      <c r="G58" s="53" t="s">
        <v>315</v>
      </c>
      <c r="H58" s="8">
        <v>14785689.7</v>
      </c>
      <c r="I58" s="8">
        <v>1074430.76</v>
      </c>
      <c r="J58" s="8">
        <v>13711258.94</v>
      </c>
      <c r="K58" s="8">
        <v>7580413.16</v>
      </c>
      <c r="L58" s="8">
        <v>103980.89</v>
      </c>
      <c r="M58" s="8">
        <v>7476432.27</v>
      </c>
      <c r="N58" s="9">
        <v>51.26</v>
      </c>
      <c r="O58" s="9">
        <v>9.67</v>
      </c>
      <c r="P58" s="9">
        <v>54.52</v>
      </c>
      <c r="Q58" s="8">
        <v>16157955.43</v>
      </c>
      <c r="R58" s="8">
        <v>2887546</v>
      </c>
      <c r="S58" s="8">
        <v>13270409.43</v>
      </c>
      <c r="T58" s="8">
        <v>7945007.81</v>
      </c>
      <c r="U58" s="8">
        <v>1313749.35</v>
      </c>
      <c r="V58" s="8">
        <v>6631258.46</v>
      </c>
      <c r="W58" s="9">
        <v>49.17</v>
      </c>
      <c r="X58" s="9">
        <v>45.49</v>
      </c>
      <c r="Y58" s="9">
        <v>49.97</v>
      </c>
      <c r="Z58" s="8">
        <v>440849.51</v>
      </c>
      <c r="AA58" s="8">
        <v>845173.81</v>
      </c>
    </row>
    <row r="59" spans="1:27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267</v>
      </c>
      <c r="G59" s="53" t="s">
        <v>316</v>
      </c>
      <c r="H59" s="8">
        <v>18426134.06</v>
      </c>
      <c r="I59" s="8">
        <v>837969.67</v>
      </c>
      <c r="J59" s="8">
        <v>17588164.39</v>
      </c>
      <c r="K59" s="8">
        <v>10180141.64</v>
      </c>
      <c r="L59" s="8">
        <v>526242.29</v>
      </c>
      <c r="M59" s="8">
        <v>9653899.35</v>
      </c>
      <c r="N59" s="9">
        <v>55.24</v>
      </c>
      <c r="O59" s="9">
        <v>62.79</v>
      </c>
      <c r="P59" s="9">
        <v>54.88</v>
      </c>
      <c r="Q59" s="8">
        <v>19048704.06</v>
      </c>
      <c r="R59" s="8">
        <v>3160673.57</v>
      </c>
      <c r="S59" s="8">
        <v>15888030.49</v>
      </c>
      <c r="T59" s="8">
        <v>9246304.04</v>
      </c>
      <c r="U59" s="8">
        <v>1120261.8</v>
      </c>
      <c r="V59" s="8">
        <v>8126042.24</v>
      </c>
      <c r="W59" s="9">
        <v>48.54</v>
      </c>
      <c r="X59" s="9">
        <v>35.44</v>
      </c>
      <c r="Y59" s="9">
        <v>51.14</v>
      </c>
      <c r="Z59" s="8">
        <v>1700133.9</v>
      </c>
      <c r="AA59" s="8">
        <v>1527857.11</v>
      </c>
    </row>
    <row r="60" spans="1:27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267</v>
      </c>
      <c r="G60" s="53" t="s">
        <v>317</v>
      </c>
      <c r="H60" s="8">
        <v>24162397.36</v>
      </c>
      <c r="I60" s="8">
        <v>737608</v>
      </c>
      <c r="J60" s="8">
        <v>23424789.36</v>
      </c>
      <c r="K60" s="8">
        <v>12467472.68</v>
      </c>
      <c r="L60" s="8">
        <v>2243.58</v>
      </c>
      <c r="M60" s="8">
        <v>12465229.1</v>
      </c>
      <c r="N60" s="9">
        <v>51.59</v>
      </c>
      <c r="O60" s="9">
        <v>0.3</v>
      </c>
      <c r="P60" s="9">
        <v>53.21</v>
      </c>
      <c r="Q60" s="8">
        <v>23835358.36</v>
      </c>
      <c r="R60" s="8">
        <v>1354849.67</v>
      </c>
      <c r="S60" s="8">
        <v>22480508.69</v>
      </c>
      <c r="T60" s="8">
        <v>10991012.43</v>
      </c>
      <c r="U60" s="8">
        <v>28331.9</v>
      </c>
      <c r="V60" s="8">
        <v>10962680.53</v>
      </c>
      <c r="W60" s="9">
        <v>46.11</v>
      </c>
      <c r="X60" s="9">
        <v>2.09</v>
      </c>
      <c r="Y60" s="9">
        <v>48.76</v>
      </c>
      <c r="Z60" s="8">
        <v>944280.67</v>
      </c>
      <c r="AA60" s="8">
        <v>1502548.57</v>
      </c>
    </row>
    <row r="61" spans="1:27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267</v>
      </c>
      <c r="G61" s="53" t="s">
        <v>270</v>
      </c>
      <c r="H61" s="8">
        <v>47722775.04</v>
      </c>
      <c r="I61" s="8">
        <v>1723003</v>
      </c>
      <c r="J61" s="8">
        <v>45999772.04</v>
      </c>
      <c r="K61" s="8">
        <v>25066765.59</v>
      </c>
      <c r="L61" s="8">
        <v>415875.34</v>
      </c>
      <c r="M61" s="8">
        <v>24650890.25</v>
      </c>
      <c r="N61" s="9">
        <v>52.52</v>
      </c>
      <c r="O61" s="9">
        <v>24.13</v>
      </c>
      <c r="P61" s="9">
        <v>53.58</v>
      </c>
      <c r="Q61" s="8">
        <v>56413575.04</v>
      </c>
      <c r="R61" s="8">
        <v>9239378.49</v>
      </c>
      <c r="S61" s="8">
        <v>47174196.55</v>
      </c>
      <c r="T61" s="8">
        <v>21783928.79</v>
      </c>
      <c r="U61" s="8">
        <v>105471.59</v>
      </c>
      <c r="V61" s="8">
        <v>21678457.2</v>
      </c>
      <c r="W61" s="9">
        <v>38.61</v>
      </c>
      <c r="X61" s="9">
        <v>1.14</v>
      </c>
      <c r="Y61" s="9">
        <v>45.95</v>
      </c>
      <c r="Z61" s="8">
        <v>-1174424.51</v>
      </c>
      <c r="AA61" s="8">
        <v>2972433.05</v>
      </c>
    </row>
    <row r="62" spans="1:27" ht="12.75">
      <c r="A62" s="34">
        <v>6</v>
      </c>
      <c r="B62" s="34">
        <v>6</v>
      </c>
      <c r="C62" s="34">
        <v>4</v>
      </c>
      <c r="D62" s="35">
        <v>2</v>
      </c>
      <c r="E62" s="36"/>
      <c r="F62" s="7" t="s">
        <v>267</v>
      </c>
      <c r="G62" s="53" t="s">
        <v>318</v>
      </c>
      <c r="H62" s="8">
        <v>40325755.12</v>
      </c>
      <c r="I62" s="8">
        <v>3485255.31</v>
      </c>
      <c r="J62" s="8">
        <v>36840499.81</v>
      </c>
      <c r="K62" s="8">
        <v>20950565.35</v>
      </c>
      <c r="L62" s="8">
        <v>1172685.65</v>
      </c>
      <c r="M62" s="8">
        <v>19777879.7</v>
      </c>
      <c r="N62" s="9">
        <v>51.95</v>
      </c>
      <c r="O62" s="9">
        <v>33.64</v>
      </c>
      <c r="P62" s="9">
        <v>53.68</v>
      </c>
      <c r="Q62" s="8">
        <v>40311093.63</v>
      </c>
      <c r="R62" s="8">
        <v>5496669.23</v>
      </c>
      <c r="S62" s="8">
        <v>34814424.4</v>
      </c>
      <c r="T62" s="8">
        <v>18246240.57</v>
      </c>
      <c r="U62" s="8">
        <v>662807.28</v>
      </c>
      <c r="V62" s="8">
        <v>17583433.29</v>
      </c>
      <c r="W62" s="9">
        <v>45.26</v>
      </c>
      <c r="X62" s="9">
        <v>12.05</v>
      </c>
      <c r="Y62" s="9">
        <v>50.5</v>
      </c>
      <c r="Z62" s="8">
        <v>2026075.41</v>
      </c>
      <c r="AA62" s="8">
        <v>2194446.41</v>
      </c>
    </row>
    <row r="63" spans="1:27" ht="12.75">
      <c r="A63" s="34">
        <v>6</v>
      </c>
      <c r="B63" s="34">
        <v>9</v>
      </c>
      <c r="C63" s="34">
        <v>6</v>
      </c>
      <c r="D63" s="35">
        <v>2</v>
      </c>
      <c r="E63" s="36"/>
      <c r="F63" s="7" t="s">
        <v>267</v>
      </c>
      <c r="G63" s="53" t="s">
        <v>319</v>
      </c>
      <c r="H63" s="8">
        <v>39605607.32</v>
      </c>
      <c r="I63" s="8">
        <v>2238615.52</v>
      </c>
      <c r="J63" s="8">
        <v>37366991.8</v>
      </c>
      <c r="K63" s="8">
        <v>21171061.22</v>
      </c>
      <c r="L63" s="8">
        <v>623522.3</v>
      </c>
      <c r="M63" s="8">
        <v>20547538.92</v>
      </c>
      <c r="N63" s="9">
        <v>53.45</v>
      </c>
      <c r="O63" s="9">
        <v>27.85</v>
      </c>
      <c r="P63" s="9">
        <v>54.98</v>
      </c>
      <c r="Q63" s="8">
        <v>42547383.91</v>
      </c>
      <c r="R63" s="8">
        <v>8257969.03</v>
      </c>
      <c r="S63" s="8">
        <v>34289414.88</v>
      </c>
      <c r="T63" s="8">
        <v>19161117.89</v>
      </c>
      <c r="U63" s="8">
        <v>1899509.2</v>
      </c>
      <c r="V63" s="8">
        <v>17261608.69</v>
      </c>
      <c r="W63" s="9">
        <v>45.03</v>
      </c>
      <c r="X63" s="9">
        <v>23</v>
      </c>
      <c r="Y63" s="9">
        <v>50.34</v>
      </c>
      <c r="Z63" s="8">
        <v>3077576.92</v>
      </c>
      <c r="AA63" s="8">
        <v>3285930.23</v>
      </c>
    </row>
    <row r="64" spans="1:27" ht="12.75">
      <c r="A64" s="34">
        <v>6</v>
      </c>
      <c r="B64" s="34">
        <v>13</v>
      </c>
      <c r="C64" s="34">
        <v>2</v>
      </c>
      <c r="D64" s="35">
        <v>2</v>
      </c>
      <c r="E64" s="36"/>
      <c r="F64" s="7" t="s">
        <v>267</v>
      </c>
      <c r="G64" s="53" t="s">
        <v>320</v>
      </c>
      <c r="H64" s="8">
        <v>26952100.66</v>
      </c>
      <c r="I64" s="8">
        <v>6980741</v>
      </c>
      <c r="J64" s="8">
        <v>19971359.66</v>
      </c>
      <c r="K64" s="8">
        <v>12505174.4</v>
      </c>
      <c r="L64" s="8">
        <v>1881111.26</v>
      </c>
      <c r="M64" s="8">
        <v>10624063.14</v>
      </c>
      <c r="N64" s="9">
        <v>46.39</v>
      </c>
      <c r="O64" s="9">
        <v>26.94</v>
      </c>
      <c r="P64" s="9">
        <v>53.19</v>
      </c>
      <c r="Q64" s="8">
        <v>27031580.66</v>
      </c>
      <c r="R64" s="8">
        <v>8287769</v>
      </c>
      <c r="S64" s="8">
        <v>18743811.66</v>
      </c>
      <c r="T64" s="8">
        <v>11351886.32</v>
      </c>
      <c r="U64" s="8">
        <v>2054820.05</v>
      </c>
      <c r="V64" s="8">
        <v>9297066.27</v>
      </c>
      <c r="W64" s="9">
        <v>41.99</v>
      </c>
      <c r="X64" s="9">
        <v>24.79</v>
      </c>
      <c r="Y64" s="9">
        <v>49.6</v>
      </c>
      <c r="Z64" s="8">
        <v>1227548</v>
      </c>
      <c r="AA64" s="8">
        <v>1326996.87</v>
      </c>
    </row>
    <row r="65" spans="1:27" ht="12.75">
      <c r="A65" s="34">
        <v>6</v>
      </c>
      <c r="B65" s="34">
        <v>14</v>
      </c>
      <c r="C65" s="34">
        <v>3</v>
      </c>
      <c r="D65" s="35">
        <v>2</v>
      </c>
      <c r="E65" s="36"/>
      <c r="F65" s="7" t="s">
        <v>267</v>
      </c>
      <c r="G65" s="53" t="s">
        <v>321</v>
      </c>
      <c r="H65" s="8">
        <v>16988706.82</v>
      </c>
      <c r="I65" s="8">
        <v>55400</v>
      </c>
      <c r="J65" s="8">
        <v>16933306.82</v>
      </c>
      <c r="K65" s="8">
        <v>9567231.13</v>
      </c>
      <c r="L65" s="8">
        <v>438208.08</v>
      </c>
      <c r="M65" s="8">
        <v>9129023.05</v>
      </c>
      <c r="N65" s="9">
        <v>56.31</v>
      </c>
      <c r="O65" s="9">
        <v>790.98</v>
      </c>
      <c r="P65" s="9">
        <v>53.91</v>
      </c>
      <c r="Q65" s="8">
        <v>20932550.01</v>
      </c>
      <c r="R65" s="8">
        <v>4397342.73</v>
      </c>
      <c r="S65" s="8">
        <v>16535207.28</v>
      </c>
      <c r="T65" s="8">
        <v>7961553.41</v>
      </c>
      <c r="U65" s="8">
        <v>146293.61</v>
      </c>
      <c r="V65" s="8">
        <v>7815259.8</v>
      </c>
      <c r="W65" s="9">
        <v>38.03</v>
      </c>
      <c r="X65" s="9">
        <v>3.32</v>
      </c>
      <c r="Y65" s="9">
        <v>47.26</v>
      </c>
      <c r="Z65" s="8">
        <v>398099.54</v>
      </c>
      <c r="AA65" s="8">
        <v>1313763.25</v>
      </c>
    </row>
    <row r="66" spans="1:27" ht="12.75">
      <c r="A66" s="34">
        <v>6</v>
      </c>
      <c r="B66" s="34">
        <v>1</v>
      </c>
      <c r="C66" s="34">
        <v>5</v>
      </c>
      <c r="D66" s="35">
        <v>2</v>
      </c>
      <c r="E66" s="36"/>
      <c r="F66" s="7" t="s">
        <v>267</v>
      </c>
      <c r="G66" s="53" t="s">
        <v>322</v>
      </c>
      <c r="H66" s="8">
        <v>33965456.24</v>
      </c>
      <c r="I66" s="8">
        <v>8439813.2</v>
      </c>
      <c r="J66" s="8">
        <v>25525643.04</v>
      </c>
      <c r="K66" s="8">
        <v>15778610.95</v>
      </c>
      <c r="L66" s="8">
        <v>1698889.05</v>
      </c>
      <c r="M66" s="8">
        <v>14079721.9</v>
      </c>
      <c r="N66" s="9">
        <v>46.45</v>
      </c>
      <c r="O66" s="9">
        <v>20.12</v>
      </c>
      <c r="P66" s="9">
        <v>55.15</v>
      </c>
      <c r="Q66" s="8">
        <v>40203160.85</v>
      </c>
      <c r="R66" s="8">
        <v>16836308</v>
      </c>
      <c r="S66" s="8">
        <v>23366852.85</v>
      </c>
      <c r="T66" s="8">
        <v>12351685.32</v>
      </c>
      <c r="U66" s="8">
        <v>1067140.85</v>
      </c>
      <c r="V66" s="8">
        <v>11284544.47</v>
      </c>
      <c r="W66" s="9">
        <v>30.72</v>
      </c>
      <c r="X66" s="9">
        <v>6.33</v>
      </c>
      <c r="Y66" s="9">
        <v>48.29</v>
      </c>
      <c r="Z66" s="8">
        <v>2158790.19</v>
      </c>
      <c r="AA66" s="8">
        <v>2795177.43</v>
      </c>
    </row>
    <row r="67" spans="1:27" ht="12.75">
      <c r="A67" s="34">
        <v>6</v>
      </c>
      <c r="B67" s="34">
        <v>18</v>
      </c>
      <c r="C67" s="34">
        <v>3</v>
      </c>
      <c r="D67" s="35">
        <v>2</v>
      </c>
      <c r="E67" s="36"/>
      <c r="F67" s="7" t="s">
        <v>267</v>
      </c>
      <c r="G67" s="53" t="s">
        <v>323</v>
      </c>
      <c r="H67" s="8">
        <v>16363589.72</v>
      </c>
      <c r="I67" s="8">
        <v>850518.13</v>
      </c>
      <c r="J67" s="8">
        <v>15513071.59</v>
      </c>
      <c r="K67" s="8">
        <v>8374053.28</v>
      </c>
      <c r="L67" s="8">
        <v>74976.5</v>
      </c>
      <c r="M67" s="8">
        <v>8299076.78</v>
      </c>
      <c r="N67" s="9">
        <v>51.17</v>
      </c>
      <c r="O67" s="9">
        <v>8.81</v>
      </c>
      <c r="P67" s="9">
        <v>53.49</v>
      </c>
      <c r="Q67" s="8">
        <v>16531089.72</v>
      </c>
      <c r="R67" s="8">
        <v>1843074.63</v>
      </c>
      <c r="S67" s="8">
        <v>14688015.09</v>
      </c>
      <c r="T67" s="8">
        <v>8334086.87</v>
      </c>
      <c r="U67" s="8">
        <v>1058082.06</v>
      </c>
      <c r="V67" s="8">
        <v>7276004.81</v>
      </c>
      <c r="W67" s="9">
        <v>50.41</v>
      </c>
      <c r="X67" s="9">
        <v>57.4</v>
      </c>
      <c r="Y67" s="9">
        <v>49.53</v>
      </c>
      <c r="Z67" s="8">
        <v>825056.5</v>
      </c>
      <c r="AA67" s="8">
        <v>1023071.97</v>
      </c>
    </row>
    <row r="68" spans="1:27" ht="12.75">
      <c r="A68" s="34">
        <v>6</v>
      </c>
      <c r="B68" s="34">
        <v>9</v>
      </c>
      <c r="C68" s="34">
        <v>7</v>
      </c>
      <c r="D68" s="35">
        <v>2</v>
      </c>
      <c r="E68" s="36"/>
      <c r="F68" s="7" t="s">
        <v>267</v>
      </c>
      <c r="G68" s="53" t="s">
        <v>324</v>
      </c>
      <c r="H68" s="8">
        <v>81920660.25</v>
      </c>
      <c r="I68" s="8">
        <v>11129180</v>
      </c>
      <c r="J68" s="8">
        <v>70791480.25</v>
      </c>
      <c r="K68" s="8">
        <v>41435487.87</v>
      </c>
      <c r="L68" s="8">
        <v>2795539.9</v>
      </c>
      <c r="M68" s="8">
        <v>38639947.97</v>
      </c>
      <c r="N68" s="9">
        <v>50.58</v>
      </c>
      <c r="O68" s="9">
        <v>25.11</v>
      </c>
      <c r="P68" s="9">
        <v>54.58</v>
      </c>
      <c r="Q68" s="8">
        <v>93912354.33</v>
      </c>
      <c r="R68" s="8">
        <v>26273218.08</v>
      </c>
      <c r="S68" s="8">
        <v>67639136.25</v>
      </c>
      <c r="T68" s="8">
        <v>33948736.7</v>
      </c>
      <c r="U68" s="8">
        <v>2524459.58</v>
      </c>
      <c r="V68" s="8">
        <v>31424277.12</v>
      </c>
      <c r="W68" s="9">
        <v>36.14</v>
      </c>
      <c r="X68" s="9">
        <v>9.6</v>
      </c>
      <c r="Y68" s="9">
        <v>46.45</v>
      </c>
      <c r="Z68" s="8">
        <v>3152344</v>
      </c>
      <c r="AA68" s="8">
        <v>7215670.85</v>
      </c>
    </row>
    <row r="69" spans="1:27" ht="12.75">
      <c r="A69" s="34">
        <v>6</v>
      </c>
      <c r="B69" s="34">
        <v>8</v>
      </c>
      <c r="C69" s="34">
        <v>4</v>
      </c>
      <c r="D69" s="35">
        <v>2</v>
      </c>
      <c r="E69" s="36"/>
      <c r="F69" s="7" t="s">
        <v>267</v>
      </c>
      <c r="G69" s="53" t="s">
        <v>325</v>
      </c>
      <c r="H69" s="8">
        <v>15700443.31</v>
      </c>
      <c r="I69" s="8">
        <v>2774148.74</v>
      </c>
      <c r="J69" s="8">
        <v>12926294.57</v>
      </c>
      <c r="K69" s="8">
        <v>7173437.02</v>
      </c>
      <c r="L69" s="8">
        <v>315881.83</v>
      </c>
      <c r="M69" s="8">
        <v>6857555.19</v>
      </c>
      <c r="N69" s="9">
        <v>45.68</v>
      </c>
      <c r="O69" s="9">
        <v>11.38</v>
      </c>
      <c r="P69" s="9">
        <v>53.05</v>
      </c>
      <c r="Q69" s="8">
        <v>17471478.31</v>
      </c>
      <c r="R69" s="8">
        <v>4815102.97</v>
      </c>
      <c r="S69" s="8">
        <v>12656375.34</v>
      </c>
      <c r="T69" s="8">
        <v>6207915.55</v>
      </c>
      <c r="U69" s="8">
        <v>199234.34</v>
      </c>
      <c r="V69" s="8">
        <v>6008681.21</v>
      </c>
      <c r="W69" s="9">
        <v>35.53</v>
      </c>
      <c r="X69" s="9">
        <v>4.13</v>
      </c>
      <c r="Y69" s="9">
        <v>47.47</v>
      </c>
      <c r="Z69" s="8">
        <v>269919.23</v>
      </c>
      <c r="AA69" s="8">
        <v>848873.98</v>
      </c>
    </row>
    <row r="70" spans="1:27" ht="12.75">
      <c r="A70" s="34">
        <v>6</v>
      </c>
      <c r="B70" s="34">
        <v>3</v>
      </c>
      <c r="C70" s="34">
        <v>6</v>
      </c>
      <c r="D70" s="35">
        <v>2</v>
      </c>
      <c r="E70" s="36"/>
      <c r="F70" s="7" t="s">
        <v>267</v>
      </c>
      <c r="G70" s="53" t="s">
        <v>326</v>
      </c>
      <c r="H70" s="8">
        <v>25096175.63</v>
      </c>
      <c r="I70" s="8">
        <v>4404229.5</v>
      </c>
      <c r="J70" s="8">
        <v>20691946.13</v>
      </c>
      <c r="K70" s="8">
        <v>11454339.29</v>
      </c>
      <c r="L70" s="8">
        <v>610087.86</v>
      </c>
      <c r="M70" s="8">
        <v>10844251.43</v>
      </c>
      <c r="N70" s="9">
        <v>45.64</v>
      </c>
      <c r="O70" s="9">
        <v>13.85</v>
      </c>
      <c r="P70" s="9">
        <v>52.4</v>
      </c>
      <c r="Q70" s="8">
        <v>27593552.28</v>
      </c>
      <c r="R70" s="8">
        <v>8590914.04</v>
      </c>
      <c r="S70" s="8">
        <v>19002638.24</v>
      </c>
      <c r="T70" s="8">
        <v>11082841.88</v>
      </c>
      <c r="U70" s="8">
        <v>1711103.82</v>
      </c>
      <c r="V70" s="8">
        <v>9371738.06</v>
      </c>
      <c r="W70" s="9">
        <v>40.16</v>
      </c>
      <c r="X70" s="9">
        <v>19.91</v>
      </c>
      <c r="Y70" s="9">
        <v>49.31</v>
      </c>
      <c r="Z70" s="8">
        <v>1689307.89</v>
      </c>
      <c r="AA70" s="8">
        <v>1472513.37</v>
      </c>
    </row>
    <row r="71" spans="1:27" ht="12.75">
      <c r="A71" s="34">
        <v>6</v>
      </c>
      <c r="B71" s="34">
        <v>12</v>
      </c>
      <c r="C71" s="34">
        <v>3</v>
      </c>
      <c r="D71" s="35">
        <v>2</v>
      </c>
      <c r="E71" s="36"/>
      <c r="F71" s="7" t="s">
        <v>267</v>
      </c>
      <c r="G71" s="53" t="s">
        <v>327</v>
      </c>
      <c r="H71" s="8">
        <v>25191836.66</v>
      </c>
      <c r="I71" s="8">
        <v>39829.59</v>
      </c>
      <c r="J71" s="8">
        <v>25152007.07</v>
      </c>
      <c r="K71" s="8">
        <v>13381404.15</v>
      </c>
      <c r="L71" s="8">
        <v>1473.67</v>
      </c>
      <c r="M71" s="8">
        <v>13379930.48</v>
      </c>
      <c r="N71" s="9">
        <v>53.11</v>
      </c>
      <c r="O71" s="9">
        <v>3.69</v>
      </c>
      <c r="P71" s="9">
        <v>53.19</v>
      </c>
      <c r="Q71" s="8">
        <v>32548628.89</v>
      </c>
      <c r="R71" s="8">
        <v>7017046.98</v>
      </c>
      <c r="S71" s="8">
        <v>25531581.91</v>
      </c>
      <c r="T71" s="8">
        <v>12630862.7</v>
      </c>
      <c r="U71" s="8">
        <v>438328.32</v>
      </c>
      <c r="V71" s="8">
        <v>12192534.38</v>
      </c>
      <c r="W71" s="9">
        <v>38.8</v>
      </c>
      <c r="X71" s="9">
        <v>6.24</v>
      </c>
      <c r="Y71" s="9">
        <v>47.75</v>
      </c>
      <c r="Z71" s="8">
        <v>-379574.84</v>
      </c>
      <c r="AA71" s="8">
        <v>1187396.1</v>
      </c>
    </row>
    <row r="72" spans="1:27" ht="12.75">
      <c r="A72" s="34">
        <v>6</v>
      </c>
      <c r="B72" s="34">
        <v>15</v>
      </c>
      <c r="C72" s="34">
        <v>4</v>
      </c>
      <c r="D72" s="35">
        <v>2</v>
      </c>
      <c r="E72" s="36"/>
      <c r="F72" s="7" t="s">
        <v>267</v>
      </c>
      <c r="G72" s="53" t="s">
        <v>328</v>
      </c>
      <c r="H72" s="8">
        <v>44591939.37</v>
      </c>
      <c r="I72" s="8">
        <v>5783902.5</v>
      </c>
      <c r="J72" s="8">
        <v>38808036.87</v>
      </c>
      <c r="K72" s="8">
        <v>21486191.79</v>
      </c>
      <c r="L72" s="8">
        <v>706593.8</v>
      </c>
      <c r="M72" s="8">
        <v>20779597.99</v>
      </c>
      <c r="N72" s="9">
        <v>48.18</v>
      </c>
      <c r="O72" s="9">
        <v>12.21</v>
      </c>
      <c r="P72" s="9">
        <v>53.54</v>
      </c>
      <c r="Q72" s="8">
        <v>46144272.57</v>
      </c>
      <c r="R72" s="8">
        <v>9239145</v>
      </c>
      <c r="S72" s="8">
        <v>36905127.57</v>
      </c>
      <c r="T72" s="8">
        <v>17828552</v>
      </c>
      <c r="U72" s="8">
        <v>215158.88</v>
      </c>
      <c r="V72" s="8">
        <v>17613393.12</v>
      </c>
      <c r="W72" s="9">
        <v>38.63</v>
      </c>
      <c r="X72" s="9">
        <v>2.32</v>
      </c>
      <c r="Y72" s="9">
        <v>47.72</v>
      </c>
      <c r="Z72" s="8">
        <v>1902909.3</v>
      </c>
      <c r="AA72" s="8">
        <v>3166204.87</v>
      </c>
    </row>
    <row r="73" spans="1:27" ht="12.75">
      <c r="A73" s="34">
        <v>6</v>
      </c>
      <c r="B73" s="34">
        <v>16</v>
      </c>
      <c r="C73" s="34">
        <v>2</v>
      </c>
      <c r="D73" s="35">
        <v>2</v>
      </c>
      <c r="E73" s="36"/>
      <c r="F73" s="7" t="s">
        <v>267</v>
      </c>
      <c r="G73" s="53" t="s">
        <v>329</v>
      </c>
      <c r="H73" s="8">
        <v>44655050.55</v>
      </c>
      <c r="I73" s="8">
        <v>7031399</v>
      </c>
      <c r="J73" s="8">
        <v>37623651.55</v>
      </c>
      <c r="K73" s="8">
        <v>20530650.28</v>
      </c>
      <c r="L73" s="8">
        <v>501713.99</v>
      </c>
      <c r="M73" s="8">
        <v>20028936.29</v>
      </c>
      <c r="N73" s="9">
        <v>45.97</v>
      </c>
      <c r="O73" s="9">
        <v>7.13</v>
      </c>
      <c r="P73" s="9">
        <v>53.23</v>
      </c>
      <c r="Q73" s="8">
        <v>51723887.55</v>
      </c>
      <c r="R73" s="8">
        <v>15715557</v>
      </c>
      <c r="S73" s="8">
        <v>36008330.55</v>
      </c>
      <c r="T73" s="8">
        <v>17097327.4</v>
      </c>
      <c r="U73" s="8">
        <v>520552.16</v>
      </c>
      <c r="V73" s="8">
        <v>16576775.24</v>
      </c>
      <c r="W73" s="9">
        <v>33.05</v>
      </c>
      <c r="X73" s="9">
        <v>3.31</v>
      </c>
      <c r="Y73" s="9">
        <v>46.03</v>
      </c>
      <c r="Z73" s="8">
        <v>1615321</v>
      </c>
      <c r="AA73" s="8">
        <v>3452161.05</v>
      </c>
    </row>
    <row r="74" spans="1:27" ht="12.75">
      <c r="A74" s="34">
        <v>6</v>
      </c>
      <c r="B74" s="34">
        <v>1</v>
      </c>
      <c r="C74" s="34">
        <v>6</v>
      </c>
      <c r="D74" s="35">
        <v>2</v>
      </c>
      <c r="E74" s="36"/>
      <c r="F74" s="7" t="s">
        <v>267</v>
      </c>
      <c r="G74" s="53" t="s">
        <v>330</v>
      </c>
      <c r="H74" s="8">
        <v>20799202.45</v>
      </c>
      <c r="I74" s="8">
        <v>2989750.61</v>
      </c>
      <c r="J74" s="8">
        <v>17809451.84</v>
      </c>
      <c r="K74" s="8">
        <v>12622448.27</v>
      </c>
      <c r="L74" s="8">
        <v>2881739.29</v>
      </c>
      <c r="M74" s="8">
        <v>9740708.98</v>
      </c>
      <c r="N74" s="9">
        <v>60.68</v>
      </c>
      <c r="O74" s="9">
        <v>96.38</v>
      </c>
      <c r="P74" s="9">
        <v>54.69</v>
      </c>
      <c r="Q74" s="8">
        <v>20471597.96</v>
      </c>
      <c r="R74" s="8">
        <v>3613328.47</v>
      </c>
      <c r="S74" s="8">
        <v>16858269.49</v>
      </c>
      <c r="T74" s="8">
        <v>8862302.28</v>
      </c>
      <c r="U74" s="8">
        <v>814362.56</v>
      </c>
      <c r="V74" s="8">
        <v>8047939.72</v>
      </c>
      <c r="W74" s="9">
        <v>43.29</v>
      </c>
      <c r="X74" s="9">
        <v>22.53</v>
      </c>
      <c r="Y74" s="9">
        <v>47.73</v>
      </c>
      <c r="Z74" s="8">
        <v>951182.35</v>
      </c>
      <c r="AA74" s="8">
        <v>1692769.26</v>
      </c>
    </row>
    <row r="75" spans="1:27" ht="12.75">
      <c r="A75" s="34">
        <v>6</v>
      </c>
      <c r="B75" s="34">
        <v>15</v>
      </c>
      <c r="C75" s="34">
        <v>5</v>
      </c>
      <c r="D75" s="35">
        <v>2</v>
      </c>
      <c r="E75" s="36"/>
      <c r="F75" s="7" t="s">
        <v>267</v>
      </c>
      <c r="G75" s="53" t="s">
        <v>331</v>
      </c>
      <c r="H75" s="8">
        <v>27974002.15</v>
      </c>
      <c r="I75" s="8">
        <v>7076795.19</v>
      </c>
      <c r="J75" s="8">
        <v>20897206.96</v>
      </c>
      <c r="K75" s="8">
        <v>12784851.64</v>
      </c>
      <c r="L75" s="8">
        <v>1520272.7</v>
      </c>
      <c r="M75" s="8">
        <v>11264578.94</v>
      </c>
      <c r="N75" s="9">
        <v>45.7</v>
      </c>
      <c r="O75" s="9">
        <v>21.48</v>
      </c>
      <c r="P75" s="9">
        <v>53.9</v>
      </c>
      <c r="Q75" s="8">
        <v>29272039.56</v>
      </c>
      <c r="R75" s="8">
        <v>8444699.93</v>
      </c>
      <c r="S75" s="8">
        <v>20827339.63</v>
      </c>
      <c r="T75" s="8">
        <v>10866261.95</v>
      </c>
      <c r="U75" s="8">
        <v>535956.34</v>
      </c>
      <c r="V75" s="8">
        <v>10330305.61</v>
      </c>
      <c r="W75" s="9">
        <v>37.12</v>
      </c>
      <c r="X75" s="9">
        <v>6.34</v>
      </c>
      <c r="Y75" s="9">
        <v>49.59</v>
      </c>
      <c r="Z75" s="8">
        <v>69867.33</v>
      </c>
      <c r="AA75" s="8">
        <v>934273.33</v>
      </c>
    </row>
    <row r="76" spans="1:27" ht="12.75">
      <c r="A76" s="34">
        <v>6</v>
      </c>
      <c r="B76" s="34">
        <v>20</v>
      </c>
      <c r="C76" s="34">
        <v>3</v>
      </c>
      <c r="D76" s="35">
        <v>2</v>
      </c>
      <c r="E76" s="36"/>
      <c r="F76" s="7" t="s">
        <v>267</v>
      </c>
      <c r="G76" s="53" t="s">
        <v>332</v>
      </c>
      <c r="H76" s="8">
        <v>26745711.22</v>
      </c>
      <c r="I76" s="8">
        <v>4072380.2</v>
      </c>
      <c r="J76" s="8">
        <v>22673331.02</v>
      </c>
      <c r="K76" s="8">
        <v>12375406.05</v>
      </c>
      <c r="L76" s="8">
        <v>555612</v>
      </c>
      <c r="M76" s="8">
        <v>11819794.05</v>
      </c>
      <c r="N76" s="9">
        <v>46.27</v>
      </c>
      <c r="O76" s="9">
        <v>13.64</v>
      </c>
      <c r="P76" s="9">
        <v>52.13</v>
      </c>
      <c r="Q76" s="8">
        <v>28111613.41</v>
      </c>
      <c r="R76" s="8">
        <v>7086862.09</v>
      </c>
      <c r="S76" s="8">
        <v>21024751.32</v>
      </c>
      <c r="T76" s="8">
        <v>10064543.69</v>
      </c>
      <c r="U76" s="8">
        <v>55648.33</v>
      </c>
      <c r="V76" s="8">
        <v>10008895.36</v>
      </c>
      <c r="W76" s="9">
        <v>35.8</v>
      </c>
      <c r="X76" s="9">
        <v>0.78</v>
      </c>
      <c r="Y76" s="9">
        <v>47.6</v>
      </c>
      <c r="Z76" s="8">
        <v>1648579.7</v>
      </c>
      <c r="AA76" s="8">
        <v>1810898.69</v>
      </c>
    </row>
    <row r="77" spans="1:27" ht="12.75">
      <c r="A77" s="34">
        <v>6</v>
      </c>
      <c r="B77" s="34">
        <v>9</v>
      </c>
      <c r="C77" s="34">
        <v>8</v>
      </c>
      <c r="D77" s="35">
        <v>2</v>
      </c>
      <c r="E77" s="36"/>
      <c r="F77" s="7" t="s">
        <v>267</v>
      </c>
      <c r="G77" s="53" t="s">
        <v>333</v>
      </c>
      <c r="H77" s="8">
        <v>79095699.38</v>
      </c>
      <c r="I77" s="8">
        <v>8937676.44</v>
      </c>
      <c r="J77" s="8">
        <v>70158022.94</v>
      </c>
      <c r="K77" s="8">
        <v>38987940.14</v>
      </c>
      <c r="L77" s="8">
        <v>349959.93</v>
      </c>
      <c r="M77" s="8">
        <v>38637980.21</v>
      </c>
      <c r="N77" s="9">
        <v>49.29</v>
      </c>
      <c r="O77" s="9">
        <v>3.91</v>
      </c>
      <c r="P77" s="9">
        <v>55.07</v>
      </c>
      <c r="Q77" s="8">
        <v>87817490.4</v>
      </c>
      <c r="R77" s="8">
        <v>21570076.54</v>
      </c>
      <c r="S77" s="8">
        <v>66247413.86</v>
      </c>
      <c r="T77" s="8">
        <v>32998638.3</v>
      </c>
      <c r="U77" s="8">
        <v>2200609.54</v>
      </c>
      <c r="V77" s="8">
        <v>30798028.76</v>
      </c>
      <c r="W77" s="9">
        <v>37.57</v>
      </c>
      <c r="X77" s="9">
        <v>10.2</v>
      </c>
      <c r="Y77" s="9">
        <v>46.48</v>
      </c>
      <c r="Z77" s="8">
        <v>3910609.08</v>
      </c>
      <c r="AA77" s="8">
        <v>7839951.45</v>
      </c>
    </row>
    <row r="78" spans="1:27" ht="12.75">
      <c r="A78" s="34">
        <v>6</v>
      </c>
      <c r="B78" s="34">
        <v>1</v>
      </c>
      <c r="C78" s="34">
        <v>7</v>
      </c>
      <c r="D78" s="35">
        <v>2</v>
      </c>
      <c r="E78" s="36"/>
      <c r="F78" s="7" t="s">
        <v>267</v>
      </c>
      <c r="G78" s="53" t="s">
        <v>334</v>
      </c>
      <c r="H78" s="8">
        <v>23167233.44</v>
      </c>
      <c r="I78" s="8">
        <v>2028695.12</v>
      </c>
      <c r="J78" s="8">
        <v>21138538.32</v>
      </c>
      <c r="K78" s="8">
        <v>11967987.25</v>
      </c>
      <c r="L78" s="8">
        <v>807916.31</v>
      </c>
      <c r="M78" s="8">
        <v>11160070.94</v>
      </c>
      <c r="N78" s="9">
        <v>51.65</v>
      </c>
      <c r="O78" s="9">
        <v>39.82</v>
      </c>
      <c r="P78" s="9">
        <v>52.79</v>
      </c>
      <c r="Q78" s="8">
        <v>23480325.44</v>
      </c>
      <c r="R78" s="8">
        <v>2612336</v>
      </c>
      <c r="S78" s="8">
        <v>20867989.44</v>
      </c>
      <c r="T78" s="8">
        <v>10427956.33</v>
      </c>
      <c r="U78" s="8">
        <v>303407.1</v>
      </c>
      <c r="V78" s="8">
        <v>10124549.23</v>
      </c>
      <c r="W78" s="9">
        <v>44.41</v>
      </c>
      <c r="X78" s="9">
        <v>11.61</v>
      </c>
      <c r="Y78" s="9">
        <v>48.51</v>
      </c>
      <c r="Z78" s="8">
        <v>270548.88</v>
      </c>
      <c r="AA78" s="8">
        <v>1035521.71</v>
      </c>
    </row>
    <row r="79" spans="1:27" ht="12.75">
      <c r="A79" s="34">
        <v>6</v>
      </c>
      <c r="B79" s="34">
        <v>14</v>
      </c>
      <c r="C79" s="34">
        <v>5</v>
      </c>
      <c r="D79" s="35">
        <v>2</v>
      </c>
      <c r="E79" s="36"/>
      <c r="F79" s="7" t="s">
        <v>267</v>
      </c>
      <c r="G79" s="53" t="s">
        <v>335</v>
      </c>
      <c r="H79" s="8">
        <v>43785279.82</v>
      </c>
      <c r="I79" s="8">
        <v>2214851.6</v>
      </c>
      <c r="J79" s="8">
        <v>41570428.22</v>
      </c>
      <c r="K79" s="8">
        <v>24271037.02</v>
      </c>
      <c r="L79" s="8">
        <v>1163019.34</v>
      </c>
      <c r="M79" s="8">
        <v>23108017.68</v>
      </c>
      <c r="N79" s="9">
        <v>55.43</v>
      </c>
      <c r="O79" s="9">
        <v>52.51</v>
      </c>
      <c r="P79" s="9">
        <v>55.58</v>
      </c>
      <c r="Q79" s="8">
        <v>49707809.39</v>
      </c>
      <c r="R79" s="8">
        <v>8584265.93</v>
      </c>
      <c r="S79" s="8">
        <v>41123543.46</v>
      </c>
      <c r="T79" s="8">
        <v>20926991.96</v>
      </c>
      <c r="U79" s="8">
        <v>1331598.5</v>
      </c>
      <c r="V79" s="8">
        <v>19595393.46</v>
      </c>
      <c r="W79" s="9">
        <v>42.1</v>
      </c>
      <c r="X79" s="9">
        <v>15.51</v>
      </c>
      <c r="Y79" s="9">
        <v>47.65</v>
      </c>
      <c r="Z79" s="8">
        <v>446884.76</v>
      </c>
      <c r="AA79" s="8">
        <v>3512624.22</v>
      </c>
    </row>
    <row r="80" spans="1:27" ht="12.75">
      <c r="A80" s="34">
        <v>6</v>
      </c>
      <c r="B80" s="34">
        <v>6</v>
      </c>
      <c r="C80" s="34">
        <v>5</v>
      </c>
      <c r="D80" s="35">
        <v>2</v>
      </c>
      <c r="E80" s="36"/>
      <c r="F80" s="7" t="s">
        <v>267</v>
      </c>
      <c r="G80" s="53" t="s">
        <v>271</v>
      </c>
      <c r="H80" s="8">
        <v>43346652.01</v>
      </c>
      <c r="I80" s="8">
        <v>4586609</v>
      </c>
      <c r="J80" s="8">
        <v>38760043.01</v>
      </c>
      <c r="K80" s="8">
        <v>25800625.65</v>
      </c>
      <c r="L80" s="8">
        <v>4142980.61</v>
      </c>
      <c r="M80" s="8">
        <v>21657645.04</v>
      </c>
      <c r="N80" s="9">
        <v>59.52</v>
      </c>
      <c r="O80" s="9">
        <v>90.32</v>
      </c>
      <c r="P80" s="9">
        <v>55.87</v>
      </c>
      <c r="Q80" s="8">
        <v>44722891.01</v>
      </c>
      <c r="R80" s="8">
        <v>8462423</v>
      </c>
      <c r="S80" s="8">
        <v>36260468.01</v>
      </c>
      <c r="T80" s="8">
        <v>18113709.74</v>
      </c>
      <c r="U80" s="8">
        <v>219734.55</v>
      </c>
      <c r="V80" s="8">
        <v>17893975.19</v>
      </c>
      <c r="W80" s="9">
        <v>40.5</v>
      </c>
      <c r="X80" s="9">
        <v>2.59</v>
      </c>
      <c r="Y80" s="9">
        <v>49.34</v>
      </c>
      <c r="Z80" s="8">
        <v>2499575</v>
      </c>
      <c r="AA80" s="8">
        <v>3763669.85</v>
      </c>
    </row>
    <row r="81" spans="1:27" ht="12.75">
      <c r="A81" s="34">
        <v>6</v>
      </c>
      <c r="B81" s="34">
        <v>6</v>
      </c>
      <c r="C81" s="34">
        <v>6</v>
      </c>
      <c r="D81" s="35">
        <v>2</v>
      </c>
      <c r="E81" s="36"/>
      <c r="F81" s="7" t="s">
        <v>267</v>
      </c>
      <c r="G81" s="53" t="s">
        <v>336</v>
      </c>
      <c r="H81" s="8">
        <v>16010869.08</v>
      </c>
      <c r="I81" s="8">
        <v>550000</v>
      </c>
      <c r="J81" s="8">
        <v>15460869.08</v>
      </c>
      <c r="K81" s="8">
        <v>8972127.24</v>
      </c>
      <c r="L81" s="8">
        <v>600012.37</v>
      </c>
      <c r="M81" s="8">
        <v>8372114.87</v>
      </c>
      <c r="N81" s="9">
        <v>56.03</v>
      </c>
      <c r="O81" s="9">
        <v>109.09</v>
      </c>
      <c r="P81" s="9">
        <v>54.15</v>
      </c>
      <c r="Q81" s="8">
        <v>16010869.08</v>
      </c>
      <c r="R81" s="8">
        <v>1559710.5</v>
      </c>
      <c r="S81" s="8">
        <v>14451158.58</v>
      </c>
      <c r="T81" s="8">
        <v>7583059.31</v>
      </c>
      <c r="U81" s="8">
        <v>12300</v>
      </c>
      <c r="V81" s="8">
        <v>7570759.31</v>
      </c>
      <c r="W81" s="9">
        <v>47.36</v>
      </c>
      <c r="X81" s="9">
        <v>0.78</v>
      </c>
      <c r="Y81" s="9">
        <v>52.38</v>
      </c>
      <c r="Z81" s="8">
        <v>1009710.5</v>
      </c>
      <c r="AA81" s="8">
        <v>801355.56</v>
      </c>
    </row>
    <row r="82" spans="1:27" ht="12.75">
      <c r="A82" s="34">
        <v>6</v>
      </c>
      <c r="B82" s="34">
        <v>7</v>
      </c>
      <c r="C82" s="34">
        <v>5</v>
      </c>
      <c r="D82" s="35">
        <v>2</v>
      </c>
      <c r="E82" s="36"/>
      <c r="F82" s="7" t="s">
        <v>267</v>
      </c>
      <c r="G82" s="53" t="s">
        <v>272</v>
      </c>
      <c r="H82" s="8">
        <v>32199849.95</v>
      </c>
      <c r="I82" s="8">
        <v>301000</v>
      </c>
      <c r="J82" s="8">
        <v>31898849.95</v>
      </c>
      <c r="K82" s="8">
        <v>18471931.06</v>
      </c>
      <c r="L82" s="8">
        <v>398954.04</v>
      </c>
      <c r="M82" s="8">
        <v>18072977.02</v>
      </c>
      <c r="N82" s="9">
        <v>57.36</v>
      </c>
      <c r="O82" s="9">
        <v>132.54</v>
      </c>
      <c r="P82" s="9">
        <v>56.65</v>
      </c>
      <c r="Q82" s="8">
        <v>34653867.95</v>
      </c>
      <c r="R82" s="8">
        <v>3053000</v>
      </c>
      <c r="S82" s="8">
        <v>31600867.95</v>
      </c>
      <c r="T82" s="8">
        <v>16190528.59</v>
      </c>
      <c r="U82" s="8">
        <v>519449</v>
      </c>
      <c r="V82" s="8">
        <v>15671079.59</v>
      </c>
      <c r="W82" s="9">
        <v>46.72</v>
      </c>
      <c r="X82" s="9">
        <v>17.01</v>
      </c>
      <c r="Y82" s="9">
        <v>49.59</v>
      </c>
      <c r="Z82" s="8">
        <v>297982</v>
      </c>
      <c r="AA82" s="8">
        <v>2401897.43</v>
      </c>
    </row>
    <row r="83" spans="1:27" ht="12.75">
      <c r="A83" s="34">
        <v>6</v>
      </c>
      <c r="B83" s="34">
        <v>18</v>
      </c>
      <c r="C83" s="34">
        <v>4</v>
      </c>
      <c r="D83" s="35">
        <v>2</v>
      </c>
      <c r="E83" s="36"/>
      <c r="F83" s="7" t="s">
        <v>267</v>
      </c>
      <c r="G83" s="53" t="s">
        <v>337</v>
      </c>
      <c r="H83" s="8">
        <v>16680179.28</v>
      </c>
      <c r="I83" s="8">
        <v>1867054</v>
      </c>
      <c r="J83" s="8">
        <v>14813125.28</v>
      </c>
      <c r="K83" s="8">
        <v>9172917.45</v>
      </c>
      <c r="L83" s="8">
        <v>1349118.5</v>
      </c>
      <c r="M83" s="8">
        <v>7823798.95</v>
      </c>
      <c r="N83" s="9">
        <v>54.99</v>
      </c>
      <c r="O83" s="9">
        <v>72.25</v>
      </c>
      <c r="P83" s="9">
        <v>52.81</v>
      </c>
      <c r="Q83" s="8">
        <v>18944660.52</v>
      </c>
      <c r="R83" s="8">
        <v>4118140.97</v>
      </c>
      <c r="S83" s="8">
        <v>14826519.55</v>
      </c>
      <c r="T83" s="8">
        <v>7953703.13</v>
      </c>
      <c r="U83" s="8">
        <v>722491.95</v>
      </c>
      <c r="V83" s="8">
        <v>7231211.18</v>
      </c>
      <c r="W83" s="9">
        <v>41.98</v>
      </c>
      <c r="X83" s="9">
        <v>17.54</v>
      </c>
      <c r="Y83" s="9">
        <v>48.77</v>
      </c>
      <c r="Z83" s="8">
        <v>-13394.27</v>
      </c>
      <c r="AA83" s="8">
        <v>592587.77</v>
      </c>
    </row>
    <row r="84" spans="1:27" ht="12.75">
      <c r="A84" s="34">
        <v>6</v>
      </c>
      <c r="B84" s="34">
        <v>9</v>
      </c>
      <c r="C84" s="34">
        <v>9</v>
      </c>
      <c r="D84" s="35">
        <v>2</v>
      </c>
      <c r="E84" s="36"/>
      <c r="F84" s="7" t="s">
        <v>267</v>
      </c>
      <c r="G84" s="53" t="s">
        <v>338</v>
      </c>
      <c r="H84" s="8">
        <v>28606991.58</v>
      </c>
      <c r="I84" s="8">
        <v>8418088.59</v>
      </c>
      <c r="J84" s="8">
        <v>20188902.99</v>
      </c>
      <c r="K84" s="8">
        <v>11446013.09</v>
      </c>
      <c r="L84" s="8">
        <v>401564.81</v>
      </c>
      <c r="M84" s="8">
        <v>11044448.28</v>
      </c>
      <c r="N84" s="9">
        <v>40.01</v>
      </c>
      <c r="O84" s="9">
        <v>4.77</v>
      </c>
      <c r="P84" s="9">
        <v>54.7</v>
      </c>
      <c r="Q84" s="8">
        <v>31447991.58</v>
      </c>
      <c r="R84" s="8">
        <v>11109620.75</v>
      </c>
      <c r="S84" s="8">
        <v>20338370.83</v>
      </c>
      <c r="T84" s="8">
        <v>9626001.59</v>
      </c>
      <c r="U84" s="8">
        <v>160260.46</v>
      </c>
      <c r="V84" s="8">
        <v>9465741.13</v>
      </c>
      <c r="W84" s="9">
        <v>30.6</v>
      </c>
      <c r="X84" s="9">
        <v>1.44</v>
      </c>
      <c r="Y84" s="9">
        <v>46.54</v>
      </c>
      <c r="Z84" s="8">
        <v>-149467.84</v>
      </c>
      <c r="AA84" s="8">
        <v>1578707.15</v>
      </c>
    </row>
    <row r="85" spans="1:27" ht="12.75">
      <c r="A85" s="34">
        <v>6</v>
      </c>
      <c r="B85" s="34">
        <v>11</v>
      </c>
      <c r="C85" s="34">
        <v>4</v>
      </c>
      <c r="D85" s="35">
        <v>2</v>
      </c>
      <c r="E85" s="36"/>
      <c r="F85" s="7" t="s">
        <v>267</v>
      </c>
      <c r="G85" s="53" t="s">
        <v>339</v>
      </c>
      <c r="H85" s="8">
        <v>62522812.97</v>
      </c>
      <c r="I85" s="8">
        <v>3110583.85</v>
      </c>
      <c r="J85" s="8">
        <v>59412229.12</v>
      </c>
      <c r="K85" s="8">
        <v>32371594.97</v>
      </c>
      <c r="L85" s="8">
        <v>764931.8</v>
      </c>
      <c r="M85" s="8">
        <v>31606663.17</v>
      </c>
      <c r="N85" s="9">
        <v>51.77</v>
      </c>
      <c r="O85" s="9">
        <v>24.59</v>
      </c>
      <c r="P85" s="9">
        <v>53.19</v>
      </c>
      <c r="Q85" s="8">
        <v>67061640.63</v>
      </c>
      <c r="R85" s="8">
        <v>10271359.68</v>
      </c>
      <c r="S85" s="8">
        <v>56790280.95</v>
      </c>
      <c r="T85" s="8">
        <v>29908804.46</v>
      </c>
      <c r="U85" s="8">
        <v>2072944.41</v>
      </c>
      <c r="V85" s="8">
        <v>27835860.05</v>
      </c>
      <c r="W85" s="9">
        <v>44.59</v>
      </c>
      <c r="X85" s="9">
        <v>20.18</v>
      </c>
      <c r="Y85" s="9">
        <v>49.01</v>
      </c>
      <c r="Z85" s="8">
        <v>2621948.17</v>
      </c>
      <c r="AA85" s="8">
        <v>3770803.12</v>
      </c>
    </row>
    <row r="86" spans="1:27" ht="12.75">
      <c r="A86" s="34">
        <v>6</v>
      </c>
      <c r="B86" s="34">
        <v>2</v>
      </c>
      <c r="C86" s="34">
        <v>8</v>
      </c>
      <c r="D86" s="35">
        <v>2</v>
      </c>
      <c r="E86" s="36"/>
      <c r="F86" s="7" t="s">
        <v>267</v>
      </c>
      <c r="G86" s="53" t="s">
        <v>340</v>
      </c>
      <c r="H86" s="8">
        <v>39295763.01</v>
      </c>
      <c r="I86" s="8">
        <v>3896230</v>
      </c>
      <c r="J86" s="8">
        <v>35399533.01</v>
      </c>
      <c r="K86" s="8">
        <v>19929897.1</v>
      </c>
      <c r="L86" s="8">
        <v>1018058</v>
      </c>
      <c r="M86" s="8">
        <v>18911839.1</v>
      </c>
      <c r="N86" s="9">
        <v>50.71</v>
      </c>
      <c r="O86" s="9">
        <v>26.12</v>
      </c>
      <c r="P86" s="9">
        <v>53.42</v>
      </c>
      <c r="Q86" s="8">
        <v>44219568.42</v>
      </c>
      <c r="R86" s="8">
        <v>9715312</v>
      </c>
      <c r="S86" s="8">
        <v>34504256.42</v>
      </c>
      <c r="T86" s="8">
        <v>17833684.13</v>
      </c>
      <c r="U86" s="8">
        <v>1807273.6</v>
      </c>
      <c r="V86" s="8">
        <v>16026410.53</v>
      </c>
      <c r="W86" s="9">
        <v>40.32</v>
      </c>
      <c r="X86" s="9">
        <v>18.6</v>
      </c>
      <c r="Y86" s="9">
        <v>46.44</v>
      </c>
      <c r="Z86" s="8">
        <v>895276.59</v>
      </c>
      <c r="AA86" s="8">
        <v>2885428.57</v>
      </c>
    </row>
    <row r="87" spans="1:27" ht="12.75">
      <c r="A87" s="34">
        <v>6</v>
      </c>
      <c r="B87" s="34">
        <v>14</v>
      </c>
      <c r="C87" s="34">
        <v>6</v>
      </c>
      <c r="D87" s="35">
        <v>2</v>
      </c>
      <c r="E87" s="36"/>
      <c r="F87" s="7" t="s">
        <v>267</v>
      </c>
      <c r="G87" s="53" t="s">
        <v>341</v>
      </c>
      <c r="H87" s="8">
        <v>40342458.91</v>
      </c>
      <c r="I87" s="8">
        <v>4018134</v>
      </c>
      <c r="J87" s="8">
        <v>36324324.91</v>
      </c>
      <c r="K87" s="8">
        <v>21254105.96</v>
      </c>
      <c r="L87" s="8">
        <v>1111208.21</v>
      </c>
      <c r="M87" s="8">
        <v>20142897.75</v>
      </c>
      <c r="N87" s="9">
        <v>52.68</v>
      </c>
      <c r="O87" s="9">
        <v>27.65</v>
      </c>
      <c r="P87" s="9">
        <v>55.45</v>
      </c>
      <c r="Q87" s="8">
        <v>44212521.25</v>
      </c>
      <c r="R87" s="8">
        <v>8406922.57</v>
      </c>
      <c r="S87" s="8">
        <v>35805598.68</v>
      </c>
      <c r="T87" s="8">
        <v>18582928.26</v>
      </c>
      <c r="U87" s="8">
        <v>1764261.52</v>
      </c>
      <c r="V87" s="8">
        <v>16818666.74</v>
      </c>
      <c r="W87" s="9">
        <v>42.03</v>
      </c>
      <c r="X87" s="9">
        <v>20.98</v>
      </c>
      <c r="Y87" s="9">
        <v>46.97</v>
      </c>
      <c r="Z87" s="8">
        <v>518726.23</v>
      </c>
      <c r="AA87" s="8">
        <v>3324231.01</v>
      </c>
    </row>
    <row r="88" spans="1:27" ht="12.75">
      <c r="A88" s="34">
        <v>6</v>
      </c>
      <c r="B88" s="34">
        <v>1</v>
      </c>
      <c r="C88" s="34">
        <v>8</v>
      </c>
      <c r="D88" s="35">
        <v>2</v>
      </c>
      <c r="E88" s="36"/>
      <c r="F88" s="7" t="s">
        <v>267</v>
      </c>
      <c r="G88" s="53" t="s">
        <v>342</v>
      </c>
      <c r="H88" s="8">
        <v>26346978.42</v>
      </c>
      <c r="I88" s="8">
        <v>4851899</v>
      </c>
      <c r="J88" s="8">
        <v>21495079.42</v>
      </c>
      <c r="K88" s="8">
        <v>12171801.45</v>
      </c>
      <c r="L88" s="8">
        <v>1211018.26</v>
      </c>
      <c r="M88" s="8">
        <v>10960783.19</v>
      </c>
      <c r="N88" s="9">
        <v>46.19</v>
      </c>
      <c r="O88" s="9">
        <v>24.95</v>
      </c>
      <c r="P88" s="9">
        <v>50.99</v>
      </c>
      <c r="Q88" s="8">
        <v>28634452.42</v>
      </c>
      <c r="R88" s="8">
        <v>7845005</v>
      </c>
      <c r="S88" s="8">
        <v>20789447.42</v>
      </c>
      <c r="T88" s="8">
        <v>10711177.75</v>
      </c>
      <c r="U88" s="8">
        <v>648126.08</v>
      </c>
      <c r="V88" s="8">
        <v>10063051.67</v>
      </c>
      <c r="W88" s="9">
        <v>37.4</v>
      </c>
      <c r="X88" s="9">
        <v>8.26</v>
      </c>
      <c r="Y88" s="9">
        <v>48.4</v>
      </c>
      <c r="Z88" s="8">
        <v>705632</v>
      </c>
      <c r="AA88" s="8">
        <v>897731.52</v>
      </c>
    </row>
    <row r="89" spans="1:27" ht="12.75">
      <c r="A89" s="34">
        <v>6</v>
      </c>
      <c r="B89" s="34">
        <v>3</v>
      </c>
      <c r="C89" s="34">
        <v>7</v>
      </c>
      <c r="D89" s="35">
        <v>2</v>
      </c>
      <c r="E89" s="36"/>
      <c r="F89" s="7" t="s">
        <v>267</v>
      </c>
      <c r="G89" s="53" t="s">
        <v>343</v>
      </c>
      <c r="H89" s="8">
        <v>22082980.1</v>
      </c>
      <c r="I89" s="8">
        <v>4244308.33</v>
      </c>
      <c r="J89" s="8">
        <v>17838671.77</v>
      </c>
      <c r="K89" s="8">
        <v>11748575.38</v>
      </c>
      <c r="L89" s="8">
        <v>2476137.75</v>
      </c>
      <c r="M89" s="8">
        <v>9272437.63</v>
      </c>
      <c r="N89" s="9">
        <v>53.2</v>
      </c>
      <c r="O89" s="9">
        <v>58.34</v>
      </c>
      <c r="P89" s="9">
        <v>51.97</v>
      </c>
      <c r="Q89" s="8">
        <v>29875689.77</v>
      </c>
      <c r="R89" s="8">
        <v>11994554</v>
      </c>
      <c r="S89" s="8">
        <v>17881135.77</v>
      </c>
      <c r="T89" s="8">
        <v>9682263.04</v>
      </c>
      <c r="U89" s="8">
        <v>751021.1</v>
      </c>
      <c r="V89" s="8">
        <v>8931241.94</v>
      </c>
      <c r="W89" s="9">
        <v>32.4</v>
      </c>
      <c r="X89" s="9">
        <v>6.26</v>
      </c>
      <c r="Y89" s="9">
        <v>49.94</v>
      </c>
      <c r="Z89" s="8">
        <v>-42464</v>
      </c>
      <c r="AA89" s="8">
        <v>341195.69</v>
      </c>
    </row>
    <row r="90" spans="1:27" ht="12.75">
      <c r="A90" s="34">
        <v>6</v>
      </c>
      <c r="B90" s="34">
        <v>8</v>
      </c>
      <c r="C90" s="34">
        <v>7</v>
      </c>
      <c r="D90" s="35">
        <v>2</v>
      </c>
      <c r="E90" s="36"/>
      <c r="F90" s="7" t="s">
        <v>267</v>
      </c>
      <c r="G90" s="53" t="s">
        <v>273</v>
      </c>
      <c r="H90" s="8">
        <v>58845084.95</v>
      </c>
      <c r="I90" s="8">
        <v>4461624.78</v>
      </c>
      <c r="J90" s="8">
        <v>54383460.17</v>
      </c>
      <c r="K90" s="8">
        <v>30853052.21</v>
      </c>
      <c r="L90" s="8">
        <v>346822.1</v>
      </c>
      <c r="M90" s="8">
        <v>30506230.11</v>
      </c>
      <c r="N90" s="9">
        <v>52.43</v>
      </c>
      <c r="O90" s="9">
        <v>7.77</v>
      </c>
      <c r="P90" s="9">
        <v>56.09</v>
      </c>
      <c r="Q90" s="8">
        <v>65257952.01</v>
      </c>
      <c r="R90" s="8">
        <v>12573335.33</v>
      </c>
      <c r="S90" s="8">
        <v>52684616.68</v>
      </c>
      <c r="T90" s="8">
        <v>26659175.46</v>
      </c>
      <c r="U90" s="8">
        <v>720935.48</v>
      </c>
      <c r="V90" s="8">
        <v>25938239.98</v>
      </c>
      <c r="W90" s="9">
        <v>40.85</v>
      </c>
      <c r="X90" s="9">
        <v>5.73</v>
      </c>
      <c r="Y90" s="9">
        <v>49.23</v>
      </c>
      <c r="Z90" s="8">
        <v>1698843.49</v>
      </c>
      <c r="AA90" s="8">
        <v>4567990.13</v>
      </c>
    </row>
    <row r="91" spans="1:27" ht="12.75">
      <c r="A91" s="34">
        <v>6</v>
      </c>
      <c r="B91" s="34">
        <v>10</v>
      </c>
      <c r="C91" s="34">
        <v>2</v>
      </c>
      <c r="D91" s="35">
        <v>2</v>
      </c>
      <c r="E91" s="36"/>
      <c r="F91" s="7" t="s">
        <v>267</v>
      </c>
      <c r="G91" s="53" t="s">
        <v>344</v>
      </c>
      <c r="H91" s="8">
        <v>39518132.25</v>
      </c>
      <c r="I91" s="8">
        <v>7737276.17</v>
      </c>
      <c r="J91" s="8">
        <v>31780856.08</v>
      </c>
      <c r="K91" s="8">
        <v>18850110.84</v>
      </c>
      <c r="L91" s="8">
        <v>2327513.76</v>
      </c>
      <c r="M91" s="8">
        <v>16522597.08</v>
      </c>
      <c r="N91" s="9">
        <v>47.69</v>
      </c>
      <c r="O91" s="9">
        <v>30.08</v>
      </c>
      <c r="P91" s="9">
        <v>51.98</v>
      </c>
      <c r="Q91" s="8">
        <v>42735148.97</v>
      </c>
      <c r="R91" s="8">
        <v>11514992.52</v>
      </c>
      <c r="S91" s="8">
        <v>31220156.45</v>
      </c>
      <c r="T91" s="8">
        <v>16831301.59</v>
      </c>
      <c r="U91" s="8">
        <v>1750461.09</v>
      </c>
      <c r="V91" s="8">
        <v>15080840.5</v>
      </c>
      <c r="W91" s="9">
        <v>39.38</v>
      </c>
      <c r="X91" s="9">
        <v>15.2</v>
      </c>
      <c r="Y91" s="9">
        <v>48.3</v>
      </c>
      <c r="Z91" s="8">
        <v>560699.63</v>
      </c>
      <c r="AA91" s="8">
        <v>1441756.58</v>
      </c>
    </row>
    <row r="92" spans="1:27" ht="12.75">
      <c r="A92" s="34">
        <v>6</v>
      </c>
      <c r="B92" s="34">
        <v>20</v>
      </c>
      <c r="C92" s="34">
        <v>5</v>
      </c>
      <c r="D92" s="35">
        <v>2</v>
      </c>
      <c r="E92" s="36"/>
      <c r="F92" s="7" t="s">
        <v>267</v>
      </c>
      <c r="G92" s="53" t="s">
        <v>345</v>
      </c>
      <c r="H92" s="8">
        <v>31180760.26</v>
      </c>
      <c r="I92" s="8">
        <v>3148309.13</v>
      </c>
      <c r="J92" s="8">
        <v>28032451.13</v>
      </c>
      <c r="K92" s="8">
        <v>15173023.86</v>
      </c>
      <c r="L92" s="8">
        <v>164599.52</v>
      </c>
      <c r="M92" s="8">
        <v>15008424.34</v>
      </c>
      <c r="N92" s="9">
        <v>48.66</v>
      </c>
      <c r="O92" s="9">
        <v>5.22</v>
      </c>
      <c r="P92" s="9">
        <v>53.53</v>
      </c>
      <c r="Q92" s="8">
        <v>31911760.26</v>
      </c>
      <c r="R92" s="8">
        <v>4693779.53</v>
      </c>
      <c r="S92" s="8">
        <v>27217980.73</v>
      </c>
      <c r="T92" s="8">
        <v>13017802.27</v>
      </c>
      <c r="U92" s="8">
        <v>91465.59</v>
      </c>
      <c r="V92" s="8">
        <v>12926336.68</v>
      </c>
      <c r="W92" s="9">
        <v>40.79</v>
      </c>
      <c r="X92" s="9">
        <v>1.94</v>
      </c>
      <c r="Y92" s="9">
        <v>47.49</v>
      </c>
      <c r="Z92" s="8">
        <v>814470.4</v>
      </c>
      <c r="AA92" s="8">
        <v>2082087.66</v>
      </c>
    </row>
    <row r="93" spans="1:27" ht="12.75">
      <c r="A93" s="34">
        <v>6</v>
      </c>
      <c r="B93" s="34">
        <v>12</v>
      </c>
      <c r="C93" s="34">
        <v>4</v>
      </c>
      <c r="D93" s="35">
        <v>2</v>
      </c>
      <c r="E93" s="36"/>
      <c r="F93" s="7" t="s">
        <v>267</v>
      </c>
      <c r="G93" s="53" t="s">
        <v>346</v>
      </c>
      <c r="H93" s="8">
        <v>22329503.94</v>
      </c>
      <c r="I93" s="8">
        <v>638994</v>
      </c>
      <c r="J93" s="8">
        <v>21690509.94</v>
      </c>
      <c r="K93" s="8">
        <v>11629132.7</v>
      </c>
      <c r="L93" s="8">
        <v>156702.02</v>
      </c>
      <c r="M93" s="8">
        <v>11472430.68</v>
      </c>
      <c r="N93" s="9">
        <v>52.07</v>
      </c>
      <c r="O93" s="9">
        <v>24.52</v>
      </c>
      <c r="P93" s="9">
        <v>52.89</v>
      </c>
      <c r="Q93" s="8">
        <v>23472224.94</v>
      </c>
      <c r="R93" s="8">
        <v>2488436</v>
      </c>
      <c r="S93" s="8">
        <v>20983788.94</v>
      </c>
      <c r="T93" s="8">
        <v>10793652.81</v>
      </c>
      <c r="U93" s="8">
        <v>1112080.73</v>
      </c>
      <c r="V93" s="8">
        <v>9681572.08</v>
      </c>
      <c r="W93" s="9">
        <v>45.98</v>
      </c>
      <c r="X93" s="9">
        <v>44.68</v>
      </c>
      <c r="Y93" s="9">
        <v>46.13</v>
      </c>
      <c r="Z93" s="8">
        <v>706721</v>
      </c>
      <c r="AA93" s="8">
        <v>1790858.6</v>
      </c>
    </row>
    <row r="94" spans="1:27" ht="12.75">
      <c r="A94" s="34">
        <v>6</v>
      </c>
      <c r="B94" s="34">
        <v>1</v>
      </c>
      <c r="C94" s="34">
        <v>9</v>
      </c>
      <c r="D94" s="35">
        <v>2</v>
      </c>
      <c r="E94" s="36"/>
      <c r="F94" s="7" t="s">
        <v>267</v>
      </c>
      <c r="G94" s="53" t="s">
        <v>347</v>
      </c>
      <c r="H94" s="8">
        <v>28011783.95</v>
      </c>
      <c r="I94" s="8">
        <v>4004851.61</v>
      </c>
      <c r="J94" s="8">
        <v>24006932.34</v>
      </c>
      <c r="K94" s="8">
        <v>13872593.04</v>
      </c>
      <c r="L94" s="8">
        <v>1027191.23</v>
      </c>
      <c r="M94" s="8">
        <v>12845401.81</v>
      </c>
      <c r="N94" s="9">
        <v>49.52</v>
      </c>
      <c r="O94" s="9">
        <v>25.64</v>
      </c>
      <c r="P94" s="9">
        <v>53.5</v>
      </c>
      <c r="Q94" s="8">
        <v>32643717.45</v>
      </c>
      <c r="R94" s="8">
        <v>8794325.96</v>
      </c>
      <c r="S94" s="8">
        <v>23849391.49</v>
      </c>
      <c r="T94" s="8">
        <v>13807943.09</v>
      </c>
      <c r="U94" s="8">
        <v>2797890.42</v>
      </c>
      <c r="V94" s="8">
        <v>11010052.67</v>
      </c>
      <c r="W94" s="9">
        <v>42.29</v>
      </c>
      <c r="X94" s="9">
        <v>31.81</v>
      </c>
      <c r="Y94" s="9">
        <v>46.16</v>
      </c>
      <c r="Z94" s="8">
        <v>157540.85</v>
      </c>
      <c r="AA94" s="8">
        <v>1835349.14</v>
      </c>
    </row>
    <row r="95" spans="1:27" ht="12.75">
      <c r="A95" s="34">
        <v>6</v>
      </c>
      <c r="B95" s="34">
        <v>6</v>
      </c>
      <c r="C95" s="34">
        <v>7</v>
      </c>
      <c r="D95" s="35">
        <v>2</v>
      </c>
      <c r="E95" s="36"/>
      <c r="F95" s="7" t="s">
        <v>267</v>
      </c>
      <c r="G95" s="53" t="s">
        <v>348</v>
      </c>
      <c r="H95" s="8">
        <v>28985844.18</v>
      </c>
      <c r="I95" s="8">
        <v>12148348</v>
      </c>
      <c r="J95" s="8">
        <v>16837496.18</v>
      </c>
      <c r="K95" s="8">
        <v>9775033.65</v>
      </c>
      <c r="L95" s="8">
        <v>909217.98</v>
      </c>
      <c r="M95" s="8">
        <v>8865815.67</v>
      </c>
      <c r="N95" s="9">
        <v>33.72</v>
      </c>
      <c r="O95" s="9">
        <v>7.48</v>
      </c>
      <c r="P95" s="9">
        <v>52.65</v>
      </c>
      <c r="Q95" s="8">
        <v>29711358.01</v>
      </c>
      <c r="R95" s="8">
        <v>14010769</v>
      </c>
      <c r="S95" s="8">
        <v>15700589.01</v>
      </c>
      <c r="T95" s="8">
        <v>9255591.04</v>
      </c>
      <c r="U95" s="8">
        <v>1355436.44</v>
      </c>
      <c r="V95" s="8">
        <v>7900154.6</v>
      </c>
      <c r="W95" s="9">
        <v>31.15</v>
      </c>
      <c r="X95" s="9">
        <v>9.67</v>
      </c>
      <c r="Y95" s="9">
        <v>50.31</v>
      </c>
      <c r="Z95" s="8">
        <v>1136907.17</v>
      </c>
      <c r="AA95" s="8">
        <v>965661.07</v>
      </c>
    </row>
    <row r="96" spans="1:27" ht="12.75">
      <c r="A96" s="34">
        <v>6</v>
      </c>
      <c r="B96" s="34">
        <v>2</v>
      </c>
      <c r="C96" s="34">
        <v>9</v>
      </c>
      <c r="D96" s="35">
        <v>2</v>
      </c>
      <c r="E96" s="36"/>
      <c r="F96" s="7" t="s">
        <v>267</v>
      </c>
      <c r="G96" s="53" t="s">
        <v>349</v>
      </c>
      <c r="H96" s="8">
        <v>23487219.34</v>
      </c>
      <c r="I96" s="8">
        <v>2856800</v>
      </c>
      <c r="J96" s="8">
        <v>20630419.34</v>
      </c>
      <c r="K96" s="8">
        <v>10775538.52</v>
      </c>
      <c r="L96" s="8">
        <v>248686.36</v>
      </c>
      <c r="M96" s="8">
        <v>10526852.16</v>
      </c>
      <c r="N96" s="9">
        <v>45.87</v>
      </c>
      <c r="O96" s="9">
        <v>8.7</v>
      </c>
      <c r="P96" s="9">
        <v>51.02</v>
      </c>
      <c r="Q96" s="8">
        <v>25975939.45</v>
      </c>
      <c r="R96" s="8">
        <v>6718459.74</v>
      </c>
      <c r="S96" s="8">
        <v>19257479.71</v>
      </c>
      <c r="T96" s="8">
        <v>10193307.7</v>
      </c>
      <c r="U96" s="8">
        <v>1469970.17</v>
      </c>
      <c r="V96" s="8">
        <v>8723337.53</v>
      </c>
      <c r="W96" s="9">
        <v>39.24</v>
      </c>
      <c r="X96" s="9">
        <v>21.87</v>
      </c>
      <c r="Y96" s="9">
        <v>45.29</v>
      </c>
      <c r="Z96" s="8">
        <v>1372939.63</v>
      </c>
      <c r="AA96" s="8">
        <v>1803514.63</v>
      </c>
    </row>
    <row r="97" spans="1:27" ht="12.75">
      <c r="A97" s="34">
        <v>6</v>
      </c>
      <c r="B97" s="34">
        <v>11</v>
      </c>
      <c r="C97" s="34">
        <v>5</v>
      </c>
      <c r="D97" s="35">
        <v>2</v>
      </c>
      <c r="E97" s="36"/>
      <c r="F97" s="7" t="s">
        <v>267</v>
      </c>
      <c r="G97" s="53" t="s">
        <v>274</v>
      </c>
      <c r="H97" s="8">
        <v>104434275.33</v>
      </c>
      <c r="I97" s="8">
        <v>10516112.2</v>
      </c>
      <c r="J97" s="8">
        <v>93918163.13</v>
      </c>
      <c r="K97" s="8">
        <v>57676588.71</v>
      </c>
      <c r="L97" s="8">
        <v>5967190.01</v>
      </c>
      <c r="M97" s="8">
        <v>51709398.7</v>
      </c>
      <c r="N97" s="9">
        <v>55.22</v>
      </c>
      <c r="O97" s="9">
        <v>56.74</v>
      </c>
      <c r="P97" s="9">
        <v>55.05</v>
      </c>
      <c r="Q97" s="8">
        <v>120656067.89</v>
      </c>
      <c r="R97" s="8">
        <v>28076492.51</v>
      </c>
      <c r="S97" s="8">
        <v>92579575.38</v>
      </c>
      <c r="T97" s="8">
        <v>44350037.35</v>
      </c>
      <c r="U97" s="8">
        <v>765672.04</v>
      </c>
      <c r="V97" s="8">
        <v>43584365.31</v>
      </c>
      <c r="W97" s="9">
        <v>36.75</v>
      </c>
      <c r="X97" s="9">
        <v>2.72</v>
      </c>
      <c r="Y97" s="9">
        <v>47.07</v>
      </c>
      <c r="Z97" s="8">
        <v>1338587.75</v>
      </c>
      <c r="AA97" s="8">
        <v>8125033.39</v>
      </c>
    </row>
    <row r="98" spans="1:27" ht="12.75">
      <c r="A98" s="34">
        <v>6</v>
      </c>
      <c r="B98" s="34">
        <v>14</v>
      </c>
      <c r="C98" s="34">
        <v>7</v>
      </c>
      <c r="D98" s="35">
        <v>2</v>
      </c>
      <c r="E98" s="36"/>
      <c r="F98" s="7" t="s">
        <v>267</v>
      </c>
      <c r="G98" s="53" t="s">
        <v>350</v>
      </c>
      <c r="H98" s="8">
        <v>16646441.95</v>
      </c>
      <c r="I98" s="8">
        <v>1138018</v>
      </c>
      <c r="J98" s="8">
        <v>15508423.95</v>
      </c>
      <c r="K98" s="8">
        <v>8895847.4</v>
      </c>
      <c r="L98" s="8">
        <v>602012.69</v>
      </c>
      <c r="M98" s="8">
        <v>8293834.71</v>
      </c>
      <c r="N98" s="9">
        <v>53.43</v>
      </c>
      <c r="O98" s="9">
        <v>52.9</v>
      </c>
      <c r="P98" s="9">
        <v>53.47</v>
      </c>
      <c r="Q98" s="8">
        <v>17183495.95</v>
      </c>
      <c r="R98" s="8">
        <v>2027388.48</v>
      </c>
      <c r="S98" s="8">
        <v>15156107.47</v>
      </c>
      <c r="T98" s="8">
        <v>7354273.75</v>
      </c>
      <c r="U98" s="8">
        <v>94917.87</v>
      </c>
      <c r="V98" s="8">
        <v>7259355.88</v>
      </c>
      <c r="W98" s="9">
        <v>42.79</v>
      </c>
      <c r="X98" s="9">
        <v>4.68</v>
      </c>
      <c r="Y98" s="9">
        <v>47.89</v>
      </c>
      <c r="Z98" s="8">
        <v>352316.48</v>
      </c>
      <c r="AA98" s="8">
        <v>1034478.83</v>
      </c>
    </row>
    <row r="99" spans="1:27" ht="12.75">
      <c r="A99" s="34">
        <v>6</v>
      </c>
      <c r="B99" s="34">
        <v>17</v>
      </c>
      <c r="C99" s="34">
        <v>2</v>
      </c>
      <c r="D99" s="35">
        <v>2</v>
      </c>
      <c r="E99" s="36"/>
      <c r="F99" s="7" t="s">
        <v>267</v>
      </c>
      <c r="G99" s="53" t="s">
        <v>351</v>
      </c>
      <c r="H99" s="8">
        <v>61163968.43</v>
      </c>
      <c r="I99" s="8">
        <v>14426516.06</v>
      </c>
      <c r="J99" s="8">
        <v>46737452.37</v>
      </c>
      <c r="K99" s="8">
        <v>25360542.99</v>
      </c>
      <c r="L99" s="8">
        <v>689541.64</v>
      </c>
      <c r="M99" s="8">
        <v>24671001.35</v>
      </c>
      <c r="N99" s="9">
        <v>41.46</v>
      </c>
      <c r="O99" s="9">
        <v>4.77</v>
      </c>
      <c r="P99" s="9">
        <v>52.78</v>
      </c>
      <c r="Q99" s="8">
        <v>70293441.99</v>
      </c>
      <c r="R99" s="8">
        <v>24887346.92</v>
      </c>
      <c r="S99" s="8">
        <v>45406095.07</v>
      </c>
      <c r="T99" s="8">
        <v>21475094.85</v>
      </c>
      <c r="U99" s="8">
        <v>375543.79</v>
      </c>
      <c r="V99" s="8">
        <v>21099551.06</v>
      </c>
      <c r="W99" s="9">
        <v>30.55</v>
      </c>
      <c r="X99" s="9">
        <v>1.5</v>
      </c>
      <c r="Y99" s="9">
        <v>46.46</v>
      </c>
      <c r="Z99" s="8">
        <v>1331357.3</v>
      </c>
      <c r="AA99" s="8">
        <v>3571450.29</v>
      </c>
    </row>
    <row r="100" spans="1:27" ht="12.75">
      <c r="A100" s="34">
        <v>6</v>
      </c>
      <c r="B100" s="34">
        <v>20</v>
      </c>
      <c r="C100" s="34">
        <v>6</v>
      </c>
      <c r="D100" s="35">
        <v>2</v>
      </c>
      <c r="E100" s="36"/>
      <c r="F100" s="7" t="s">
        <v>267</v>
      </c>
      <c r="G100" s="53" t="s">
        <v>352</v>
      </c>
      <c r="H100" s="8">
        <v>32726786.15</v>
      </c>
      <c r="I100" s="8">
        <v>7971706</v>
      </c>
      <c r="J100" s="8">
        <v>24755080.15</v>
      </c>
      <c r="K100" s="8">
        <v>13360415.38</v>
      </c>
      <c r="L100" s="8">
        <v>25916</v>
      </c>
      <c r="M100" s="8">
        <v>13334499.38</v>
      </c>
      <c r="N100" s="9">
        <v>40.82</v>
      </c>
      <c r="O100" s="9">
        <v>0.32</v>
      </c>
      <c r="P100" s="9">
        <v>53.86</v>
      </c>
      <c r="Q100" s="8">
        <v>34895772.15</v>
      </c>
      <c r="R100" s="8">
        <v>10312660.88</v>
      </c>
      <c r="S100" s="8">
        <v>24583111.27</v>
      </c>
      <c r="T100" s="8">
        <v>12897022.91</v>
      </c>
      <c r="U100" s="8">
        <v>243799.13</v>
      </c>
      <c r="V100" s="8">
        <v>12653223.78</v>
      </c>
      <c r="W100" s="9">
        <v>36.95</v>
      </c>
      <c r="X100" s="9">
        <v>2.36</v>
      </c>
      <c r="Y100" s="9">
        <v>51.47</v>
      </c>
      <c r="Z100" s="8">
        <v>171968.88</v>
      </c>
      <c r="AA100" s="8">
        <v>681275.6</v>
      </c>
    </row>
    <row r="101" spans="1:27" ht="12.75">
      <c r="A101" s="34">
        <v>6</v>
      </c>
      <c r="B101" s="34">
        <v>8</v>
      </c>
      <c r="C101" s="34">
        <v>8</v>
      </c>
      <c r="D101" s="35">
        <v>2</v>
      </c>
      <c r="E101" s="36"/>
      <c r="F101" s="7" t="s">
        <v>267</v>
      </c>
      <c r="G101" s="53" t="s">
        <v>353</v>
      </c>
      <c r="H101" s="8">
        <v>34143994.85</v>
      </c>
      <c r="I101" s="8">
        <v>5786871.54</v>
      </c>
      <c r="J101" s="8">
        <v>28357123.31</v>
      </c>
      <c r="K101" s="8">
        <v>14955477.46</v>
      </c>
      <c r="L101" s="8">
        <v>321588.74</v>
      </c>
      <c r="M101" s="8">
        <v>14633888.72</v>
      </c>
      <c r="N101" s="9">
        <v>43.8</v>
      </c>
      <c r="O101" s="9">
        <v>5.55</v>
      </c>
      <c r="P101" s="9">
        <v>51.6</v>
      </c>
      <c r="Q101" s="8">
        <v>36669343.82</v>
      </c>
      <c r="R101" s="8">
        <v>9196301.91</v>
      </c>
      <c r="S101" s="8">
        <v>27473041.91</v>
      </c>
      <c r="T101" s="8">
        <v>13400509.68</v>
      </c>
      <c r="U101" s="8">
        <v>78822.34</v>
      </c>
      <c r="V101" s="8">
        <v>13321687.34</v>
      </c>
      <c r="W101" s="9">
        <v>36.54</v>
      </c>
      <c r="X101" s="9">
        <v>0.85</v>
      </c>
      <c r="Y101" s="9">
        <v>48.49</v>
      </c>
      <c r="Z101" s="8">
        <v>884081.4</v>
      </c>
      <c r="AA101" s="8">
        <v>1312201.38</v>
      </c>
    </row>
    <row r="102" spans="1:27" ht="12.75">
      <c r="A102" s="34">
        <v>6</v>
      </c>
      <c r="B102" s="34">
        <v>1</v>
      </c>
      <c r="C102" s="34">
        <v>10</v>
      </c>
      <c r="D102" s="35">
        <v>2</v>
      </c>
      <c r="E102" s="36"/>
      <c r="F102" s="7" t="s">
        <v>267</v>
      </c>
      <c r="G102" s="53" t="s">
        <v>275</v>
      </c>
      <c r="H102" s="8">
        <v>69994553.37</v>
      </c>
      <c r="I102" s="8">
        <v>13207622.37</v>
      </c>
      <c r="J102" s="8">
        <v>56786931</v>
      </c>
      <c r="K102" s="8">
        <v>31292069.34</v>
      </c>
      <c r="L102" s="8">
        <v>1166587.53</v>
      </c>
      <c r="M102" s="8">
        <v>30125481.81</v>
      </c>
      <c r="N102" s="9">
        <v>44.7</v>
      </c>
      <c r="O102" s="9">
        <v>8.83</v>
      </c>
      <c r="P102" s="9">
        <v>53.05</v>
      </c>
      <c r="Q102" s="8">
        <v>77974354.5</v>
      </c>
      <c r="R102" s="8">
        <v>24535461.36</v>
      </c>
      <c r="S102" s="8">
        <v>53438893.14</v>
      </c>
      <c r="T102" s="8">
        <v>30841300.57</v>
      </c>
      <c r="U102" s="8">
        <v>4418994.85</v>
      </c>
      <c r="V102" s="8">
        <v>26422305.72</v>
      </c>
      <c r="W102" s="9">
        <v>39.55</v>
      </c>
      <c r="X102" s="9">
        <v>18.01</v>
      </c>
      <c r="Y102" s="9">
        <v>49.44</v>
      </c>
      <c r="Z102" s="8">
        <v>3348037.86</v>
      </c>
      <c r="AA102" s="8">
        <v>3703176.09</v>
      </c>
    </row>
    <row r="103" spans="1:27" ht="12.75">
      <c r="A103" s="34">
        <v>6</v>
      </c>
      <c r="B103" s="34">
        <v>13</v>
      </c>
      <c r="C103" s="34">
        <v>3</v>
      </c>
      <c r="D103" s="35">
        <v>2</v>
      </c>
      <c r="E103" s="36"/>
      <c r="F103" s="7" t="s">
        <v>267</v>
      </c>
      <c r="G103" s="53" t="s">
        <v>354</v>
      </c>
      <c r="H103" s="8">
        <v>25515548.51</v>
      </c>
      <c r="I103" s="8">
        <v>5782820</v>
      </c>
      <c r="J103" s="8">
        <v>19732728.51</v>
      </c>
      <c r="K103" s="8">
        <v>10439506.27</v>
      </c>
      <c r="L103" s="8">
        <v>414505.28</v>
      </c>
      <c r="M103" s="8">
        <v>10025000.99</v>
      </c>
      <c r="N103" s="9">
        <v>40.91</v>
      </c>
      <c r="O103" s="9">
        <v>7.16</v>
      </c>
      <c r="P103" s="9">
        <v>50.8</v>
      </c>
      <c r="Q103" s="8">
        <v>26981958.51</v>
      </c>
      <c r="R103" s="8">
        <v>7993306</v>
      </c>
      <c r="S103" s="8">
        <v>18988652.51</v>
      </c>
      <c r="T103" s="8">
        <v>9361352.59</v>
      </c>
      <c r="U103" s="8">
        <v>49403.2</v>
      </c>
      <c r="V103" s="8">
        <v>9311949.39</v>
      </c>
      <c r="W103" s="9">
        <v>34.69</v>
      </c>
      <c r="X103" s="9">
        <v>0.61</v>
      </c>
      <c r="Y103" s="9">
        <v>49.03</v>
      </c>
      <c r="Z103" s="8">
        <v>744076</v>
      </c>
      <c r="AA103" s="8">
        <v>713051.6</v>
      </c>
    </row>
    <row r="104" spans="1:27" ht="12.75">
      <c r="A104" s="34">
        <v>6</v>
      </c>
      <c r="B104" s="34">
        <v>10</v>
      </c>
      <c r="C104" s="34">
        <v>4</v>
      </c>
      <c r="D104" s="35">
        <v>2</v>
      </c>
      <c r="E104" s="36"/>
      <c r="F104" s="7" t="s">
        <v>267</v>
      </c>
      <c r="G104" s="53" t="s">
        <v>355</v>
      </c>
      <c r="H104" s="8">
        <v>60945828.01</v>
      </c>
      <c r="I104" s="8">
        <v>15962597</v>
      </c>
      <c r="J104" s="8">
        <v>44983231.01</v>
      </c>
      <c r="K104" s="8">
        <v>25078661.91</v>
      </c>
      <c r="L104" s="8">
        <v>1730408.45</v>
      </c>
      <c r="M104" s="8">
        <v>23348253.46</v>
      </c>
      <c r="N104" s="9">
        <v>41.14</v>
      </c>
      <c r="O104" s="9">
        <v>10.84</v>
      </c>
      <c r="P104" s="9">
        <v>51.9</v>
      </c>
      <c r="Q104" s="8">
        <v>69466962.45</v>
      </c>
      <c r="R104" s="8">
        <v>24614095</v>
      </c>
      <c r="S104" s="8">
        <v>44852867.45</v>
      </c>
      <c r="T104" s="8">
        <v>24487120.47</v>
      </c>
      <c r="U104" s="8">
        <v>3365133.39</v>
      </c>
      <c r="V104" s="8">
        <v>21121987.08</v>
      </c>
      <c r="W104" s="9">
        <v>35.25</v>
      </c>
      <c r="X104" s="9">
        <v>13.67</v>
      </c>
      <c r="Y104" s="9">
        <v>47.09</v>
      </c>
      <c r="Z104" s="8">
        <v>130363.56</v>
      </c>
      <c r="AA104" s="8">
        <v>2226266.38</v>
      </c>
    </row>
    <row r="105" spans="1:27" ht="12.75">
      <c r="A105" s="34">
        <v>6</v>
      </c>
      <c r="B105" s="34">
        <v>4</v>
      </c>
      <c r="C105" s="34">
        <v>5</v>
      </c>
      <c r="D105" s="35">
        <v>2</v>
      </c>
      <c r="E105" s="36"/>
      <c r="F105" s="7" t="s">
        <v>267</v>
      </c>
      <c r="G105" s="53" t="s">
        <v>356</v>
      </c>
      <c r="H105" s="8">
        <v>30927869.57</v>
      </c>
      <c r="I105" s="8">
        <v>394900</v>
      </c>
      <c r="J105" s="8">
        <v>30532969.57</v>
      </c>
      <c r="K105" s="8">
        <v>16664407.23</v>
      </c>
      <c r="L105" s="8">
        <v>235445.42</v>
      </c>
      <c r="M105" s="8">
        <v>16428961.81</v>
      </c>
      <c r="N105" s="9">
        <v>53.88</v>
      </c>
      <c r="O105" s="9">
        <v>59.62</v>
      </c>
      <c r="P105" s="9">
        <v>53.8</v>
      </c>
      <c r="Q105" s="8">
        <v>36032769.32</v>
      </c>
      <c r="R105" s="8">
        <v>6301931</v>
      </c>
      <c r="S105" s="8">
        <v>29730838.32</v>
      </c>
      <c r="T105" s="8">
        <v>13991656.99</v>
      </c>
      <c r="U105" s="8">
        <v>85952.5</v>
      </c>
      <c r="V105" s="8">
        <v>13905704.49</v>
      </c>
      <c r="W105" s="9">
        <v>38.83</v>
      </c>
      <c r="X105" s="9">
        <v>1.36</v>
      </c>
      <c r="Y105" s="9">
        <v>46.77</v>
      </c>
      <c r="Z105" s="8">
        <v>802131.25</v>
      </c>
      <c r="AA105" s="8">
        <v>2523257.32</v>
      </c>
    </row>
    <row r="106" spans="1:27" ht="12.75">
      <c r="A106" s="34">
        <v>6</v>
      </c>
      <c r="B106" s="34">
        <v>9</v>
      </c>
      <c r="C106" s="34">
        <v>10</v>
      </c>
      <c r="D106" s="35">
        <v>2</v>
      </c>
      <c r="E106" s="36"/>
      <c r="F106" s="7" t="s">
        <v>267</v>
      </c>
      <c r="G106" s="53" t="s">
        <v>357</v>
      </c>
      <c r="H106" s="8">
        <v>76625708.13</v>
      </c>
      <c r="I106" s="8">
        <v>14922641.7</v>
      </c>
      <c r="J106" s="8">
        <v>61703066.43</v>
      </c>
      <c r="K106" s="8">
        <v>35040800.19</v>
      </c>
      <c r="L106" s="8">
        <v>1992068.22</v>
      </c>
      <c r="M106" s="8">
        <v>33048731.97</v>
      </c>
      <c r="N106" s="9">
        <v>45.72</v>
      </c>
      <c r="O106" s="9">
        <v>13.34</v>
      </c>
      <c r="P106" s="9">
        <v>53.56</v>
      </c>
      <c r="Q106" s="8">
        <v>83527106.78</v>
      </c>
      <c r="R106" s="8">
        <v>25067350.3</v>
      </c>
      <c r="S106" s="8">
        <v>58459756.48</v>
      </c>
      <c r="T106" s="8">
        <v>32016531.11</v>
      </c>
      <c r="U106" s="8">
        <v>3366308.48</v>
      </c>
      <c r="V106" s="8">
        <v>28650222.63</v>
      </c>
      <c r="W106" s="9">
        <v>38.33</v>
      </c>
      <c r="X106" s="9">
        <v>13.42</v>
      </c>
      <c r="Y106" s="9">
        <v>49</v>
      </c>
      <c r="Z106" s="8">
        <v>3243309.95</v>
      </c>
      <c r="AA106" s="8">
        <v>4398509.34</v>
      </c>
    </row>
    <row r="107" spans="1:27" ht="12.75">
      <c r="A107" s="34">
        <v>6</v>
      </c>
      <c r="B107" s="34">
        <v>8</v>
      </c>
      <c r="C107" s="34">
        <v>9</v>
      </c>
      <c r="D107" s="35">
        <v>2</v>
      </c>
      <c r="E107" s="36"/>
      <c r="F107" s="7" t="s">
        <v>267</v>
      </c>
      <c r="G107" s="53" t="s">
        <v>358</v>
      </c>
      <c r="H107" s="8">
        <v>43970727.13</v>
      </c>
      <c r="I107" s="8">
        <v>14190697</v>
      </c>
      <c r="J107" s="8">
        <v>29780030.13</v>
      </c>
      <c r="K107" s="8">
        <v>18536546.37</v>
      </c>
      <c r="L107" s="8">
        <v>2248900.41</v>
      </c>
      <c r="M107" s="8">
        <v>16287645.96</v>
      </c>
      <c r="N107" s="9">
        <v>42.15</v>
      </c>
      <c r="O107" s="9">
        <v>15.84</v>
      </c>
      <c r="P107" s="9">
        <v>54.69</v>
      </c>
      <c r="Q107" s="8">
        <v>44510727.13</v>
      </c>
      <c r="R107" s="8">
        <v>17176492</v>
      </c>
      <c r="S107" s="8">
        <v>27334235.13</v>
      </c>
      <c r="T107" s="8">
        <v>14591042.94</v>
      </c>
      <c r="U107" s="8">
        <v>1486562.4</v>
      </c>
      <c r="V107" s="8">
        <v>13104480.54</v>
      </c>
      <c r="W107" s="9">
        <v>32.78</v>
      </c>
      <c r="X107" s="9">
        <v>8.65</v>
      </c>
      <c r="Y107" s="9">
        <v>47.94</v>
      </c>
      <c r="Z107" s="8">
        <v>2445795</v>
      </c>
      <c r="AA107" s="8">
        <v>3183165.42</v>
      </c>
    </row>
    <row r="108" spans="1:27" ht="12.75">
      <c r="A108" s="34">
        <v>6</v>
      </c>
      <c r="B108" s="34">
        <v>20</v>
      </c>
      <c r="C108" s="34">
        <v>7</v>
      </c>
      <c r="D108" s="35">
        <v>2</v>
      </c>
      <c r="E108" s="36"/>
      <c r="F108" s="7" t="s">
        <v>267</v>
      </c>
      <c r="G108" s="53" t="s">
        <v>359</v>
      </c>
      <c r="H108" s="8">
        <v>34297606.89</v>
      </c>
      <c r="I108" s="8">
        <v>9962568.4</v>
      </c>
      <c r="J108" s="8">
        <v>24335038.49</v>
      </c>
      <c r="K108" s="8">
        <v>13766742.39</v>
      </c>
      <c r="L108" s="8">
        <v>777237.97</v>
      </c>
      <c r="M108" s="8">
        <v>12989504.42</v>
      </c>
      <c r="N108" s="9">
        <v>40.13</v>
      </c>
      <c r="O108" s="9">
        <v>7.8</v>
      </c>
      <c r="P108" s="9">
        <v>53.37</v>
      </c>
      <c r="Q108" s="8">
        <v>35645862.1</v>
      </c>
      <c r="R108" s="8">
        <v>12128747.56</v>
      </c>
      <c r="S108" s="8">
        <v>23517114.54</v>
      </c>
      <c r="T108" s="8">
        <v>12824212.76</v>
      </c>
      <c r="U108" s="8">
        <v>1310088.02</v>
      </c>
      <c r="V108" s="8">
        <v>11514124.74</v>
      </c>
      <c r="W108" s="9">
        <v>35.97</v>
      </c>
      <c r="X108" s="9">
        <v>10.8</v>
      </c>
      <c r="Y108" s="9">
        <v>48.96</v>
      </c>
      <c r="Z108" s="8">
        <v>817923.95</v>
      </c>
      <c r="AA108" s="8">
        <v>1475379.68</v>
      </c>
    </row>
    <row r="109" spans="1:27" ht="12.75">
      <c r="A109" s="34">
        <v>6</v>
      </c>
      <c r="B109" s="34">
        <v>9</v>
      </c>
      <c r="C109" s="34">
        <v>11</v>
      </c>
      <c r="D109" s="35">
        <v>2</v>
      </c>
      <c r="E109" s="36"/>
      <c r="F109" s="7" t="s">
        <v>267</v>
      </c>
      <c r="G109" s="53" t="s">
        <v>360</v>
      </c>
      <c r="H109" s="8">
        <v>104886647</v>
      </c>
      <c r="I109" s="8">
        <v>8722915.31</v>
      </c>
      <c r="J109" s="8">
        <v>96163731.69</v>
      </c>
      <c r="K109" s="8">
        <v>55856817.67</v>
      </c>
      <c r="L109" s="8">
        <v>3105751.38</v>
      </c>
      <c r="M109" s="8">
        <v>52751066.29</v>
      </c>
      <c r="N109" s="9">
        <v>53.25</v>
      </c>
      <c r="O109" s="9">
        <v>35.6</v>
      </c>
      <c r="P109" s="9">
        <v>54.85</v>
      </c>
      <c r="Q109" s="8">
        <v>108077769.04</v>
      </c>
      <c r="R109" s="8">
        <v>14534380.09</v>
      </c>
      <c r="S109" s="8">
        <v>93543388.95</v>
      </c>
      <c r="T109" s="8">
        <v>45659624.22</v>
      </c>
      <c r="U109" s="8">
        <v>1219524.36</v>
      </c>
      <c r="V109" s="8">
        <v>44440099.86</v>
      </c>
      <c r="W109" s="9">
        <v>42.24</v>
      </c>
      <c r="X109" s="9">
        <v>8.39</v>
      </c>
      <c r="Y109" s="9">
        <v>47.5</v>
      </c>
      <c r="Z109" s="8">
        <v>2620342.74</v>
      </c>
      <c r="AA109" s="8">
        <v>8310966.43</v>
      </c>
    </row>
    <row r="110" spans="1:27" ht="12.75">
      <c r="A110" s="34">
        <v>6</v>
      </c>
      <c r="B110" s="34">
        <v>16</v>
      </c>
      <c r="C110" s="34">
        <v>3</v>
      </c>
      <c r="D110" s="35">
        <v>2</v>
      </c>
      <c r="E110" s="36"/>
      <c r="F110" s="7" t="s">
        <v>267</v>
      </c>
      <c r="G110" s="53" t="s">
        <v>361</v>
      </c>
      <c r="H110" s="8">
        <v>25904925.96</v>
      </c>
      <c r="I110" s="8">
        <v>4669875.87</v>
      </c>
      <c r="J110" s="8">
        <v>21235050.09</v>
      </c>
      <c r="K110" s="8">
        <v>12370787.79</v>
      </c>
      <c r="L110" s="8">
        <v>1096374.76</v>
      </c>
      <c r="M110" s="8">
        <v>11274413.03</v>
      </c>
      <c r="N110" s="9">
        <v>47.75</v>
      </c>
      <c r="O110" s="9">
        <v>23.47</v>
      </c>
      <c r="P110" s="9">
        <v>53.09</v>
      </c>
      <c r="Q110" s="8">
        <v>27634925.96</v>
      </c>
      <c r="R110" s="8">
        <v>6820823.35</v>
      </c>
      <c r="S110" s="8">
        <v>20814102.61</v>
      </c>
      <c r="T110" s="8">
        <v>9667782.45</v>
      </c>
      <c r="U110" s="8">
        <v>93512.81</v>
      </c>
      <c r="V110" s="8">
        <v>9574269.64</v>
      </c>
      <c r="W110" s="9">
        <v>34.98</v>
      </c>
      <c r="X110" s="9">
        <v>1.37</v>
      </c>
      <c r="Y110" s="9">
        <v>45.99</v>
      </c>
      <c r="Z110" s="8">
        <v>420947.48</v>
      </c>
      <c r="AA110" s="8">
        <v>1700143.39</v>
      </c>
    </row>
    <row r="111" spans="1:27" ht="12.75">
      <c r="A111" s="34">
        <v>6</v>
      </c>
      <c r="B111" s="34">
        <v>2</v>
      </c>
      <c r="C111" s="34">
        <v>10</v>
      </c>
      <c r="D111" s="35">
        <v>2</v>
      </c>
      <c r="E111" s="36"/>
      <c r="F111" s="7" t="s">
        <v>267</v>
      </c>
      <c r="G111" s="53" t="s">
        <v>362</v>
      </c>
      <c r="H111" s="8">
        <v>23360614.36</v>
      </c>
      <c r="I111" s="8">
        <v>2452265</v>
      </c>
      <c r="J111" s="8">
        <v>20908349.36</v>
      </c>
      <c r="K111" s="8">
        <v>13414955.65</v>
      </c>
      <c r="L111" s="8">
        <v>2270625.79</v>
      </c>
      <c r="M111" s="8">
        <v>11144329.86</v>
      </c>
      <c r="N111" s="9">
        <v>57.42</v>
      </c>
      <c r="O111" s="9">
        <v>92.59</v>
      </c>
      <c r="P111" s="9">
        <v>53.3</v>
      </c>
      <c r="Q111" s="8">
        <v>24328317.36</v>
      </c>
      <c r="R111" s="8">
        <v>3729770</v>
      </c>
      <c r="S111" s="8">
        <v>20598547.36</v>
      </c>
      <c r="T111" s="8">
        <v>13254708.92</v>
      </c>
      <c r="U111" s="8">
        <v>2702904.14</v>
      </c>
      <c r="V111" s="8">
        <v>10551804.78</v>
      </c>
      <c r="W111" s="9">
        <v>54.48</v>
      </c>
      <c r="X111" s="9">
        <v>72.46</v>
      </c>
      <c r="Y111" s="9">
        <v>51.22</v>
      </c>
      <c r="Z111" s="8">
        <v>309802</v>
      </c>
      <c r="AA111" s="8">
        <v>592525.08</v>
      </c>
    </row>
    <row r="112" spans="1:27" ht="12.75">
      <c r="A112" s="34">
        <v>6</v>
      </c>
      <c r="B112" s="34">
        <v>8</v>
      </c>
      <c r="C112" s="34">
        <v>11</v>
      </c>
      <c r="D112" s="35">
        <v>2</v>
      </c>
      <c r="E112" s="36"/>
      <c r="F112" s="7" t="s">
        <v>267</v>
      </c>
      <c r="G112" s="53" t="s">
        <v>363</v>
      </c>
      <c r="H112" s="8">
        <v>21108407.43</v>
      </c>
      <c r="I112" s="8">
        <v>1036151</v>
      </c>
      <c r="J112" s="8">
        <v>20072256.43</v>
      </c>
      <c r="K112" s="8">
        <v>10833095.72</v>
      </c>
      <c r="L112" s="8">
        <v>20500</v>
      </c>
      <c r="M112" s="8">
        <v>10812595.72</v>
      </c>
      <c r="N112" s="9">
        <v>51.32</v>
      </c>
      <c r="O112" s="9">
        <v>1.97</v>
      </c>
      <c r="P112" s="9">
        <v>53.86</v>
      </c>
      <c r="Q112" s="8">
        <v>22295234.43</v>
      </c>
      <c r="R112" s="8">
        <v>2410160.75</v>
      </c>
      <c r="S112" s="8">
        <v>19885073.68</v>
      </c>
      <c r="T112" s="8">
        <v>9904254.24</v>
      </c>
      <c r="U112" s="8">
        <v>194024.37</v>
      </c>
      <c r="V112" s="8">
        <v>9710229.87</v>
      </c>
      <c r="W112" s="9">
        <v>44.42</v>
      </c>
      <c r="X112" s="9">
        <v>8.05</v>
      </c>
      <c r="Y112" s="9">
        <v>48.83</v>
      </c>
      <c r="Z112" s="8">
        <v>187182.75</v>
      </c>
      <c r="AA112" s="8">
        <v>1102365.85</v>
      </c>
    </row>
    <row r="113" spans="1:27" ht="12.75">
      <c r="A113" s="34">
        <v>6</v>
      </c>
      <c r="B113" s="34">
        <v>1</v>
      </c>
      <c r="C113" s="34">
        <v>11</v>
      </c>
      <c r="D113" s="35">
        <v>2</v>
      </c>
      <c r="E113" s="36"/>
      <c r="F113" s="7" t="s">
        <v>267</v>
      </c>
      <c r="G113" s="53" t="s">
        <v>364</v>
      </c>
      <c r="H113" s="8">
        <v>51882200.87</v>
      </c>
      <c r="I113" s="8">
        <v>14961593.68</v>
      </c>
      <c r="J113" s="8">
        <v>36920607.19</v>
      </c>
      <c r="K113" s="8">
        <v>21872607.69</v>
      </c>
      <c r="L113" s="8">
        <v>1835724.46</v>
      </c>
      <c r="M113" s="8">
        <v>20036883.23</v>
      </c>
      <c r="N113" s="9">
        <v>42.15</v>
      </c>
      <c r="O113" s="9">
        <v>12.26</v>
      </c>
      <c r="P113" s="9">
        <v>54.27</v>
      </c>
      <c r="Q113" s="8">
        <v>53326417.46</v>
      </c>
      <c r="R113" s="8">
        <v>18455629.34</v>
      </c>
      <c r="S113" s="8">
        <v>34870788.12</v>
      </c>
      <c r="T113" s="8">
        <v>20429470.39</v>
      </c>
      <c r="U113" s="8">
        <v>2047118.33</v>
      </c>
      <c r="V113" s="8">
        <v>18382352.06</v>
      </c>
      <c r="W113" s="9">
        <v>38.31</v>
      </c>
      <c r="X113" s="9">
        <v>11.09</v>
      </c>
      <c r="Y113" s="9">
        <v>52.71</v>
      </c>
      <c r="Z113" s="8">
        <v>2049819.07</v>
      </c>
      <c r="AA113" s="8">
        <v>1654531.17</v>
      </c>
    </row>
    <row r="114" spans="1:27" ht="12.75">
      <c r="A114" s="34">
        <v>6</v>
      </c>
      <c r="B114" s="34">
        <v>13</v>
      </c>
      <c r="C114" s="34">
        <v>5</v>
      </c>
      <c r="D114" s="35">
        <v>2</v>
      </c>
      <c r="E114" s="36"/>
      <c r="F114" s="7" t="s">
        <v>267</v>
      </c>
      <c r="G114" s="53" t="s">
        <v>365</v>
      </c>
      <c r="H114" s="8">
        <v>9417282.01</v>
      </c>
      <c r="I114" s="8">
        <v>2136646.02</v>
      </c>
      <c r="J114" s="8">
        <v>7280635.99</v>
      </c>
      <c r="K114" s="8">
        <v>4194932.06</v>
      </c>
      <c r="L114" s="8">
        <v>252058.25</v>
      </c>
      <c r="M114" s="8">
        <v>3942873.81</v>
      </c>
      <c r="N114" s="9">
        <v>44.54</v>
      </c>
      <c r="O114" s="9">
        <v>11.79</v>
      </c>
      <c r="P114" s="9">
        <v>54.15</v>
      </c>
      <c r="Q114" s="8">
        <v>9929800.8</v>
      </c>
      <c r="R114" s="8">
        <v>2756069.85</v>
      </c>
      <c r="S114" s="8">
        <v>7173730.95</v>
      </c>
      <c r="T114" s="8">
        <v>3752048.36</v>
      </c>
      <c r="U114" s="8">
        <v>336747.46</v>
      </c>
      <c r="V114" s="8">
        <v>3415300.9</v>
      </c>
      <c r="W114" s="9">
        <v>37.78</v>
      </c>
      <c r="X114" s="9">
        <v>12.21</v>
      </c>
      <c r="Y114" s="9">
        <v>47.6</v>
      </c>
      <c r="Z114" s="8">
        <v>106905.04</v>
      </c>
      <c r="AA114" s="8">
        <v>527572.91</v>
      </c>
    </row>
    <row r="115" spans="1:27" ht="12.75">
      <c r="A115" s="34">
        <v>6</v>
      </c>
      <c r="B115" s="34">
        <v>2</v>
      </c>
      <c r="C115" s="34">
        <v>11</v>
      </c>
      <c r="D115" s="35">
        <v>2</v>
      </c>
      <c r="E115" s="36"/>
      <c r="F115" s="7" t="s">
        <v>267</v>
      </c>
      <c r="G115" s="53" t="s">
        <v>366</v>
      </c>
      <c r="H115" s="8">
        <v>27458446.46</v>
      </c>
      <c r="I115" s="8">
        <v>3765593.93</v>
      </c>
      <c r="J115" s="8">
        <v>23692852.53</v>
      </c>
      <c r="K115" s="8">
        <v>14598634.5</v>
      </c>
      <c r="L115" s="8">
        <v>1805021.17</v>
      </c>
      <c r="M115" s="8">
        <v>12793613.33</v>
      </c>
      <c r="N115" s="9">
        <v>53.16</v>
      </c>
      <c r="O115" s="9">
        <v>47.93</v>
      </c>
      <c r="P115" s="9">
        <v>53.99</v>
      </c>
      <c r="Q115" s="8">
        <v>29769076.52</v>
      </c>
      <c r="R115" s="8">
        <v>8574183.93</v>
      </c>
      <c r="S115" s="8">
        <v>21194892.59</v>
      </c>
      <c r="T115" s="8">
        <v>11001509.39</v>
      </c>
      <c r="U115" s="8">
        <v>666488.1</v>
      </c>
      <c r="V115" s="8">
        <v>10335021.29</v>
      </c>
      <c r="W115" s="9">
        <v>36.95</v>
      </c>
      <c r="X115" s="9">
        <v>7.77</v>
      </c>
      <c r="Y115" s="9">
        <v>48.76</v>
      </c>
      <c r="Z115" s="8">
        <v>2497959.94</v>
      </c>
      <c r="AA115" s="8">
        <v>2458592.04</v>
      </c>
    </row>
    <row r="116" spans="1:27" ht="12.75">
      <c r="A116" s="34">
        <v>6</v>
      </c>
      <c r="B116" s="34">
        <v>5</v>
      </c>
      <c r="C116" s="34">
        <v>7</v>
      </c>
      <c r="D116" s="35">
        <v>2</v>
      </c>
      <c r="E116" s="36"/>
      <c r="F116" s="7" t="s">
        <v>267</v>
      </c>
      <c r="G116" s="53" t="s">
        <v>367</v>
      </c>
      <c r="H116" s="8">
        <v>25300112.21</v>
      </c>
      <c r="I116" s="8">
        <v>3696798</v>
      </c>
      <c r="J116" s="8">
        <v>21603314.21</v>
      </c>
      <c r="K116" s="8">
        <v>12383663.05</v>
      </c>
      <c r="L116" s="8">
        <v>966000</v>
      </c>
      <c r="M116" s="8">
        <v>11417663.05</v>
      </c>
      <c r="N116" s="9">
        <v>48.94</v>
      </c>
      <c r="O116" s="9">
        <v>26.13</v>
      </c>
      <c r="P116" s="9">
        <v>52.85</v>
      </c>
      <c r="Q116" s="8">
        <v>28605895.81</v>
      </c>
      <c r="R116" s="8">
        <v>7866485.71</v>
      </c>
      <c r="S116" s="8">
        <v>20739410.1</v>
      </c>
      <c r="T116" s="8">
        <v>10467231.46</v>
      </c>
      <c r="U116" s="8">
        <v>1022190.72</v>
      </c>
      <c r="V116" s="8">
        <v>9445040.74</v>
      </c>
      <c r="W116" s="9">
        <v>36.59</v>
      </c>
      <c r="X116" s="9">
        <v>12.99</v>
      </c>
      <c r="Y116" s="9">
        <v>45.54</v>
      </c>
      <c r="Z116" s="8">
        <v>863904.11</v>
      </c>
      <c r="AA116" s="8">
        <v>1972622.31</v>
      </c>
    </row>
    <row r="117" spans="1:27" ht="12.75">
      <c r="A117" s="34">
        <v>6</v>
      </c>
      <c r="B117" s="34">
        <v>10</v>
      </c>
      <c r="C117" s="34">
        <v>5</v>
      </c>
      <c r="D117" s="35">
        <v>2</v>
      </c>
      <c r="E117" s="36"/>
      <c r="F117" s="7" t="s">
        <v>267</v>
      </c>
      <c r="G117" s="53" t="s">
        <v>368</v>
      </c>
      <c r="H117" s="8">
        <v>55755718.18</v>
      </c>
      <c r="I117" s="8">
        <v>5997902.75</v>
      </c>
      <c r="J117" s="8">
        <v>49757815.43</v>
      </c>
      <c r="K117" s="8">
        <v>31027476.37</v>
      </c>
      <c r="L117" s="8">
        <v>4049668.81</v>
      </c>
      <c r="M117" s="8">
        <v>26977807.56</v>
      </c>
      <c r="N117" s="9">
        <v>55.64</v>
      </c>
      <c r="O117" s="9">
        <v>67.51</v>
      </c>
      <c r="P117" s="9">
        <v>54.21</v>
      </c>
      <c r="Q117" s="8">
        <v>73189773.37</v>
      </c>
      <c r="R117" s="8">
        <v>22890061.4</v>
      </c>
      <c r="S117" s="8">
        <v>50299711.97</v>
      </c>
      <c r="T117" s="8">
        <v>29428034.04</v>
      </c>
      <c r="U117" s="8">
        <v>7021956.97</v>
      </c>
      <c r="V117" s="8">
        <v>22406077.07</v>
      </c>
      <c r="W117" s="9">
        <v>40.2</v>
      </c>
      <c r="X117" s="9">
        <v>30.67</v>
      </c>
      <c r="Y117" s="9">
        <v>44.54</v>
      </c>
      <c r="Z117" s="8">
        <v>-541896.54</v>
      </c>
      <c r="AA117" s="8">
        <v>4571730.49</v>
      </c>
    </row>
    <row r="118" spans="1:27" ht="12.75">
      <c r="A118" s="34">
        <v>6</v>
      </c>
      <c r="B118" s="34">
        <v>14</v>
      </c>
      <c r="C118" s="34">
        <v>9</v>
      </c>
      <c r="D118" s="35">
        <v>2</v>
      </c>
      <c r="E118" s="36"/>
      <c r="F118" s="7" t="s">
        <v>267</v>
      </c>
      <c r="G118" s="53" t="s">
        <v>276</v>
      </c>
      <c r="H118" s="8">
        <v>67244385.84</v>
      </c>
      <c r="I118" s="8">
        <v>11462685.17</v>
      </c>
      <c r="J118" s="8">
        <v>55781700.67</v>
      </c>
      <c r="K118" s="8">
        <v>32361611.58</v>
      </c>
      <c r="L118" s="8">
        <v>2007392.98</v>
      </c>
      <c r="M118" s="8">
        <v>30354218.6</v>
      </c>
      <c r="N118" s="9">
        <v>48.12</v>
      </c>
      <c r="O118" s="9">
        <v>17.51</v>
      </c>
      <c r="P118" s="9">
        <v>54.41</v>
      </c>
      <c r="Q118" s="8">
        <v>79395832.44</v>
      </c>
      <c r="R118" s="8">
        <v>22800006.96</v>
      </c>
      <c r="S118" s="8">
        <v>56595825.48</v>
      </c>
      <c r="T118" s="8">
        <v>26286051.23</v>
      </c>
      <c r="U118" s="8">
        <v>295493.63</v>
      </c>
      <c r="V118" s="8">
        <v>25990557.6</v>
      </c>
      <c r="W118" s="9">
        <v>33.1</v>
      </c>
      <c r="X118" s="9">
        <v>1.29</v>
      </c>
      <c r="Y118" s="9">
        <v>45.92</v>
      </c>
      <c r="Z118" s="8">
        <v>-814124.81</v>
      </c>
      <c r="AA118" s="8">
        <v>4363661</v>
      </c>
    </row>
    <row r="119" spans="1:27" ht="12.75">
      <c r="A119" s="34">
        <v>6</v>
      </c>
      <c r="B119" s="34">
        <v>18</v>
      </c>
      <c r="C119" s="34">
        <v>7</v>
      </c>
      <c r="D119" s="35">
        <v>2</v>
      </c>
      <c r="E119" s="36"/>
      <c r="F119" s="7" t="s">
        <v>267</v>
      </c>
      <c r="G119" s="53" t="s">
        <v>369</v>
      </c>
      <c r="H119" s="8">
        <v>28653061.24</v>
      </c>
      <c r="I119" s="8">
        <v>5621764.68</v>
      </c>
      <c r="J119" s="8">
        <v>23031296.56</v>
      </c>
      <c r="K119" s="8">
        <v>13287422.63</v>
      </c>
      <c r="L119" s="8">
        <v>1102963.31</v>
      </c>
      <c r="M119" s="8">
        <v>12184459.32</v>
      </c>
      <c r="N119" s="9">
        <v>46.37</v>
      </c>
      <c r="O119" s="9">
        <v>19.61</v>
      </c>
      <c r="P119" s="9">
        <v>52.9</v>
      </c>
      <c r="Q119" s="8">
        <v>30555834.81</v>
      </c>
      <c r="R119" s="8">
        <v>8746271.47</v>
      </c>
      <c r="S119" s="8">
        <v>21809563.34</v>
      </c>
      <c r="T119" s="8">
        <v>11074925.66</v>
      </c>
      <c r="U119" s="8">
        <v>68435</v>
      </c>
      <c r="V119" s="8">
        <v>11006490.66</v>
      </c>
      <c r="W119" s="9">
        <v>36.24</v>
      </c>
      <c r="X119" s="9">
        <v>0.78</v>
      </c>
      <c r="Y119" s="9">
        <v>50.46</v>
      </c>
      <c r="Z119" s="8">
        <v>1221733.22</v>
      </c>
      <c r="AA119" s="8">
        <v>1177968.66</v>
      </c>
    </row>
    <row r="120" spans="1:27" ht="12.75">
      <c r="A120" s="34">
        <v>6</v>
      </c>
      <c r="B120" s="34">
        <v>20</v>
      </c>
      <c r="C120" s="34">
        <v>8</v>
      </c>
      <c r="D120" s="35">
        <v>2</v>
      </c>
      <c r="E120" s="36"/>
      <c r="F120" s="7" t="s">
        <v>267</v>
      </c>
      <c r="G120" s="53" t="s">
        <v>370</v>
      </c>
      <c r="H120" s="8">
        <v>27914379.66</v>
      </c>
      <c r="I120" s="8">
        <v>4437609.42</v>
      </c>
      <c r="J120" s="8">
        <v>23476770.24</v>
      </c>
      <c r="K120" s="8">
        <v>13514531.57</v>
      </c>
      <c r="L120" s="8">
        <v>930823.66</v>
      </c>
      <c r="M120" s="8">
        <v>12583707.91</v>
      </c>
      <c r="N120" s="9">
        <v>48.41</v>
      </c>
      <c r="O120" s="9">
        <v>20.97</v>
      </c>
      <c r="P120" s="9">
        <v>53.6</v>
      </c>
      <c r="Q120" s="8">
        <v>33542333.47</v>
      </c>
      <c r="R120" s="8">
        <v>9769220.12</v>
      </c>
      <c r="S120" s="8">
        <v>23773113.35</v>
      </c>
      <c r="T120" s="8">
        <v>10880308.41</v>
      </c>
      <c r="U120" s="8">
        <v>401410.21</v>
      </c>
      <c r="V120" s="8">
        <v>10478898.2</v>
      </c>
      <c r="W120" s="9">
        <v>32.43</v>
      </c>
      <c r="X120" s="9">
        <v>4.1</v>
      </c>
      <c r="Y120" s="9">
        <v>44.07</v>
      </c>
      <c r="Z120" s="8">
        <v>-296343.11</v>
      </c>
      <c r="AA120" s="8">
        <v>2104809.71</v>
      </c>
    </row>
    <row r="121" spans="1:27" ht="12.75">
      <c r="A121" s="34">
        <v>6</v>
      </c>
      <c r="B121" s="34">
        <v>15</v>
      </c>
      <c r="C121" s="34">
        <v>6</v>
      </c>
      <c r="D121" s="35">
        <v>2</v>
      </c>
      <c r="E121" s="36"/>
      <c r="F121" s="7" t="s">
        <v>267</v>
      </c>
      <c r="G121" s="53" t="s">
        <v>277</v>
      </c>
      <c r="H121" s="8">
        <v>48138276.66</v>
      </c>
      <c r="I121" s="8">
        <v>6957847.68</v>
      </c>
      <c r="J121" s="8">
        <v>41180428.98</v>
      </c>
      <c r="K121" s="8">
        <v>28142518.5</v>
      </c>
      <c r="L121" s="8">
        <v>6498286.62</v>
      </c>
      <c r="M121" s="8">
        <v>21644231.88</v>
      </c>
      <c r="N121" s="9">
        <v>58.46</v>
      </c>
      <c r="O121" s="9">
        <v>93.39</v>
      </c>
      <c r="P121" s="9">
        <v>52.55</v>
      </c>
      <c r="Q121" s="8">
        <v>46888276.66</v>
      </c>
      <c r="R121" s="8">
        <v>8308795.06</v>
      </c>
      <c r="S121" s="8">
        <v>38579481.6</v>
      </c>
      <c r="T121" s="8">
        <v>20380044.92</v>
      </c>
      <c r="U121" s="8">
        <v>1278717.55</v>
      </c>
      <c r="V121" s="8">
        <v>19101327.37</v>
      </c>
      <c r="W121" s="9">
        <v>43.46</v>
      </c>
      <c r="X121" s="9">
        <v>15.38</v>
      </c>
      <c r="Y121" s="9">
        <v>49.51</v>
      </c>
      <c r="Z121" s="8">
        <v>2600947.38</v>
      </c>
      <c r="AA121" s="8">
        <v>2542904.51</v>
      </c>
    </row>
    <row r="122" spans="1:27" ht="12.75">
      <c r="A122" s="34">
        <v>6</v>
      </c>
      <c r="B122" s="34">
        <v>3</v>
      </c>
      <c r="C122" s="34">
        <v>8</v>
      </c>
      <c r="D122" s="35">
        <v>2</v>
      </c>
      <c r="E122" s="36"/>
      <c r="F122" s="7" t="s">
        <v>267</v>
      </c>
      <c r="G122" s="53" t="s">
        <v>278</v>
      </c>
      <c r="H122" s="8">
        <v>27186376.97</v>
      </c>
      <c r="I122" s="8">
        <v>6092312.43</v>
      </c>
      <c r="J122" s="8">
        <v>21094064.54</v>
      </c>
      <c r="K122" s="8">
        <v>11752508.31</v>
      </c>
      <c r="L122" s="8">
        <v>1175768.66</v>
      </c>
      <c r="M122" s="8">
        <v>10576739.65</v>
      </c>
      <c r="N122" s="9">
        <v>43.22</v>
      </c>
      <c r="O122" s="9">
        <v>19.29</v>
      </c>
      <c r="P122" s="9">
        <v>50.14</v>
      </c>
      <c r="Q122" s="8">
        <v>28294988.11</v>
      </c>
      <c r="R122" s="8">
        <v>8644662.48</v>
      </c>
      <c r="S122" s="8">
        <v>19650325.63</v>
      </c>
      <c r="T122" s="8">
        <v>10413074.49</v>
      </c>
      <c r="U122" s="8">
        <v>639106.16</v>
      </c>
      <c r="V122" s="8">
        <v>9773968.33</v>
      </c>
      <c r="W122" s="9">
        <v>36.8</v>
      </c>
      <c r="X122" s="9">
        <v>7.39</v>
      </c>
      <c r="Y122" s="9">
        <v>49.73</v>
      </c>
      <c r="Z122" s="8">
        <v>1443738.91</v>
      </c>
      <c r="AA122" s="8">
        <v>802771.32</v>
      </c>
    </row>
    <row r="123" spans="1:27" ht="12.75">
      <c r="A123" s="34">
        <v>6</v>
      </c>
      <c r="B123" s="34">
        <v>1</v>
      </c>
      <c r="C123" s="34">
        <v>12</v>
      </c>
      <c r="D123" s="35">
        <v>2</v>
      </c>
      <c r="E123" s="36"/>
      <c r="F123" s="7" t="s">
        <v>267</v>
      </c>
      <c r="G123" s="53" t="s">
        <v>371</v>
      </c>
      <c r="H123" s="8">
        <v>18516766.9</v>
      </c>
      <c r="I123" s="8">
        <v>3698827.13</v>
      </c>
      <c r="J123" s="8">
        <v>14817939.77</v>
      </c>
      <c r="K123" s="8">
        <v>8065000.83</v>
      </c>
      <c r="L123" s="8">
        <v>23717</v>
      </c>
      <c r="M123" s="8">
        <v>8041283.83</v>
      </c>
      <c r="N123" s="9">
        <v>43.55</v>
      </c>
      <c r="O123" s="9">
        <v>0.64</v>
      </c>
      <c r="P123" s="9">
        <v>54.26</v>
      </c>
      <c r="Q123" s="8">
        <v>20375354.94</v>
      </c>
      <c r="R123" s="8">
        <v>5506845.85</v>
      </c>
      <c r="S123" s="8">
        <v>14868509.09</v>
      </c>
      <c r="T123" s="8">
        <v>7138205.76</v>
      </c>
      <c r="U123" s="8">
        <v>36526.4</v>
      </c>
      <c r="V123" s="8">
        <v>7101679.36</v>
      </c>
      <c r="W123" s="9">
        <v>35.03</v>
      </c>
      <c r="X123" s="9">
        <v>0.66</v>
      </c>
      <c r="Y123" s="9">
        <v>47.76</v>
      </c>
      <c r="Z123" s="8">
        <v>-50569.32</v>
      </c>
      <c r="AA123" s="8">
        <v>939604.47</v>
      </c>
    </row>
    <row r="124" spans="1:27" ht="12.75">
      <c r="A124" s="34">
        <v>6</v>
      </c>
      <c r="B124" s="34">
        <v>1</v>
      </c>
      <c r="C124" s="34">
        <v>13</v>
      </c>
      <c r="D124" s="35">
        <v>2</v>
      </c>
      <c r="E124" s="36"/>
      <c r="F124" s="7" t="s">
        <v>267</v>
      </c>
      <c r="G124" s="53" t="s">
        <v>372</v>
      </c>
      <c r="H124" s="8">
        <v>11980040.99</v>
      </c>
      <c r="I124" s="8">
        <v>1236859.52</v>
      </c>
      <c r="J124" s="8">
        <v>10743181.47</v>
      </c>
      <c r="K124" s="8">
        <v>5819060</v>
      </c>
      <c r="L124" s="8">
        <v>11062.78</v>
      </c>
      <c r="M124" s="8">
        <v>5807997.22</v>
      </c>
      <c r="N124" s="9">
        <v>48.57</v>
      </c>
      <c r="O124" s="9">
        <v>0.89</v>
      </c>
      <c r="P124" s="9">
        <v>54.06</v>
      </c>
      <c r="Q124" s="8">
        <v>13392071.26</v>
      </c>
      <c r="R124" s="8">
        <v>2958077.28</v>
      </c>
      <c r="S124" s="8">
        <v>10433993.98</v>
      </c>
      <c r="T124" s="8">
        <v>5238359.02</v>
      </c>
      <c r="U124" s="8">
        <v>159969.38</v>
      </c>
      <c r="V124" s="8">
        <v>5078389.64</v>
      </c>
      <c r="W124" s="9">
        <v>39.11</v>
      </c>
      <c r="X124" s="9">
        <v>5.4</v>
      </c>
      <c r="Y124" s="9">
        <v>48.67</v>
      </c>
      <c r="Z124" s="8">
        <v>309187.49</v>
      </c>
      <c r="AA124" s="8">
        <v>729607.58</v>
      </c>
    </row>
    <row r="125" spans="1:27" ht="12.75">
      <c r="A125" s="34">
        <v>6</v>
      </c>
      <c r="B125" s="34">
        <v>3</v>
      </c>
      <c r="C125" s="34">
        <v>9</v>
      </c>
      <c r="D125" s="35">
        <v>2</v>
      </c>
      <c r="E125" s="36"/>
      <c r="F125" s="7" t="s">
        <v>267</v>
      </c>
      <c r="G125" s="53" t="s">
        <v>373</v>
      </c>
      <c r="H125" s="8">
        <v>21567317.53</v>
      </c>
      <c r="I125" s="8">
        <v>870160.71</v>
      </c>
      <c r="J125" s="8">
        <v>20697156.82</v>
      </c>
      <c r="K125" s="8">
        <v>11780364.84</v>
      </c>
      <c r="L125" s="8">
        <v>825852.71</v>
      </c>
      <c r="M125" s="8">
        <v>10954512.13</v>
      </c>
      <c r="N125" s="9">
        <v>54.62</v>
      </c>
      <c r="O125" s="9">
        <v>94.9</v>
      </c>
      <c r="P125" s="9">
        <v>52.92</v>
      </c>
      <c r="Q125" s="8">
        <v>21805582.53</v>
      </c>
      <c r="R125" s="8">
        <v>2808714</v>
      </c>
      <c r="S125" s="8">
        <v>18996868.53</v>
      </c>
      <c r="T125" s="8">
        <v>9638811.47</v>
      </c>
      <c r="U125" s="8">
        <v>499091.95</v>
      </c>
      <c r="V125" s="8">
        <v>9139719.52</v>
      </c>
      <c r="W125" s="9">
        <v>44.2</v>
      </c>
      <c r="X125" s="9">
        <v>17.76</v>
      </c>
      <c r="Y125" s="9">
        <v>48.11</v>
      </c>
      <c r="Z125" s="8">
        <v>1700288.29</v>
      </c>
      <c r="AA125" s="8">
        <v>1814792.61</v>
      </c>
    </row>
    <row r="126" spans="1:27" ht="12.75">
      <c r="A126" s="34">
        <v>6</v>
      </c>
      <c r="B126" s="34">
        <v>6</v>
      </c>
      <c r="C126" s="34">
        <v>9</v>
      </c>
      <c r="D126" s="35">
        <v>2</v>
      </c>
      <c r="E126" s="36"/>
      <c r="F126" s="7" t="s">
        <v>267</v>
      </c>
      <c r="G126" s="53" t="s">
        <v>374</v>
      </c>
      <c r="H126" s="8">
        <v>16975717.68</v>
      </c>
      <c r="I126" s="8">
        <v>3077767.34</v>
      </c>
      <c r="J126" s="8">
        <v>13897950.34</v>
      </c>
      <c r="K126" s="8">
        <v>7503599.87</v>
      </c>
      <c r="L126" s="8">
        <v>263229.8</v>
      </c>
      <c r="M126" s="8">
        <v>7240370.07</v>
      </c>
      <c r="N126" s="9">
        <v>44.2</v>
      </c>
      <c r="O126" s="9">
        <v>8.55</v>
      </c>
      <c r="P126" s="9">
        <v>52.09</v>
      </c>
      <c r="Q126" s="8">
        <v>18992193.05</v>
      </c>
      <c r="R126" s="8">
        <v>5490801.98</v>
      </c>
      <c r="S126" s="8">
        <v>13501391.07</v>
      </c>
      <c r="T126" s="8">
        <v>6590518.32</v>
      </c>
      <c r="U126" s="8">
        <v>119082.7</v>
      </c>
      <c r="V126" s="8">
        <v>6471435.62</v>
      </c>
      <c r="W126" s="9">
        <v>34.7</v>
      </c>
      <c r="X126" s="9">
        <v>2.16</v>
      </c>
      <c r="Y126" s="9">
        <v>47.93</v>
      </c>
      <c r="Z126" s="8">
        <v>396559.27</v>
      </c>
      <c r="AA126" s="8">
        <v>768934.45</v>
      </c>
    </row>
    <row r="127" spans="1:27" ht="12.75">
      <c r="A127" s="34">
        <v>6</v>
      </c>
      <c r="B127" s="34">
        <v>17</v>
      </c>
      <c r="C127" s="34">
        <v>4</v>
      </c>
      <c r="D127" s="35">
        <v>2</v>
      </c>
      <c r="E127" s="36"/>
      <c r="F127" s="7" t="s">
        <v>267</v>
      </c>
      <c r="G127" s="53" t="s">
        <v>375</v>
      </c>
      <c r="H127" s="8">
        <v>21878156.68</v>
      </c>
      <c r="I127" s="8">
        <v>6479326</v>
      </c>
      <c r="J127" s="8">
        <v>15398830.68</v>
      </c>
      <c r="K127" s="8">
        <v>9346049.42</v>
      </c>
      <c r="L127" s="8">
        <v>1080944.49</v>
      </c>
      <c r="M127" s="8">
        <v>8265104.93</v>
      </c>
      <c r="N127" s="9">
        <v>42.71</v>
      </c>
      <c r="O127" s="9">
        <v>16.68</v>
      </c>
      <c r="P127" s="9">
        <v>53.67</v>
      </c>
      <c r="Q127" s="8">
        <v>26805443.68</v>
      </c>
      <c r="R127" s="8">
        <v>12001071</v>
      </c>
      <c r="S127" s="8">
        <v>14804372.68</v>
      </c>
      <c r="T127" s="8">
        <v>9191767.29</v>
      </c>
      <c r="U127" s="8">
        <v>2083809.94</v>
      </c>
      <c r="V127" s="8">
        <v>7107957.35</v>
      </c>
      <c r="W127" s="9">
        <v>34.29</v>
      </c>
      <c r="X127" s="9">
        <v>17.36</v>
      </c>
      <c r="Y127" s="9">
        <v>48.01</v>
      </c>
      <c r="Z127" s="8">
        <v>594458</v>
      </c>
      <c r="AA127" s="8">
        <v>1157147.58</v>
      </c>
    </row>
    <row r="128" spans="1:27" ht="12.75">
      <c r="A128" s="34">
        <v>6</v>
      </c>
      <c r="B128" s="34">
        <v>3</v>
      </c>
      <c r="C128" s="34">
        <v>10</v>
      </c>
      <c r="D128" s="35">
        <v>2</v>
      </c>
      <c r="E128" s="36"/>
      <c r="F128" s="7" t="s">
        <v>267</v>
      </c>
      <c r="G128" s="53" t="s">
        <v>376</v>
      </c>
      <c r="H128" s="8">
        <v>28132364.79</v>
      </c>
      <c r="I128" s="8">
        <v>300000</v>
      </c>
      <c r="J128" s="8">
        <v>27832364.79</v>
      </c>
      <c r="K128" s="8">
        <v>15158445.03</v>
      </c>
      <c r="L128" s="8">
        <v>566528.46</v>
      </c>
      <c r="M128" s="8">
        <v>14591916.57</v>
      </c>
      <c r="N128" s="9">
        <v>53.88</v>
      </c>
      <c r="O128" s="9">
        <v>188.84</v>
      </c>
      <c r="P128" s="9">
        <v>52.42</v>
      </c>
      <c r="Q128" s="8">
        <v>28955818.19</v>
      </c>
      <c r="R128" s="8">
        <v>2076959.83</v>
      </c>
      <c r="S128" s="8">
        <v>26878858.36</v>
      </c>
      <c r="T128" s="8">
        <v>13614515.02</v>
      </c>
      <c r="U128" s="8">
        <v>288216.87</v>
      </c>
      <c r="V128" s="8">
        <v>13326298.15</v>
      </c>
      <c r="W128" s="9">
        <v>47.01</v>
      </c>
      <c r="X128" s="9">
        <v>13.87</v>
      </c>
      <c r="Y128" s="9">
        <v>49.57</v>
      </c>
      <c r="Z128" s="8">
        <v>953506.43</v>
      </c>
      <c r="AA128" s="8">
        <v>1265618.42</v>
      </c>
    </row>
    <row r="129" spans="1:27" ht="12.75">
      <c r="A129" s="34">
        <v>6</v>
      </c>
      <c r="B129" s="34">
        <v>8</v>
      </c>
      <c r="C129" s="34">
        <v>12</v>
      </c>
      <c r="D129" s="35">
        <v>2</v>
      </c>
      <c r="E129" s="36"/>
      <c r="F129" s="7" t="s">
        <v>267</v>
      </c>
      <c r="G129" s="53" t="s">
        <v>377</v>
      </c>
      <c r="H129" s="8">
        <v>33234279.23</v>
      </c>
      <c r="I129" s="8">
        <v>10472180.94</v>
      </c>
      <c r="J129" s="8">
        <v>22762098.29</v>
      </c>
      <c r="K129" s="8">
        <v>17078345.14</v>
      </c>
      <c r="L129" s="8">
        <v>4941678.52</v>
      </c>
      <c r="M129" s="8">
        <v>12136666.62</v>
      </c>
      <c r="N129" s="9">
        <v>51.38</v>
      </c>
      <c r="O129" s="9">
        <v>47.18</v>
      </c>
      <c r="P129" s="9">
        <v>53.31</v>
      </c>
      <c r="Q129" s="8">
        <v>37344821.05</v>
      </c>
      <c r="R129" s="8">
        <v>15914651.61</v>
      </c>
      <c r="S129" s="8">
        <v>21430169.44</v>
      </c>
      <c r="T129" s="8">
        <v>10994307.36</v>
      </c>
      <c r="U129" s="8">
        <v>1435113.86</v>
      </c>
      <c r="V129" s="8">
        <v>9559193.5</v>
      </c>
      <c r="W129" s="9">
        <v>29.43</v>
      </c>
      <c r="X129" s="9">
        <v>9.01</v>
      </c>
      <c r="Y129" s="9">
        <v>44.6</v>
      </c>
      <c r="Z129" s="8">
        <v>1331928.85</v>
      </c>
      <c r="AA129" s="8">
        <v>2577473.12</v>
      </c>
    </row>
    <row r="130" spans="1:27" ht="12.75">
      <c r="A130" s="34">
        <v>6</v>
      </c>
      <c r="B130" s="34">
        <v>11</v>
      </c>
      <c r="C130" s="34">
        <v>6</v>
      </c>
      <c r="D130" s="35">
        <v>2</v>
      </c>
      <c r="E130" s="36"/>
      <c r="F130" s="7" t="s">
        <v>267</v>
      </c>
      <c r="G130" s="53" t="s">
        <v>378</v>
      </c>
      <c r="H130" s="8">
        <v>21636730.36</v>
      </c>
      <c r="I130" s="8">
        <v>1232542</v>
      </c>
      <c r="J130" s="8">
        <v>20404188.36</v>
      </c>
      <c r="K130" s="8">
        <v>11064060.42</v>
      </c>
      <c r="L130" s="8">
        <v>0</v>
      </c>
      <c r="M130" s="8">
        <v>11064060.42</v>
      </c>
      <c r="N130" s="9">
        <v>51.13</v>
      </c>
      <c r="O130" s="9">
        <v>0</v>
      </c>
      <c r="P130" s="9">
        <v>54.22</v>
      </c>
      <c r="Q130" s="8">
        <v>24541770.55</v>
      </c>
      <c r="R130" s="8">
        <v>4325673.2</v>
      </c>
      <c r="S130" s="8">
        <v>20216097.35</v>
      </c>
      <c r="T130" s="8">
        <v>10407894.96</v>
      </c>
      <c r="U130" s="8">
        <v>130862.37</v>
      </c>
      <c r="V130" s="8">
        <v>10277032.59</v>
      </c>
      <c r="W130" s="9">
        <v>42.4</v>
      </c>
      <c r="X130" s="9">
        <v>3.02</v>
      </c>
      <c r="Y130" s="9">
        <v>50.83</v>
      </c>
      <c r="Z130" s="8">
        <v>188091.01</v>
      </c>
      <c r="AA130" s="8">
        <v>787027.83</v>
      </c>
    </row>
    <row r="131" spans="1:27" ht="12.75">
      <c r="A131" s="34">
        <v>6</v>
      </c>
      <c r="B131" s="34">
        <v>13</v>
      </c>
      <c r="C131" s="34">
        <v>6</v>
      </c>
      <c r="D131" s="35">
        <v>2</v>
      </c>
      <c r="E131" s="36"/>
      <c r="F131" s="7" t="s">
        <v>267</v>
      </c>
      <c r="G131" s="53" t="s">
        <v>379</v>
      </c>
      <c r="H131" s="8">
        <v>27238815.96</v>
      </c>
      <c r="I131" s="8">
        <v>6606686.89</v>
      </c>
      <c r="J131" s="8">
        <v>20632129.07</v>
      </c>
      <c r="K131" s="8">
        <v>12695050.9</v>
      </c>
      <c r="L131" s="8">
        <v>1662666.04</v>
      </c>
      <c r="M131" s="8">
        <v>11032384.86</v>
      </c>
      <c r="N131" s="9">
        <v>46.6</v>
      </c>
      <c r="O131" s="9">
        <v>25.16</v>
      </c>
      <c r="P131" s="9">
        <v>53.47</v>
      </c>
      <c r="Q131" s="8">
        <v>29753248.98</v>
      </c>
      <c r="R131" s="8">
        <v>9486504.51</v>
      </c>
      <c r="S131" s="8">
        <v>20266744.47</v>
      </c>
      <c r="T131" s="8">
        <v>9360200.61</v>
      </c>
      <c r="U131" s="8">
        <v>76041.42</v>
      </c>
      <c r="V131" s="8">
        <v>9284159.19</v>
      </c>
      <c r="W131" s="9">
        <v>31.45</v>
      </c>
      <c r="X131" s="9">
        <v>0.8</v>
      </c>
      <c r="Y131" s="9">
        <v>45.8</v>
      </c>
      <c r="Z131" s="8">
        <v>365384.6</v>
      </c>
      <c r="AA131" s="8">
        <v>1748225.67</v>
      </c>
    </row>
    <row r="132" spans="1:27" ht="12.75">
      <c r="A132" s="34">
        <v>6</v>
      </c>
      <c r="B132" s="34">
        <v>6</v>
      </c>
      <c r="C132" s="34">
        <v>10</v>
      </c>
      <c r="D132" s="35">
        <v>2</v>
      </c>
      <c r="E132" s="36"/>
      <c r="F132" s="7" t="s">
        <v>267</v>
      </c>
      <c r="G132" s="53" t="s">
        <v>380</v>
      </c>
      <c r="H132" s="8">
        <v>21413568.68</v>
      </c>
      <c r="I132" s="8">
        <v>4137360.62</v>
      </c>
      <c r="J132" s="8">
        <v>17276208.06</v>
      </c>
      <c r="K132" s="8">
        <v>11436679.95</v>
      </c>
      <c r="L132" s="8">
        <v>2168602.22</v>
      </c>
      <c r="M132" s="8">
        <v>9268077.73</v>
      </c>
      <c r="N132" s="9">
        <v>53.4</v>
      </c>
      <c r="O132" s="9">
        <v>52.41</v>
      </c>
      <c r="P132" s="9">
        <v>53.64</v>
      </c>
      <c r="Q132" s="8">
        <v>23445666.56</v>
      </c>
      <c r="R132" s="8">
        <v>6578284.09</v>
      </c>
      <c r="S132" s="8">
        <v>16867382.47</v>
      </c>
      <c r="T132" s="8">
        <v>9183938.14</v>
      </c>
      <c r="U132" s="8">
        <v>1342406.27</v>
      </c>
      <c r="V132" s="8">
        <v>7841531.87</v>
      </c>
      <c r="W132" s="9">
        <v>39.17</v>
      </c>
      <c r="X132" s="9">
        <v>20.4</v>
      </c>
      <c r="Y132" s="9">
        <v>46.48</v>
      </c>
      <c r="Z132" s="8">
        <v>408825.59</v>
      </c>
      <c r="AA132" s="8">
        <v>1426545.86</v>
      </c>
    </row>
    <row r="133" spans="1:27" ht="12.75">
      <c r="A133" s="34">
        <v>6</v>
      </c>
      <c r="B133" s="34">
        <v>20</v>
      </c>
      <c r="C133" s="34">
        <v>9</v>
      </c>
      <c r="D133" s="35">
        <v>2</v>
      </c>
      <c r="E133" s="36"/>
      <c r="F133" s="7" t="s">
        <v>267</v>
      </c>
      <c r="G133" s="53" t="s">
        <v>381</v>
      </c>
      <c r="H133" s="8">
        <v>35670790.4</v>
      </c>
      <c r="I133" s="8">
        <v>3642017.46</v>
      </c>
      <c r="J133" s="8">
        <v>32028772.94</v>
      </c>
      <c r="K133" s="8">
        <v>17322589.04</v>
      </c>
      <c r="L133" s="8">
        <v>16150</v>
      </c>
      <c r="M133" s="8">
        <v>17306439.04</v>
      </c>
      <c r="N133" s="9">
        <v>48.56</v>
      </c>
      <c r="O133" s="9">
        <v>0.44</v>
      </c>
      <c r="P133" s="9">
        <v>54.03</v>
      </c>
      <c r="Q133" s="8">
        <v>36963962.98</v>
      </c>
      <c r="R133" s="8">
        <v>5149441.86</v>
      </c>
      <c r="S133" s="8">
        <v>31814521.12</v>
      </c>
      <c r="T133" s="8">
        <v>16044198.97</v>
      </c>
      <c r="U133" s="8">
        <v>217153.51</v>
      </c>
      <c r="V133" s="8">
        <v>15827045.46</v>
      </c>
      <c r="W133" s="9">
        <v>43.4</v>
      </c>
      <c r="X133" s="9">
        <v>4.21</v>
      </c>
      <c r="Y133" s="9">
        <v>49.74</v>
      </c>
      <c r="Z133" s="8">
        <v>214251.82</v>
      </c>
      <c r="AA133" s="8">
        <v>1479393.58</v>
      </c>
    </row>
    <row r="134" spans="1:27" ht="12.75">
      <c r="A134" s="34">
        <v>6</v>
      </c>
      <c r="B134" s="34">
        <v>20</v>
      </c>
      <c r="C134" s="34">
        <v>10</v>
      </c>
      <c r="D134" s="35">
        <v>2</v>
      </c>
      <c r="E134" s="36"/>
      <c r="F134" s="7" t="s">
        <v>267</v>
      </c>
      <c r="G134" s="53" t="s">
        <v>382</v>
      </c>
      <c r="H134" s="8">
        <v>25987277.93</v>
      </c>
      <c r="I134" s="8">
        <v>2073489.1</v>
      </c>
      <c r="J134" s="8">
        <v>23913788.83</v>
      </c>
      <c r="K134" s="8">
        <v>13172520.52</v>
      </c>
      <c r="L134" s="8">
        <v>86643.55</v>
      </c>
      <c r="M134" s="8">
        <v>13085876.97</v>
      </c>
      <c r="N134" s="9">
        <v>50.68</v>
      </c>
      <c r="O134" s="9">
        <v>4.17</v>
      </c>
      <c r="P134" s="9">
        <v>54.72</v>
      </c>
      <c r="Q134" s="8">
        <v>27431511.6</v>
      </c>
      <c r="R134" s="8">
        <v>5486499.88</v>
      </c>
      <c r="S134" s="8">
        <v>21945011.72</v>
      </c>
      <c r="T134" s="8">
        <v>13159542.57</v>
      </c>
      <c r="U134" s="8">
        <v>2426258.94</v>
      </c>
      <c r="V134" s="8">
        <v>10733283.63</v>
      </c>
      <c r="W134" s="9">
        <v>47.97</v>
      </c>
      <c r="X134" s="9">
        <v>44.22</v>
      </c>
      <c r="Y134" s="9">
        <v>48.9</v>
      </c>
      <c r="Z134" s="8">
        <v>1968777.11</v>
      </c>
      <c r="AA134" s="8">
        <v>2352593.34</v>
      </c>
    </row>
    <row r="135" spans="1:27" ht="12.75">
      <c r="A135" s="34">
        <v>6</v>
      </c>
      <c r="B135" s="34">
        <v>1</v>
      </c>
      <c r="C135" s="34">
        <v>14</v>
      </c>
      <c r="D135" s="35">
        <v>2</v>
      </c>
      <c r="E135" s="36"/>
      <c r="F135" s="7" t="s">
        <v>267</v>
      </c>
      <c r="G135" s="53" t="s">
        <v>383</v>
      </c>
      <c r="H135" s="8">
        <v>15350190.85</v>
      </c>
      <c r="I135" s="8">
        <v>2582815.22</v>
      </c>
      <c r="J135" s="8">
        <v>12767375.63</v>
      </c>
      <c r="K135" s="8">
        <v>8545743.65</v>
      </c>
      <c r="L135" s="8">
        <v>1482140.99</v>
      </c>
      <c r="M135" s="8">
        <v>7063602.66</v>
      </c>
      <c r="N135" s="9">
        <v>55.67</v>
      </c>
      <c r="O135" s="9">
        <v>57.38</v>
      </c>
      <c r="P135" s="9">
        <v>55.32</v>
      </c>
      <c r="Q135" s="8">
        <v>17037068.76</v>
      </c>
      <c r="R135" s="8">
        <v>4221053.91</v>
      </c>
      <c r="S135" s="8">
        <v>12816014.85</v>
      </c>
      <c r="T135" s="8">
        <v>6884365.75</v>
      </c>
      <c r="U135" s="8">
        <v>990362.37</v>
      </c>
      <c r="V135" s="8">
        <v>5894003.38</v>
      </c>
      <c r="W135" s="9">
        <v>40.4</v>
      </c>
      <c r="X135" s="9">
        <v>23.46</v>
      </c>
      <c r="Y135" s="9">
        <v>45.98</v>
      </c>
      <c r="Z135" s="8">
        <v>-48639.22</v>
      </c>
      <c r="AA135" s="8">
        <v>1169599.28</v>
      </c>
    </row>
    <row r="136" spans="1:27" ht="12.75">
      <c r="A136" s="34">
        <v>6</v>
      </c>
      <c r="B136" s="34">
        <v>13</v>
      </c>
      <c r="C136" s="34">
        <v>7</v>
      </c>
      <c r="D136" s="35">
        <v>2</v>
      </c>
      <c r="E136" s="36"/>
      <c r="F136" s="7" t="s">
        <v>267</v>
      </c>
      <c r="G136" s="53" t="s">
        <v>384</v>
      </c>
      <c r="H136" s="8">
        <v>17472663.56</v>
      </c>
      <c r="I136" s="8">
        <v>3958472.22</v>
      </c>
      <c r="J136" s="8">
        <v>13514191.34</v>
      </c>
      <c r="K136" s="8">
        <v>7957584.92</v>
      </c>
      <c r="L136" s="8">
        <v>717130.05</v>
      </c>
      <c r="M136" s="8">
        <v>7240454.87</v>
      </c>
      <c r="N136" s="9">
        <v>45.54</v>
      </c>
      <c r="O136" s="9">
        <v>18.11</v>
      </c>
      <c r="P136" s="9">
        <v>53.57</v>
      </c>
      <c r="Q136" s="8">
        <v>19279637.92</v>
      </c>
      <c r="R136" s="8">
        <v>5579702.67</v>
      </c>
      <c r="S136" s="8">
        <v>13699935.25</v>
      </c>
      <c r="T136" s="8">
        <v>6907474.27</v>
      </c>
      <c r="U136" s="8">
        <v>399690.5</v>
      </c>
      <c r="V136" s="8">
        <v>6507783.77</v>
      </c>
      <c r="W136" s="9">
        <v>35.82</v>
      </c>
      <c r="X136" s="9">
        <v>7.16</v>
      </c>
      <c r="Y136" s="9">
        <v>47.5</v>
      </c>
      <c r="Z136" s="8">
        <v>-185743.91</v>
      </c>
      <c r="AA136" s="8">
        <v>732671.1</v>
      </c>
    </row>
    <row r="137" spans="1:27" ht="12.75">
      <c r="A137" s="34">
        <v>6</v>
      </c>
      <c r="B137" s="34">
        <v>1</v>
      </c>
      <c r="C137" s="34">
        <v>15</v>
      </c>
      <c r="D137" s="35">
        <v>2</v>
      </c>
      <c r="E137" s="36"/>
      <c r="F137" s="7" t="s">
        <v>267</v>
      </c>
      <c r="G137" s="53" t="s">
        <v>385</v>
      </c>
      <c r="H137" s="8">
        <v>15961321.33</v>
      </c>
      <c r="I137" s="8">
        <v>4371330.3</v>
      </c>
      <c r="J137" s="8">
        <v>11589991.03</v>
      </c>
      <c r="K137" s="8">
        <v>7026361.44</v>
      </c>
      <c r="L137" s="8">
        <v>638942.45</v>
      </c>
      <c r="M137" s="8">
        <v>6387418.99</v>
      </c>
      <c r="N137" s="9">
        <v>44.02</v>
      </c>
      <c r="O137" s="9">
        <v>14.61</v>
      </c>
      <c r="P137" s="9">
        <v>55.11</v>
      </c>
      <c r="Q137" s="8">
        <v>20897281.67</v>
      </c>
      <c r="R137" s="8">
        <v>9988198.43</v>
      </c>
      <c r="S137" s="8">
        <v>10909083.24</v>
      </c>
      <c r="T137" s="8">
        <v>5906576.22</v>
      </c>
      <c r="U137" s="8">
        <v>351455</v>
      </c>
      <c r="V137" s="8">
        <v>5555121.22</v>
      </c>
      <c r="W137" s="9">
        <v>28.26</v>
      </c>
      <c r="X137" s="9">
        <v>3.51</v>
      </c>
      <c r="Y137" s="9">
        <v>50.92</v>
      </c>
      <c r="Z137" s="8">
        <v>680907.79</v>
      </c>
      <c r="AA137" s="8">
        <v>832297.77</v>
      </c>
    </row>
    <row r="138" spans="1:27" ht="12.75">
      <c r="A138" s="34">
        <v>6</v>
      </c>
      <c r="B138" s="34">
        <v>10</v>
      </c>
      <c r="C138" s="34">
        <v>6</v>
      </c>
      <c r="D138" s="35">
        <v>2</v>
      </c>
      <c r="E138" s="36"/>
      <c r="F138" s="7" t="s">
        <v>267</v>
      </c>
      <c r="G138" s="53" t="s">
        <v>386</v>
      </c>
      <c r="H138" s="8">
        <v>32995008.19</v>
      </c>
      <c r="I138" s="8">
        <v>4034511.81</v>
      </c>
      <c r="J138" s="8">
        <v>28960496.38</v>
      </c>
      <c r="K138" s="8">
        <v>16058807.93</v>
      </c>
      <c r="L138" s="8">
        <v>542657.76</v>
      </c>
      <c r="M138" s="8">
        <v>15516150.17</v>
      </c>
      <c r="N138" s="9">
        <v>48.67</v>
      </c>
      <c r="O138" s="9">
        <v>13.45</v>
      </c>
      <c r="P138" s="9">
        <v>53.57</v>
      </c>
      <c r="Q138" s="8">
        <v>35220411.29</v>
      </c>
      <c r="R138" s="8">
        <v>8039451.66</v>
      </c>
      <c r="S138" s="8">
        <v>27180959.63</v>
      </c>
      <c r="T138" s="8">
        <v>14894617.53</v>
      </c>
      <c r="U138" s="8">
        <v>930182.67</v>
      </c>
      <c r="V138" s="8">
        <v>13964434.86</v>
      </c>
      <c r="W138" s="9">
        <v>42.28</v>
      </c>
      <c r="X138" s="9">
        <v>11.57</v>
      </c>
      <c r="Y138" s="9">
        <v>51.37</v>
      </c>
      <c r="Z138" s="8">
        <v>1779536.75</v>
      </c>
      <c r="AA138" s="8">
        <v>1551715.31</v>
      </c>
    </row>
    <row r="139" spans="1:27" ht="12.75">
      <c r="A139" s="34">
        <v>6</v>
      </c>
      <c r="B139" s="34">
        <v>11</v>
      </c>
      <c r="C139" s="34">
        <v>7</v>
      </c>
      <c r="D139" s="35">
        <v>2</v>
      </c>
      <c r="E139" s="36"/>
      <c r="F139" s="7" t="s">
        <v>267</v>
      </c>
      <c r="G139" s="53" t="s">
        <v>387</v>
      </c>
      <c r="H139" s="8">
        <v>66393169.45</v>
      </c>
      <c r="I139" s="8">
        <v>13006475.31</v>
      </c>
      <c r="J139" s="8">
        <v>53386694.14</v>
      </c>
      <c r="K139" s="8">
        <v>31824071.83</v>
      </c>
      <c r="L139" s="8">
        <v>2535610.68</v>
      </c>
      <c r="M139" s="8">
        <v>29288461.15</v>
      </c>
      <c r="N139" s="9">
        <v>47.93</v>
      </c>
      <c r="O139" s="9">
        <v>19.49</v>
      </c>
      <c r="P139" s="9">
        <v>54.86</v>
      </c>
      <c r="Q139" s="8">
        <v>70784218.84</v>
      </c>
      <c r="R139" s="8">
        <v>18596439.71</v>
      </c>
      <c r="S139" s="8">
        <v>52187779.13</v>
      </c>
      <c r="T139" s="8">
        <v>28159635.46</v>
      </c>
      <c r="U139" s="8">
        <v>3198782.97</v>
      </c>
      <c r="V139" s="8">
        <v>24960852.49</v>
      </c>
      <c r="W139" s="9">
        <v>39.78</v>
      </c>
      <c r="X139" s="9">
        <v>17.2</v>
      </c>
      <c r="Y139" s="9">
        <v>47.82</v>
      </c>
      <c r="Z139" s="8">
        <v>1198915.01</v>
      </c>
      <c r="AA139" s="8">
        <v>4327608.66</v>
      </c>
    </row>
    <row r="140" spans="1:27" ht="12.75">
      <c r="A140" s="34">
        <v>6</v>
      </c>
      <c r="B140" s="34">
        <v>19</v>
      </c>
      <c r="C140" s="34">
        <v>4</v>
      </c>
      <c r="D140" s="35">
        <v>2</v>
      </c>
      <c r="E140" s="36"/>
      <c r="F140" s="7" t="s">
        <v>267</v>
      </c>
      <c r="G140" s="53" t="s">
        <v>388</v>
      </c>
      <c r="H140" s="8">
        <v>11717147.33</v>
      </c>
      <c r="I140" s="8">
        <v>846251.72</v>
      </c>
      <c r="J140" s="8">
        <v>10870895.61</v>
      </c>
      <c r="K140" s="8">
        <v>6379694.24</v>
      </c>
      <c r="L140" s="8">
        <v>382986.29</v>
      </c>
      <c r="M140" s="8">
        <v>5996707.95</v>
      </c>
      <c r="N140" s="9">
        <v>54.44</v>
      </c>
      <c r="O140" s="9">
        <v>45.25</v>
      </c>
      <c r="P140" s="9">
        <v>55.16</v>
      </c>
      <c r="Q140" s="8">
        <v>11890275.83</v>
      </c>
      <c r="R140" s="8">
        <v>1010693.93</v>
      </c>
      <c r="S140" s="8">
        <v>10879581.9</v>
      </c>
      <c r="T140" s="8">
        <v>5466734.02</v>
      </c>
      <c r="U140" s="8">
        <v>293244.34</v>
      </c>
      <c r="V140" s="8">
        <v>5173489.68</v>
      </c>
      <c r="W140" s="9">
        <v>45.97</v>
      </c>
      <c r="X140" s="9">
        <v>29.01</v>
      </c>
      <c r="Y140" s="9">
        <v>47.55</v>
      </c>
      <c r="Z140" s="8">
        <v>-8686.29</v>
      </c>
      <c r="AA140" s="8">
        <v>823218.27</v>
      </c>
    </row>
    <row r="141" spans="1:27" ht="12.75">
      <c r="A141" s="34">
        <v>6</v>
      </c>
      <c r="B141" s="34">
        <v>20</v>
      </c>
      <c r="C141" s="34">
        <v>11</v>
      </c>
      <c r="D141" s="35">
        <v>2</v>
      </c>
      <c r="E141" s="36"/>
      <c r="F141" s="7" t="s">
        <v>267</v>
      </c>
      <c r="G141" s="53" t="s">
        <v>389</v>
      </c>
      <c r="H141" s="8">
        <v>26793751.98</v>
      </c>
      <c r="I141" s="8">
        <v>3135069.79</v>
      </c>
      <c r="J141" s="8">
        <v>23658682.19</v>
      </c>
      <c r="K141" s="8">
        <v>14577407.6</v>
      </c>
      <c r="L141" s="8">
        <v>1646298.84</v>
      </c>
      <c r="M141" s="8">
        <v>12931108.76</v>
      </c>
      <c r="N141" s="9">
        <v>54.4</v>
      </c>
      <c r="O141" s="9">
        <v>52.51</v>
      </c>
      <c r="P141" s="9">
        <v>54.65</v>
      </c>
      <c r="Q141" s="8">
        <v>28385490.64</v>
      </c>
      <c r="R141" s="8">
        <v>5289698.82</v>
      </c>
      <c r="S141" s="8">
        <v>23095791.82</v>
      </c>
      <c r="T141" s="8">
        <v>12905078.15</v>
      </c>
      <c r="U141" s="8">
        <v>1974934.12</v>
      </c>
      <c r="V141" s="8">
        <v>10930144.03</v>
      </c>
      <c r="W141" s="9">
        <v>45.46</v>
      </c>
      <c r="X141" s="9">
        <v>37.33</v>
      </c>
      <c r="Y141" s="9">
        <v>47.32</v>
      </c>
      <c r="Z141" s="8">
        <v>562890.37</v>
      </c>
      <c r="AA141" s="8">
        <v>2000964.73</v>
      </c>
    </row>
    <row r="142" spans="1:27" ht="12.75">
      <c r="A142" s="34">
        <v>6</v>
      </c>
      <c r="B142" s="34">
        <v>16</v>
      </c>
      <c r="C142" s="34">
        <v>5</v>
      </c>
      <c r="D142" s="35">
        <v>2</v>
      </c>
      <c r="E142" s="36"/>
      <c r="F142" s="7" t="s">
        <v>267</v>
      </c>
      <c r="G142" s="53" t="s">
        <v>390</v>
      </c>
      <c r="H142" s="8">
        <v>25817336.86</v>
      </c>
      <c r="I142" s="8">
        <v>185438</v>
      </c>
      <c r="J142" s="8">
        <v>25631898.86</v>
      </c>
      <c r="K142" s="8">
        <v>13596339.72</v>
      </c>
      <c r="L142" s="8">
        <v>6280.4</v>
      </c>
      <c r="M142" s="8">
        <v>13590059.32</v>
      </c>
      <c r="N142" s="9">
        <v>52.66</v>
      </c>
      <c r="O142" s="9">
        <v>3.38</v>
      </c>
      <c r="P142" s="9">
        <v>53.02</v>
      </c>
      <c r="Q142" s="8">
        <v>26882636</v>
      </c>
      <c r="R142" s="8">
        <v>1544389</v>
      </c>
      <c r="S142" s="8">
        <v>25338247</v>
      </c>
      <c r="T142" s="8">
        <v>12827237.56</v>
      </c>
      <c r="U142" s="8">
        <v>269072.01</v>
      </c>
      <c r="V142" s="8">
        <v>12558165.55</v>
      </c>
      <c r="W142" s="9">
        <v>47.71</v>
      </c>
      <c r="X142" s="9">
        <v>17.42</v>
      </c>
      <c r="Y142" s="9">
        <v>49.56</v>
      </c>
      <c r="Z142" s="8">
        <v>293651.86</v>
      </c>
      <c r="AA142" s="8">
        <v>1031893.77</v>
      </c>
    </row>
    <row r="143" spans="1:27" ht="12.75">
      <c r="A143" s="34">
        <v>6</v>
      </c>
      <c r="B143" s="34">
        <v>11</v>
      </c>
      <c r="C143" s="34">
        <v>8</v>
      </c>
      <c r="D143" s="35">
        <v>2</v>
      </c>
      <c r="E143" s="36"/>
      <c r="F143" s="7" t="s">
        <v>267</v>
      </c>
      <c r="G143" s="53" t="s">
        <v>279</v>
      </c>
      <c r="H143" s="8">
        <v>42375049.55</v>
      </c>
      <c r="I143" s="8">
        <v>3354046</v>
      </c>
      <c r="J143" s="8">
        <v>39021003.55</v>
      </c>
      <c r="K143" s="8">
        <v>20711410.38</v>
      </c>
      <c r="L143" s="8">
        <v>227909.78</v>
      </c>
      <c r="M143" s="8">
        <v>20483500.6</v>
      </c>
      <c r="N143" s="9">
        <v>48.87</v>
      </c>
      <c r="O143" s="9">
        <v>6.79</v>
      </c>
      <c r="P143" s="9">
        <v>52.49</v>
      </c>
      <c r="Q143" s="8">
        <v>44305199.8</v>
      </c>
      <c r="R143" s="8">
        <v>7991690</v>
      </c>
      <c r="S143" s="8">
        <v>36313509.8</v>
      </c>
      <c r="T143" s="8">
        <v>19145358.44</v>
      </c>
      <c r="U143" s="8">
        <v>1973723.41</v>
      </c>
      <c r="V143" s="8">
        <v>17171635.03</v>
      </c>
      <c r="W143" s="9">
        <v>43.21</v>
      </c>
      <c r="X143" s="9">
        <v>24.69</v>
      </c>
      <c r="Y143" s="9">
        <v>47.28</v>
      </c>
      <c r="Z143" s="8">
        <v>2707493.75</v>
      </c>
      <c r="AA143" s="8">
        <v>3311865.57</v>
      </c>
    </row>
    <row r="144" spans="1:27" ht="12.75">
      <c r="A144" s="34">
        <v>6</v>
      </c>
      <c r="B144" s="34">
        <v>9</v>
      </c>
      <c r="C144" s="34">
        <v>12</v>
      </c>
      <c r="D144" s="35">
        <v>2</v>
      </c>
      <c r="E144" s="36"/>
      <c r="F144" s="7" t="s">
        <v>267</v>
      </c>
      <c r="G144" s="53" t="s">
        <v>391</v>
      </c>
      <c r="H144" s="8">
        <v>40216277.17</v>
      </c>
      <c r="I144" s="8">
        <v>2665284.96</v>
      </c>
      <c r="J144" s="8">
        <v>37550992.21</v>
      </c>
      <c r="K144" s="8">
        <v>21270079.02</v>
      </c>
      <c r="L144" s="8">
        <v>1265972.88</v>
      </c>
      <c r="M144" s="8">
        <v>20004106.14</v>
      </c>
      <c r="N144" s="9">
        <v>52.88</v>
      </c>
      <c r="O144" s="9">
        <v>47.49</v>
      </c>
      <c r="P144" s="9">
        <v>53.27</v>
      </c>
      <c r="Q144" s="8">
        <v>43132228.07</v>
      </c>
      <c r="R144" s="8">
        <v>6578126.34</v>
      </c>
      <c r="S144" s="8">
        <v>36554101.73</v>
      </c>
      <c r="T144" s="8">
        <v>18774647.34</v>
      </c>
      <c r="U144" s="8">
        <v>1157319.12</v>
      </c>
      <c r="V144" s="8">
        <v>17617328.22</v>
      </c>
      <c r="W144" s="9">
        <v>43.52</v>
      </c>
      <c r="X144" s="9">
        <v>17.59</v>
      </c>
      <c r="Y144" s="9">
        <v>48.19</v>
      </c>
      <c r="Z144" s="8">
        <v>996890.48</v>
      </c>
      <c r="AA144" s="8">
        <v>2386777.92</v>
      </c>
    </row>
    <row r="145" spans="1:27" ht="12.75">
      <c r="A145" s="34">
        <v>6</v>
      </c>
      <c r="B145" s="34">
        <v>20</v>
      </c>
      <c r="C145" s="34">
        <v>12</v>
      </c>
      <c r="D145" s="35">
        <v>2</v>
      </c>
      <c r="E145" s="36"/>
      <c r="F145" s="7" t="s">
        <v>267</v>
      </c>
      <c r="G145" s="53" t="s">
        <v>392</v>
      </c>
      <c r="H145" s="8">
        <v>28056950.3</v>
      </c>
      <c r="I145" s="8">
        <v>8734850.03</v>
      </c>
      <c r="J145" s="8">
        <v>19322100.27</v>
      </c>
      <c r="K145" s="8">
        <v>13227529.11</v>
      </c>
      <c r="L145" s="8">
        <v>2712441.45</v>
      </c>
      <c r="M145" s="8">
        <v>10515087.66</v>
      </c>
      <c r="N145" s="9">
        <v>47.14</v>
      </c>
      <c r="O145" s="9">
        <v>31.05</v>
      </c>
      <c r="P145" s="9">
        <v>54.42</v>
      </c>
      <c r="Q145" s="8">
        <v>30777099.3</v>
      </c>
      <c r="R145" s="8">
        <v>12004069.06</v>
      </c>
      <c r="S145" s="8">
        <v>18773030.24</v>
      </c>
      <c r="T145" s="8">
        <v>12707538.55</v>
      </c>
      <c r="U145" s="8">
        <v>3401014.45</v>
      </c>
      <c r="V145" s="8">
        <v>9306524.1</v>
      </c>
      <c r="W145" s="9">
        <v>41.28</v>
      </c>
      <c r="X145" s="9">
        <v>28.33</v>
      </c>
      <c r="Y145" s="9">
        <v>49.57</v>
      </c>
      <c r="Z145" s="8">
        <v>549070.03</v>
      </c>
      <c r="AA145" s="8">
        <v>1208563.56</v>
      </c>
    </row>
    <row r="146" spans="1:27" ht="12.75">
      <c r="A146" s="34">
        <v>6</v>
      </c>
      <c r="B146" s="34">
        <v>18</v>
      </c>
      <c r="C146" s="34">
        <v>8</v>
      </c>
      <c r="D146" s="35">
        <v>2</v>
      </c>
      <c r="E146" s="36"/>
      <c r="F146" s="7" t="s">
        <v>267</v>
      </c>
      <c r="G146" s="53" t="s">
        <v>393</v>
      </c>
      <c r="H146" s="8">
        <v>39449445.25</v>
      </c>
      <c r="I146" s="8">
        <v>4485479.14</v>
      </c>
      <c r="J146" s="8">
        <v>34963966.11</v>
      </c>
      <c r="K146" s="8">
        <v>20943028.48</v>
      </c>
      <c r="L146" s="8">
        <v>2410483.27</v>
      </c>
      <c r="M146" s="8">
        <v>18532545.21</v>
      </c>
      <c r="N146" s="9">
        <v>53.08</v>
      </c>
      <c r="O146" s="9">
        <v>53.73</v>
      </c>
      <c r="P146" s="9">
        <v>53</v>
      </c>
      <c r="Q146" s="8">
        <v>42865814.3</v>
      </c>
      <c r="R146" s="8">
        <v>10042267.27</v>
      </c>
      <c r="S146" s="8">
        <v>32823547.03</v>
      </c>
      <c r="T146" s="8">
        <v>18648235.39</v>
      </c>
      <c r="U146" s="8">
        <v>3646413.5</v>
      </c>
      <c r="V146" s="8">
        <v>15001821.89</v>
      </c>
      <c r="W146" s="9">
        <v>43.5</v>
      </c>
      <c r="X146" s="9">
        <v>36.31</v>
      </c>
      <c r="Y146" s="9">
        <v>45.7</v>
      </c>
      <c r="Z146" s="8">
        <v>2140419.08</v>
      </c>
      <c r="AA146" s="8">
        <v>3530723.32</v>
      </c>
    </row>
    <row r="147" spans="1:27" ht="12.75">
      <c r="A147" s="34">
        <v>6</v>
      </c>
      <c r="B147" s="34">
        <v>7</v>
      </c>
      <c r="C147" s="34">
        <v>6</v>
      </c>
      <c r="D147" s="35">
        <v>2</v>
      </c>
      <c r="E147" s="36"/>
      <c r="F147" s="7" t="s">
        <v>267</v>
      </c>
      <c r="G147" s="53" t="s">
        <v>394</v>
      </c>
      <c r="H147" s="8">
        <v>30715787.04</v>
      </c>
      <c r="I147" s="8">
        <v>3885725.58</v>
      </c>
      <c r="J147" s="8">
        <v>26830061.46</v>
      </c>
      <c r="K147" s="8">
        <v>15463264.63</v>
      </c>
      <c r="L147" s="8">
        <v>930705.21</v>
      </c>
      <c r="M147" s="8">
        <v>14532559.42</v>
      </c>
      <c r="N147" s="9">
        <v>50.34</v>
      </c>
      <c r="O147" s="9">
        <v>23.95</v>
      </c>
      <c r="P147" s="9">
        <v>54.16</v>
      </c>
      <c r="Q147" s="8">
        <v>33723690.49</v>
      </c>
      <c r="R147" s="8">
        <v>7668784.04</v>
      </c>
      <c r="S147" s="8">
        <v>26054906.45</v>
      </c>
      <c r="T147" s="8">
        <v>13491674.69</v>
      </c>
      <c r="U147" s="8">
        <v>121500.58</v>
      </c>
      <c r="V147" s="8">
        <v>13370174.11</v>
      </c>
      <c r="W147" s="9">
        <v>40</v>
      </c>
      <c r="X147" s="9">
        <v>1.58</v>
      </c>
      <c r="Y147" s="9">
        <v>51.31</v>
      </c>
      <c r="Z147" s="8">
        <v>775155.01</v>
      </c>
      <c r="AA147" s="8">
        <v>1162385.31</v>
      </c>
    </row>
    <row r="148" spans="1:27" ht="12.75">
      <c r="A148" s="34">
        <v>6</v>
      </c>
      <c r="B148" s="34">
        <v>18</v>
      </c>
      <c r="C148" s="34">
        <v>9</v>
      </c>
      <c r="D148" s="35">
        <v>2</v>
      </c>
      <c r="E148" s="36"/>
      <c r="F148" s="7" t="s">
        <v>267</v>
      </c>
      <c r="G148" s="53" t="s">
        <v>395</v>
      </c>
      <c r="H148" s="8">
        <v>24641149.12</v>
      </c>
      <c r="I148" s="8">
        <v>6532732</v>
      </c>
      <c r="J148" s="8">
        <v>18108417.12</v>
      </c>
      <c r="K148" s="8">
        <v>11522456.76</v>
      </c>
      <c r="L148" s="8">
        <v>1685802.21</v>
      </c>
      <c r="M148" s="8">
        <v>9836654.55</v>
      </c>
      <c r="N148" s="9">
        <v>46.76</v>
      </c>
      <c r="O148" s="9">
        <v>25.8</v>
      </c>
      <c r="P148" s="9">
        <v>54.32</v>
      </c>
      <c r="Q148" s="8">
        <v>28883708.03</v>
      </c>
      <c r="R148" s="8">
        <v>11267839.9</v>
      </c>
      <c r="S148" s="8">
        <v>17615868.13</v>
      </c>
      <c r="T148" s="8">
        <v>8749522.34</v>
      </c>
      <c r="U148" s="8">
        <v>273473.09</v>
      </c>
      <c r="V148" s="8">
        <v>8476049.25</v>
      </c>
      <c r="W148" s="9">
        <v>30.29</v>
      </c>
      <c r="X148" s="9">
        <v>2.42</v>
      </c>
      <c r="Y148" s="9">
        <v>48.11</v>
      </c>
      <c r="Z148" s="8">
        <v>492548.99</v>
      </c>
      <c r="AA148" s="8">
        <v>1360605.3</v>
      </c>
    </row>
    <row r="149" spans="1:27" ht="12.75">
      <c r="A149" s="34">
        <v>6</v>
      </c>
      <c r="B149" s="34">
        <v>18</v>
      </c>
      <c r="C149" s="34">
        <v>10</v>
      </c>
      <c r="D149" s="35">
        <v>2</v>
      </c>
      <c r="E149" s="36"/>
      <c r="F149" s="7" t="s">
        <v>267</v>
      </c>
      <c r="G149" s="53" t="s">
        <v>396</v>
      </c>
      <c r="H149" s="8">
        <v>20409627.14</v>
      </c>
      <c r="I149" s="8">
        <v>3538501.87</v>
      </c>
      <c r="J149" s="8">
        <v>16871125.27</v>
      </c>
      <c r="K149" s="8">
        <v>12579393.29</v>
      </c>
      <c r="L149" s="8">
        <v>3535168.87</v>
      </c>
      <c r="M149" s="8">
        <v>9044224.42</v>
      </c>
      <c r="N149" s="9">
        <v>61.63</v>
      </c>
      <c r="O149" s="9">
        <v>99.9</v>
      </c>
      <c r="P149" s="9">
        <v>53.6</v>
      </c>
      <c r="Q149" s="8">
        <v>22025877.99</v>
      </c>
      <c r="R149" s="8">
        <v>5320217.87</v>
      </c>
      <c r="S149" s="8">
        <v>16705660.12</v>
      </c>
      <c r="T149" s="8">
        <v>8143752.44</v>
      </c>
      <c r="U149" s="8">
        <v>45277.3</v>
      </c>
      <c r="V149" s="8">
        <v>8098475.14</v>
      </c>
      <c r="W149" s="9">
        <v>36.97</v>
      </c>
      <c r="X149" s="9">
        <v>0.85</v>
      </c>
      <c r="Y149" s="9">
        <v>48.47</v>
      </c>
      <c r="Z149" s="8">
        <v>165465.15</v>
      </c>
      <c r="AA149" s="8">
        <v>945749.28</v>
      </c>
    </row>
    <row r="150" spans="1:27" ht="12.75">
      <c r="A150" s="34">
        <v>6</v>
      </c>
      <c r="B150" s="34">
        <v>1</v>
      </c>
      <c r="C150" s="34">
        <v>16</v>
      </c>
      <c r="D150" s="35">
        <v>2</v>
      </c>
      <c r="E150" s="36"/>
      <c r="F150" s="7" t="s">
        <v>267</v>
      </c>
      <c r="G150" s="53" t="s">
        <v>281</v>
      </c>
      <c r="H150" s="8">
        <v>36156447.25</v>
      </c>
      <c r="I150" s="8">
        <v>1582303</v>
      </c>
      <c r="J150" s="8">
        <v>34574144.25</v>
      </c>
      <c r="K150" s="8">
        <v>19288738.29</v>
      </c>
      <c r="L150" s="8">
        <v>165967.47</v>
      </c>
      <c r="M150" s="8">
        <v>19122770.82</v>
      </c>
      <c r="N150" s="9">
        <v>53.34</v>
      </c>
      <c r="O150" s="9">
        <v>10.48</v>
      </c>
      <c r="P150" s="9">
        <v>55.3</v>
      </c>
      <c r="Q150" s="8">
        <v>40655401.25</v>
      </c>
      <c r="R150" s="8">
        <v>7686000</v>
      </c>
      <c r="S150" s="8">
        <v>32969401.25</v>
      </c>
      <c r="T150" s="8">
        <v>14104161.12</v>
      </c>
      <c r="U150" s="8">
        <v>90214.21</v>
      </c>
      <c r="V150" s="8">
        <v>14013946.91</v>
      </c>
      <c r="W150" s="9">
        <v>34.69</v>
      </c>
      <c r="X150" s="9">
        <v>1.17</v>
      </c>
      <c r="Y150" s="9">
        <v>42.5</v>
      </c>
      <c r="Z150" s="8">
        <v>1604743</v>
      </c>
      <c r="AA150" s="8">
        <v>5108823.91</v>
      </c>
    </row>
    <row r="151" spans="1:27" ht="12.75">
      <c r="A151" s="34">
        <v>6</v>
      </c>
      <c r="B151" s="34">
        <v>2</v>
      </c>
      <c r="C151" s="34">
        <v>13</v>
      </c>
      <c r="D151" s="35">
        <v>2</v>
      </c>
      <c r="E151" s="36"/>
      <c r="F151" s="7" t="s">
        <v>267</v>
      </c>
      <c r="G151" s="53" t="s">
        <v>397</v>
      </c>
      <c r="H151" s="8">
        <v>21549453.82</v>
      </c>
      <c r="I151" s="8">
        <v>3577796.99</v>
      </c>
      <c r="J151" s="8">
        <v>17971656.83</v>
      </c>
      <c r="K151" s="8">
        <v>10339434.09</v>
      </c>
      <c r="L151" s="8">
        <v>809666.56</v>
      </c>
      <c r="M151" s="8">
        <v>9529767.53</v>
      </c>
      <c r="N151" s="9">
        <v>47.98</v>
      </c>
      <c r="O151" s="9">
        <v>22.63</v>
      </c>
      <c r="P151" s="9">
        <v>53.02</v>
      </c>
      <c r="Q151" s="8">
        <v>23218223.1</v>
      </c>
      <c r="R151" s="8">
        <v>5289344.07</v>
      </c>
      <c r="S151" s="8">
        <v>17928879.03</v>
      </c>
      <c r="T151" s="8">
        <v>9455930.68</v>
      </c>
      <c r="U151" s="8">
        <v>893402.98</v>
      </c>
      <c r="V151" s="8">
        <v>8562527.7</v>
      </c>
      <c r="W151" s="9">
        <v>40.72</v>
      </c>
      <c r="X151" s="9">
        <v>16.89</v>
      </c>
      <c r="Y151" s="9">
        <v>47.75</v>
      </c>
      <c r="Z151" s="8">
        <v>42777.8</v>
      </c>
      <c r="AA151" s="8">
        <v>967239.83</v>
      </c>
    </row>
    <row r="152" spans="1:27" ht="12.75">
      <c r="A152" s="34">
        <v>6</v>
      </c>
      <c r="B152" s="34">
        <v>18</v>
      </c>
      <c r="C152" s="34">
        <v>11</v>
      </c>
      <c r="D152" s="35">
        <v>2</v>
      </c>
      <c r="E152" s="36"/>
      <c r="F152" s="7" t="s">
        <v>267</v>
      </c>
      <c r="G152" s="53" t="s">
        <v>282</v>
      </c>
      <c r="H152" s="8">
        <v>63323522.31</v>
      </c>
      <c r="I152" s="8">
        <v>10886630.93</v>
      </c>
      <c r="J152" s="8">
        <v>52436891.38</v>
      </c>
      <c r="K152" s="8">
        <v>31884086.84</v>
      </c>
      <c r="L152" s="8">
        <v>3645901.86</v>
      </c>
      <c r="M152" s="8">
        <v>28238184.98</v>
      </c>
      <c r="N152" s="9">
        <v>50.35</v>
      </c>
      <c r="O152" s="9">
        <v>33.48</v>
      </c>
      <c r="P152" s="9">
        <v>53.85</v>
      </c>
      <c r="Q152" s="8">
        <v>67235492.55</v>
      </c>
      <c r="R152" s="8">
        <v>20377801.29</v>
      </c>
      <c r="S152" s="8">
        <v>46857691.26</v>
      </c>
      <c r="T152" s="8">
        <v>30291680.47</v>
      </c>
      <c r="U152" s="8">
        <v>6058022.66</v>
      </c>
      <c r="V152" s="8">
        <v>24233657.81</v>
      </c>
      <c r="W152" s="9">
        <v>45.05</v>
      </c>
      <c r="X152" s="9">
        <v>29.72</v>
      </c>
      <c r="Y152" s="9">
        <v>51.71</v>
      </c>
      <c r="Z152" s="8">
        <v>5579200.12</v>
      </c>
      <c r="AA152" s="8">
        <v>4004527.17</v>
      </c>
    </row>
    <row r="153" spans="1:27" ht="12.75">
      <c r="A153" s="34">
        <v>6</v>
      </c>
      <c r="B153" s="34">
        <v>17</v>
      </c>
      <c r="C153" s="34">
        <v>5</v>
      </c>
      <c r="D153" s="35">
        <v>2</v>
      </c>
      <c r="E153" s="36"/>
      <c r="F153" s="7" t="s">
        <v>267</v>
      </c>
      <c r="G153" s="53" t="s">
        <v>398</v>
      </c>
      <c r="H153" s="8">
        <v>48481716.7</v>
      </c>
      <c r="I153" s="8">
        <v>9494765.99</v>
      </c>
      <c r="J153" s="8">
        <v>38986950.71</v>
      </c>
      <c r="K153" s="8">
        <v>23638384.34</v>
      </c>
      <c r="L153" s="8">
        <v>2086461.9</v>
      </c>
      <c r="M153" s="8">
        <v>21551922.44</v>
      </c>
      <c r="N153" s="9">
        <v>48.75</v>
      </c>
      <c r="O153" s="9">
        <v>21.97</v>
      </c>
      <c r="P153" s="9">
        <v>55.27</v>
      </c>
      <c r="Q153" s="8">
        <v>52381716.7</v>
      </c>
      <c r="R153" s="8">
        <v>15287619.28</v>
      </c>
      <c r="S153" s="8">
        <v>37094097.42</v>
      </c>
      <c r="T153" s="8">
        <v>18992125.69</v>
      </c>
      <c r="U153" s="8">
        <v>1174979.51</v>
      </c>
      <c r="V153" s="8">
        <v>17817146.18</v>
      </c>
      <c r="W153" s="9">
        <v>36.25</v>
      </c>
      <c r="X153" s="9">
        <v>7.68</v>
      </c>
      <c r="Y153" s="9">
        <v>48.03</v>
      </c>
      <c r="Z153" s="8">
        <v>1892853.29</v>
      </c>
      <c r="AA153" s="8">
        <v>3734776.26</v>
      </c>
    </row>
    <row r="154" spans="1:27" ht="12.75">
      <c r="A154" s="34">
        <v>6</v>
      </c>
      <c r="B154" s="34">
        <v>11</v>
      </c>
      <c r="C154" s="34">
        <v>9</v>
      </c>
      <c r="D154" s="35">
        <v>2</v>
      </c>
      <c r="E154" s="36"/>
      <c r="F154" s="7" t="s">
        <v>267</v>
      </c>
      <c r="G154" s="53" t="s">
        <v>399</v>
      </c>
      <c r="H154" s="8">
        <v>43083049.58</v>
      </c>
      <c r="I154" s="8">
        <v>4147158.09</v>
      </c>
      <c r="J154" s="8">
        <v>38935891.49</v>
      </c>
      <c r="K154" s="8">
        <v>21803679.01</v>
      </c>
      <c r="L154" s="8">
        <v>1177452.5</v>
      </c>
      <c r="M154" s="8">
        <v>20626226.51</v>
      </c>
      <c r="N154" s="9">
        <v>50.6</v>
      </c>
      <c r="O154" s="9">
        <v>28.39</v>
      </c>
      <c r="P154" s="9">
        <v>52.97</v>
      </c>
      <c r="Q154" s="8">
        <v>47303049.58</v>
      </c>
      <c r="R154" s="8">
        <v>8387340.25</v>
      </c>
      <c r="S154" s="8">
        <v>38915709.33</v>
      </c>
      <c r="T154" s="8">
        <v>18780029.8</v>
      </c>
      <c r="U154" s="8">
        <v>944427.6</v>
      </c>
      <c r="V154" s="8">
        <v>17835602.2</v>
      </c>
      <c r="W154" s="9">
        <v>39.7</v>
      </c>
      <c r="X154" s="9">
        <v>11.26</v>
      </c>
      <c r="Y154" s="9">
        <v>45.83</v>
      </c>
      <c r="Z154" s="8">
        <v>20182.16</v>
      </c>
      <c r="AA154" s="8">
        <v>2790624.31</v>
      </c>
    </row>
    <row r="155" spans="1:27" ht="12.75">
      <c r="A155" s="34">
        <v>6</v>
      </c>
      <c r="B155" s="34">
        <v>4</v>
      </c>
      <c r="C155" s="34">
        <v>6</v>
      </c>
      <c r="D155" s="35">
        <v>2</v>
      </c>
      <c r="E155" s="36"/>
      <c r="F155" s="7" t="s">
        <v>267</v>
      </c>
      <c r="G155" s="53" t="s">
        <v>400</v>
      </c>
      <c r="H155" s="8">
        <v>20710892.8</v>
      </c>
      <c r="I155" s="8">
        <v>2798791.3</v>
      </c>
      <c r="J155" s="8">
        <v>17912101.5</v>
      </c>
      <c r="K155" s="8">
        <v>11615563.56</v>
      </c>
      <c r="L155" s="8">
        <v>1951495.4</v>
      </c>
      <c r="M155" s="8">
        <v>9664068.16</v>
      </c>
      <c r="N155" s="9">
        <v>56.08</v>
      </c>
      <c r="O155" s="9">
        <v>69.72</v>
      </c>
      <c r="P155" s="9">
        <v>53.95</v>
      </c>
      <c r="Q155" s="8">
        <v>22989815.87</v>
      </c>
      <c r="R155" s="8">
        <v>5259704</v>
      </c>
      <c r="S155" s="8">
        <v>17730111.87</v>
      </c>
      <c r="T155" s="8">
        <v>10341298.36</v>
      </c>
      <c r="U155" s="8">
        <v>1514840.81</v>
      </c>
      <c r="V155" s="8">
        <v>8826457.55</v>
      </c>
      <c r="W155" s="9">
        <v>44.98</v>
      </c>
      <c r="X155" s="9">
        <v>28.8</v>
      </c>
      <c r="Y155" s="9">
        <v>49.78</v>
      </c>
      <c r="Z155" s="8">
        <v>181989.63</v>
      </c>
      <c r="AA155" s="8">
        <v>837610.61</v>
      </c>
    </row>
    <row r="156" spans="1:27" ht="12.75">
      <c r="A156" s="34">
        <v>6</v>
      </c>
      <c r="B156" s="34">
        <v>7</v>
      </c>
      <c r="C156" s="34">
        <v>7</v>
      </c>
      <c r="D156" s="35">
        <v>2</v>
      </c>
      <c r="E156" s="36"/>
      <c r="F156" s="7" t="s">
        <v>267</v>
      </c>
      <c r="G156" s="53" t="s">
        <v>401</v>
      </c>
      <c r="H156" s="8">
        <v>31042679.76</v>
      </c>
      <c r="I156" s="8">
        <v>2871807.53</v>
      </c>
      <c r="J156" s="8">
        <v>28170872.23</v>
      </c>
      <c r="K156" s="8">
        <v>15253914.12</v>
      </c>
      <c r="L156" s="8">
        <v>148293.11</v>
      </c>
      <c r="M156" s="8">
        <v>15105621.01</v>
      </c>
      <c r="N156" s="9">
        <v>49.13</v>
      </c>
      <c r="O156" s="9">
        <v>5.16</v>
      </c>
      <c r="P156" s="9">
        <v>53.62</v>
      </c>
      <c r="Q156" s="8">
        <v>32365974.79</v>
      </c>
      <c r="R156" s="8">
        <v>4248045.04</v>
      </c>
      <c r="S156" s="8">
        <v>28117929.75</v>
      </c>
      <c r="T156" s="8">
        <v>14585545</v>
      </c>
      <c r="U156" s="8">
        <v>329923.25</v>
      </c>
      <c r="V156" s="8">
        <v>14255621.75</v>
      </c>
      <c r="W156" s="9">
        <v>45.06</v>
      </c>
      <c r="X156" s="9">
        <v>7.76</v>
      </c>
      <c r="Y156" s="9">
        <v>50.69</v>
      </c>
      <c r="Z156" s="8">
        <v>52942.48</v>
      </c>
      <c r="AA156" s="8">
        <v>849999.26</v>
      </c>
    </row>
    <row r="157" spans="1:27" ht="12.75">
      <c r="A157" s="34">
        <v>6</v>
      </c>
      <c r="B157" s="34">
        <v>1</v>
      </c>
      <c r="C157" s="34">
        <v>17</v>
      </c>
      <c r="D157" s="35">
        <v>2</v>
      </c>
      <c r="E157" s="36"/>
      <c r="F157" s="7" t="s">
        <v>267</v>
      </c>
      <c r="G157" s="53" t="s">
        <v>402</v>
      </c>
      <c r="H157" s="8">
        <v>20845361.09</v>
      </c>
      <c r="I157" s="8">
        <v>4537050.18</v>
      </c>
      <c r="J157" s="8">
        <v>16308310.91</v>
      </c>
      <c r="K157" s="8">
        <v>9422601.74</v>
      </c>
      <c r="L157" s="8">
        <v>806593.68</v>
      </c>
      <c r="M157" s="8">
        <v>8616008.06</v>
      </c>
      <c r="N157" s="9">
        <v>45.2</v>
      </c>
      <c r="O157" s="9">
        <v>17.77</v>
      </c>
      <c r="P157" s="9">
        <v>52.83</v>
      </c>
      <c r="Q157" s="8">
        <v>22685716.77</v>
      </c>
      <c r="R157" s="8">
        <v>7453723.21</v>
      </c>
      <c r="S157" s="8">
        <v>15231993.56</v>
      </c>
      <c r="T157" s="8">
        <v>8316841.1</v>
      </c>
      <c r="U157" s="8">
        <v>919942.08</v>
      </c>
      <c r="V157" s="8">
        <v>7396899.02</v>
      </c>
      <c r="W157" s="9">
        <v>36.66</v>
      </c>
      <c r="X157" s="9">
        <v>12.34</v>
      </c>
      <c r="Y157" s="9">
        <v>48.56</v>
      </c>
      <c r="Z157" s="8">
        <v>1076317.35</v>
      </c>
      <c r="AA157" s="8">
        <v>1219109.04</v>
      </c>
    </row>
    <row r="158" spans="1:27" ht="12.75">
      <c r="A158" s="34">
        <v>6</v>
      </c>
      <c r="B158" s="34">
        <v>2</v>
      </c>
      <c r="C158" s="34">
        <v>14</v>
      </c>
      <c r="D158" s="35">
        <v>2</v>
      </c>
      <c r="E158" s="36"/>
      <c r="F158" s="7" t="s">
        <v>267</v>
      </c>
      <c r="G158" s="53" t="s">
        <v>403</v>
      </c>
      <c r="H158" s="8">
        <v>27765784.55</v>
      </c>
      <c r="I158" s="8">
        <v>387730</v>
      </c>
      <c r="J158" s="8">
        <v>27378054.55</v>
      </c>
      <c r="K158" s="8">
        <v>15057550.23</v>
      </c>
      <c r="L158" s="8">
        <v>36519.25</v>
      </c>
      <c r="M158" s="8">
        <v>15021030.98</v>
      </c>
      <c r="N158" s="9">
        <v>54.23</v>
      </c>
      <c r="O158" s="9">
        <v>9.41</v>
      </c>
      <c r="P158" s="9">
        <v>54.86</v>
      </c>
      <c r="Q158" s="8">
        <v>30370784.55</v>
      </c>
      <c r="R158" s="8">
        <v>2797934</v>
      </c>
      <c r="S158" s="8">
        <v>27572850.55</v>
      </c>
      <c r="T158" s="8">
        <v>13826220.69</v>
      </c>
      <c r="U158" s="8">
        <v>601339.47</v>
      </c>
      <c r="V158" s="8">
        <v>13224881.22</v>
      </c>
      <c r="W158" s="9">
        <v>45.52</v>
      </c>
      <c r="X158" s="9">
        <v>21.49</v>
      </c>
      <c r="Y158" s="9">
        <v>47.96</v>
      </c>
      <c r="Z158" s="8">
        <v>-194796</v>
      </c>
      <c r="AA158" s="8">
        <v>1796149.76</v>
      </c>
    </row>
    <row r="159" spans="1:27" ht="12.75">
      <c r="A159" s="34">
        <v>6</v>
      </c>
      <c r="B159" s="34">
        <v>4</v>
      </c>
      <c r="C159" s="34">
        <v>7</v>
      </c>
      <c r="D159" s="35">
        <v>2</v>
      </c>
      <c r="E159" s="36"/>
      <c r="F159" s="7" t="s">
        <v>267</v>
      </c>
      <c r="G159" s="53" t="s">
        <v>404</v>
      </c>
      <c r="H159" s="8">
        <v>21358242.61</v>
      </c>
      <c r="I159" s="8">
        <v>2046344</v>
      </c>
      <c r="J159" s="8">
        <v>19311898.61</v>
      </c>
      <c r="K159" s="8">
        <v>10372276.46</v>
      </c>
      <c r="L159" s="8">
        <v>150109.83</v>
      </c>
      <c r="M159" s="8">
        <v>10222166.63</v>
      </c>
      <c r="N159" s="9">
        <v>48.56</v>
      </c>
      <c r="O159" s="9">
        <v>7.33</v>
      </c>
      <c r="P159" s="9">
        <v>52.93</v>
      </c>
      <c r="Q159" s="8">
        <v>21631407.85</v>
      </c>
      <c r="R159" s="8">
        <v>2423246.22</v>
      </c>
      <c r="S159" s="8">
        <v>19208161.63</v>
      </c>
      <c r="T159" s="8">
        <v>9372565.84</v>
      </c>
      <c r="U159" s="8">
        <v>229286.3</v>
      </c>
      <c r="V159" s="8">
        <v>9143279.54</v>
      </c>
      <c r="W159" s="9">
        <v>43.32</v>
      </c>
      <c r="X159" s="9">
        <v>9.46</v>
      </c>
      <c r="Y159" s="9">
        <v>47.6</v>
      </c>
      <c r="Z159" s="8">
        <v>103736.98</v>
      </c>
      <c r="AA159" s="8">
        <v>1078887.09</v>
      </c>
    </row>
    <row r="160" spans="1:27" ht="12.75">
      <c r="A160" s="34">
        <v>6</v>
      </c>
      <c r="B160" s="34">
        <v>15</v>
      </c>
      <c r="C160" s="34">
        <v>7</v>
      </c>
      <c r="D160" s="35">
        <v>2</v>
      </c>
      <c r="E160" s="36"/>
      <c r="F160" s="7" t="s">
        <v>267</v>
      </c>
      <c r="G160" s="53" t="s">
        <v>405</v>
      </c>
      <c r="H160" s="8">
        <v>37617397.19</v>
      </c>
      <c r="I160" s="8">
        <v>6174892.95</v>
      </c>
      <c r="J160" s="8">
        <v>31442504.24</v>
      </c>
      <c r="K160" s="8">
        <v>16838142.96</v>
      </c>
      <c r="L160" s="8">
        <v>458904.9</v>
      </c>
      <c r="M160" s="8">
        <v>16379238.06</v>
      </c>
      <c r="N160" s="9">
        <v>44.76</v>
      </c>
      <c r="O160" s="9">
        <v>7.43</v>
      </c>
      <c r="P160" s="9">
        <v>52.09</v>
      </c>
      <c r="Q160" s="8">
        <v>40763437.72</v>
      </c>
      <c r="R160" s="8">
        <v>12516188.89</v>
      </c>
      <c r="S160" s="8">
        <v>28247248.83</v>
      </c>
      <c r="T160" s="8">
        <v>17145098.67</v>
      </c>
      <c r="U160" s="8">
        <v>1799444.29</v>
      </c>
      <c r="V160" s="8">
        <v>15345654.38</v>
      </c>
      <c r="W160" s="9">
        <v>42.05</v>
      </c>
      <c r="X160" s="9">
        <v>14.37</v>
      </c>
      <c r="Y160" s="9">
        <v>54.32</v>
      </c>
      <c r="Z160" s="8">
        <v>3195255.41</v>
      </c>
      <c r="AA160" s="8">
        <v>1033583.68</v>
      </c>
    </row>
    <row r="161" spans="1:27" ht="12.75">
      <c r="A161" s="34">
        <v>6</v>
      </c>
      <c r="B161" s="34">
        <v>18</v>
      </c>
      <c r="C161" s="34">
        <v>13</v>
      </c>
      <c r="D161" s="35">
        <v>2</v>
      </c>
      <c r="E161" s="36"/>
      <c r="F161" s="7" t="s">
        <v>267</v>
      </c>
      <c r="G161" s="53" t="s">
        <v>406</v>
      </c>
      <c r="H161" s="8">
        <v>26059121.58</v>
      </c>
      <c r="I161" s="8">
        <v>6513686.82</v>
      </c>
      <c r="J161" s="8">
        <v>19545434.76</v>
      </c>
      <c r="K161" s="8">
        <v>11097573.85</v>
      </c>
      <c r="L161" s="8">
        <v>190634.57</v>
      </c>
      <c r="M161" s="8">
        <v>10906939.28</v>
      </c>
      <c r="N161" s="9">
        <v>42.58</v>
      </c>
      <c r="O161" s="9">
        <v>2.92</v>
      </c>
      <c r="P161" s="9">
        <v>55.8</v>
      </c>
      <c r="Q161" s="8">
        <v>28090155.38</v>
      </c>
      <c r="R161" s="8">
        <v>9728456.17</v>
      </c>
      <c r="S161" s="8">
        <v>18361699.21</v>
      </c>
      <c r="T161" s="8">
        <v>9018755.79</v>
      </c>
      <c r="U161" s="8">
        <v>64000</v>
      </c>
      <c r="V161" s="8">
        <v>8954755.79</v>
      </c>
      <c r="W161" s="9">
        <v>32.1</v>
      </c>
      <c r="X161" s="9">
        <v>0.65</v>
      </c>
      <c r="Y161" s="9">
        <v>48.76</v>
      </c>
      <c r="Z161" s="8">
        <v>1183735.55</v>
      </c>
      <c r="AA161" s="8">
        <v>1952183.49</v>
      </c>
    </row>
    <row r="162" spans="1:27" ht="12.75">
      <c r="A162" s="34">
        <v>6</v>
      </c>
      <c r="B162" s="34">
        <v>16</v>
      </c>
      <c r="C162" s="34">
        <v>6</v>
      </c>
      <c r="D162" s="35">
        <v>2</v>
      </c>
      <c r="E162" s="36"/>
      <c r="F162" s="7" t="s">
        <v>267</v>
      </c>
      <c r="G162" s="53" t="s">
        <v>407</v>
      </c>
      <c r="H162" s="8">
        <v>19604803.23</v>
      </c>
      <c r="I162" s="8">
        <v>4668377.55</v>
      </c>
      <c r="J162" s="8">
        <v>14936425.68</v>
      </c>
      <c r="K162" s="8">
        <v>8896592.23</v>
      </c>
      <c r="L162" s="8">
        <v>941929.21</v>
      </c>
      <c r="M162" s="8">
        <v>7954663.02</v>
      </c>
      <c r="N162" s="9">
        <v>45.37</v>
      </c>
      <c r="O162" s="9">
        <v>20.17</v>
      </c>
      <c r="P162" s="9">
        <v>53.25</v>
      </c>
      <c r="Q162" s="8">
        <v>23814610.11</v>
      </c>
      <c r="R162" s="8">
        <v>9058322.54</v>
      </c>
      <c r="S162" s="8">
        <v>14756287.57</v>
      </c>
      <c r="T162" s="8">
        <v>7249464.44</v>
      </c>
      <c r="U162" s="8">
        <v>605492.07</v>
      </c>
      <c r="V162" s="8">
        <v>6643972.37</v>
      </c>
      <c r="W162" s="9">
        <v>30.44</v>
      </c>
      <c r="X162" s="9">
        <v>6.68</v>
      </c>
      <c r="Y162" s="9">
        <v>45.02</v>
      </c>
      <c r="Z162" s="8">
        <v>180138.11</v>
      </c>
      <c r="AA162" s="8">
        <v>1310690.65</v>
      </c>
    </row>
    <row r="163" spans="1:27" ht="12.75">
      <c r="A163" s="34">
        <v>6</v>
      </c>
      <c r="B163" s="34">
        <v>19</v>
      </c>
      <c r="C163" s="34">
        <v>5</v>
      </c>
      <c r="D163" s="35">
        <v>2</v>
      </c>
      <c r="E163" s="36"/>
      <c r="F163" s="7" t="s">
        <v>267</v>
      </c>
      <c r="G163" s="53" t="s">
        <v>408</v>
      </c>
      <c r="H163" s="8">
        <v>33037774.9</v>
      </c>
      <c r="I163" s="8">
        <v>10266551.62</v>
      </c>
      <c r="J163" s="8">
        <v>22771223.28</v>
      </c>
      <c r="K163" s="8">
        <v>13419032.46</v>
      </c>
      <c r="L163" s="8">
        <v>710085.85</v>
      </c>
      <c r="M163" s="8">
        <v>12708946.61</v>
      </c>
      <c r="N163" s="9">
        <v>40.61</v>
      </c>
      <c r="O163" s="9">
        <v>6.91</v>
      </c>
      <c r="P163" s="9">
        <v>55.81</v>
      </c>
      <c r="Q163" s="8">
        <v>35773589.76</v>
      </c>
      <c r="R163" s="8">
        <v>14745514.09</v>
      </c>
      <c r="S163" s="8">
        <v>21028075.67</v>
      </c>
      <c r="T163" s="8">
        <v>14460736.75</v>
      </c>
      <c r="U163" s="8">
        <v>3372581.48</v>
      </c>
      <c r="V163" s="8">
        <v>11088155.27</v>
      </c>
      <c r="W163" s="9">
        <v>40.42</v>
      </c>
      <c r="X163" s="9">
        <v>22.87</v>
      </c>
      <c r="Y163" s="9">
        <v>52.73</v>
      </c>
      <c r="Z163" s="8">
        <v>1743147.61</v>
      </c>
      <c r="AA163" s="8">
        <v>1620791.34</v>
      </c>
    </row>
    <row r="164" spans="1:27" ht="12.75">
      <c r="A164" s="34">
        <v>6</v>
      </c>
      <c r="B164" s="34">
        <v>8</v>
      </c>
      <c r="C164" s="34">
        <v>13</v>
      </c>
      <c r="D164" s="35">
        <v>2</v>
      </c>
      <c r="E164" s="36"/>
      <c r="F164" s="7" t="s">
        <v>267</v>
      </c>
      <c r="G164" s="53" t="s">
        <v>409</v>
      </c>
      <c r="H164" s="8">
        <v>26373393.18</v>
      </c>
      <c r="I164" s="8">
        <v>9897085</v>
      </c>
      <c r="J164" s="8">
        <v>16476308.18</v>
      </c>
      <c r="K164" s="8">
        <v>11038955.48</v>
      </c>
      <c r="L164" s="8">
        <v>2667334.26</v>
      </c>
      <c r="M164" s="8">
        <v>8371621.22</v>
      </c>
      <c r="N164" s="9">
        <v>41.85</v>
      </c>
      <c r="O164" s="9">
        <v>26.95</v>
      </c>
      <c r="P164" s="9">
        <v>50.81</v>
      </c>
      <c r="Q164" s="8">
        <v>26048106.18</v>
      </c>
      <c r="R164" s="8">
        <v>11800028</v>
      </c>
      <c r="S164" s="8">
        <v>14248078.18</v>
      </c>
      <c r="T164" s="8">
        <v>8288271.84</v>
      </c>
      <c r="U164" s="8">
        <v>970703.09</v>
      </c>
      <c r="V164" s="8">
        <v>7317568.75</v>
      </c>
      <c r="W164" s="9">
        <v>31.81</v>
      </c>
      <c r="X164" s="9">
        <v>8.22</v>
      </c>
      <c r="Y164" s="9">
        <v>51.35</v>
      </c>
      <c r="Z164" s="8">
        <v>2228230</v>
      </c>
      <c r="AA164" s="8">
        <v>1054052.47</v>
      </c>
    </row>
    <row r="165" spans="1:27" ht="12.75">
      <c r="A165" s="34">
        <v>6</v>
      </c>
      <c r="B165" s="34">
        <v>14</v>
      </c>
      <c r="C165" s="34">
        <v>10</v>
      </c>
      <c r="D165" s="35">
        <v>2</v>
      </c>
      <c r="E165" s="36"/>
      <c r="F165" s="7" t="s">
        <v>267</v>
      </c>
      <c r="G165" s="53" t="s">
        <v>410</v>
      </c>
      <c r="H165" s="8">
        <v>24303866.55</v>
      </c>
      <c r="I165" s="8">
        <v>1577092</v>
      </c>
      <c r="J165" s="8">
        <v>22726774.55</v>
      </c>
      <c r="K165" s="8">
        <v>14884654.94</v>
      </c>
      <c r="L165" s="8">
        <v>2868137.53</v>
      </c>
      <c r="M165" s="8">
        <v>12016517.41</v>
      </c>
      <c r="N165" s="9">
        <v>61.24</v>
      </c>
      <c r="O165" s="9">
        <v>181.86</v>
      </c>
      <c r="P165" s="9">
        <v>52.87</v>
      </c>
      <c r="Q165" s="8">
        <v>26822926.55</v>
      </c>
      <c r="R165" s="8">
        <v>6163665</v>
      </c>
      <c r="S165" s="8">
        <v>20659261.55</v>
      </c>
      <c r="T165" s="8">
        <v>12281262.37</v>
      </c>
      <c r="U165" s="8">
        <v>1822505.1</v>
      </c>
      <c r="V165" s="8">
        <v>10458757.27</v>
      </c>
      <c r="W165" s="9">
        <v>45.78</v>
      </c>
      <c r="X165" s="9">
        <v>29.56</v>
      </c>
      <c r="Y165" s="9">
        <v>50.62</v>
      </c>
      <c r="Z165" s="8">
        <v>2067513</v>
      </c>
      <c r="AA165" s="8">
        <v>1557760.14</v>
      </c>
    </row>
    <row r="166" spans="1:27" ht="12.75">
      <c r="A166" s="34">
        <v>6</v>
      </c>
      <c r="B166" s="34">
        <v>4</v>
      </c>
      <c r="C166" s="34">
        <v>8</v>
      </c>
      <c r="D166" s="35">
        <v>2</v>
      </c>
      <c r="E166" s="36"/>
      <c r="F166" s="7" t="s">
        <v>267</v>
      </c>
      <c r="G166" s="53" t="s">
        <v>411</v>
      </c>
      <c r="H166" s="8">
        <v>41748135.3</v>
      </c>
      <c r="I166" s="8">
        <v>1280407</v>
      </c>
      <c r="J166" s="8">
        <v>40467728.3</v>
      </c>
      <c r="K166" s="8">
        <v>26751351.49</v>
      </c>
      <c r="L166" s="8">
        <v>223194.2</v>
      </c>
      <c r="M166" s="8">
        <v>26528157.29</v>
      </c>
      <c r="N166" s="9">
        <v>64.07</v>
      </c>
      <c r="O166" s="9">
        <v>17.43</v>
      </c>
      <c r="P166" s="9">
        <v>65.55</v>
      </c>
      <c r="Q166" s="8">
        <v>45169296.98</v>
      </c>
      <c r="R166" s="8">
        <v>6965794.57</v>
      </c>
      <c r="S166" s="8">
        <v>38203502.41</v>
      </c>
      <c r="T166" s="8">
        <v>19461137.88</v>
      </c>
      <c r="U166" s="8">
        <v>654371.1</v>
      </c>
      <c r="V166" s="8">
        <v>18806766.78</v>
      </c>
      <c r="W166" s="9">
        <v>43.08</v>
      </c>
      <c r="X166" s="9">
        <v>9.39</v>
      </c>
      <c r="Y166" s="9">
        <v>49.22</v>
      </c>
      <c r="Z166" s="8">
        <v>2264225.89</v>
      </c>
      <c r="AA166" s="8">
        <v>7721390.51</v>
      </c>
    </row>
    <row r="167" spans="1:27" ht="12.75">
      <c r="A167" s="34">
        <v>6</v>
      </c>
      <c r="B167" s="34">
        <v>3</v>
      </c>
      <c r="C167" s="34">
        <v>12</v>
      </c>
      <c r="D167" s="35">
        <v>2</v>
      </c>
      <c r="E167" s="36"/>
      <c r="F167" s="7" t="s">
        <v>267</v>
      </c>
      <c r="G167" s="53" t="s">
        <v>412</v>
      </c>
      <c r="H167" s="8">
        <v>36273623.09</v>
      </c>
      <c r="I167" s="8">
        <v>10999298</v>
      </c>
      <c r="J167" s="8">
        <v>25274325.09</v>
      </c>
      <c r="K167" s="8">
        <v>17460478.8</v>
      </c>
      <c r="L167" s="8">
        <v>4219985.14</v>
      </c>
      <c r="M167" s="8">
        <v>13240493.66</v>
      </c>
      <c r="N167" s="9">
        <v>48.13</v>
      </c>
      <c r="O167" s="9">
        <v>38.36</v>
      </c>
      <c r="P167" s="9">
        <v>52.38</v>
      </c>
      <c r="Q167" s="8">
        <v>43104233.09</v>
      </c>
      <c r="R167" s="8">
        <v>19593671</v>
      </c>
      <c r="S167" s="8">
        <v>23510562.09</v>
      </c>
      <c r="T167" s="8">
        <v>17206354.94</v>
      </c>
      <c r="U167" s="8">
        <v>5109379.39</v>
      </c>
      <c r="V167" s="8">
        <v>12096975.55</v>
      </c>
      <c r="W167" s="9">
        <v>39.91</v>
      </c>
      <c r="X167" s="9">
        <v>26.07</v>
      </c>
      <c r="Y167" s="9">
        <v>51.45</v>
      </c>
      <c r="Z167" s="8">
        <v>1763763</v>
      </c>
      <c r="AA167" s="8">
        <v>1143518.11</v>
      </c>
    </row>
    <row r="168" spans="1:27" ht="12.75">
      <c r="A168" s="34">
        <v>6</v>
      </c>
      <c r="B168" s="34">
        <v>7</v>
      </c>
      <c r="C168" s="34">
        <v>9</v>
      </c>
      <c r="D168" s="35">
        <v>2</v>
      </c>
      <c r="E168" s="36"/>
      <c r="F168" s="7" t="s">
        <v>267</v>
      </c>
      <c r="G168" s="53" t="s">
        <v>413</v>
      </c>
      <c r="H168" s="8">
        <v>34339958.3</v>
      </c>
      <c r="I168" s="8">
        <v>7804620</v>
      </c>
      <c r="J168" s="8">
        <v>26535338.3</v>
      </c>
      <c r="K168" s="8">
        <v>15777570.7</v>
      </c>
      <c r="L168" s="8">
        <v>1524202.75</v>
      </c>
      <c r="M168" s="8">
        <v>14253367.95</v>
      </c>
      <c r="N168" s="9">
        <v>45.94</v>
      </c>
      <c r="O168" s="9">
        <v>19.52</v>
      </c>
      <c r="P168" s="9">
        <v>53.71</v>
      </c>
      <c r="Q168" s="8">
        <v>39594427.3</v>
      </c>
      <c r="R168" s="8">
        <v>13679241</v>
      </c>
      <c r="S168" s="8">
        <v>25915186.3</v>
      </c>
      <c r="T168" s="8">
        <v>15522636.86</v>
      </c>
      <c r="U168" s="8">
        <v>2536409.81</v>
      </c>
      <c r="V168" s="8">
        <v>12986227.05</v>
      </c>
      <c r="W168" s="9">
        <v>39.2</v>
      </c>
      <c r="X168" s="9">
        <v>18.54</v>
      </c>
      <c r="Y168" s="9">
        <v>50.11</v>
      </c>
      <c r="Z168" s="8">
        <v>620152</v>
      </c>
      <c r="AA168" s="8">
        <v>1267140.9</v>
      </c>
    </row>
    <row r="169" spans="1:27" ht="12.75">
      <c r="A169" s="34">
        <v>6</v>
      </c>
      <c r="B169" s="34">
        <v>12</v>
      </c>
      <c r="C169" s="34">
        <v>7</v>
      </c>
      <c r="D169" s="35">
        <v>2</v>
      </c>
      <c r="E169" s="36"/>
      <c r="F169" s="7" t="s">
        <v>267</v>
      </c>
      <c r="G169" s="53" t="s">
        <v>414</v>
      </c>
      <c r="H169" s="8">
        <v>25556177.06</v>
      </c>
      <c r="I169" s="8">
        <v>3714946.69</v>
      </c>
      <c r="J169" s="8">
        <v>21841230.37</v>
      </c>
      <c r="K169" s="8">
        <v>13029094.5</v>
      </c>
      <c r="L169" s="8">
        <v>1043669.3</v>
      </c>
      <c r="M169" s="8">
        <v>11985425.2</v>
      </c>
      <c r="N169" s="9">
        <v>50.98</v>
      </c>
      <c r="O169" s="9">
        <v>28.09</v>
      </c>
      <c r="P169" s="9">
        <v>54.87</v>
      </c>
      <c r="Q169" s="8">
        <v>30582034.74</v>
      </c>
      <c r="R169" s="8">
        <v>8864552.8</v>
      </c>
      <c r="S169" s="8">
        <v>21717481.94</v>
      </c>
      <c r="T169" s="8">
        <v>10163925.21</v>
      </c>
      <c r="U169" s="8">
        <v>104526.07</v>
      </c>
      <c r="V169" s="8">
        <v>10059399.14</v>
      </c>
      <c r="W169" s="9">
        <v>33.23</v>
      </c>
      <c r="X169" s="9">
        <v>1.17</v>
      </c>
      <c r="Y169" s="9">
        <v>46.31</v>
      </c>
      <c r="Z169" s="8">
        <v>123748.43</v>
      </c>
      <c r="AA169" s="8">
        <v>1926026.06</v>
      </c>
    </row>
    <row r="170" spans="1:27" ht="12.75">
      <c r="A170" s="34">
        <v>6</v>
      </c>
      <c r="B170" s="34">
        <v>1</v>
      </c>
      <c r="C170" s="34">
        <v>18</v>
      </c>
      <c r="D170" s="35">
        <v>2</v>
      </c>
      <c r="E170" s="36"/>
      <c r="F170" s="7" t="s">
        <v>267</v>
      </c>
      <c r="G170" s="53" t="s">
        <v>415</v>
      </c>
      <c r="H170" s="8">
        <v>34742347.72</v>
      </c>
      <c r="I170" s="8">
        <v>9000789</v>
      </c>
      <c r="J170" s="8">
        <v>25741558.72</v>
      </c>
      <c r="K170" s="8">
        <v>16629830.77</v>
      </c>
      <c r="L170" s="8">
        <v>2902289.67</v>
      </c>
      <c r="M170" s="8">
        <v>13727541.1</v>
      </c>
      <c r="N170" s="9">
        <v>47.86</v>
      </c>
      <c r="O170" s="9">
        <v>32.24</v>
      </c>
      <c r="P170" s="9">
        <v>53.32</v>
      </c>
      <c r="Q170" s="8">
        <v>37497478.51</v>
      </c>
      <c r="R170" s="8">
        <v>12883814.47</v>
      </c>
      <c r="S170" s="8">
        <v>24613664.04</v>
      </c>
      <c r="T170" s="8">
        <v>16202984.04</v>
      </c>
      <c r="U170" s="8">
        <v>4563039.55</v>
      </c>
      <c r="V170" s="8">
        <v>11639944.49</v>
      </c>
      <c r="W170" s="9">
        <v>43.21</v>
      </c>
      <c r="X170" s="9">
        <v>35.41</v>
      </c>
      <c r="Y170" s="9">
        <v>47.29</v>
      </c>
      <c r="Z170" s="8">
        <v>1127894.68</v>
      </c>
      <c r="AA170" s="8">
        <v>2087596.61</v>
      </c>
    </row>
    <row r="171" spans="1:27" ht="12.75">
      <c r="A171" s="34">
        <v>6</v>
      </c>
      <c r="B171" s="34">
        <v>19</v>
      </c>
      <c r="C171" s="34">
        <v>6</v>
      </c>
      <c r="D171" s="35">
        <v>2</v>
      </c>
      <c r="E171" s="36"/>
      <c r="F171" s="7" t="s">
        <v>267</v>
      </c>
      <c r="G171" s="53" t="s">
        <v>283</v>
      </c>
      <c r="H171" s="8">
        <v>31897139.62</v>
      </c>
      <c r="I171" s="8">
        <v>2524318.65</v>
      </c>
      <c r="J171" s="8">
        <v>29372820.97</v>
      </c>
      <c r="K171" s="8">
        <v>17286184.53</v>
      </c>
      <c r="L171" s="8">
        <v>944537.74</v>
      </c>
      <c r="M171" s="8">
        <v>16341646.79</v>
      </c>
      <c r="N171" s="9">
        <v>54.19</v>
      </c>
      <c r="O171" s="9">
        <v>37.41</v>
      </c>
      <c r="P171" s="9">
        <v>55.63</v>
      </c>
      <c r="Q171" s="8">
        <v>32470484.62</v>
      </c>
      <c r="R171" s="8">
        <v>5134498.22</v>
      </c>
      <c r="S171" s="8">
        <v>27335986.4</v>
      </c>
      <c r="T171" s="8">
        <v>14018130.63</v>
      </c>
      <c r="U171" s="8">
        <v>893465.4</v>
      </c>
      <c r="V171" s="8">
        <v>13124665.23</v>
      </c>
      <c r="W171" s="9">
        <v>43.17</v>
      </c>
      <c r="X171" s="9">
        <v>17.4</v>
      </c>
      <c r="Y171" s="9">
        <v>48.01</v>
      </c>
      <c r="Z171" s="8">
        <v>2036834.57</v>
      </c>
      <c r="AA171" s="8">
        <v>3216981.56</v>
      </c>
    </row>
    <row r="172" spans="1:27" ht="12.75">
      <c r="A172" s="34">
        <v>6</v>
      </c>
      <c r="B172" s="34">
        <v>15</v>
      </c>
      <c r="C172" s="34">
        <v>8</v>
      </c>
      <c r="D172" s="35">
        <v>2</v>
      </c>
      <c r="E172" s="36"/>
      <c r="F172" s="7" t="s">
        <v>267</v>
      </c>
      <c r="G172" s="53" t="s">
        <v>416</v>
      </c>
      <c r="H172" s="8">
        <v>38978852.68</v>
      </c>
      <c r="I172" s="8">
        <v>5613802.71</v>
      </c>
      <c r="J172" s="8">
        <v>33365049.97</v>
      </c>
      <c r="K172" s="8">
        <v>18831578.13</v>
      </c>
      <c r="L172" s="8">
        <v>1019119.69</v>
      </c>
      <c r="M172" s="8">
        <v>17812458.44</v>
      </c>
      <c r="N172" s="9">
        <v>48.31</v>
      </c>
      <c r="O172" s="9">
        <v>18.15</v>
      </c>
      <c r="P172" s="9">
        <v>53.38</v>
      </c>
      <c r="Q172" s="8">
        <v>41665605.66</v>
      </c>
      <c r="R172" s="8">
        <v>7677693.26</v>
      </c>
      <c r="S172" s="8">
        <v>33987912.4</v>
      </c>
      <c r="T172" s="8">
        <v>17196781.13</v>
      </c>
      <c r="U172" s="8">
        <v>1061966.69</v>
      </c>
      <c r="V172" s="8">
        <v>16134814.44</v>
      </c>
      <c r="W172" s="9">
        <v>41.27</v>
      </c>
      <c r="X172" s="9">
        <v>13.83</v>
      </c>
      <c r="Y172" s="9">
        <v>47.47</v>
      </c>
      <c r="Z172" s="8">
        <v>-622862.43</v>
      </c>
      <c r="AA172" s="8">
        <v>1677644</v>
      </c>
    </row>
    <row r="173" spans="1:27" ht="12.75">
      <c r="A173" s="34">
        <v>6</v>
      </c>
      <c r="B173" s="34">
        <v>9</v>
      </c>
      <c r="C173" s="34">
        <v>13</v>
      </c>
      <c r="D173" s="35">
        <v>2</v>
      </c>
      <c r="E173" s="36"/>
      <c r="F173" s="7" t="s">
        <v>267</v>
      </c>
      <c r="G173" s="53" t="s">
        <v>417</v>
      </c>
      <c r="H173" s="8">
        <v>39482197.28</v>
      </c>
      <c r="I173" s="8">
        <v>8244403.2</v>
      </c>
      <c r="J173" s="8">
        <v>31237794.08</v>
      </c>
      <c r="K173" s="8">
        <v>18227600.67</v>
      </c>
      <c r="L173" s="8">
        <v>1244838.05</v>
      </c>
      <c r="M173" s="8">
        <v>16982762.62</v>
      </c>
      <c r="N173" s="9">
        <v>46.16</v>
      </c>
      <c r="O173" s="9">
        <v>15.09</v>
      </c>
      <c r="P173" s="9">
        <v>54.36</v>
      </c>
      <c r="Q173" s="8">
        <v>43403555.29</v>
      </c>
      <c r="R173" s="8">
        <v>13853848</v>
      </c>
      <c r="S173" s="8">
        <v>29549707.29</v>
      </c>
      <c r="T173" s="8">
        <v>20256238.03</v>
      </c>
      <c r="U173" s="8">
        <v>5398719.56</v>
      </c>
      <c r="V173" s="8">
        <v>14857518.47</v>
      </c>
      <c r="W173" s="9">
        <v>46.66</v>
      </c>
      <c r="X173" s="9">
        <v>38.96</v>
      </c>
      <c r="Y173" s="9">
        <v>50.27</v>
      </c>
      <c r="Z173" s="8">
        <v>1688086.79</v>
      </c>
      <c r="AA173" s="8">
        <v>2125244.15</v>
      </c>
    </row>
    <row r="174" spans="1:27" ht="12.75">
      <c r="A174" s="34">
        <v>6</v>
      </c>
      <c r="B174" s="34">
        <v>11</v>
      </c>
      <c r="C174" s="34">
        <v>10</v>
      </c>
      <c r="D174" s="35">
        <v>2</v>
      </c>
      <c r="E174" s="36"/>
      <c r="F174" s="7" t="s">
        <v>267</v>
      </c>
      <c r="G174" s="53" t="s">
        <v>418</v>
      </c>
      <c r="H174" s="8">
        <v>53093068.76</v>
      </c>
      <c r="I174" s="8">
        <v>16452901.18</v>
      </c>
      <c r="J174" s="8">
        <v>36640167.58</v>
      </c>
      <c r="K174" s="8">
        <v>20370521.5</v>
      </c>
      <c r="L174" s="8">
        <v>1212750</v>
      </c>
      <c r="M174" s="8">
        <v>19157771.5</v>
      </c>
      <c r="N174" s="9">
        <v>38.36</v>
      </c>
      <c r="O174" s="9">
        <v>7.37</v>
      </c>
      <c r="P174" s="9">
        <v>52.28</v>
      </c>
      <c r="Q174" s="8">
        <v>59008162.55</v>
      </c>
      <c r="R174" s="8">
        <v>25081263.24</v>
      </c>
      <c r="S174" s="8">
        <v>33926899.31</v>
      </c>
      <c r="T174" s="8">
        <v>18309555.95</v>
      </c>
      <c r="U174" s="8">
        <v>1367944.29</v>
      </c>
      <c r="V174" s="8">
        <v>16941611.66</v>
      </c>
      <c r="W174" s="9">
        <v>31.02</v>
      </c>
      <c r="X174" s="9">
        <v>5.45</v>
      </c>
      <c r="Y174" s="9">
        <v>49.93</v>
      </c>
      <c r="Z174" s="8">
        <v>2713268.27</v>
      </c>
      <c r="AA174" s="8">
        <v>2216159.84</v>
      </c>
    </row>
    <row r="175" spans="1:27" ht="12.75">
      <c r="A175" s="34">
        <v>6</v>
      </c>
      <c r="B175" s="34">
        <v>3</v>
      </c>
      <c r="C175" s="34">
        <v>13</v>
      </c>
      <c r="D175" s="35">
        <v>2</v>
      </c>
      <c r="E175" s="36"/>
      <c r="F175" s="7" t="s">
        <v>267</v>
      </c>
      <c r="G175" s="53" t="s">
        <v>419</v>
      </c>
      <c r="H175" s="8">
        <v>22471497.83</v>
      </c>
      <c r="I175" s="8">
        <v>4035237.31</v>
      </c>
      <c r="J175" s="8">
        <v>18436260.52</v>
      </c>
      <c r="K175" s="8">
        <v>10887808.56</v>
      </c>
      <c r="L175" s="8">
        <v>1339341.99</v>
      </c>
      <c r="M175" s="8">
        <v>9548466.57</v>
      </c>
      <c r="N175" s="9">
        <v>48.45</v>
      </c>
      <c r="O175" s="9">
        <v>33.19</v>
      </c>
      <c r="P175" s="9">
        <v>51.79</v>
      </c>
      <c r="Q175" s="8">
        <v>21981497.83</v>
      </c>
      <c r="R175" s="8">
        <v>3729554.43</v>
      </c>
      <c r="S175" s="8">
        <v>18251943.4</v>
      </c>
      <c r="T175" s="8">
        <v>9669868.77</v>
      </c>
      <c r="U175" s="8">
        <v>906621.31</v>
      </c>
      <c r="V175" s="8">
        <v>8763247.46</v>
      </c>
      <c r="W175" s="9">
        <v>43.99</v>
      </c>
      <c r="X175" s="9">
        <v>24.3</v>
      </c>
      <c r="Y175" s="9">
        <v>48.01</v>
      </c>
      <c r="Z175" s="8">
        <v>184317.12</v>
      </c>
      <c r="AA175" s="8">
        <v>785219.11</v>
      </c>
    </row>
    <row r="176" spans="1:27" ht="12.75">
      <c r="A176" s="34">
        <v>6</v>
      </c>
      <c r="B176" s="34">
        <v>11</v>
      </c>
      <c r="C176" s="34">
        <v>11</v>
      </c>
      <c r="D176" s="35">
        <v>2</v>
      </c>
      <c r="E176" s="36"/>
      <c r="F176" s="7" t="s">
        <v>267</v>
      </c>
      <c r="G176" s="53" t="s">
        <v>420</v>
      </c>
      <c r="H176" s="8">
        <v>24303918.32</v>
      </c>
      <c r="I176" s="8">
        <v>979821.94</v>
      </c>
      <c r="J176" s="8">
        <v>23324096.38</v>
      </c>
      <c r="K176" s="8">
        <v>12922849.24</v>
      </c>
      <c r="L176" s="8">
        <v>117425.79</v>
      </c>
      <c r="M176" s="8">
        <v>12805423.45</v>
      </c>
      <c r="N176" s="9">
        <v>53.17</v>
      </c>
      <c r="O176" s="9">
        <v>11.98</v>
      </c>
      <c r="P176" s="9">
        <v>54.9</v>
      </c>
      <c r="Q176" s="8">
        <v>26056918.32</v>
      </c>
      <c r="R176" s="8">
        <v>3251319.28</v>
      </c>
      <c r="S176" s="8">
        <v>22805599.04</v>
      </c>
      <c r="T176" s="8">
        <v>10764789.57</v>
      </c>
      <c r="U176" s="8">
        <v>189160.25</v>
      </c>
      <c r="V176" s="8">
        <v>10575629.32</v>
      </c>
      <c r="W176" s="9">
        <v>41.31</v>
      </c>
      <c r="X176" s="9">
        <v>5.81</v>
      </c>
      <c r="Y176" s="9">
        <v>46.37</v>
      </c>
      <c r="Z176" s="8">
        <v>518497.34</v>
      </c>
      <c r="AA176" s="8">
        <v>2229794.13</v>
      </c>
    </row>
    <row r="177" spans="1:27" ht="12.75">
      <c r="A177" s="34">
        <v>6</v>
      </c>
      <c r="B177" s="34">
        <v>19</v>
      </c>
      <c r="C177" s="34">
        <v>7</v>
      </c>
      <c r="D177" s="35">
        <v>2</v>
      </c>
      <c r="E177" s="36"/>
      <c r="F177" s="7" t="s">
        <v>267</v>
      </c>
      <c r="G177" s="53" t="s">
        <v>421</v>
      </c>
      <c r="H177" s="8">
        <v>22350814.68</v>
      </c>
      <c r="I177" s="8">
        <v>3386681.88</v>
      </c>
      <c r="J177" s="8">
        <v>18964132.8</v>
      </c>
      <c r="K177" s="8">
        <v>12669172.58</v>
      </c>
      <c r="L177" s="8">
        <v>2507547.46</v>
      </c>
      <c r="M177" s="8">
        <v>10161625.12</v>
      </c>
      <c r="N177" s="9">
        <v>56.68</v>
      </c>
      <c r="O177" s="9">
        <v>74.04</v>
      </c>
      <c r="P177" s="9">
        <v>53.58</v>
      </c>
      <c r="Q177" s="8">
        <v>23437676.25</v>
      </c>
      <c r="R177" s="8">
        <v>5679420.56</v>
      </c>
      <c r="S177" s="8">
        <v>17758255.69</v>
      </c>
      <c r="T177" s="8">
        <v>10129089.33</v>
      </c>
      <c r="U177" s="8">
        <v>1742371.77</v>
      </c>
      <c r="V177" s="8">
        <v>8386717.56</v>
      </c>
      <c r="W177" s="9">
        <v>43.21</v>
      </c>
      <c r="X177" s="9">
        <v>30.67</v>
      </c>
      <c r="Y177" s="9">
        <v>47.22</v>
      </c>
      <c r="Z177" s="8">
        <v>1205877.11</v>
      </c>
      <c r="AA177" s="8">
        <v>1774907.56</v>
      </c>
    </row>
    <row r="178" spans="1:27" ht="12.75">
      <c r="A178" s="34">
        <v>6</v>
      </c>
      <c r="B178" s="34">
        <v>9</v>
      </c>
      <c r="C178" s="34">
        <v>14</v>
      </c>
      <c r="D178" s="35">
        <v>2</v>
      </c>
      <c r="E178" s="36"/>
      <c r="F178" s="7" t="s">
        <v>267</v>
      </c>
      <c r="G178" s="53" t="s">
        <v>422</v>
      </c>
      <c r="H178" s="8">
        <v>80671134.24</v>
      </c>
      <c r="I178" s="8">
        <v>15471914.61</v>
      </c>
      <c r="J178" s="8">
        <v>65199219.63</v>
      </c>
      <c r="K178" s="8">
        <v>35366145.02</v>
      </c>
      <c r="L178" s="8">
        <v>2316179.25</v>
      </c>
      <c r="M178" s="8">
        <v>33049965.77</v>
      </c>
      <c r="N178" s="9">
        <v>43.83</v>
      </c>
      <c r="O178" s="9">
        <v>14.97</v>
      </c>
      <c r="P178" s="9">
        <v>50.69</v>
      </c>
      <c r="Q178" s="8">
        <v>93781203.22</v>
      </c>
      <c r="R178" s="8">
        <v>29767736.93</v>
      </c>
      <c r="S178" s="8">
        <v>64013466.29</v>
      </c>
      <c r="T178" s="8">
        <v>31200099.11</v>
      </c>
      <c r="U178" s="8">
        <v>3128430.85</v>
      </c>
      <c r="V178" s="8">
        <v>28071668.26</v>
      </c>
      <c r="W178" s="9">
        <v>33.26</v>
      </c>
      <c r="X178" s="9">
        <v>10.5</v>
      </c>
      <c r="Y178" s="9">
        <v>43.85</v>
      </c>
      <c r="Z178" s="8">
        <v>1185753.34</v>
      </c>
      <c r="AA178" s="8">
        <v>4978297.51</v>
      </c>
    </row>
    <row r="179" spans="1:27" ht="12.75">
      <c r="A179" s="34">
        <v>6</v>
      </c>
      <c r="B179" s="34">
        <v>19</v>
      </c>
      <c r="C179" s="34">
        <v>8</v>
      </c>
      <c r="D179" s="35">
        <v>2</v>
      </c>
      <c r="E179" s="36"/>
      <c r="F179" s="7" t="s">
        <v>267</v>
      </c>
      <c r="G179" s="53" t="s">
        <v>423</v>
      </c>
      <c r="H179" s="8">
        <v>14788145.97</v>
      </c>
      <c r="I179" s="8">
        <v>2091927.17</v>
      </c>
      <c r="J179" s="8">
        <v>12696218.8</v>
      </c>
      <c r="K179" s="8">
        <v>8239726.17</v>
      </c>
      <c r="L179" s="8">
        <v>1445814.52</v>
      </c>
      <c r="M179" s="8">
        <v>6793911.65</v>
      </c>
      <c r="N179" s="9">
        <v>55.71</v>
      </c>
      <c r="O179" s="9">
        <v>69.11</v>
      </c>
      <c r="P179" s="9">
        <v>53.51</v>
      </c>
      <c r="Q179" s="8">
        <v>16012505.62</v>
      </c>
      <c r="R179" s="8">
        <v>3360496.12</v>
      </c>
      <c r="S179" s="8">
        <v>12652009.5</v>
      </c>
      <c r="T179" s="8">
        <v>6939313.89</v>
      </c>
      <c r="U179" s="8">
        <v>827829.25</v>
      </c>
      <c r="V179" s="8">
        <v>6111484.64</v>
      </c>
      <c r="W179" s="9">
        <v>43.33</v>
      </c>
      <c r="X179" s="9">
        <v>24.63</v>
      </c>
      <c r="Y179" s="9">
        <v>48.3</v>
      </c>
      <c r="Z179" s="8">
        <v>44209.3</v>
      </c>
      <c r="AA179" s="8">
        <v>682427.01</v>
      </c>
    </row>
    <row r="180" spans="1:27" ht="12.75">
      <c r="A180" s="34">
        <v>6</v>
      </c>
      <c r="B180" s="34">
        <v>9</v>
      </c>
      <c r="C180" s="34">
        <v>15</v>
      </c>
      <c r="D180" s="35">
        <v>2</v>
      </c>
      <c r="E180" s="36"/>
      <c r="F180" s="7" t="s">
        <v>267</v>
      </c>
      <c r="G180" s="53" t="s">
        <v>424</v>
      </c>
      <c r="H180" s="8">
        <v>23244805.89</v>
      </c>
      <c r="I180" s="8">
        <v>5198240.97</v>
      </c>
      <c r="J180" s="8">
        <v>18046564.92</v>
      </c>
      <c r="K180" s="8">
        <v>11363082.09</v>
      </c>
      <c r="L180" s="8">
        <v>1545247.07</v>
      </c>
      <c r="M180" s="8">
        <v>9817835.02</v>
      </c>
      <c r="N180" s="9">
        <v>48.88</v>
      </c>
      <c r="O180" s="9">
        <v>29.72</v>
      </c>
      <c r="P180" s="9">
        <v>54.4</v>
      </c>
      <c r="Q180" s="8">
        <v>27438281.27</v>
      </c>
      <c r="R180" s="8">
        <v>9216155.44</v>
      </c>
      <c r="S180" s="8">
        <v>18222125.83</v>
      </c>
      <c r="T180" s="8">
        <v>10769505.86</v>
      </c>
      <c r="U180" s="8">
        <v>2337942.41</v>
      </c>
      <c r="V180" s="8">
        <v>8431563.45</v>
      </c>
      <c r="W180" s="9">
        <v>39.24</v>
      </c>
      <c r="X180" s="9">
        <v>25.36</v>
      </c>
      <c r="Y180" s="9">
        <v>46.27</v>
      </c>
      <c r="Z180" s="8">
        <v>-175560.91</v>
      </c>
      <c r="AA180" s="8">
        <v>1386271.57</v>
      </c>
    </row>
    <row r="181" spans="1:27" ht="12.75">
      <c r="A181" s="34">
        <v>6</v>
      </c>
      <c r="B181" s="34">
        <v>9</v>
      </c>
      <c r="C181" s="34">
        <v>16</v>
      </c>
      <c r="D181" s="35">
        <v>2</v>
      </c>
      <c r="E181" s="36"/>
      <c r="F181" s="7" t="s">
        <v>267</v>
      </c>
      <c r="G181" s="53" t="s">
        <v>425</v>
      </c>
      <c r="H181" s="8">
        <v>12925705.58</v>
      </c>
      <c r="I181" s="8">
        <v>459727</v>
      </c>
      <c r="J181" s="8">
        <v>12465978.58</v>
      </c>
      <c r="K181" s="8">
        <v>7020889.45</v>
      </c>
      <c r="L181" s="8">
        <v>180000</v>
      </c>
      <c r="M181" s="8">
        <v>6840889.45</v>
      </c>
      <c r="N181" s="9">
        <v>54.31</v>
      </c>
      <c r="O181" s="9">
        <v>39.15</v>
      </c>
      <c r="P181" s="9">
        <v>54.87</v>
      </c>
      <c r="Q181" s="8">
        <v>14021705.58</v>
      </c>
      <c r="R181" s="8">
        <v>3265960</v>
      </c>
      <c r="S181" s="8">
        <v>10755745.58</v>
      </c>
      <c r="T181" s="8">
        <v>5271708.74</v>
      </c>
      <c r="U181" s="8">
        <v>1471.63</v>
      </c>
      <c r="V181" s="8">
        <v>5270237.11</v>
      </c>
      <c r="W181" s="9">
        <v>37.59</v>
      </c>
      <c r="X181" s="9">
        <v>0.04</v>
      </c>
      <c r="Y181" s="9">
        <v>48.99</v>
      </c>
      <c r="Z181" s="8">
        <v>1710233</v>
      </c>
      <c r="AA181" s="8">
        <v>1570652.34</v>
      </c>
    </row>
    <row r="182" spans="1:27" ht="12.75">
      <c r="A182" s="34">
        <v>6</v>
      </c>
      <c r="B182" s="34">
        <v>7</v>
      </c>
      <c r="C182" s="34">
        <v>10</v>
      </c>
      <c r="D182" s="35">
        <v>2</v>
      </c>
      <c r="E182" s="36"/>
      <c r="F182" s="7" t="s">
        <v>267</v>
      </c>
      <c r="G182" s="53" t="s">
        <v>426</v>
      </c>
      <c r="H182" s="8">
        <v>32260306.08</v>
      </c>
      <c r="I182" s="8">
        <v>3089593.71</v>
      </c>
      <c r="J182" s="8">
        <v>29170712.37</v>
      </c>
      <c r="K182" s="8">
        <v>16697927.51</v>
      </c>
      <c r="L182" s="8">
        <v>1041679.99</v>
      </c>
      <c r="M182" s="8">
        <v>15656247.52</v>
      </c>
      <c r="N182" s="9">
        <v>51.75</v>
      </c>
      <c r="O182" s="9">
        <v>33.71</v>
      </c>
      <c r="P182" s="9">
        <v>53.67</v>
      </c>
      <c r="Q182" s="8">
        <v>34475414.92</v>
      </c>
      <c r="R182" s="8">
        <v>7017113.5</v>
      </c>
      <c r="S182" s="8">
        <v>27458301.42</v>
      </c>
      <c r="T182" s="8">
        <v>15520398.9</v>
      </c>
      <c r="U182" s="8">
        <v>1214152.33</v>
      </c>
      <c r="V182" s="8">
        <v>14306246.57</v>
      </c>
      <c r="W182" s="9">
        <v>45.01</v>
      </c>
      <c r="X182" s="9">
        <v>17.3</v>
      </c>
      <c r="Y182" s="9">
        <v>52.1</v>
      </c>
      <c r="Z182" s="8">
        <v>1712410.95</v>
      </c>
      <c r="AA182" s="8">
        <v>1350000.95</v>
      </c>
    </row>
    <row r="183" spans="1:27" ht="12.75">
      <c r="A183" s="34">
        <v>6</v>
      </c>
      <c r="B183" s="34">
        <v>1</v>
      </c>
      <c r="C183" s="34">
        <v>19</v>
      </c>
      <c r="D183" s="35">
        <v>2</v>
      </c>
      <c r="E183" s="36"/>
      <c r="F183" s="7" t="s">
        <v>267</v>
      </c>
      <c r="G183" s="53" t="s">
        <v>427</v>
      </c>
      <c r="H183" s="8">
        <v>25571608.94</v>
      </c>
      <c r="I183" s="8">
        <v>2475190</v>
      </c>
      <c r="J183" s="8">
        <v>23096418.94</v>
      </c>
      <c r="K183" s="8">
        <v>12320328.56</v>
      </c>
      <c r="L183" s="8">
        <v>17632.6</v>
      </c>
      <c r="M183" s="8">
        <v>12302695.96</v>
      </c>
      <c r="N183" s="9">
        <v>48.17</v>
      </c>
      <c r="O183" s="9">
        <v>0.71</v>
      </c>
      <c r="P183" s="9">
        <v>53.26</v>
      </c>
      <c r="Q183" s="8">
        <v>28766608.94</v>
      </c>
      <c r="R183" s="8">
        <v>5830520</v>
      </c>
      <c r="S183" s="8">
        <v>22936088.94</v>
      </c>
      <c r="T183" s="8">
        <v>11555602.71</v>
      </c>
      <c r="U183" s="8">
        <v>1160192.93</v>
      </c>
      <c r="V183" s="8">
        <v>10395409.78</v>
      </c>
      <c r="W183" s="9">
        <v>40.17</v>
      </c>
      <c r="X183" s="9">
        <v>19.89</v>
      </c>
      <c r="Y183" s="9">
        <v>45.32</v>
      </c>
      <c r="Z183" s="8">
        <v>160330</v>
      </c>
      <c r="AA183" s="8">
        <v>1907286.18</v>
      </c>
    </row>
    <row r="184" spans="1:27" ht="12.75">
      <c r="A184" s="34">
        <v>6</v>
      </c>
      <c r="B184" s="34">
        <v>20</v>
      </c>
      <c r="C184" s="34">
        <v>14</v>
      </c>
      <c r="D184" s="35">
        <v>2</v>
      </c>
      <c r="E184" s="36"/>
      <c r="F184" s="7" t="s">
        <v>267</v>
      </c>
      <c r="G184" s="53" t="s">
        <v>428</v>
      </c>
      <c r="H184" s="8">
        <v>111703084.61</v>
      </c>
      <c r="I184" s="8">
        <v>6904223.19</v>
      </c>
      <c r="J184" s="8">
        <v>104798861.42</v>
      </c>
      <c r="K184" s="8">
        <v>58516610.43</v>
      </c>
      <c r="L184" s="8">
        <v>1591741.3</v>
      </c>
      <c r="M184" s="8">
        <v>56924869.13</v>
      </c>
      <c r="N184" s="9">
        <v>52.38</v>
      </c>
      <c r="O184" s="9">
        <v>23.05</v>
      </c>
      <c r="P184" s="9">
        <v>54.31</v>
      </c>
      <c r="Q184" s="8">
        <v>118948199.51</v>
      </c>
      <c r="R184" s="8">
        <v>17222510.23</v>
      </c>
      <c r="S184" s="8">
        <v>101725689.28</v>
      </c>
      <c r="T184" s="8">
        <v>49921858.94</v>
      </c>
      <c r="U184" s="8">
        <v>900835.6</v>
      </c>
      <c r="V184" s="8">
        <v>49021023.34</v>
      </c>
      <c r="W184" s="9">
        <v>41.96</v>
      </c>
      <c r="X184" s="9">
        <v>5.23</v>
      </c>
      <c r="Y184" s="9">
        <v>48.18</v>
      </c>
      <c r="Z184" s="8">
        <v>3073172.14</v>
      </c>
      <c r="AA184" s="8">
        <v>7903845.79</v>
      </c>
    </row>
    <row r="185" spans="1:27" ht="12.75">
      <c r="A185" s="34">
        <v>6</v>
      </c>
      <c r="B185" s="34">
        <v>3</v>
      </c>
      <c r="C185" s="34">
        <v>14</v>
      </c>
      <c r="D185" s="35">
        <v>2</v>
      </c>
      <c r="E185" s="36"/>
      <c r="F185" s="7" t="s">
        <v>267</v>
      </c>
      <c r="G185" s="53" t="s">
        <v>429</v>
      </c>
      <c r="H185" s="8">
        <v>19007164.36</v>
      </c>
      <c r="I185" s="8">
        <v>2067732.03</v>
      </c>
      <c r="J185" s="8">
        <v>16939432.33</v>
      </c>
      <c r="K185" s="8">
        <v>10345881.08</v>
      </c>
      <c r="L185" s="8">
        <v>1918897.17</v>
      </c>
      <c r="M185" s="8">
        <v>8426983.91</v>
      </c>
      <c r="N185" s="9">
        <v>54.43</v>
      </c>
      <c r="O185" s="9">
        <v>92.8</v>
      </c>
      <c r="P185" s="9">
        <v>49.74</v>
      </c>
      <c r="Q185" s="8">
        <v>21237226.58</v>
      </c>
      <c r="R185" s="8">
        <v>4398496.86</v>
      </c>
      <c r="S185" s="8">
        <v>16838729.72</v>
      </c>
      <c r="T185" s="8">
        <v>7527421.72</v>
      </c>
      <c r="U185" s="8">
        <v>137494.04</v>
      </c>
      <c r="V185" s="8">
        <v>7389927.68</v>
      </c>
      <c r="W185" s="9">
        <v>35.44</v>
      </c>
      <c r="X185" s="9">
        <v>3.12</v>
      </c>
      <c r="Y185" s="9">
        <v>43.88</v>
      </c>
      <c r="Z185" s="8">
        <v>100702.61</v>
      </c>
      <c r="AA185" s="8">
        <v>1037056.23</v>
      </c>
    </row>
    <row r="186" spans="1:27" ht="12.75">
      <c r="A186" s="34">
        <v>6</v>
      </c>
      <c r="B186" s="34">
        <v>6</v>
      </c>
      <c r="C186" s="34">
        <v>11</v>
      </c>
      <c r="D186" s="35">
        <v>2</v>
      </c>
      <c r="E186" s="36"/>
      <c r="F186" s="7" t="s">
        <v>267</v>
      </c>
      <c r="G186" s="53" t="s">
        <v>430</v>
      </c>
      <c r="H186" s="8">
        <v>22774392.88</v>
      </c>
      <c r="I186" s="8">
        <v>624064</v>
      </c>
      <c r="J186" s="8">
        <v>22150328.88</v>
      </c>
      <c r="K186" s="8">
        <v>12239592.6</v>
      </c>
      <c r="L186" s="8">
        <v>143307.81</v>
      </c>
      <c r="M186" s="8">
        <v>12096284.79</v>
      </c>
      <c r="N186" s="9">
        <v>53.74</v>
      </c>
      <c r="O186" s="9">
        <v>22.96</v>
      </c>
      <c r="P186" s="9">
        <v>54.6</v>
      </c>
      <c r="Q186" s="8">
        <v>26243077.88</v>
      </c>
      <c r="R186" s="8">
        <v>5377999</v>
      </c>
      <c r="S186" s="8">
        <v>20865078.88</v>
      </c>
      <c r="T186" s="8">
        <v>10561012.75</v>
      </c>
      <c r="U186" s="8">
        <v>260911.5</v>
      </c>
      <c r="V186" s="8">
        <v>10300101.25</v>
      </c>
      <c r="W186" s="9">
        <v>40.24</v>
      </c>
      <c r="X186" s="9">
        <v>4.85</v>
      </c>
      <c r="Y186" s="9">
        <v>49.36</v>
      </c>
      <c r="Z186" s="8">
        <v>1285250</v>
      </c>
      <c r="AA186" s="8">
        <v>1796183.54</v>
      </c>
    </row>
    <row r="187" spans="1:27" ht="12.75">
      <c r="A187" s="34">
        <v>6</v>
      </c>
      <c r="B187" s="34">
        <v>14</v>
      </c>
      <c r="C187" s="34">
        <v>11</v>
      </c>
      <c r="D187" s="35">
        <v>2</v>
      </c>
      <c r="E187" s="36"/>
      <c r="F187" s="7" t="s">
        <v>267</v>
      </c>
      <c r="G187" s="53" t="s">
        <v>431</v>
      </c>
      <c r="H187" s="8">
        <v>35589830.15</v>
      </c>
      <c r="I187" s="8">
        <v>891461</v>
      </c>
      <c r="J187" s="8">
        <v>34698369.15</v>
      </c>
      <c r="K187" s="8">
        <v>18193378.7</v>
      </c>
      <c r="L187" s="8">
        <v>90890.17</v>
      </c>
      <c r="M187" s="8">
        <v>18102488.53</v>
      </c>
      <c r="N187" s="9">
        <v>51.11</v>
      </c>
      <c r="O187" s="9">
        <v>10.19</v>
      </c>
      <c r="P187" s="9">
        <v>52.17</v>
      </c>
      <c r="Q187" s="8">
        <v>38861739.62</v>
      </c>
      <c r="R187" s="8">
        <v>6341896.78</v>
      </c>
      <c r="S187" s="8">
        <v>32519842.84</v>
      </c>
      <c r="T187" s="8">
        <v>17883709.69</v>
      </c>
      <c r="U187" s="8">
        <v>2019572.56</v>
      </c>
      <c r="V187" s="8">
        <v>15864137.13</v>
      </c>
      <c r="W187" s="9">
        <v>46.01</v>
      </c>
      <c r="X187" s="9">
        <v>31.84</v>
      </c>
      <c r="Y187" s="9">
        <v>48.78</v>
      </c>
      <c r="Z187" s="8">
        <v>2178526.31</v>
      </c>
      <c r="AA187" s="8">
        <v>2238351.4</v>
      </c>
    </row>
    <row r="188" spans="1:27" ht="12.75">
      <c r="A188" s="34">
        <v>6</v>
      </c>
      <c r="B188" s="34">
        <v>7</v>
      </c>
      <c r="C188" s="34">
        <v>2</v>
      </c>
      <c r="D188" s="35">
        <v>3</v>
      </c>
      <c r="E188" s="36"/>
      <c r="F188" s="7" t="s">
        <v>267</v>
      </c>
      <c r="G188" s="53" t="s">
        <v>432</v>
      </c>
      <c r="H188" s="8">
        <v>50169982.03</v>
      </c>
      <c r="I188" s="8">
        <v>5998861</v>
      </c>
      <c r="J188" s="8">
        <v>44171121.03</v>
      </c>
      <c r="K188" s="8">
        <v>26708462.67</v>
      </c>
      <c r="L188" s="8">
        <v>3206615.08</v>
      </c>
      <c r="M188" s="8">
        <v>23501847.59</v>
      </c>
      <c r="N188" s="9">
        <v>53.23</v>
      </c>
      <c r="O188" s="9">
        <v>53.45</v>
      </c>
      <c r="P188" s="9">
        <v>53.2</v>
      </c>
      <c r="Q188" s="8">
        <v>51935144.93</v>
      </c>
      <c r="R188" s="8">
        <v>8375920.63</v>
      </c>
      <c r="S188" s="8">
        <v>43559224.3</v>
      </c>
      <c r="T188" s="8">
        <v>22121109.71</v>
      </c>
      <c r="U188" s="8">
        <v>273797.37</v>
      </c>
      <c r="V188" s="8">
        <v>21847312.34</v>
      </c>
      <c r="W188" s="9">
        <v>42.59</v>
      </c>
      <c r="X188" s="9">
        <v>3.26</v>
      </c>
      <c r="Y188" s="9">
        <v>50.15</v>
      </c>
      <c r="Z188" s="8">
        <v>611896.73</v>
      </c>
      <c r="AA188" s="8">
        <v>1654535.25</v>
      </c>
    </row>
    <row r="189" spans="1:27" ht="12.75">
      <c r="A189" s="34">
        <v>6</v>
      </c>
      <c r="B189" s="34">
        <v>9</v>
      </c>
      <c r="C189" s="34">
        <v>1</v>
      </c>
      <c r="D189" s="35">
        <v>3</v>
      </c>
      <c r="E189" s="36"/>
      <c r="F189" s="7" t="s">
        <v>267</v>
      </c>
      <c r="G189" s="53" t="s">
        <v>433</v>
      </c>
      <c r="H189" s="8">
        <v>80487815.01</v>
      </c>
      <c r="I189" s="8">
        <v>20013335.31</v>
      </c>
      <c r="J189" s="8">
        <v>60474479.7</v>
      </c>
      <c r="K189" s="8">
        <v>40656853.49</v>
      </c>
      <c r="L189" s="8">
        <v>8515604.86</v>
      </c>
      <c r="M189" s="8">
        <v>32141248.63</v>
      </c>
      <c r="N189" s="9">
        <v>50.51</v>
      </c>
      <c r="O189" s="9">
        <v>42.54</v>
      </c>
      <c r="P189" s="9">
        <v>53.14</v>
      </c>
      <c r="Q189" s="8">
        <v>88074555.56</v>
      </c>
      <c r="R189" s="8">
        <v>28942461.59</v>
      </c>
      <c r="S189" s="8">
        <v>59132093.97</v>
      </c>
      <c r="T189" s="8">
        <v>31032151.94</v>
      </c>
      <c r="U189" s="8">
        <v>1621900.62</v>
      </c>
      <c r="V189" s="8">
        <v>29410251.32</v>
      </c>
      <c r="W189" s="9">
        <v>35.23</v>
      </c>
      <c r="X189" s="9">
        <v>5.6</v>
      </c>
      <c r="Y189" s="9">
        <v>49.73</v>
      </c>
      <c r="Z189" s="8">
        <v>1342385.73</v>
      </c>
      <c r="AA189" s="8">
        <v>2730997.31</v>
      </c>
    </row>
    <row r="190" spans="1:27" ht="12.75">
      <c r="A190" s="34">
        <v>6</v>
      </c>
      <c r="B190" s="34">
        <v>9</v>
      </c>
      <c r="C190" s="34">
        <v>3</v>
      </c>
      <c r="D190" s="35">
        <v>3</v>
      </c>
      <c r="E190" s="36"/>
      <c r="F190" s="7" t="s">
        <v>267</v>
      </c>
      <c r="G190" s="53" t="s">
        <v>434</v>
      </c>
      <c r="H190" s="8">
        <v>63008564.18</v>
      </c>
      <c r="I190" s="8">
        <v>9963456.34</v>
      </c>
      <c r="J190" s="8">
        <v>53045107.84</v>
      </c>
      <c r="K190" s="8">
        <v>29480791.94</v>
      </c>
      <c r="L190" s="8">
        <v>485125.46</v>
      </c>
      <c r="M190" s="8">
        <v>28995666.48</v>
      </c>
      <c r="N190" s="9">
        <v>46.78</v>
      </c>
      <c r="O190" s="9">
        <v>4.86</v>
      </c>
      <c r="P190" s="9">
        <v>54.66</v>
      </c>
      <c r="Q190" s="8">
        <v>66034177.18</v>
      </c>
      <c r="R190" s="8">
        <v>17423192.37</v>
      </c>
      <c r="S190" s="8">
        <v>48610984.81</v>
      </c>
      <c r="T190" s="8">
        <v>25066811.68</v>
      </c>
      <c r="U190" s="8">
        <v>1556288.7</v>
      </c>
      <c r="V190" s="8">
        <v>23510522.98</v>
      </c>
      <c r="W190" s="9">
        <v>37.96</v>
      </c>
      <c r="X190" s="9">
        <v>8.93</v>
      </c>
      <c r="Y190" s="9">
        <v>48.36</v>
      </c>
      <c r="Z190" s="8">
        <v>4434123.03</v>
      </c>
      <c r="AA190" s="8">
        <v>5485143.5</v>
      </c>
    </row>
    <row r="191" spans="1:27" ht="12.75">
      <c r="A191" s="34">
        <v>6</v>
      </c>
      <c r="B191" s="34">
        <v>2</v>
      </c>
      <c r="C191" s="34">
        <v>5</v>
      </c>
      <c r="D191" s="35">
        <v>3</v>
      </c>
      <c r="E191" s="36"/>
      <c r="F191" s="7" t="s">
        <v>267</v>
      </c>
      <c r="G191" s="53" t="s">
        <v>435</v>
      </c>
      <c r="H191" s="8">
        <v>37466746.67</v>
      </c>
      <c r="I191" s="8">
        <v>9726285.8</v>
      </c>
      <c r="J191" s="8">
        <v>27740460.87</v>
      </c>
      <c r="K191" s="8">
        <v>15556050.27</v>
      </c>
      <c r="L191" s="8">
        <v>692502.42</v>
      </c>
      <c r="M191" s="8">
        <v>14863547.85</v>
      </c>
      <c r="N191" s="9">
        <v>41.51</v>
      </c>
      <c r="O191" s="9">
        <v>7.11</v>
      </c>
      <c r="P191" s="9">
        <v>53.58</v>
      </c>
      <c r="Q191" s="8">
        <v>41702275.82</v>
      </c>
      <c r="R191" s="8">
        <v>13440132.94</v>
      </c>
      <c r="S191" s="8">
        <v>28262142.88</v>
      </c>
      <c r="T191" s="8">
        <v>13854054</v>
      </c>
      <c r="U191" s="8">
        <v>985382.35</v>
      </c>
      <c r="V191" s="8">
        <v>12868671.65</v>
      </c>
      <c r="W191" s="9">
        <v>33.22</v>
      </c>
      <c r="X191" s="9">
        <v>7.33</v>
      </c>
      <c r="Y191" s="9">
        <v>45.53</v>
      </c>
      <c r="Z191" s="8">
        <v>-521682.01</v>
      </c>
      <c r="AA191" s="8">
        <v>1994876.2</v>
      </c>
    </row>
    <row r="192" spans="1:27" ht="12.75">
      <c r="A192" s="34">
        <v>6</v>
      </c>
      <c r="B192" s="34">
        <v>2</v>
      </c>
      <c r="C192" s="34">
        <v>6</v>
      </c>
      <c r="D192" s="35">
        <v>3</v>
      </c>
      <c r="E192" s="36"/>
      <c r="F192" s="7" t="s">
        <v>267</v>
      </c>
      <c r="G192" s="53" t="s">
        <v>436</v>
      </c>
      <c r="H192" s="8">
        <v>19290363.03</v>
      </c>
      <c r="I192" s="8">
        <v>881199</v>
      </c>
      <c r="J192" s="8">
        <v>18409164.03</v>
      </c>
      <c r="K192" s="8">
        <v>9613008.2</v>
      </c>
      <c r="L192" s="8">
        <v>243757.87</v>
      </c>
      <c r="M192" s="8">
        <v>9369250.33</v>
      </c>
      <c r="N192" s="9">
        <v>49.83</v>
      </c>
      <c r="O192" s="9">
        <v>27.66</v>
      </c>
      <c r="P192" s="9">
        <v>50.89</v>
      </c>
      <c r="Q192" s="8">
        <v>22606321.03</v>
      </c>
      <c r="R192" s="8">
        <v>4596728</v>
      </c>
      <c r="S192" s="8">
        <v>18009593.03</v>
      </c>
      <c r="T192" s="8">
        <v>8270235.02</v>
      </c>
      <c r="U192" s="8">
        <v>95683.49</v>
      </c>
      <c r="V192" s="8">
        <v>8174551.53</v>
      </c>
      <c r="W192" s="9">
        <v>36.58</v>
      </c>
      <c r="X192" s="9">
        <v>2.08</v>
      </c>
      <c r="Y192" s="9">
        <v>45.38</v>
      </c>
      <c r="Z192" s="8">
        <v>399571</v>
      </c>
      <c r="AA192" s="8">
        <v>1194698.8</v>
      </c>
    </row>
    <row r="193" spans="1:27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267</v>
      </c>
      <c r="G193" s="53" t="s">
        <v>437</v>
      </c>
      <c r="H193" s="8">
        <v>83942494.76</v>
      </c>
      <c r="I193" s="8">
        <v>15254377.08</v>
      </c>
      <c r="J193" s="8">
        <v>68688117.68</v>
      </c>
      <c r="K193" s="8">
        <v>39974209.82</v>
      </c>
      <c r="L193" s="8">
        <v>3112944.45</v>
      </c>
      <c r="M193" s="8">
        <v>36861265.37</v>
      </c>
      <c r="N193" s="9">
        <v>47.62</v>
      </c>
      <c r="O193" s="9">
        <v>20.4</v>
      </c>
      <c r="P193" s="9">
        <v>53.66</v>
      </c>
      <c r="Q193" s="8">
        <v>96515494.76</v>
      </c>
      <c r="R193" s="8">
        <v>29214958.08</v>
      </c>
      <c r="S193" s="8">
        <v>67300536.68</v>
      </c>
      <c r="T193" s="8">
        <v>32380113.74</v>
      </c>
      <c r="U193" s="8">
        <v>566555.55</v>
      </c>
      <c r="V193" s="8">
        <v>31813558.19</v>
      </c>
      <c r="W193" s="9">
        <v>33.54</v>
      </c>
      <c r="X193" s="9">
        <v>1.93</v>
      </c>
      <c r="Y193" s="9">
        <v>47.27</v>
      </c>
      <c r="Z193" s="8">
        <v>1387581</v>
      </c>
      <c r="AA193" s="8">
        <v>5047707.18</v>
      </c>
    </row>
    <row r="194" spans="1:27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267</v>
      </c>
      <c r="G194" s="53" t="s">
        <v>438</v>
      </c>
      <c r="H194" s="8">
        <v>34132867.79</v>
      </c>
      <c r="I194" s="8">
        <v>2168297.23</v>
      </c>
      <c r="J194" s="8">
        <v>31964570.56</v>
      </c>
      <c r="K194" s="8">
        <v>17712002.32</v>
      </c>
      <c r="L194" s="8">
        <v>196013.36</v>
      </c>
      <c r="M194" s="8">
        <v>17515988.96</v>
      </c>
      <c r="N194" s="9">
        <v>51.89</v>
      </c>
      <c r="O194" s="9">
        <v>9.03</v>
      </c>
      <c r="P194" s="9">
        <v>54.79</v>
      </c>
      <c r="Q194" s="8">
        <v>35562867.79</v>
      </c>
      <c r="R194" s="8">
        <v>5049820.25</v>
      </c>
      <c r="S194" s="8">
        <v>30513047.54</v>
      </c>
      <c r="T194" s="8">
        <v>15962806.65</v>
      </c>
      <c r="U194" s="8">
        <v>1057558.7</v>
      </c>
      <c r="V194" s="8">
        <v>14905247.95</v>
      </c>
      <c r="W194" s="9">
        <v>44.88</v>
      </c>
      <c r="X194" s="9">
        <v>20.94</v>
      </c>
      <c r="Y194" s="9">
        <v>48.84</v>
      </c>
      <c r="Z194" s="8">
        <v>1451523.02</v>
      </c>
      <c r="AA194" s="8">
        <v>2610741.01</v>
      </c>
    </row>
    <row r="195" spans="1:27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267</v>
      </c>
      <c r="G195" s="53" t="s">
        <v>439</v>
      </c>
      <c r="H195" s="8">
        <v>34347608.09</v>
      </c>
      <c r="I195" s="8">
        <v>3451126.45</v>
      </c>
      <c r="J195" s="8">
        <v>30896481.64</v>
      </c>
      <c r="K195" s="8">
        <v>18161487.26</v>
      </c>
      <c r="L195" s="8">
        <v>586514.5</v>
      </c>
      <c r="M195" s="8">
        <v>17574972.76</v>
      </c>
      <c r="N195" s="9">
        <v>52.87</v>
      </c>
      <c r="O195" s="9">
        <v>16.99</v>
      </c>
      <c r="P195" s="9">
        <v>56.88</v>
      </c>
      <c r="Q195" s="8">
        <v>37671608.09</v>
      </c>
      <c r="R195" s="8">
        <v>7660634.76</v>
      </c>
      <c r="S195" s="8">
        <v>30010973.33</v>
      </c>
      <c r="T195" s="8">
        <v>15069684.15</v>
      </c>
      <c r="U195" s="8">
        <v>1027293.04</v>
      </c>
      <c r="V195" s="8">
        <v>14042391.11</v>
      </c>
      <c r="W195" s="9">
        <v>40</v>
      </c>
      <c r="X195" s="9">
        <v>13.41</v>
      </c>
      <c r="Y195" s="9">
        <v>46.79</v>
      </c>
      <c r="Z195" s="8">
        <v>885508.31</v>
      </c>
      <c r="AA195" s="8">
        <v>3532581.65</v>
      </c>
    </row>
    <row r="196" spans="1:27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267</v>
      </c>
      <c r="G196" s="53" t="s">
        <v>440</v>
      </c>
      <c r="H196" s="8">
        <v>36794829.8</v>
      </c>
      <c r="I196" s="8">
        <v>4530538.07</v>
      </c>
      <c r="J196" s="8">
        <v>32264291.73</v>
      </c>
      <c r="K196" s="8">
        <v>20416993.51</v>
      </c>
      <c r="L196" s="8">
        <v>2753597.54</v>
      </c>
      <c r="M196" s="8">
        <v>17663395.97</v>
      </c>
      <c r="N196" s="9">
        <v>55.48</v>
      </c>
      <c r="O196" s="9">
        <v>60.77</v>
      </c>
      <c r="P196" s="9">
        <v>54.74</v>
      </c>
      <c r="Q196" s="8">
        <v>44703236.36</v>
      </c>
      <c r="R196" s="8">
        <v>13553101.23</v>
      </c>
      <c r="S196" s="8">
        <v>31150135.13</v>
      </c>
      <c r="T196" s="8">
        <v>16950442.94</v>
      </c>
      <c r="U196" s="8">
        <v>2200326.62</v>
      </c>
      <c r="V196" s="8">
        <v>14750116.32</v>
      </c>
      <c r="W196" s="9">
        <v>37.91</v>
      </c>
      <c r="X196" s="9">
        <v>16.23</v>
      </c>
      <c r="Y196" s="9">
        <v>47.35</v>
      </c>
      <c r="Z196" s="8">
        <v>1114156.6</v>
      </c>
      <c r="AA196" s="8">
        <v>2913279.65</v>
      </c>
    </row>
    <row r="197" spans="1:2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267</v>
      </c>
      <c r="G197" s="53" t="s">
        <v>441</v>
      </c>
      <c r="H197" s="8">
        <v>36542514.75</v>
      </c>
      <c r="I197" s="8">
        <v>3713868.92</v>
      </c>
      <c r="J197" s="8">
        <v>32828645.83</v>
      </c>
      <c r="K197" s="8">
        <v>19332521.98</v>
      </c>
      <c r="L197" s="8">
        <v>1858964.57</v>
      </c>
      <c r="M197" s="8">
        <v>17473557.41</v>
      </c>
      <c r="N197" s="9">
        <v>52.9</v>
      </c>
      <c r="O197" s="9">
        <v>50.05</v>
      </c>
      <c r="P197" s="9">
        <v>53.22</v>
      </c>
      <c r="Q197" s="8">
        <v>39567814.82</v>
      </c>
      <c r="R197" s="8">
        <v>6913588.27</v>
      </c>
      <c r="S197" s="8">
        <v>32654226.55</v>
      </c>
      <c r="T197" s="8">
        <v>17420180.84</v>
      </c>
      <c r="U197" s="8">
        <v>1690644.8</v>
      </c>
      <c r="V197" s="8">
        <v>15729536.04</v>
      </c>
      <c r="W197" s="9">
        <v>44.02</v>
      </c>
      <c r="X197" s="9">
        <v>24.45</v>
      </c>
      <c r="Y197" s="9">
        <v>48.16</v>
      </c>
      <c r="Z197" s="8">
        <v>174419.28</v>
      </c>
      <c r="AA197" s="8">
        <v>1744021.37</v>
      </c>
    </row>
    <row r="198" spans="1:2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267</v>
      </c>
      <c r="G198" s="53" t="s">
        <v>442</v>
      </c>
      <c r="H198" s="8">
        <v>38216652.5</v>
      </c>
      <c r="I198" s="8">
        <v>6765842</v>
      </c>
      <c r="J198" s="8">
        <v>31450810.5</v>
      </c>
      <c r="K198" s="8">
        <v>17955289.49</v>
      </c>
      <c r="L198" s="8">
        <v>673992.61</v>
      </c>
      <c r="M198" s="8">
        <v>17281296.88</v>
      </c>
      <c r="N198" s="9">
        <v>46.98</v>
      </c>
      <c r="O198" s="9">
        <v>9.96</v>
      </c>
      <c r="P198" s="9">
        <v>54.94</v>
      </c>
      <c r="Q198" s="8">
        <v>43476330.5</v>
      </c>
      <c r="R198" s="8">
        <v>14075578</v>
      </c>
      <c r="S198" s="8">
        <v>29400752.5</v>
      </c>
      <c r="T198" s="8">
        <v>15794907.09</v>
      </c>
      <c r="U198" s="8">
        <v>1882441.23</v>
      </c>
      <c r="V198" s="8">
        <v>13912465.86</v>
      </c>
      <c r="W198" s="9">
        <v>36.32</v>
      </c>
      <c r="X198" s="9">
        <v>13.37</v>
      </c>
      <c r="Y198" s="9">
        <v>47.32</v>
      </c>
      <c r="Z198" s="8">
        <v>2050058</v>
      </c>
      <c r="AA198" s="8">
        <v>3368831.02</v>
      </c>
    </row>
    <row r="199" spans="1:2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267</v>
      </c>
      <c r="G199" s="53" t="s">
        <v>443</v>
      </c>
      <c r="H199" s="8">
        <v>39287220.91</v>
      </c>
      <c r="I199" s="8">
        <v>6038621</v>
      </c>
      <c r="J199" s="8">
        <v>33248599.91</v>
      </c>
      <c r="K199" s="8">
        <v>18544877.05</v>
      </c>
      <c r="L199" s="8">
        <v>1016573.85</v>
      </c>
      <c r="M199" s="8">
        <v>17528303.2</v>
      </c>
      <c r="N199" s="9">
        <v>47.2</v>
      </c>
      <c r="O199" s="9">
        <v>16.83</v>
      </c>
      <c r="P199" s="9">
        <v>52.71</v>
      </c>
      <c r="Q199" s="8">
        <v>41030959.41</v>
      </c>
      <c r="R199" s="8">
        <v>9027627</v>
      </c>
      <c r="S199" s="8">
        <v>32003332.41</v>
      </c>
      <c r="T199" s="8">
        <v>17099560.87</v>
      </c>
      <c r="U199" s="8">
        <v>1525642.83</v>
      </c>
      <c r="V199" s="8">
        <v>15573918.04</v>
      </c>
      <c r="W199" s="9">
        <v>41.67</v>
      </c>
      <c r="X199" s="9">
        <v>16.89</v>
      </c>
      <c r="Y199" s="9">
        <v>48.66</v>
      </c>
      <c r="Z199" s="8">
        <v>1245267.5</v>
      </c>
      <c r="AA199" s="8">
        <v>1954385.16</v>
      </c>
    </row>
    <row r="200" spans="1:2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267</v>
      </c>
      <c r="G200" s="53" t="s">
        <v>444</v>
      </c>
      <c r="H200" s="8">
        <v>32880013.4</v>
      </c>
      <c r="I200" s="8">
        <v>3701439</v>
      </c>
      <c r="J200" s="8">
        <v>29178574.4</v>
      </c>
      <c r="K200" s="8">
        <v>16935575.03</v>
      </c>
      <c r="L200" s="8">
        <v>1265368</v>
      </c>
      <c r="M200" s="8">
        <v>15670207.03</v>
      </c>
      <c r="N200" s="9">
        <v>51.5</v>
      </c>
      <c r="O200" s="9">
        <v>34.18</v>
      </c>
      <c r="P200" s="9">
        <v>53.7</v>
      </c>
      <c r="Q200" s="8">
        <v>36515381.18</v>
      </c>
      <c r="R200" s="8">
        <v>7961198.42</v>
      </c>
      <c r="S200" s="8">
        <v>28554182.76</v>
      </c>
      <c r="T200" s="8">
        <v>14696106.05</v>
      </c>
      <c r="U200" s="8">
        <v>1029662.48</v>
      </c>
      <c r="V200" s="8">
        <v>13666443.57</v>
      </c>
      <c r="W200" s="9">
        <v>40.24</v>
      </c>
      <c r="X200" s="9">
        <v>12.93</v>
      </c>
      <c r="Y200" s="9">
        <v>47.86</v>
      </c>
      <c r="Z200" s="8">
        <v>624391.64</v>
      </c>
      <c r="AA200" s="8">
        <v>2003763.46</v>
      </c>
    </row>
    <row r="201" spans="1:2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267</v>
      </c>
      <c r="G201" s="53" t="s">
        <v>445</v>
      </c>
      <c r="H201" s="8">
        <v>32476756.11</v>
      </c>
      <c r="I201" s="8">
        <v>4102446.92</v>
      </c>
      <c r="J201" s="8">
        <v>28374309.19</v>
      </c>
      <c r="K201" s="8">
        <v>15617601.19</v>
      </c>
      <c r="L201" s="8">
        <v>528081.13</v>
      </c>
      <c r="M201" s="8">
        <v>15089520.06</v>
      </c>
      <c r="N201" s="9">
        <v>48.08</v>
      </c>
      <c r="O201" s="9">
        <v>12.87</v>
      </c>
      <c r="P201" s="9">
        <v>53.18</v>
      </c>
      <c r="Q201" s="8">
        <v>33226756.11</v>
      </c>
      <c r="R201" s="8">
        <v>6055404.02</v>
      </c>
      <c r="S201" s="8">
        <v>27171352.09</v>
      </c>
      <c r="T201" s="8">
        <v>14724279.68</v>
      </c>
      <c r="U201" s="8">
        <v>605500.66</v>
      </c>
      <c r="V201" s="8">
        <v>14118779.02</v>
      </c>
      <c r="W201" s="9">
        <v>44.31</v>
      </c>
      <c r="X201" s="9">
        <v>9.99</v>
      </c>
      <c r="Y201" s="9">
        <v>51.96</v>
      </c>
      <c r="Z201" s="8">
        <v>1202957.1</v>
      </c>
      <c r="AA201" s="8">
        <v>970741.04</v>
      </c>
    </row>
    <row r="202" spans="1:2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267</v>
      </c>
      <c r="G202" s="53" t="s">
        <v>446</v>
      </c>
      <c r="H202" s="8">
        <v>107708594.39</v>
      </c>
      <c r="I202" s="8">
        <v>7193039.24</v>
      </c>
      <c r="J202" s="8">
        <v>100515555.15</v>
      </c>
      <c r="K202" s="8">
        <v>55582513.97</v>
      </c>
      <c r="L202" s="8">
        <v>1226206.52</v>
      </c>
      <c r="M202" s="8">
        <v>54356307.45</v>
      </c>
      <c r="N202" s="9">
        <v>51.6</v>
      </c>
      <c r="O202" s="9">
        <v>17.04</v>
      </c>
      <c r="P202" s="9">
        <v>54.07</v>
      </c>
      <c r="Q202" s="8">
        <v>118014969.5</v>
      </c>
      <c r="R202" s="8">
        <v>16845814.54</v>
      </c>
      <c r="S202" s="8">
        <v>101169154.96</v>
      </c>
      <c r="T202" s="8">
        <v>51931812.21</v>
      </c>
      <c r="U202" s="8">
        <v>1396220.79</v>
      </c>
      <c r="V202" s="8">
        <v>50535591.42</v>
      </c>
      <c r="W202" s="9">
        <v>44</v>
      </c>
      <c r="X202" s="9">
        <v>8.28</v>
      </c>
      <c r="Y202" s="9">
        <v>49.95</v>
      </c>
      <c r="Z202" s="8">
        <v>-653599.81</v>
      </c>
      <c r="AA202" s="8">
        <v>3820716.03</v>
      </c>
    </row>
    <row r="203" spans="1:2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267</v>
      </c>
      <c r="G203" s="53" t="s">
        <v>447</v>
      </c>
      <c r="H203" s="8">
        <v>32818465.02</v>
      </c>
      <c r="I203" s="8">
        <v>2330157</v>
      </c>
      <c r="J203" s="8">
        <v>30488308.02</v>
      </c>
      <c r="K203" s="8">
        <v>16700273.93</v>
      </c>
      <c r="L203" s="8">
        <v>80322.78</v>
      </c>
      <c r="M203" s="8">
        <v>16619951.15</v>
      </c>
      <c r="N203" s="9">
        <v>50.88</v>
      </c>
      <c r="O203" s="9">
        <v>3.44</v>
      </c>
      <c r="P203" s="9">
        <v>54.51</v>
      </c>
      <c r="Q203" s="8">
        <v>34498448.02</v>
      </c>
      <c r="R203" s="8">
        <v>4897197</v>
      </c>
      <c r="S203" s="8">
        <v>29601251.02</v>
      </c>
      <c r="T203" s="8">
        <v>15022815.17</v>
      </c>
      <c r="U203" s="8">
        <v>81585.9</v>
      </c>
      <c r="V203" s="8">
        <v>14941229.27</v>
      </c>
      <c r="W203" s="9">
        <v>43.54</v>
      </c>
      <c r="X203" s="9">
        <v>1.66</v>
      </c>
      <c r="Y203" s="9">
        <v>50.47</v>
      </c>
      <c r="Z203" s="8">
        <v>887057</v>
      </c>
      <c r="AA203" s="8">
        <v>1678721.88</v>
      </c>
    </row>
    <row r="204" spans="1:2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267</v>
      </c>
      <c r="G204" s="53" t="s">
        <v>448</v>
      </c>
      <c r="H204" s="8">
        <v>74625808.38</v>
      </c>
      <c r="I204" s="8">
        <v>30126165.61</v>
      </c>
      <c r="J204" s="8">
        <v>44499642.77</v>
      </c>
      <c r="K204" s="8">
        <v>37589092.73</v>
      </c>
      <c r="L204" s="8">
        <v>14299135.98</v>
      </c>
      <c r="M204" s="8">
        <v>23289956.75</v>
      </c>
      <c r="N204" s="9">
        <v>50.37</v>
      </c>
      <c r="O204" s="9">
        <v>47.46</v>
      </c>
      <c r="P204" s="9">
        <v>52.33</v>
      </c>
      <c r="Q204" s="8">
        <v>82711259.22</v>
      </c>
      <c r="R204" s="8">
        <v>39882185.72</v>
      </c>
      <c r="S204" s="8">
        <v>42829073.5</v>
      </c>
      <c r="T204" s="8">
        <v>31660228.55</v>
      </c>
      <c r="U204" s="8">
        <v>11301094.44</v>
      </c>
      <c r="V204" s="8">
        <v>20359134.11</v>
      </c>
      <c r="W204" s="9">
        <v>38.27</v>
      </c>
      <c r="X204" s="9">
        <v>28.33</v>
      </c>
      <c r="Y204" s="9">
        <v>47.53</v>
      </c>
      <c r="Z204" s="8">
        <v>1670569.27</v>
      </c>
      <c r="AA204" s="8">
        <v>2930822.64</v>
      </c>
    </row>
    <row r="205" spans="1:2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267</v>
      </c>
      <c r="G205" s="53" t="s">
        <v>449</v>
      </c>
      <c r="H205" s="8">
        <v>90892585.73</v>
      </c>
      <c r="I205" s="8">
        <v>8684727</v>
      </c>
      <c r="J205" s="8">
        <v>82207858.73</v>
      </c>
      <c r="K205" s="8">
        <v>46945401.1</v>
      </c>
      <c r="L205" s="8">
        <v>2668075.36</v>
      </c>
      <c r="M205" s="8">
        <v>44277325.74</v>
      </c>
      <c r="N205" s="9">
        <v>51.64</v>
      </c>
      <c r="O205" s="9">
        <v>30.72</v>
      </c>
      <c r="P205" s="9">
        <v>53.86</v>
      </c>
      <c r="Q205" s="8">
        <v>110493464.58</v>
      </c>
      <c r="R205" s="8">
        <v>28927015.27</v>
      </c>
      <c r="S205" s="8">
        <v>81566449.31</v>
      </c>
      <c r="T205" s="8">
        <v>46594564.8</v>
      </c>
      <c r="U205" s="8">
        <v>7209684.4</v>
      </c>
      <c r="V205" s="8">
        <v>39384880.4</v>
      </c>
      <c r="W205" s="9">
        <v>42.16</v>
      </c>
      <c r="X205" s="9">
        <v>24.92</v>
      </c>
      <c r="Y205" s="9">
        <v>48.28</v>
      </c>
      <c r="Z205" s="8">
        <v>641409.42</v>
      </c>
      <c r="AA205" s="8">
        <v>4892445.34</v>
      </c>
    </row>
    <row r="206" spans="1:2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267</v>
      </c>
      <c r="G206" s="53" t="s">
        <v>450</v>
      </c>
      <c r="H206" s="8">
        <v>28797891.34</v>
      </c>
      <c r="I206" s="8">
        <v>4683052.36</v>
      </c>
      <c r="J206" s="8">
        <v>24114838.98</v>
      </c>
      <c r="K206" s="8">
        <v>14911128.71</v>
      </c>
      <c r="L206" s="8">
        <v>1817567.46</v>
      </c>
      <c r="M206" s="8">
        <v>13093561.25</v>
      </c>
      <c r="N206" s="9">
        <v>51.77</v>
      </c>
      <c r="O206" s="9">
        <v>38.81</v>
      </c>
      <c r="P206" s="9">
        <v>54.29</v>
      </c>
      <c r="Q206" s="8">
        <v>31919100.14</v>
      </c>
      <c r="R206" s="8">
        <v>8232513.9</v>
      </c>
      <c r="S206" s="8">
        <v>23686586.24</v>
      </c>
      <c r="T206" s="8">
        <v>12636177.59</v>
      </c>
      <c r="U206" s="8">
        <v>1179519.73</v>
      </c>
      <c r="V206" s="8">
        <v>11456657.86</v>
      </c>
      <c r="W206" s="9">
        <v>39.58</v>
      </c>
      <c r="X206" s="9">
        <v>14.32</v>
      </c>
      <c r="Y206" s="9">
        <v>48.36</v>
      </c>
      <c r="Z206" s="8">
        <v>428252.74</v>
      </c>
      <c r="AA206" s="8">
        <v>1636903.39</v>
      </c>
    </row>
    <row r="207" spans="1:2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267</v>
      </c>
      <c r="G207" s="53" t="s">
        <v>451</v>
      </c>
      <c r="H207" s="8">
        <v>77060005.54</v>
      </c>
      <c r="I207" s="8">
        <v>10039234.01</v>
      </c>
      <c r="J207" s="8">
        <v>67020771.53</v>
      </c>
      <c r="K207" s="8">
        <v>41041193.26</v>
      </c>
      <c r="L207" s="8">
        <v>5022049.96</v>
      </c>
      <c r="M207" s="8">
        <v>36019143.3</v>
      </c>
      <c r="N207" s="9">
        <v>53.25</v>
      </c>
      <c r="O207" s="9">
        <v>50.02</v>
      </c>
      <c r="P207" s="9">
        <v>53.74</v>
      </c>
      <c r="Q207" s="8">
        <v>82795690.05</v>
      </c>
      <c r="R207" s="8">
        <v>16231020.23</v>
      </c>
      <c r="S207" s="8">
        <v>66564669.82</v>
      </c>
      <c r="T207" s="8">
        <v>35748913.12</v>
      </c>
      <c r="U207" s="8">
        <v>3678970.33</v>
      </c>
      <c r="V207" s="8">
        <v>32069942.79</v>
      </c>
      <c r="W207" s="9">
        <v>43.17</v>
      </c>
      <c r="X207" s="9">
        <v>22.66</v>
      </c>
      <c r="Y207" s="9">
        <v>48.17</v>
      </c>
      <c r="Z207" s="8">
        <v>456101.71</v>
      </c>
      <c r="AA207" s="8">
        <v>3949200.51</v>
      </c>
    </row>
    <row r="208" spans="1:2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267</v>
      </c>
      <c r="G208" s="53" t="s">
        <v>452</v>
      </c>
      <c r="H208" s="8">
        <v>56491214.95</v>
      </c>
      <c r="I208" s="8">
        <v>6086741.93</v>
      </c>
      <c r="J208" s="8">
        <v>50404473.02</v>
      </c>
      <c r="K208" s="8">
        <v>30225798.33</v>
      </c>
      <c r="L208" s="8">
        <v>2720893.41</v>
      </c>
      <c r="M208" s="8">
        <v>27504904.92</v>
      </c>
      <c r="N208" s="9">
        <v>53.5</v>
      </c>
      <c r="O208" s="9">
        <v>44.7</v>
      </c>
      <c r="P208" s="9">
        <v>54.56</v>
      </c>
      <c r="Q208" s="8">
        <v>63560837.02</v>
      </c>
      <c r="R208" s="8">
        <v>14534372.56</v>
      </c>
      <c r="S208" s="8">
        <v>49026464.46</v>
      </c>
      <c r="T208" s="8">
        <v>24045710.45</v>
      </c>
      <c r="U208" s="8">
        <v>1596037.01</v>
      </c>
      <c r="V208" s="8">
        <v>22449673.44</v>
      </c>
      <c r="W208" s="9">
        <v>37.83</v>
      </c>
      <c r="X208" s="9">
        <v>10.98</v>
      </c>
      <c r="Y208" s="9">
        <v>45.79</v>
      </c>
      <c r="Z208" s="8">
        <v>1378008.56</v>
      </c>
      <c r="AA208" s="8">
        <v>5055231.48</v>
      </c>
    </row>
    <row r="209" spans="1:2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267</v>
      </c>
      <c r="G209" s="53" t="s">
        <v>453</v>
      </c>
      <c r="H209" s="8">
        <v>74280170.87</v>
      </c>
      <c r="I209" s="8">
        <v>11641723.95</v>
      </c>
      <c r="J209" s="8">
        <v>62638446.92</v>
      </c>
      <c r="K209" s="8">
        <v>36112611.11</v>
      </c>
      <c r="L209" s="8">
        <v>3699879.81</v>
      </c>
      <c r="M209" s="8">
        <v>32412731.3</v>
      </c>
      <c r="N209" s="9">
        <v>48.61</v>
      </c>
      <c r="O209" s="9">
        <v>31.78</v>
      </c>
      <c r="P209" s="9">
        <v>51.74</v>
      </c>
      <c r="Q209" s="8">
        <v>87608931.57</v>
      </c>
      <c r="R209" s="8">
        <v>25905762.32</v>
      </c>
      <c r="S209" s="8">
        <v>61703169.25</v>
      </c>
      <c r="T209" s="8">
        <v>36844143.45</v>
      </c>
      <c r="U209" s="8">
        <v>7222651.02</v>
      </c>
      <c r="V209" s="8">
        <v>29621492.43</v>
      </c>
      <c r="W209" s="9">
        <v>42.05</v>
      </c>
      <c r="X209" s="9">
        <v>27.88</v>
      </c>
      <c r="Y209" s="9">
        <v>48</v>
      </c>
      <c r="Z209" s="8">
        <v>935277.67</v>
      </c>
      <c r="AA209" s="8">
        <v>2791238.87</v>
      </c>
    </row>
    <row r="210" spans="1:2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267</v>
      </c>
      <c r="G210" s="53" t="s">
        <v>454</v>
      </c>
      <c r="H210" s="8">
        <v>32401370.95</v>
      </c>
      <c r="I210" s="8">
        <v>4945458.43</v>
      </c>
      <c r="J210" s="8">
        <v>27455912.52</v>
      </c>
      <c r="K210" s="8">
        <v>15021464.17</v>
      </c>
      <c r="L210" s="8">
        <v>3292.68</v>
      </c>
      <c r="M210" s="8">
        <v>15018171.49</v>
      </c>
      <c r="N210" s="9">
        <v>46.36</v>
      </c>
      <c r="O210" s="9">
        <v>0.06</v>
      </c>
      <c r="P210" s="9">
        <v>54.69</v>
      </c>
      <c r="Q210" s="8">
        <v>35864170.95</v>
      </c>
      <c r="R210" s="8">
        <v>9796284.58</v>
      </c>
      <c r="S210" s="8">
        <v>26067886.37</v>
      </c>
      <c r="T210" s="8">
        <v>12875592.61</v>
      </c>
      <c r="U210" s="8">
        <v>367267.56</v>
      </c>
      <c r="V210" s="8">
        <v>12508325.05</v>
      </c>
      <c r="W210" s="9">
        <v>35.9</v>
      </c>
      <c r="X210" s="9">
        <v>3.74</v>
      </c>
      <c r="Y210" s="9">
        <v>47.98</v>
      </c>
      <c r="Z210" s="8">
        <v>1388026.15</v>
      </c>
      <c r="AA210" s="8">
        <v>2509846.44</v>
      </c>
    </row>
    <row r="211" spans="1:2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267</v>
      </c>
      <c r="G211" s="53" t="s">
        <v>455</v>
      </c>
      <c r="H211" s="8">
        <v>137294242.12</v>
      </c>
      <c r="I211" s="8">
        <v>41180582.62</v>
      </c>
      <c r="J211" s="8">
        <v>96113659.5</v>
      </c>
      <c r="K211" s="8">
        <v>65487514.05</v>
      </c>
      <c r="L211" s="8">
        <v>14029549</v>
      </c>
      <c r="M211" s="8">
        <v>51457965.05</v>
      </c>
      <c r="N211" s="9">
        <v>47.69</v>
      </c>
      <c r="O211" s="9">
        <v>34.06</v>
      </c>
      <c r="P211" s="9">
        <v>53.53</v>
      </c>
      <c r="Q211" s="8">
        <v>157359969.16</v>
      </c>
      <c r="R211" s="8">
        <v>62716310.48</v>
      </c>
      <c r="S211" s="8">
        <v>94643658.68</v>
      </c>
      <c r="T211" s="8">
        <v>59645058.03</v>
      </c>
      <c r="U211" s="8">
        <v>15783885.48</v>
      </c>
      <c r="V211" s="8">
        <v>43861172.55</v>
      </c>
      <c r="W211" s="9">
        <v>37.9</v>
      </c>
      <c r="X211" s="9">
        <v>25.16</v>
      </c>
      <c r="Y211" s="9">
        <v>46.34</v>
      </c>
      <c r="Z211" s="8">
        <v>1470000.82</v>
      </c>
      <c r="AA211" s="8">
        <v>7596792.5</v>
      </c>
    </row>
    <row r="212" spans="1:2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267</v>
      </c>
      <c r="G212" s="53" t="s">
        <v>456</v>
      </c>
      <c r="H212" s="8">
        <v>33624042.62</v>
      </c>
      <c r="I212" s="8">
        <v>1052331.67</v>
      </c>
      <c r="J212" s="8">
        <v>32571710.95</v>
      </c>
      <c r="K212" s="8">
        <v>18149260.58</v>
      </c>
      <c r="L212" s="8">
        <v>715847.69</v>
      </c>
      <c r="M212" s="8">
        <v>17433412.89</v>
      </c>
      <c r="N212" s="9">
        <v>53.97</v>
      </c>
      <c r="O212" s="9">
        <v>68.02</v>
      </c>
      <c r="P212" s="9">
        <v>53.52</v>
      </c>
      <c r="Q212" s="8">
        <v>36913203.13</v>
      </c>
      <c r="R212" s="8">
        <v>5588000</v>
      </c>
      <c r="S212" s="8">
        <v>31325203.13</v>
      </c>
      <c r="T212" s="8">
        <v>15555103.25</v>
      </c>
      <c r="U212" s="8">
        <v>199184.99</v>
      </c>
      <c r="V212" s="8">
        <v>15355918.26</v>
      </c>
      <c r="W212" s="9">
        <v>42.13</v>
      </c>
      <c r="X212" s="9">
        <v>3.56</v>
      </c>
      <c r="Y212" s="9">
        <v>49.02</v>
      </c>
      <c r="Z212" s="8">
        <v>1246507.82</v>
      </c>
      <c r="AA212" s="8">
        <v>2077494.63</v>
      </c>
    </row>
    <row r="213" spans="1:2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267</v>
      </c>
      <c r="G213" s="53" t="s">
        <v>457</v>
      </c>
      <c r="H213" s="8">
        <v>55485160.88</v>
      </c>
      <c r="I213" s="8">
        <v>6658126.33</v>
      </c>
      <c r="J213" s="8">
        <v>48827034.55</v>
      </c>
      <c r="K213" s="8">
        <v>27723271.79</v>
      </c>
      <c r="L213" s="8">
        <v>1094362.1</v>
      </c>
      <c r="M213" s="8">
        <v>26628909.69</v>
      </c>
      <c r="N213" s="9">
        <v>49.96</v>
      </c>
      <c r="O213" s="9">
        <v>16.43</v>
      </c>
      <c r="P213" s="9">
        <v>54.53</v>
      </c>
      <c r="Q213" s="8">
        <v>58884025.53</v>
      </c>
      <c r="R213" s="8">
        <v>13212972.37</v>
      </c>
      <c r="S213" s="8">
        <v>45671053.16</v>
      </c>
      <c r="T213" s="8">
        <v>23656316.6</v>
      </c>
      <c r="U213" s="8">
        <v>1482296.82</v>
      </c>
      <c r="V213" s="8">
        <v>22174019.78</v>
      </c>
      <c r="W213" s="9">
        <v>40.17</v>
      </c>
      <c r="X213" s="9">
        <v>11.21</v>
      </c>
      <c r="Y213" s="9">
        <v>48.55</v>
      </c>
      <c r="Z213" s="8">
        <v>3155981.39</v>
      </c>
      <c r="AA213" s="8">
        <v>4454889.91</v>
      </c>
    </row>
    <row r="214" spans="1:2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267</v>
      </c>
      <c r="G214" s="53" t="s">
        <v>458</v>
      </c>
      <c r="H214" s="8">
        <v>34627460.29</v>
      </c>
      <c r="I214" s="8">
        <v>1647916.02</v>
      </c>
      <c r="J214" s="8">
        <v>32979544.27</v>
      </c>
      <c r="K214" s="8">
        <v>18025470.33</v>
      </c>
      <c r="L214" s="8">
        <v>74624.23</v>
      </c>
      <c r="M214" s="8">
        <v>17950846.1</v>
      </c>
      <c r="N214" s="9">
        <v>52.05</v>
      </c>
      <c r="O214" s="9">
        <v>4.52</v>
      </c>
      <c r="P214" s="9">
        <v>54.43</v>
      </c>
      <c r="Q214" s="8">
        <v>38269602.36</v>
      </c>
      <c r="R214" s="8">
        <v>7697272.02</v>
      </c>
      <c r="S214" s="8">
        <v>30572330.34</v>
      </c>
      <c r="T214" s="8">
        <v>15430214.54</v>
      </c>
      <c r="U214" s="8">
        <v>921316.67</v>
      </c>
      <c r="V214" s="8">
        <v>14508897.87</v>
      </c>
      <c r="W214" s="9">
        <v>40.31</v>
      </c>
      <c r="X214" s="9">
        <v>11.96</v>
      </c>
      <c r="Y214" s="9">
        <v>47.45</v>
      </c>
      <c r="Z214" s="8">
        <v>2407213.93</v>
      </c>
      <c r="AA214" s="8">
        <v>3441948.23</v>
      </c>
    </row>
    <row r="215" spans="1:2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267</v>
      </c>
      <c r="G215" s="53" t="s">
        <v>459</v>
      </c>
      <c r="H215" s="8">
        <v>29802548.39</v>
      </c>
      <c r="I215" s="8">
        <v>3015101.55</v>
      </c>
      <c r="J215" s="8">
        <v>26787446.84</v>
      </c>
      <c r="K215" s="8">
        <v>13802199.04</v>
      </c>
      <c r="L215" s="8">
        <v>53646.12</v>
      </c>
      <c r="M215" s="8">
        <v>13748552.92</v>
      </c>
      <c r="N215" s="9">
        <v>46.31</v>
      </c>
      <c r="O215" s="9">
        <v>1.77</v>
      </c>
      <c r="P215" s="9">
        <v>51.32</v>
      </c>
      <c r="Q215" s="8">
        <v>31263206.03</v>
      </c>
      <c r="R215" s="8">
        <v>6681311.66</v>
      </c>
      <c r="S215" s="8">
        <v>24581894.37</v>
      </c>
      <c r="T215" s="8">
        <v>12246804.57</v>
      </c>
      <c r="U215" s="8">
        <v>287028</v>
      </c>
      <c r="V215" s="8">
        <v>11959776.57</v>
      </c>
      <c r="W215" s="9">
        <v>39.17</v>
      </c>
      <c r="X215" s="9">
        <v>4.29</v>
      </c>
      <c r="Y215" s="9">
        <v>48.65</v>
      </c>
      <c r="Z215" s="8">
        <v>2205552.47</v>
      </c>
      <c r="AA215" s="8">
        <v>1788776.35</v>
      </c>
    </row>
    <row r="216" spans="1:2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267</v>
      </c>
      <c r="G216" s="53" t="s">
        <v>460</v>
      </c>
      <c r="H216" s="8">
        <v>41925951.97</v>
      </c>
      <c r="I216" s="8">
        <v>3410149</v>
      </c>
      <c r="J216" s="8">
        <v>38515802.97</v>
      </c>
      <c r="K216" s="8">
        <v>21034393.1</v>
      </c>
      <c r="L216" s="8">
        <v>1054293.98</v>
      </c>
      <c r="M216" s="8">
        <v>19980099.12</v>
      </c>
      <c r="N216" s="9">
        <v>50.17</v>
      </c>
      <c r="O216" s="9">
        <v>30.91</v>
      </c>
      <c r="P216" s="9">
        <v>51.87</v>
      </c>
      <c r="Q216" s="8">
        <v>46526473.98</v>
      </c>
      <c r="R216" s="8">
        <v>9016896</v>
      </c>
      <c r="S216" s="8">
        <v>37509577.98</v>
      </c>
      <c r="T216" s="8">
        <v>19411392.33</v>
      </c>
      <c r="U216" s="8">
        <v>1154326.27</v>
      </c>
      <c r="V216" s="8">
        <v>18257066.06</v>
      </c>
      <c r="W216" s="9">
        <v>41.72</v>
      </c>
      <c r="X216" s="9">
        <v>12.8</v>
      </c>
      <c r="Y216" s="9">
        <v>48.67</v>
      </c>
      <c r="Z216" s="8">
        <v>1006224.99</v>
      </c>
      <c r="AA216" s="8">
        <v>1723033.06</v>
      </c>
    </row>
    <row r="217" spans="1:2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267</v>
      </c>
      <c r="G217" s="53" t="s">
        <v>461</v>
      </c>
      <c r="H217" s="8">
        <v>33946842.46</v>
      </c>
      <c r="I217" s="8">
        <v>4251003.86</v>
      </c>
      <c r="J217" s="8">
        <v>29695838.6</v>
      </c>
      <c r="K217" s="8">
        <v>18051138.71</v>
      </c>
      <c r="L217" s="8">
        <v>2010928.73</v>
      </c>
      <c r="M217" s="8">
        <v>16040209.98</v>
      </c>
      <c r="N217" s="9">
        <v>53.17</v>
      </c>
      <c r="O217" s="9">
        <v>47.3</v>
      </c>
      <c r="P217" s="9">
        <v>54.01</v>
      </c>
      <c r="Q217" s="8">
        <v>37622032.11</v>
      </c>
      <c r="R217" s="8">
        <v>8179442.17</v>
      </c>
      <c r="S217" s="8">
        <v>29442589.94</v>
      </c>
      <c r="T217" s="8">
        <v>13136106.44</v>
      </c>
      <c r="U217" s="8">
        <v>194814.26</v>
      </c>
      <c r="V217" s="8">
        <v>12941292.18</v>
      </c>
      <c r="W217" s="9">
        <v>34.91</v>
      </c>
      <c r="X217" s="9">
        <v>2.38</v>
      </c>
      <c r="Y217" s="9">
        <v>43.95</v>
      </c>
      <c r="Z217" s="8">
        <v>253248.66</v>
      </c>
      <c r="AA217" s="8">
        <v>3098917.8</v>
      </c>
    </row>
    <row r="218" spans="1:2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462</v>
      </c>
      <c r="G218" s="53" t="s">
        <v>463</v>
      </c>
      <c r="H218" s="8">
        <v>419093084.3</v>
      </c>
      <c r="I218" s="8">
        <v>42670797.15</v>
      </c>
      <c r="J218" s="8">
        <v>376422287.15</v>
      </c>
      <c r="K218" s="8">
        <v>223742823.62</v>
      </c>
      <c r="L218" s="8">
        <v>10762222.47</v>
      </c>
      <c r="M218" s="8">
        <v>212980601.15</v>
      </c>
      <c r="N218" s="9">
        <v>53.38</v>
      </c>
      <c r="O218" s="9">
        <v>25.22</v>
      </c>
      <c r="P218" s="9">
        <v>56.58</v>
      </c>
      <c r="Q218" s="8">
        <v>466817616.77</v>
      </c>
      <c r="R218" s="8">
        <v>99088860.22</v>
      </c>
      <c r="S218" s="8">
        <v>367728756.55</v>
      </c>
      <c r="T218" s="8">
        <v>186563927.17</v>
      </c>
      <c r="U218" s="8">
        <v>8554605.61</v>
      </c>
      <c r="V218" s="8">
        <v>178009321.56</v>
      </c>
      <c r="W218" s="9">
        <v>39.96</v>
      </c>
      <c r="X218" s="9">
        <v>8.63</v>
      </c>
      <c r="Y218" s="9">
        <v>48.4</v>
      </c>
      <c r="Z218" s="8">
        <v>8693530.6</v>
      </c>
      <c r="AA218" s="8">
        <v>34971279.59</v>
      </c>
    </row>
    <row r="219" spans="1:2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462</v>
      </c>
      <c r="G219" s="53" t="s">
        <v>464</v>
      </c>
      <c r="H219" s="8">
        <v>610748089.81</v>
      </c>
      <c r="I219" s="8">
        <v>206658830.16</v>
      </c>
      <c r="J219" s="8">
        <v>404089259.65</v>
      </c>
      <c r="K219" s="8">
        <v>296920676.97</v>
      </c>
      <c r="L219" s="8">
        <v>80084206.82</v>
      </c>
      <c r="M219" s="8">
        <v>216836470.15</v>
      </c>
      <c r="N219" s="9">
        <v>48.61</v>
      </c>
      <c r="O219" s="9">
        <v>38.75</v>
      </c>
      <c r="P219" s="9">
        <v>53.66</v>
      </c>
      <c r="Q219" s="8">
        <v>613574651.93</v>
      </c>
      <c r="R219" s="8">
        <v>210150190.38</v>
      </c>
      <c r="S219" s="8">
        <v>403424461.55</v>
      </c>
      <c r="T219" s="8">
        <v>253764130.72</v>
      </c>
      <c r="U219" s="8">
        <v>54842247.99</v>
      </c>
      <c r="V219" s="8">
        <v>198921882.73</v>
      </c>
      <c r="W219" s="9">
        <v>41.35</v>
      </c>
      <c r="X219" s="9">
        <v>26.09</v>
      </c>
      <c r="Y219" s="9">
        <v>49.3</v>
      </c>
      <c r="Z219" s="8">
        <v>664798.1</v>
      </c>
      <c r="AA219" s="8">
        <v>17914587.42</v>
      </c>
    </row>
    <row r="220" spans="1:2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462</v>
      </c>
      <c r="G220" s="53" t="s">
        <v>465</v>
      </c>
      <c r="H220" s="8">
        <v>2753143543.7</v>
      </c>
      <c r="I220" s="8">
        <v>353362705</v>
      </c>
      <c r="J220" s="8">
        <v>2399780838.7</v>
      </c>
      <c r="K220" s="8">
        <v>1377799918.9</v>
      </c>
      <c r="L220" s="8">
        <v>123826958.8</v>
      </c>
      <c r="M220" s="8">
        <v>1253972960.1</v>
      </c>
      <c r="N220" s="9">
        <v>50.04</v>
      </c>
      <c r="O220" s="9">
        <v>35.04</v>
      </c>
      <c r="P220" s="9">
        <v>52.25</v>
      </c>
      <c r="Q220" s="8">
        <v>2872711248.89</v>
      </c>
      <c r="R220" s="8">
        <v>577940238.02</v>
      </c>
      <c r="S220" s="8">
        <v>2294771010.87</v>
      </c>
      <c r="T220" s="8">
        <v>1401386824.51</v>
      </c>
      <c r="U220" s="8">
        <v>159263924.68</v>
      </c>
      <c r="V220" s="8">
        <v>1242122899.83</v>
      </c>
      <c r="W220" s="9">
        <v>48.78</v>
      </c>
      <c r="X220" s="9">
        <v>27.55</v>
      </c>
      <c r="Y220" s="9">
        <v>54.12</v>
      </c>
      <c r="Z220" s="8">
        <v>105009827.83</v>
      </c>
      <c r="AA220" s="8">
        <v>11850060.27</v>
      </c>
    </row>
    <row r="221" spans="1:2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462</v>
      </c>
      <c r="G221" s="53" t="s">
        <v>466</v>
      </c>
      <c r="H221" s="8">
        <v>547456815.26</v>
      </c>
      <c r="I221" s="8">
        <v>83419925.5</v>
      </c>
      <c r="J221" s="8">
        <v>464036889.76</v>
      </c>
      <c r="K221" s="8">
        <v>279328588.17</v>
      </c>
      <c r="L221" s="8">
        <v>24505626.77</v>
      </c>
      <c r="M221" s="8">
        <v>254822961.4</v>
      </c>
      <c r="N221" s="9">
        <v>51.02</v>
      </c>
      <c r="O221" s="9">
        <v>29.37</v>
      </c>
      <c r="P221" s="9">
        <v>54.91</v>
      </c>
      <c r="Q221" s="8">
        <v>621897872.26</v>
      </c>
      <c r="R221" s="8">
        <v>167834931.5</v>
      </c>
      <c r="S221" s="8">
        <v>454062940.76</v>
      </c>
      <c r="T221" s="8">
        <v>242608391.29</v>
      </c>
      <c r="U221" s="8">
        <v>23326058.42</v>
      </c>
      <c r="V221" s="8">
        <v>219282332.87</v>
      </c>
      <c r="W221" s="9">
        <v>39.01</v>
      </c>
      <c r="X221" s="9">
        <v>13.89</v>
      </c>
      <c r="Y221" s="9">
        <v>48.29</v>
      </c>
      <c r="Z221" s="8">
        <v>9973949</v>
      </c>
      <c r="AA221" s="8">
        <v>35540628.53</v>
      </c>
    </row>
    <row r="222" spans="1:2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467</v>
      </c>
      <c r="G222" s="53" t="s">
        <v>468</v>
      </c>
      <c r="H222" s="8">
        <v>151256761.26</v>
      </c>
      <c r="I222" s="8">
        <v>26223370.69</v>
      </c>
      <c r="J222" s="8">
        <v>125033390.57</v>
      </c>
      <c r="K222" s="8">
        <v>64233634.53</v>
      </c>
      <c r="L222" s="8">
        <v>1380493.86</v>
      </c>
      <c r="M222" s="8">
        <v>62853140.67</v>
      </c>
      <c r="N222" s="9">
        <v>42.46</v>
      </c>
      <c r="O222" s="9">
        <v>5.26</v>
      </c>
      <c r="P222" s="9">
        <v>50.26</v>
      </c>
      <c r="Q222" s="8">
        <v>169099551.6</v>
      </c>
      <c r="R222" s="8">
        <v>45024281.34</v>
      </c>
      <c r="S222" s="8">
        <v>124075270.26</v>
      </c>
      <c r="T222" s="8">
        <v>56725655.85</v>
      </c>
      <c r="U222" s="8">
        <v>6160486.09</v>
      </c>
      <c r="V222" s="8">
        <v>50565169.76</v>
      </c>
      <c r="W222" s="9">
        <v>33.54</v>
      </c>
      <c r="X222" s="9">
        <v>13.68</v>
      </c>
      <c r="Y222" s="9">
        <v>40.75</v>
      </c>
      <c r="Z222" s="8">
        <v>958120.31</v>
      </c>
      <c r="AA222" s="8">
        <v>12287970.91</v>
      </c>
    </row>
    <row r="223" spans="1:2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467</v>
      </c>
      <c r="G223" s="53" t="s">
        <v>469</v>
      </c>
      <c r="H223" s="8">
        <v>135504346.96</v>
      </c>
      <c r="I223" s="8">
        <v>15652294</v>
      </c>
      <c r="J223" s="8">
        <v>119852052.96</v>
      </c>
      <c r="K223" s="8">
        <v>72382972.96</v>
      </c>
      <c r="L223" s="8">
        <v>8373611.4</v>
      </c>
      <c r="M223" s="8">
        <v>64009361.56</v>
      </c>
      <c r="N223" s="9">
        <v>53.41</v>
      </c>
      <c r="O223" s="9">
        <v>53.49</v>
      </c>
      <c r="P223" s="9">
        <v>53.4</v>
      </c>
      <c r="Q223" s="8">
        <v>169036139.07</v>
      </c>
      <c r="R223" s="8">
        <v>49480037</v>
      </c>
      <c r="S223" s="8">
        <v>119556102.07</v>
      </c>
      <c r="T223" s="8">
        <v>65858131.69</v>
      </c>
      <c r="U223" s="8">
        <v>9869710.77</v>
      </c>
      <c r="V223" s="8">
        <v>55988420.92</v>
      </c>
      <c r="W223" s="9">
        <v>38.96</v>
      </c>
      <c r="X223" s="9">
        <v>19.94</v>
      </c>
      <c r="Y223" s="9">
        <v>46.83</v>
      </c>
      <c r="Z223" s="8">
        <v>295950.89</v>
      </c>
      <c r="AA223" s="8">
        <v>8020940.64</v>
      </c>
    </row>
    <row r="224" spans="1:2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467</v>
      </c>
      <c r="G224" s="53" t="s">
        <v>470</v>
      </c>
      <c r="H224" s="8">
        <v>135900505.43</v>
      </c>
      <c r="I224" s="8">
        <v>47320794.18</v>
      </c>
      <c r="J224" s="8">
        <v>88579711.25</v>
      </c>
      <c r="K224" s="8">
        <v>51478330.78</v>
      </c>
      <c r="L224" s="8">
        <v>8870662.57</v>
      </c>
      <c r="M224" s="8">
        <v>42607668.21</v>
      </c>
      <c r="N224" s="9">
        <v>37.87</v>
      </c>
      <c r="O224" s="9">
        <v>18.74</v>
      </c>
      <c r="P224" s="9">
        <v>48.1</v>
      </c>
      <c r="Q224" s="8">
        <v>165919872.76</v>
      </c>
      <c r="R224" s="8">
        <v>85781191.58</v>
      </c>
      <c r="S224" s="8">
        <v>80138681.18</v>
      </c>
      <c r="T224" s="8">
        <v>44947511.15</v>
      </c>
      <c r="U224" s="8">
        <v>10602771.58</v>
      </c>
      <c r="V224" s="8">
        <v>34344739.57</v>
      </c>
      <c r="W224" s="9">
        <v>27.08</v>
      </c>
      <c r="X224" s="9">
        <v>12.36</v>
      </c>
      <c r="Y224" s="9">
        <v>42.85</v>
      </c>
      <c r="Z224" s="8">
        <v>8441030.07</v>
      </c>
      <c r="AA224" s="8">
        <v>8262928.64</v>
      </c>
    </row>
    <row r="225" spans="1:2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467</v>
      </c>
      <c r="G225" s="53" t="s">
        <v>471</v>
      </c>
      <c r="H225" s="8">
        <v>77357540.89</v>
      </c>
      <c r="I225" s="8">
        <v>3849203.53</v>
      </c>
      <c r="J225" s="8">
        <v>73508337.36</v>
      </c>
      <c r="K225" s="8">
        <v>43689185.32</v>
      </c>
      <c r="L225" s="8">
        <v>2678925.52</v>
      </c>
      <c r="M225" s="8">
        <v>41010259.8</v>
      </c>
      <c r="N225" s="9">
        <v>56.47</v>
      </c>
      <c r="O225" s="9">
        <v>69.59</v>
      </c>
      <c r="P225" s="9">
        <v>55.78</v>
      </c>
      <c r="Q225" s="8">
        <v>93077793.56</v>
      </c>
      <c r="R225" s="8">
        <v>21910797.41</v>
      </c>
      <c r="S225" s="8">
        <v>71166996.15</v>
      </c>
      <c r="T225" s="8">
        <v>36469995.62</v>
      </c>
      <c r="U225" s="8">
        <v>3830175.49</v>
      </c>
      <c r="V225" s="8">
        <v>32639820.13</v>
      </c>
      <c r="W225" s="9">
        <v>39.18</v>
      </c>
      <c r="X225" s="9">
        <v>17.48</v>
      </c>
      <c r="Y225" s="9">
        <v>45.86</v>
      </c>
      <c r="Z225" s="8">
        <v>2341341.21</v>
      </c>
      <c r="AA225" s="8">
        <v>8370439.67</v>
      </c>
    </row>
    <row r="226" spans="1:2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467</v>
      </c>
      <c r="G226" s="53" t="s">
        <v>472</v>
      </c>
      <c r="H226" s="8">
        <v>79889641.65</v>
      </c>
      <c r="I226" s="8">
        <v>22231887.74</v>
      </c>
      <c r="J226" s="8">
        <v>57657753.91</v>
      </c>
      <c r="K226" s="8">
        <v>41793417.82</v>
      </c>
      <c r="L226" s="8">
        <v>10842215.27</v>
      </c>
      <c r="M226" s="8">
        <v>30951202.55</v>
      </c>
      <c r="N226" s="9">
        <v>52.31</v>
      </c>
      <c r="O226" s="9">
        <v>48.76</v>
      </c>
      <c r="P226" s="9">
        <v>53.68</v>
      </c>
      <c r="Q226" s="8">
        <v>89138839.58</v>
      </c>
      <c r="R226" s="8">
        <v>33826478.23</v>
      </c>
      <c r="S226" s="8">
        <v>55312361.35</v>
      </c>
      <c r="T226" s="8">
        <v>35228422.66</v>
      </c>
      <c r="U226" s="8">
        <v>9054310.58</v>
      </c>
      <c r="V226" s="8">
        <v>26174112.08</v>
      </c>
      <c r="W226" s="9">
        <v>39.52</v>
      </c>
      <c r="X226" s="9">
        <v>26.76</v>
      </c>
      <c r="Y226" s="9">
        <v>47.32</v>
      </c>
      <c r="Z226" s="8">
        <v>2345392.56</v>
      </c>
      <c r="AA226" s="8">
        <v>4777090.47</v>
      </c>
    </row>
    <row r="227" spans="1:2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467</v>
      </c>
      <c r="G227" s="53" t="s">
        <v>473</v>
      </c>
      <c r="H227" s="8">
        <v>121255364.28</v>
      </c>
      <c r="I227" s="8">
        <v>24592596.66</v>
      </c>
      <c r="J227" s="8">
        <v>96662767.62</v>
      </c>
      <c r="K227" s="8">
        <v>58101376.14</v>
      </c>
      <c r="L227" s="8">
        <v>6419572.24</v>
      </c>
      <c r="M227" s="8">
        <v>51681803.9</v>
      </c>
      <c r="N227" s="9">
        <v>47.91</v>
      </c>
      <c r="O227" s="9">
        <v>26.1</v>
      </c>
      <c r="P227" s="9">
        <v>53.46</v>
      </c>
      <c r="Q227" s="8">
        <v>138195017.74</v>
      </c>
      <c r="R227" s="8">
        <v>45468349.97</v>
      </c>
      <c r="S227" s="8">
        <v>92726667.77</v>
      </c>
      <c r="T227" s="8">
        <v>47802923.91</v>
      </c>
      <c r="U227" s="8">
        <v>2201648.04</v>
      </c>
      <c r="V227" s="8">
        <v>45601275.87</v>
      </c>
      <c r="W227" s="9">
        <v>34.59</v>
      </c>
      <c r="X227" s="9">
        <v>4.84</v>
      </c>
      <c r="Y227" s="9">
        <v>49.17</v>
      </c>
      <c r="Z227" s="8">
        <v>3936099.85</v>
      </c>
      <c r="AA227" s="8">
        <v>6080528.03</v>
      </c>
    </row>
    <row r="228" spans="1:2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467</v>
      </c>
      <c r="G228" s="53" t="s">
        <v>474</v>
      </c>
      <c r="H228" s="8">
        <v>139415012.42</v>
      </c>
      <c r="I228" s="8">
        <v>18314731.58</v>
      </c>
      <c r="J228" s="8">
        <v>121100280.84</v>
      </c>
      <c r="K228" s="8">
        <v>72396427.33</v>
      </c>
      <c r="L228" s="8">
        <v>5649251.54</v>
      </c>
      <c r="M228" s="8">
        <v>66747175.79</v>
      </c>
      <c r="N228" s="9">
        <v>51.92</v>
      </c>
      <c r="O228" s="9">
        <v>30.84</v>
      </c>
      <c r="P228" s="9">
        <v>55.11</v>
      </c>
      <c r="Q228" s="8">
        <v>152390021.84</v>
      </c>
      <c r="R228" s="8">
        <v>30836705.37</v>
      </c>
      <c r="S228" s="8">
        <v>121553316.47</v>
      </c>
      <c r="T228" s="8">
        <v>61691242.11</v>
      </c>
      <c r="U228" s="8">
        <v>4188494.47</v>
      </c>
      <c r="V228" s="8">
        <v>57502747.64</v>
      </c>
      <c r="W228" s="9">
        <v>40.48</v>
      </c>
      <c r="X228" s="9">
        <v>13.58</v>
      </c>
      <c r="Y228" s="9">
        <v>47.3</v>
      </c>
      <c r="Z228" s="8">
        <v>-453035.63</v>
      </c>
      <c r="AA228" s="8">
        <v>9244428.15</v>
      </c>
    </row>
    <row r="229" spans="1:2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467</v>
      </c>
      <c r="G229" s="53" t="s">
        <v>475</v>
      </c>
      <c r="H229" s="8">
        <v>127700369.76</v>
      </c>
      <c r="I229" s="8">
        <v>27485608.49</v>
      </c>
      <c r="J229" s="8">
        <v>100214761.27</v>
      </c>
      <c r="K229" s="8">
        <v>58778192.75</v>
      </c>
      <c r="L229" s="8">
        <v>6195670.33</v>
      </c>
      <c r="M229" s="8">
        <v>52582522.42</v>
      </c>
      <c r="N229" s="9">
        <v>46.02</v>
      </c>
      <c r="O229" s="9">
        <v>22.54</v>
      </c>
      <c r="P229" s="9">
        <v>52.46</v>
      </c>
      <c r="Q229" s="8">
        <v>144602637.76</v>
      </c>
      <c r="R229" s="8">
        <v>48146673</v>
      </c>
      <c r="S229" s="8">
        <v>96455964.76</v>
      </c>
      <c r="T229" s="8">
        <v>45481656.68</v>
      </c>
      <c r="U229" s="8">
        <v>4420320.47</v>
      </c>
      <c r="V229" s="8">
        <v>41061336.21</v>
      </c>
      <c r="W229" s="9">
        <v>31.45</v>
      </c>
      <c r="X229" s="9">
        <v>9.18</v>
      </c>
      <c r="Y229" s="9">
        <v>42.57</v>
      </c>
      <c r="Z229" s="8">
        <v>3758796.51</v>
      </c>
      <c r="AA229" s="8">
        <v>11521186.21</v>
      </c>
    </row>
    <row r="230" spans="1:2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467</v>
      </c>
      <c r="G230" s="53" t="s">
        <v>476</v>
      </c>
      <c r="H230" s="8">
        <v>176483315.72</v>
      </c>
      <c r="I230" s="8">
        <v>40496838</v>
      </c>
      <c r="J230" s="8">
        <v>135986477.72</v>
      </c>
      <c r="K230" s="8">
        <v>84071207.77</v>
      </c>
      <c r="L230" s="8">
        <v>12327646.73</v>
      </c>
      <c r="M230" s="8">
        <v>71743561.04</v>
      </c>
      <c r="N230" s="9">
        <v>47.63</v>
      </c>
      <c r="O230" s="9">
        <v>30.44</v>
      </c>
      <c r="P230" s="9">
        <v>52.75</v>
      </c>
      <c r="Q230" s="8">
        <v>201797471.72</v>
      </c>
      <c r="R230" s="8">
        <v>74025262</v>
      </c>
      <c r="S230" s="8">
        <v>127772209.72</v>
      </c>
      <c r="T230" s="8">
        <v>71570030.76</v>
      </c>
      <c r="U230" s="8">
        <v>10608166.42</v>
      </c>
      <c r="V230" s="8">
        <v>60961864.34</v>
      </c>
      <c r="W230" s="9">
        <v>35.46</v>
      </c>
      <c r="X230" s="9">
        <v>14.33</v>
      </c>
      <c r="Y230" s="9">
        <v>47.71</v>
      </c>
      <c r="Z230" s="8">
        <v>8214268</v>
      </c>
      <c r="AA230" s="8">
        <v>10781696.7</v>
      </c>
    </row>
    <row r="231" spans="1:2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467</v>
      </c>
      <c r="G231" s="53" t="s">
        <v>477</v>
      </c>
      <c r="H231" s="8">
        <v>73382839.6</v>
      </c>
      <c r="I231" s="8">
        <v>11856323</v>
      </c>
      <c r="J231" s="8">
        <v>61526516.6</v>
      </c>
      <c r="K231" s="8">
        <v>34669108</v>
      </c>
      <c r="L231" s="8">
        <v>1385676.28</v>
      </c>
      <c r="M231" s="8">
        <v>33283431.72</v>
      </c>
      <c r="N231" s="9">
        <v>47.24</v>
      </c>
      <c r="O231" s="9">
        <v>11.68</v>
      </c>
      <c r="P231" s="9">
        <v>54.09</v>
      </c>
      <c r="Q231" s="8">
        <v>86974168.6</v>
      </c>
      <c r="R231" s="8">
        <v>25676005</v>
      </c>
      <c r="S231" s="8">
        <v>61298163.6</v>
      </c>
      <c r="T231" s="8">
        <v>31937229.16</v>
      </c>
      <c r="U231" s="8">
        <v>507940.98</v>
      </c>
      <c r="V231" s="8">
        <v>31429288.18</v>
      </c>
      <c r="W231" s="9">
        <v>36.72</v>
      </c>
      <c r="X231" s="9">
        <v>1.97</v>
      </c>
      <c r="Y231" s="9">
        <v>51.27</v>
      </c>
      <c r="Z231" s="8">
        <v>228353</v>
      </c>
      <c r="AA231" s="8">
        <v>1854143.54</v>
      </c>
    </row>
    <row r="232" spans="1:2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467</v>
      </c>
      <c r="G232" s="53" t="s">
        <v>478</v>
      </c>
      <c r="H232" s="8">
        <v>160088934.16</v>
      </c>
      <c r="I232" s="8">
        <v>32166633.56</v>
      </c>
      <c r="J232" s="8">
        <v>127922300.6</v>
      </c>
      <c r="K232" s="8">
        <v>77901724.87</v>
      </c>
      <c r="L232" s="8">
        <v>5242044.24</v>
      </c>
      <c r="M232" s="8">
        <v>72659680.63</v>
      </c>
      <c r="N232" s="9">
        <v>48.66</v>
      </c>
      <c r="O232" s="9">
        <v>16.29</v>
      </c>
      <c r="P232" s="9">
        <v>56.79</v>
      </c>
      <c r="Q232" s="8">
        <v>185561021.06</v>
      </c>
      <c r="R232" s="8">
        <v>62501249.63</v>
      </c>
      <c r="S232" s="8">
        <v>123059771.43</v>
      </c>
      <c r="T232" s="8">
        <v>64667786.81</v>
      </c>
      <c r="U232" s="8">
        <v>7892315.48</v>
      </c>
      <c r="V232" s="8">
        <v>56775471.33</v>
      </c>
      <c r="W232" s="9">
        <v>34.84</v>
      </c>
      <c r="X232" s="9">
        <v>12.62</v>
      </c>
      <c r="Y232" s="9">
        <v>46.13</v>
      </c>
      <c r="Z232" s="8">
        <v>4862529.17</v>
      </c>
      <c r="AA232" s="8">
        <v>15884209.3</v>
      </c>
    </row>
    <row r="233" spans="1:2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467</v>
      </c>
      <c r="G233" s="53" t="s">
        <v>479</v>
      </c>
      <c r="H233" s="8">
        <v>78527213.02</v>
      </c>
      <c r="I233" s="8">
        <v>22252381</v>
      </c>
      <c r="J233" s="8">
        <v>56274832.02</v>
      </c>
      <c r="K233" s="8">
        <v>42914706.5</v>
      </c>
      <c r="L233" s="8">
        <v>11545076.24</v>
      </c>
      <c r="M233" s="8">
        <v>31369630.26</v>
      </c>
      <c r="N233" s="9">
        <v>54.64</v>
      </c>
      <c r="O233" s="9">
        <v>51.88</v>
      </c>
      <c r="P233" s="9">
        <v>55.74</v>
      </c>
      <c r="Q233" s="8">
        <v>93069260.02</v>
      </c>
      <c r="R233" s="8">
        <v>36928224</v>
      </c>
      <c r="S233" s="8">
        <v>56141036.02</v>
      </c>
      <c r="T233" s="8">
        <v>35816474.87</v>
      </c>
      <c r="U233" s="8">
        <v>10099553.66</v>
      </c>
      <c r="V233" s="8">
        <v>25716921.21</v>
      </c>
      <c r="W233" s="9">
        <v>38.48</v>
      </c>
      <c r="X233" s="9">
        <v>27.34</v>
      </c>
      <c r="Y233" s="9">
        <v>45.8</v>
      </c>
      <c r="Z233" s="8">
        <v>133796</v>
      </c>
      <c r="AA233" s="8">
        <v>5652709.05</v>
      </c>
    </row>
    <row r="234" spans="1:2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467</v>
      </c>
      <c r="G234" s="53" t="s">
        <v>480</v>
      </c>
      <c r="H234" s="8">
        <v>44037443.07</v>
      </c>
      <c r="I234" s="8">
        <v>7651738.05</v>
      </c>
      <c r="J234" s="8">
        <v>36385705.02</v>
      </c>
      <c r="K234" s="8">
        <v>19790980.77</v>
      </c>
      <c r="L234" s="8">
        <v>480447.4</v>
      </c>
      <c r="M234" s="8">
        <v>19310533.37</v>
      </c>
      <c r="N234" s="9">
        <v>44.94</v>
      </c>
      <c r="O234" s="9">
        <v>6.27</v>
      </c>
      <c r="P234" s="9">
        <v>53.07</v>
      </c>
      <c r="Q234" s="8">
        <v>53533766.36</v>
      </c>
      <c r="R234" s="8">
        <v>16328896.2</v>
      </c>
      <c r="S234" s="8">
        <v>37204870.16</v>
      </c>
      <c r="T234" s="8">
        <v>17395575.2</v>
      </c>
      <c r="U234" s="8">
        <v>761577.69</v>
      </c>
      <c r="V234" s="8">
        <v>16633997.51</v>
      </c>
      <c r="W234" s="9">
        <v>32.49</v>
      </c>
      <c r="X234" s="9">
        <v>4.66</v>
      </c>
      <c r="Y234" s="9">
        <v>44.7</v>
      </c>
      <c r="Z234" s="8">
        <v>-819165.14</v>
      </c>
      <c r="AA234" s="8">
        <v>2676535.86</v>
      </c>
    </row>
    <row r="235" spans="1:2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467</v>
      </c>
      <c r="G235" s="53" t="s">
        <v>481</v>
      </c>
      <c r="H235" s="8">
        <v>148411372.84</v>
      </c>
      <c r="I235" s="8">
        <v>14669665.48</v>
      </c>
      <c r="J235" s="8">
        <v>133741707.36</v>
      </c>
      <c r="K235" s="8">
        <v>81656959.89</v>
      </c>
      <c r="L235" s="8">
        <v>3616643.23</v>
      </c>
      <c r="M235" s="8">
        <v>78040316.66</v>
      </c>
      <c r="N235" s="9">
        <v>55.02</v>
      </c>
      <c r="O235" s="9">
        <v>24.65</v>
      </c>
      <c r="P235" s="9">
        <v>58.35</v>
      </c>
      <c r="Q235" s="8">
        <v>158917184.84</v>
      </c>
      <c r="R235" s="8">
        <v>25691812.17</v>
      </c>
      <c r="S235" s="8">
        <v>133225372.67</v>
      </c>
      <c r="T235" s="8">
        <v>70545604.52</v>
      </c>
      <c r="U235" s="8">
        <v>3538007.52</v>
      </c>
      <c r="V235" s="8">
        <v>67007597</v>
      </c>
      <c r="W235" s="9">
        <v>44.39</v>
      </c>
      <c r="X235" s="9">
        <v>13.77</v>
      </c>
      <c r="Y235" s="9">
        <v>50.29</v>
      </c>
      <c r="Z235" s="8">
        <v>516334.69</v>
      </c>
      <c r="AA235" s="8">
        <v>11032719.66</v>
      </c>
    </row>
    <row r="236" spans="1:2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467</v>
      </c>
      <c r="G236" s="53" t="s">
        <v>482</v>
      </c>
      <c r="H236" s="8">
        <v>98060690.47</v>
      </c>
      <c r="I236" s="8">
        <v>35097203.07</v>
      </c>
      <c r="J236" s="8">
        <v>62963487.4</v>
      </c>
      <c r="K236" s="8">
        <v>40762281.8</v>
      </c>
      <c r="L236" s="8">
        <v>5318613.01</v>
      </c>
      <c r="M236" s="8">
        <v>35443668.79</v>
      </c>
      <c r="N236" s="9">
        <v>41.56</v>
      </c>
      <c r="O236" s="9">
        <v>15.15</v>
      </c>
      <c r="P236" s="9">
        <v>56.29</v>
      </c>
      <c r="Q236" s="8">
        <v>108397543.68</v>
      </c>
      <c r="R236" s="8">
        <v>45469344.82</v>
      </c>
      <c r="S236" s="8">
        <v>62928198.86</v>
      </c>
      <c r="T236" s="8">
        <v>30086981.24</v>
      </c>
      <c r="U236" s="8">
        <v>2576791.28</v>
      </c>
      <c r="V236" s="8">
        <v>27510189.96</v>
      </c>
      <c r="W236" s="9">
        <v>27.75</v>
      </c>
      <c r="X236" s="9">
        <v>5.66</v>
      </c>
      <c r="Y236" s="9">
        <v>43.71</v>
      </c>
      <c r="Z236" s="8">
        <v>35288.54</v>
      </c>
      <c r="AA236" s="8">
        <v>7933478.83</v>
      </c>
    </row>
    <row r="237" spans="1:2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467</v>
      </c>
      <c r="G237" s="53" t="s">
        <v>483</v>
      </c>
      <c r="H237" s="8">
        <v>82748052</v>
      </c>
      <c r="I237" s="8">
        <v>13415801</v>
      </c>
      <c r="J237" s="8">
        <v>69332251</v>
      </c>
      <c r="K237" s="8">
        <v>40076833.21</v>
      </c>
      <c r="L237" s="8">
        <v>1987120.09</v>
      </c>
      <c r="M237" s="8">
        <v>38089713.12</v>
      </c>
      <c r="N237" s="9">
        <v>48.43</v>
      </c>
      <c r="O237" s="9">
        <v>14.81</v>
      </c>
      <c r="P237" s="9">
        <v>54.93</v>
      </c>
      <c r="Q237" s="8">
        <v>94373202</v>
      </c>
      <c r="R237" s="8">
        <v>23788626</v>
      </c>
      <c r="S237" s="8">
        <v>70584576</v>
      </c>
      <c r="T237" s="8">
        <v>35030590.01</v>
      </c>
      <c r="U237" s="8">
        <v>973776</v>
      </c>
      <c r="V237" s="8">
        <v>34056814.01</v>
      </c>
      <c r="W237" s="9">
        <v>37.11</v>
      </c>
      <c r="X237" s="9">
        <v>4.09</v>
      </c>
      <c r="Y237" s="9">
        <v>48.24</v>
      </c>
      <c r="Z237" s="8">
        <v>-1252325</v>
      </c>
      <c r="AA237" s="8">
        <v>4032899.11</v>
      </c>
    </row>
    <row r="238" spans="1:2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467</v>
      </c>
      <c r="G238" s="53" t="s">
        <v>484</v>
      </c>
      <c r="H238" s="8">
        <v>103807030.82</v>
      </c>
      <c r="I238" s="8">
        <v>15711568.7</v>
      </c>
      <c r="J238" s="8">
        <v>88095462.12</v>
      </c>
      <c r="K238" s="8">
        <v>55919716.25</v>
      </c>
      <c r="L238" s="8">
        <v>9385965</v>
      </c>
      <c r="M238" s="8">
        <v>46533751.25</v>
      </c>
      <c r="N238" s="9">
        <v>53.86</v>
      </c>
      <c r="O238" s="9">
        <v>59.73</v>
      </c>
      <c r="P238" s="9">
        <v>52.82</v>
      </c>
      <c r="Q238" s="8">
        <v>112816807.37</v>
      </c>
      <c r="R238" s="8">
        <v>26246221.04</v>
      </c>
      <c r="S238" s="8">
        <v>86570586.33</v>
      </c>
      <c r="T238" s="8">
        <v>45430874.16</v>
      </c>
      <c r="U238" s="8">
        <v>6182440.19</v>
      </c>
      <c r="V238" s="8">
        <v>39248433.97</v>
      </c>
      <c r="W238" s="9">
        <v>40.26</v>
      </c>
      <c r="X238" s="9">
        <v>23.55</v>
      </c>
      <c r="Y238" s="9">
        <v>45.33</v>
      </c>
      <c r="Z238" s="8">
        <v>1524875.79</v>
      </c>
      <c r="AA238" s="8">
        <v>7285317.28</v>
      </c>
    </row>
    <row r="239" spans="1:2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467</v>
      </c>
      <c r="G239" s="53" t="s">
        <v>485</v>
      </c>
      <c r="H239" s="8">
        <v>111558704.19</v>
      </c>
      <c r="I239" s="8">
        <v>20028750.88</v>
      </c>
      <c r="J239" s="8">
        <v>91529953.31</v>
      </c>
      <c r="K239" s="8">
        <v>52424333.49</v>
      </c>
      <c r="L239" s="8">
        <v>2238888.33</v>
      </c>
      <c r="M239" s="8">
        <v>50185445.16</v>
      </c>
      <c r="N239" s="9">
        <v>46.99</v>
      </c>
      <c r="O239" s="9">
        <v>11.17</v>
      </c>
      <c r="P239" s="9">
        <v>54.82</v>
      </c>
      <c r="Q239" s="8">
        <v>118310090.4</v>
      </c>
      <c r="R239" s="8">
        <v>28564743.16</v>
      </c>
      <c r="S239" s="8">
        <v>89745347.24</v>
      </c>
      <c r="T239" s="8">
        <v>46209532.67</v>
      </c>
      <c r="U239" s="8">
        <v>1981208.39</v>
      </c>
      <c r="V239" s="8">
        <v>44228324.28</v>
      </c>
      <c r="W239" s="9">
        <v>39.05</v>
      </c>
      <c r="X239" s="9">
        <v>6.93</v>
      </c>
      <c r="Y239" s="9">
        <v>49.28</v>
      </c>
      <c r="Z239" s="8">
        <v>1784606.07</v>
      </c>
      <c r="AA239" s="8">
        <v>5957120.88</v>
      </c>
    </row>
    <row r="240" spans="1:2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467</v>
      </c>
      <c r="G240" s="53" t="s">
        <v>486</v>
      </c>
      <c r="H240" s="8">
        <v>81268417.82</v>
      </c>
      <c r="I240" s="8">
        <v>13861821.29</v>
      </c>
      <c r="J240" s="8">
        <v>67406596.53</v>
      </c>
      <c r="K240" s="8">
        <v>41736667.56</v>
      </c>
      <c r="L240" s="8">
        <v>5683355.07</v>
      </c>
      <c r="M240" s="8">
        <v>36053312.49</v>
      </c>
      <c r="N240" s="9">
        <v>51.35</v>
      </c>
      <c r="O240" s="9">
        <v>41</v>
      </c>
      <c r="P240" s="9">
        <v>53.48</v>
      </c>
      <c r="Q240" s="8">
        <v>82600742.4</v>
      </c>
      <c r="R240" s="8">
        <v>19944268.42</v>
      </c>
      <c r="S240" s="8">
        <v>62656473.98</v>
      </c>
      <c r="T240" s="8">
        <v>40010608.23</v>
      </c>
      <c r="U240" s="8">
        <v>9144304.32</v>
      </c>
      <c r="V240" s="8">
        <v>30866303.91</v>
      </c>
      <c r="W240" s="9">
        <v>48.43</v>
      </c>
      <c r="X240" s="9">
        <v>45.84</v>
      </c>
      <c r="Y240" s="9">
        <v>49.26</v>
      </c>
      <c r="Z240" s="8">
        <v>4750122.55</v>
      </c>
      <c r="AA240" s="8">
        <v>5187008.58</v>
      </c>
    </row>
    <row r="241" spans="1:2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467</v>
      </c>
      <c r="G241" s="53" t="s">
        <v>487</v>
      </c>
      <c r="H241" s="8">
        <v>114343219.39</v>
      </c>
      <c r="I241" s="8">
        <v>25914113</v>
      </c>
      <c r="J241" s="8">
        <v>88429106.39</v>
      </c>
      <c r="K241" s="8">
        <v>50289152.19</v>
      </c>
      <c r="L241" s="8">
        <v>11411465.88</v>
      </c>
      <c r="M241" s="8">
        <v>38877686.31</v>
      </c>
      <c r="N241" s="9">
        <v>43.98</v>
      </c>
      <c r="O241" s="9">
        <v>44.03</v>
      </c>
      <c r="P241" s="9">
        <v>43.96</v>
      </c>
      <c r="Q241" s="8">
        <v>117584192.53</v>
      </c>
      <c r="R241" s="8">
        <v>34827156.89</v>
      </c>
      <c r="S241" s="8">
        <v>82757035.64</v>
      </c>
      <c r="T241" s="8">
        <v>31124753.27</v>
      </c>
      <c r="U241" s="8">
        <v>488633.86</v>
      </c>
      <c r="V241" s="8">
        <v>30636119.41</v>
      </c>
      <c r="W241" s="9">
        <v>26.47</v>
      </c>
      <c r="X241" s="9">
        <v>1.4</v>
      </c>
      <c r="Y241" s="9">
        <v>37.01</v>
      </c>
      <c r="Z241" s="8">
        <v>5672070.75</v>
      </c>
      <c r="AA241" s="8">
        <v>8241566.9</v>
      </c>
    </row>
    <row r="242" spans="1:2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488</v>
      </c>
      <c r="G242" s="53" t="s">
        <v>489</v>
      </c>
      <c r="H242" s="8">
        <v>1370630435.3</v>
      </c>
      <c r="I242" s="8">
        <v>475754784.34</v>
      </c>
      <c r="J242" s="8">
        <v>894875650.96</v>
      </c>
      <c r="K242" s="8">
        <v>548719890.03</v>
      </c>
      <c r="L242" s="8">
        <v>58265991.37</v>
      </c>
      <c r="M242" s="8">
        <v>490453898.66</v>
      </c>
      <c r="N242" s="9">
        <v>40.03</v>
      </c>
      <c r="O242" s="9">
        <v>12.24</v>
      </c>
      <c r="P242" s="9">
        <v>54.8</v>
      </c>
      <c r="Q242" s="8">
        <v>1405148149.57</v>
      </c>
      <c r="R242" s="8">
        <v>690269321.52</v>
      </c>
      <c r="S242" s="8">
        <v>714878828.05</v>
      </c>
      <c r="T242" s="8">
        <v>376937978.1</v>
      </c>
      <c r="U242" s="8">
        <v>87520373.96</v>
      </c>
      <c r="V242" s="8">
        <v>289417604.14</v>
      </c>
      <c r="W242" s="9">
        <v>26.82</v>
      </c>
      <c r="X242" s="9">
        <v>12.67</v>
      </c>
      <c r="Y242" s="9">
        <v>40.48</v>
      </c>
      <c r="Z242" s="8">
        <v>179996822.91</v>
      </c>
      <c r="AA242" s="8">
        <v>201036294.52</v>
      </c>
    </row>
    <row r="243" spans="1:27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7" t="s">
        <v>490</v>
      </c>
      <c r="G243" s="53" t="s">
        <v>491</v>
      </c>
      <c r="H243" s="8">
        <v>552450</v>
      </c>
      <c r="I243" s="8">
        <v>258000</v>
      </c>
      <c r="J243" s="8">
        <v>294450</v>
      </c>
      <c r="K243" s="8">
        <v>505050.27</v>
      </c>
      <c r="L243" s="8">
        <v>258000</v>
      </c>
      <c r="M243" s="8">
        <v>247050.27</v>
      </c>
      <c r="N243" s="9">
        <v>91.42</v>
      </c>
      <c r="O243" s="9">
        <v>100</v>
      </c>
      <c r="P243" s="9">
        <v>83.9</v>
      </c>
      <c r="Q243" s="8">
        <v>294450</v>
      </c>
      <c r="R243" s="8">
        <v>50000</v>
      </c>
      <c r="S243" s="8">
        <v>244450</v>
      </c>
      <c r="T243" s="8">
        <v>132676.34</v>
      </c>
      <c r="U243" s="8">
        <v>50000</v>
      </c>
      <c r="V243" s="8">
        <v>82676.34</v>
      </c>
      <c r="W243" s="9">
        <v>45.05</v>
      </c>
      <c r="X243" s="9">
        <v>100</v>
      </c>
      <c r="Y243" s="9">
        <v>33.82</v>
      </c>
      <c r="Z243" s="8">
        <v>50000</v>
      </c>
      <c r="AA243" s="8">
        <v>164373.93</v>
      </c>
    </row>
    <row r="244" spans="1:27" ht="24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7" t="s">
        <v>490</v>
      </c>
      <c r="G244" s="53" t="s">
        <v>492</v>
      </c>
      <c r="H244" s="8">
        <v>5270224</v>
      </c>
      <c r="I244" s="8">
        <v>0</v>
      </c>
      <c r="J244" s="8">
        <v>5270224</v>
      </c>
      <c r="K244" s="8">
        <v>2824166.89</v>
      </c>
      <c r="L244" s="8">
        <v>0</v>
      </c>
      <c r="M244" s="8">
        <v>2824166.89</v>
      </c>
      <c r="N244" s="9">
        <v>53.58</v>
      </c>
      <c r="O244" s="9"/>
      <c r="P244" s="9">
        <v>53.58</v>
      </c>
      <c r="Q244" s="8">
        <v>5069164</v>
      </c>
      <c r="R244" s="8">
        <v>0</v>
      </c>
      <c r="S244" s="8">
        <v>5069164</v>
      </c>
      <c r="T244" s="8">
        <v>1986264.36</v>
      </c>
      <c r="U244" s="8">
        <v>0</v>
      </c>
      <c r="V244" s="8">
        <v>1986264.36</v>
      </c>
      <c r="W244" s="9">
        <v>39.18</v>
      </c>
      <c r="X244" s="9"/>
      <c r="Y244" s="9">
        <v>39.18</v>
      </c>
      <c r="Z244" s="8">
        <v>201060</v>
      </c>
      <c r="AA244" s="8">
        <v>837902.53</v>
      </c>
    </row>
    <row r="245" spans="1:27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7" t="s">
        <v>490</v>
      </c>
      <c r="G245" s="53" t="s">
        <v>493</v>
      </c>
      <c r="H245" s="8">
        <v>119875</v>
      </c>
      <c r="I245" s="8">
        <v>16000</v>
      </c>
      <c r="J245" s="8">
        <v>103875</v>
      </c>
      <c r="K245" s="8">
        <v>52035.51</v>
      </c>
      <c r="L245" s="8">
        <v>0</v>
      </c>
      <c r="M245" s="8">
        <v>52035.51</v>
      </c>
      <c r="N245" s="9">
        <v>43.4</v>
      </c>
      <c r="O245" s="9">
        <v>0</v>
      </c>
      <c r="P245" s="9">
        <v>50.09</v>
      </c>
      <c r="Q245" s="8">
        <v>339100</v>
      </c>
      <c r="R245" s="8">
        <v>16000</v>
      </c>
      <c r="S245" s="8">
        <v>323100</v>
      </c>
      <c r="T245" s="8">
        <v>124267.23</v>
      </c>
      <c r="U245" s="8">
        <v>0</v>
      </c>
      <c r="V245" s="8">
        <v>124267.23</v>
      </c>
      <c r="W245" s="9">
        <v>36.64</v>
      </c>
      <c r="X245" s="9">
        <v>0</v>
      </c>
      <c r="Y245" s="9">
        <v>38.46</v>
      </c>
      <c r="Z245" s="8">
        <v>-219225</v>
      </c>
      <c r="AA245" s="8">
        <v>-72231.72</v>
      </c>
    </row>
    <row r="246" spans="1:27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7" t="s">
        <v>490</v>
      </c>
      <c r="G246" s="53" t="s">
        <v>493</v>
      </c>
      <c r="H246" s="8">
        <v>1949570</v>
      </c>
      <c r="I246" s="8">
        <v>0</v>
      </c>
      <c r="J246" s="8">
        <v>1949570</v>
      </c>
      <c r="K246" s="8">
        <v>970408.25</v>
      </c>
      <c r="L246" s="8">
        <v>392</v>
      </c>
      <c r="M246" s="8">
        <v>970016.25</v>
      </c>
      <c r="N246" s="9">
        <v>49.77</v>
      </c>
      <c r="O246" s="9"/>
      <c r="P246" s="9">
        <v>49.75</v>
      </c>
      <c r="Q246" s="8">
        <v>1949570</v>
      </c>
      <c r="R246" s="8">
        <v>0</v>
      </c>
      <c r="S246" s="8">
        <v>1949570</v>
      </c>
      <c r="T246" s="8">
        <v>823913.91</v>
      </c>
      <c r="U246" s="8">
        <v>0</v>
      </c>
      <c r="V246" s="8">
        <v>823913.91</v>
      </c>
      <c r="W246" s="9">
        <v>42.26</v>
      </c>
      <c r="X246" s="9"/>
      <c r="Y246" s="9">
        <v>42.26</v>
      </c>
      <c r="Z246" s="8">
        <v>0</v>
      </c>
      <c r="AA246" s="8">
        <v>146102.34</v>
      </c>
    </row>
    <row r="247" spans="1:27" ht="12.7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7" t="s">
        <v>490</v>
      </c>
      <c r="G247" s="53" t="s">
        <v>494</v>
      </c>
      <c r="H247" s="8">
        <v>2400</v>
      </c>
      <c r="I247" s="8">
        <v>0</v>
      </c>
      <c r="J247" s="8">
        <v>2400</v>
      </c>
      <c r="K247" s="8">
        <v>2400</v>
      </c>
      <c r="L247" s="8">
        <v>0</v>
      </c>
      <c r="M247" s="8">
        <v>2400</v>
      </c>
      <c r="N247" s="9">
        <v>100</v>
      </c>
      <c r="O247" s="9"/>
      <c r="P247" s="9">
        <v>100</v>
      </c>
      <c r="Q247" s="8">
        <v>2400</v>
      </c>
      <c r="R247" s="8">
        <v>0</v>
      </c>
      <c r="S247" s="8">
        <v>2400</v>
      </c>
      <c r="T247" s="8">
        <v>997.57</v>
      </c>
      <c r="U247" s="8">
        <v>0</v>
      </c>
      <c r="V247" s="8">
        <v>997.57</v>
      </c>
      <c r="W247" s="9">
        <v>41.56</v>
      </c>
      <c r="X247" s="9"/>
      <c r="Y247" s="9">
        <v>41.56</v>
      </c>
      <c r="Z247" s="8">
        <v>0</v>
      </c>
      <c r="AA247" s="8">
        <v>1402.43</v>
      </c>
    </row>
    <row r="248" spans="1:27" ht="24">
      <c r="A248" s="34">
        <v>6</v>
      </c>
      <c r="B248" s="34">
        <v>15</v>
      </c>
      <c r="C248" s="34">
        <v>0</v>
      </c>
      <c r="D248" s="35" t="s">
        <v>490</v>
      </c>
      <c r="E248" s="36">
        <v>220</v>
      </c>
      <c r="F248" s="7" t="s">
        <v>490</v>
      </c>
      <c r="G248" s="53" t="s">
        <v>497</v>
      </c>
      <c r="H248" s="8">
        <v>164000</v>
      </c>
      <c r="I248" s="8">
        <v>0</v>
      </c>
      <c r="J248" s="8">
        <v>164000</v>
      </c>
      <c r="K248" s="8">
        <v>87940.16</v>
      </c>
      <c r="L248" s="8">
        <v>0</v>
      </c>
      <c r="M248" s="8">
        <v>87940.16</v>
      </c>
      <c r="N248" s="9">
        <v>53.62</v>
      </c>
      <c r="O248" s="9"/>
      <c r="P248" s="9">
        <v>53.62</v>
      </c>
      <c r="Q248" s="8">
        <v>387087</v>
      </c>
      <c r="R248" s="8">
        <v>250000</v>
      </c>
      <c r="S248" s="8">
        <v>137087</v>
      </c>
      <c r="T248" s="8">
        <v>44832.07</v>
      </c>
      <c r="U248" s="8">
        <v>0</v>
      </c>
      <c r="V248" s="8">
        <v>44832.07</v>
      </c>
      <c r="W248" s="9">
        <v>11.58</v>
      </c>
      <c r="X248" s="9">
        <v>0</v>
      </c>
      <c r="Y248" s="9">
        <v>32.7</v>
      </c>
      <c r="Z248" s="8">
        <v>26913</v>
      </c>
      <c r="AA248" s="8">
        <v>43108.09</v>
      </c>
    </row>
    <row r="249" spans="1:27" ht="12.75">
      <c r="A249" s="34">
        <v>6</v>
      </c>
      <c r="B249" s="34">
        <v>9</v>
      </c>
      <c r="C249" s="34">
        <v>1</v>
      </c>
      <c r="D249" s="35" t="s">
        <v>490</v>
      </c>
      <c r="E249" s="36">
        <v>140</v>
      </c>
      <c r="F249" s="7" t="s">
        <v>490</v>
      </c>
      <c r="G249" s="53" t="s">
        <v>495</v>
      </c>
      <c r="H249" s="8">
        <v>64530</v>
      </c>
      <c r="I249" s="8">
        <v>0</v>
      </c>
      <c r="J249" s="8">
        <v>64530</v>
      </c>
      <c r="K249" s="8">
        <v>38500</v>
      </c>
      <c r="L249" s="8">
        <v>0</v>
      </c>
      <c r="M249" s="8">
        <v>38500</v>
      </c>
      <c r="N249" s="9">
        <v>59.66</v>
      </c>
      <c r="O249" s="9"/>
      <c r="P249" s="9">
        <v>59.66</v>
      </c>
      <c r="Q249" s="8">
        <v>80487.67</v>
      </c>
      <c r="R249" s="8">
        <v>0</v>
      </c>
      <c r="S249" s="8">
        <v>80487.67</v>
      </c>
      <c r="T249" s="8">
        <v>29818.3</v>
      </c>
      <c r="U249" s="8">
        <v>0</v>
      </c>
      <c r="V249" s="8">
        <v>29818.3</v>
      </c>
      <c r="W249" s="9">
        <v>37.04</v>
      </c>
      <c r="X249" s="9"/>
      <c r="Y249" s="9">
        <v>37.04</v>
      </c>
      <c r="Z249" s="8">
        <v>-15957.67</v>
      </c>
      <c r="AA249" s="8">
        <v>8681.7</v>
      </c>
    </row>
    <row r="250" spans="1:27" ht="12.75">
      <c r="A250" s="34">
        <v>6</v>
      </c>
      <c r="B250" s="34">
        <v>8</v>
      </c>
      <c r="C250" s="34">
        <v>1</v>
      </c>
      <c r="D250" s="35" t="s">
        <v>490</v>
      </c>
      <c r="E250" s="36">
        <v>265</v>
      </c>
      <c r="F250" s="7" t="s">
        <v>490</v>
      </c>
      <c r="G250" s="53" t="s">
        <v>496</v>
      </c>
      <c r="H250" s="8">
        <v>36358412</v>
      </c>
      <c r="I250" s="8">
        <v>502788</v>
      </c>
      <c r="J250" s="8">
        <v>35855624</v>
      </c>
      <c r="K250" s="8">
        <v>18584299.07</v>
      </c>
      <c r="L250" s="8">
        <v>0</v>
      </c>
      <c r="M250" s="8">
        <v>18584299.07</v>
      </c>
      <c r="N250" s="9">
        <v>51.11</v>
      </c>
      <c r="O250" s="9">
        <v>0</v>
      </c>
      <c r="P250" s="9">
        <v>51.83</v>
      </c>
      <c r="Q250" s="8">
        <v>41852172</v>
      </c>
      <c r="R250" s="8">
        <v>7720163</v>
      </c>
      <c r="S250" s="8">
        <v>34132009</v>
      </c>
      <c r="T250" s="8">
        <v>14383072.3</v>
      </c>
      <c r="U250" s="8">
        <v>0</v>
      </c>
      <c r="V250" s="8">
        <v>14383072.3</v>
      </c>
      <c r="W250" s="9">
        <v>34.36</v>
      </c>
      <c r="X250" s="9">
        <v>0</v>
      </c>
      <c r="Y250" s="9">
        <v>42.13</v>
      </c>
      <c r="Z250" s="8">
        <v>1723615</v>
      </c>
      <c r="AA250" s="8">
        <v>4201226.77</v>
      </c>
    </row>
  </sheetData>
  <sheetProtection/>
  <mergeCells count="33">
    <mergeCell ref="A4:A7"/>
    <mergeCell ref="B4:B7"/>
    <mergeCell ref="C4:C7"/>
    <mergeCell ref="D4:D7"/>
    <mergeCell ref="E4:E7"/>
    <mergeCell ref="F4:G7"/>
    <mergeCell ref="H4:M4"/>
    <mergeCell ref="N4:P4"/>
    <mergeCell ref="Q4:V4"/>
    <mergeCell ref="W4:Y4"/>
    <mergeCell ref="Z4:AA4"/>
    <mergeCell ref="H5:H6"/>
    <mergeCell ref="I5:J5"/>
    <mergeCell ref="K5:K6"/>
    <mergeCell ref="L5:M5"/>
    <mergeCell ref="N5:N6"/>
    <mergeCell ref="O5:P5"/>
    <mergeCell ref="Q5:Q6"/>
    <mergeCell ref="Z7:AA7"/>
    <mergeCell ref="R5:S5"/>
    <mergeCell ref="T5:T6"/>
    <mergeCell ref="U5:V5"/>
    <mergeCell ref="W5:W6"/>
    <mergeCell ref="F8:G8"/>
    <mergeCell ref="X5:Y5"/>
    <mergeCell ref="Z5:Z6"/>
    <mergeCell ref="AA5:AA6"/>
    <mergeCell ref="H7:J7"/>
    <mergeCell ref="K7:M7"/>
    <mergeCell ref="N7:P7"/>
    <mergeCell ref="Q7:S7"/>
    <mergeCell ref="T7:V7"/>
    <mergeCell ref="W7:Y7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5" r:id="rId1"/>
  <headerFooter alignWithMargins="0">
    <oddFooter>&amp;CStrona &amp;P z &amp;N</oddFooter>
  </headerFooter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AL250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L246" sqref="L246"/>
    </sheetView>
  </sheetViews>
  <sheetFormatPr defaultColWidth="9.140625" defaultRowHeight="12.75"/>
  <cols>
    <col min="1" max="6" width="4.7109375" style="0" customWidth="1"/>
    <col min="7" max="7" width="40.8515625" style="0" customWidth="1"/>
    <col min="8" max="15" width="15.8515625" style="0" customWidth="1"/>
    <col min="16" max="22" width="8.140625" style="0" customWidth="1"/>
    <col min="23" max="30" width="15.8515625" style="0" customWidth="1"/>
    <col min="31" max="37" width="8.140625" style="0" customWidth="1"/>
  </cols>
  <sheetData>
    <row r="1" spans="1:3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99"/>
      <c r="Y1" s="99"/>
      <c r="Z1" s="99"/>
      <c r="AA1" s="99"/>
      <c r="AB1" s="99"/>
      <c r="AC1" s="99"/>
      <c r="AD1" s="99"/>
      <c r="AE1" s="3"/>
      <c r="AF1" s="3"/>
      <c r="AG1" s="3"/>
      <c r="AH1" s="3"/>
      <c r="AI1" s="3"/>
      <c r="AJ1" s="3"/>
      <c r="AK1" s="3"/>
      <c r="AL1" s="99"/>
    </row>
    <row r="2" spans="1:38" ht="18">
      <c r="A2" s="2" t="str">
        <f>'Spis tabel'!B5</f>
        <v>Tabela 3. Przychody budżetów jst wg stanu na koniec 2 kwartału 2021 roku.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1"/>
      <c r="Z3" s="1"/>
      <c r="AA3" s="1"/>
      <c r="AB3" s="1"/>
      <c r="AC3" s="1"/>
      <c r="AD3" s="1"/>
      <c r="AE3" s="4"/>
      <c r="AF3" s="4"/>
      <c r="AG3" s="4"/>
      <c r="AH3" s="4"/>
      <c r="AI3" s="4"/>
      <c r="AJ3" s="4"/>
      <c r="AK3" s="4"/>
      <c r="AL3" s="1"/>
    </row>
    <row r="4" spans="1:38" ht="12.75">
      <c r="A4" s="134" t="s">
        <v>0</v>
      </c>
      <c r="B4" s="134" t="s">
        <v>1</v>
      </c>
      <c r="C4" s="134" t="s">
        <v>2</v>
      </c>
      <c r="D4" s="134" t="s">
        <v>3</v>
      </c>
      <c r="E4" s="134" t="s">
        <v>53</v>
      </c>
      <c r="F4" s="134" t="s">
        <v>56</v>
      </c>
      <c r="G4" s="134"/>
      <c r="H4" s="133" t="s">
        <v>169</v>
      </c>
      <c r="I4" s="133"/>
      <c r="J4" s="133"/>
      <c r="K4" s="133"/>
      <c r="L4" s="133"/>
      <c r="M4" s="133"/>
      <c r="N4" s="133"/>
      <c r="O4" s="133"/>
      <c r="P4" s="133" t="s">
        <v>23</v>
      </c>
      <c r="Q4" s="133"/>
      <c r="R4" s="133"/>
      <c r="S4" s="133"/>
      <c r="T4" s="133"/>
      <c r="U4" s="133"/>
      <c r="V4" s="133"/>
      <c r="W4" s="133" t="s">
        <v>170</v>
      </c>
      <c r="X4" s="133"/>
      <c r="Y4" s="133"/>
      <c r="Z4" s="133"/>
      <c r="AA4" s="133"/>
      <c r="AB4" s="133"/>
      <c r="AC4" s="133"/>
      <c r="AD4" s="133"/>
      <c r="AE4" s="147" t="s">
        <v>23</v>
      </c>
      <c r="AF4" s="147"/>
      <c r="AG4" s="147"/>
      <c r="AH4" s="147"/>
      <c r="AI4" s="147"/>
      <c r="AJ4" s="147"/>
      <c r="AK4" s="147"/>
      <c r="AL4" s="100"/>
    </row>
    <row r="5" spans="1:38" ht="12.75">
      <c r="A5" s="134"/>
      <c r="B5" s="134"/>
      <c r="C5" s="134"/>
      <c r="D5" s="134"/>
      <c r="E5" s="134"/>
      <c r="F5" s="134"/>
      <c r="G5" s="134"/>
      <c r="H5" s="131" t="s">
        <v>24</v>
      </c>
      <c r="I5" s="133" t="s">
        <v>15</v>
      </c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1" t="s">
        <v>24</v>
      </c>
      <c r="X5" s="133" t="s">
        <v>15</v>
      </c>
      <c r="Y5" s="133"/>
      <c r="Z5" s="133"/>
      <c r="AA5" s="133"/>
      <c r="AB5" s="133"/>
      <c r="AC5" s="133"/>
      <c r="AD5" s="133"/>
      <c r="AE5" s="147"/>
      <c r="AF5" s="147"/>
      <c r="AG5" s="147"/>
      <c r="AH5" s="147"/>
      <c r="AI5" s="147"/>
      <c r="AJ5" s="147"/>
      <c r="AK5" s="147"/>
      <c r="AL5" s="100"/>
    </row>
    <row r="6" spans="1:38" ht="81" customHeight="1">
      <c r="A6" s="134"/>
      <c r="B6" s="134"/>
      <c r="C6" s="134"/>
      <c r="D6" s="134"/>
      <c r="E6" s="134"/>
      <c r="F6" s="134"/>
      <c r="G6" s="134"/>
      <c r="H6" s="131"/>
      <c r="I6" s="39" t="s">
        <v>203</v>
      </c>
      <c r="J6" s="39" t="s">
        <v>171</v>
      </c>
      <c r="K6" s="39" t="s">
        <v>254</v>
      </c>
      <c r="L6" s="39" t="s">
        <v>255</v>
      </c>
      <c r="M6" s="39" t="s">
        <v>172</v>
      </c>
      <c r="N6" s="39" t="s">
        <v>179</v>
      </c>
      <c r="O6" s="39" t="s">
        <v>173</v>
      </c>
      <c r="P6" s="98" t="s">
        <v>204</v>
      </c>
      <c r="Q6" s="98" t="s">
        <v>171</v>
      </c>
      <c r="R6" s="98" t="s">
        <v>256</v>
      </c>
      <c r="S6" s="98" t="s">
        <v>255</v>
      </c>
      <c r="T6" s="98" t="s">
        <v>172</v>
      </c>
      <c r="U6" s="98" t="s">
        <v>179</v>
      </c>
      <c r="V6" s="98" t="s">
        <v>173</v>
      </c>
      <c r="W6" s="131"/>
      <c r="X6" s="39" t="s">
        <v>203</v>
      </c>
      <c r="Y6" s="39" t="s">
        <v>171</v>
      </c>
      <c r="Z6" s="39" t="s">
        <v>254</v>
      </c>
      <c r="AA6" s="39" t="s">
        <v>255</v>
      </c>
      <c r="AB6" s="39" t="s">
        <v>172</v>
      </c>
      <c r="AC6" s="39" t="s">
        <v>179</v>
      </c>
      <c r="AD6" s="39" t="s">
        <v>173</v>
      </c>
      <c r="AE6" s="98" t="s">
        <v>204</v>
      </c>
      <c r="AF6" s="98" t="s">
        <v>171</v>
      </c>
      <c r="AG6" s="98" t="s">
        <v>256</v>
      </c>
      <c r="AH6" s="98" t="s">
        <v>255</v>
      </c>
      <c r="AI6" s="98" t="s">
        <v>172</v>
      </c>
      <c r="AJ6" s="98" t="s">
        <v>179</v>
      </c>
      <c r="AK6" s="98" t="s">
        <v>173</v>
      </c>
      <c r="AL6" s="100"/>
    </row>
    <row r="7" spans="1:38" ht="15.75">
      <c r="A7" s="94"/>
      <c r="B7" s="94"/>
      <c r="C7" s="94"/>
      <c r="D7" s="94"/>
      <c r="E7" s="94"/>
      <c r="F7" s="94"/>
      <c r="G7" s="94"/>
      <c r="H7" s="149" t="s">
        <v>10</v>
      </c>
      <c r="I7" s="149"/>
      <c r="J7" s="149"/>
      <c r="K7" s="149"/>
      <c r="L7" s="149"/>
      <c r="M7" s="149"/>
      <c r="N7" s="149"/>
      <c r="O7" s="149"/>
      <c r="P7" s="146" t="s">
        <v>11</v>
      </c>
      <c r="Q7" s="146"/>
      <c r="R7" s="146"/>
      <c r="S7" s="146"/>
      <c r="T7" s="146"/>
      <c r="U7" s="146"/>
      <c r="V7" s="146"/>
      <c r="W7" s="149" t="s">
        <v>10</v>
      </c>
      <c r="X7" s="149"/>
      <c r="Y7" s="149"/>
      <c r="Z7" s="149"/>
      <c r="AA7" s="149"/>
      <c r="AB7" s="149"/>
      <c r="AC7" s="149"/>
      <c r="AD7" s="149"/>
      <c r="AE7" s="146" t="s">
        <v>11</v>
      </c>
      <c r="AF7" s="146"/>
      <c r="AG7" s="146"/>
      <c r="AH7" s="146"/>
      <c r="AI7" s="146"/>
      <c r="AJ7" s="146"/>
      <c r="AK7" s="146"/>
      <c r="AL7" s="1"/>
    </row>
    <row r="8" spans="1:38" ht="12.75">
      <c r="A8" s="96">
        <v>1</v>
      </c>
      <c r="B8" s="96">
        <v>2</v>
      </c>
      <c r="C8" s="96">
        <v>3</v>
      </c>
      <c r="D8" s="96">
        <v>4</v>
      </c>
      <c r="E8" s="96">
        <v>5</v>
      </c>
      <c r="F8" s="148">
        <v>6</v>
      </c>
      <c r="G8" s="148"/>
      <c r="H8" s="38">
        <v>7</v>
      </c>
      <c r="I8" s="38">
        <v>8</v>
      </c>
      <c r="J8" s="38">
        <v>9</v>
      </c>
      <c r="K8" s="38">
        <v>10</v>
      </c>
      <c r="L8" s="38">
        <v>11</v>
      </c>
      <c r="M8" s="38">
        <v>12</v>
      </c>
      <c r="N8" s="38">
        <v>13</v>
      </c>
      <c r="O8" s="38">
        <v>14</v>
      </c>
      <c r="P8" s="38">
        <v>15</v>
      </c>
      <c r="Q8" s="38">
        <v>16</v>
      </c>
      <c r="R8" s="38">
        <v>17</v>
      </c>
      <c r="S8" s="38">
        <v>18</v>
      </c>
      <c r="T8" s="38">
        <v>19</v>
      </c>
      <c r="U8" s="38">
        <v>20</v>
      </c>
      <c r="V8" s="38">
        <v>21</v>
      </c>
      <c r="W8" s="38">
        <v>22</v>
      </c>
      <c r="X8" s="38">
        <v>23</v>
      </c>
      <c r="Y8" s="38">
        <v>24</v>
      </c>
      <c r="Z8" s="38">
        <v>25</v>
      </c>
      <c r="AA8" s="38">
        <v>26</v>
      </c>
      <c r="AB8" s="38">
        <v>27</v>
      </c>
      <c r="AC8" s="38">
        <v>28</v>
      </c>
      <c r="AD8" s="38">
        <v>29</v>
      </c>
      <c r="AE8" s="38">
        <v>30</v>
      </c>
      <c r="AF8" s="38">
        <v>31</v>
      </c>
      <c r="AG8" s="38">
        <v>32</v>
      </c>
      <c r="AH8" s="38">
        <v>33</v>
      </c>
      <c r="AI8" s="38">
        <v>34</v>
      </c>
      <c r="AJ8" s="38">
        <v>35</v>
      </c>
      <c r="AK8" s="38">
        <v>36</v>
      </c>
      <c r="AL8" s="1"/>
    </row>
    <row r="9" spans="1:37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267</v>
      </c>
      <c r="G9" s="53" t="s">
        <v>268</v>
      </c>
      <c r="H9" s="8">
        <v>8931532.98</v>
      </c>
      <c r="I9" s="8">
        <v>5600000</v>
      </c>
      <c r="J9" s="8">
        <v>0</v>
      </c>
      <c r="K9" s="8">
        <v>0</v>
      </c>
      <c r="L9" s="8">
        <v>2576767.89</v>
      </c>
      <c r="M9" s="8">
        <v>0</v>
      </c>
      <c r="N9" s="8">
        <v>754765.09</v>
      </c>
      <c r="O9" s="8">
        <v>0</v>
      </c>
      <c r="P9" s="9">
        <v>62.69</v>
      </c>
      <c r="Q9" s="9">
        <v>0</v>
      </c>
      <c r="R9" s="9">
        <v>0</v>
      </c>
      <c r="S9" s="9">
        <v>28.85</v>
      </c>
      <c r="T9" s="9">
        <v>0</v>
      </c>
      <c r="U9" s="9">
        <v>8.45</v>
      </c>
      <c r="V9" s="9">
        <v>0</v>
      </c>
      <c r="W9" s="8">
        <v>3331532.98</v>
      </c>
      <c r="X9" s="8">
        <v>0</v>
      </c>
      <c r="Y9" s="8">
        <v>0</v>
      </c>
      <c r="Z9" s="8">
        <v>0</v>
      </c>
      <c r="AA9" s="8">
        <v>2576767.89</v>
      </c>
      <c r="AB9" s="8">
        <v>0</v>
      </c>
      <c r="AC9" s="8">
        <v>754765.09</v>
      </c>
      <c r="AD9" s="8">
        <v>0</v>
      </c>
      <c r="AE9" s="9">
        <v>0</v>
      </c>
      <c r="AF9" s="9">
        <v>0</v>
      </c>
      <c r="AG9" s="9">
        <v>0</v>
      </c>
      <c r="AH9" s="9">
        <v>77.34</v>
      </c>
      <c r="AI9" s="9">
        <v>0</v>
      </c>
      <c r="AJ9" s="9">
        <v>22.65</v>
      </c>
      <c r="AK9" s="9">
        <v>0</v>
      </c>
    </row>
    <row r="10" spans="1:37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267</v>
      </c>
      <c r="G10" s="53" t="s">
        <v>269</v>
      </c>
      <c r="H10" s="8">
        <v>12280234</v>
      </c>
      <c r="I10" s="8">
        <v>6800000</v>
      </c>
      <c r="J10" s="8">
        <v>130000</v>
      </c>
      <c r="K10" s="8">
        <v>0</v>
      </c>
      <c r="L10" s="8">
        <v>4094428</v>
      </c>
      <c r="M10" s="8">
        <v>0</v>
      </c>
      <c r="N10" s="8">
        <v>1255806</v>
      </c>
      <c r="O10" s="8">
        <v>0</v>
      </c>
      <c r="P10" s="9">
        <v>55.37</v>
      </c>
      <c r="Q10" s="9">
        <v>1.05</v>
      </c>
      <c r="R10" s="9">
        <v>0</v>
      </c>
      <c r="S10" s="9">
        <v>33.34</v>
      </c>
      <c r="T10" s="9">
        <v>0</v>
      </c>
      <c r="U10" s="9">
        <v>10.22</v>
      </c>
      <c r="V10" s="9">
        <v>0</v>
      </c>
      <c r="W10" s="8">
        <v>5350233.34</v>
      </c>
      <c r="X10" s="8">
        <v>0</v>
      </c>
      <c r="Y10" s="8">
        <v>0</v>
      </c>
      <c r="Z10" s="8">
        <v>0</v>
      </c>
      <c r="AA10" s="8">
        <v>4094427.76</v>
      </c>
      <c r="AB10" s="8">
        <v>0</v>
      </c>
      <c r="AC10" s="8">
        <v>1255805.58</v>
      </c>
      <c r="AD10" s="8">
        <v>0</v>
      </c>
      <c r="AE10" s="9">
        <v>0</v>
      </c>
      <c r="AF10" s="9">
        <v>0</v>
      </c>
      <c r="AG10" s="9">
        <v>0</v>
      </c>
      <c r="AH10" s="9">
        <v>76.52</v>
      </c>
      <c r="AI10" s="9">
        <v>0</v>
      </c>
      <c r="AJ10" s="9">
        <v>23.47</v>
      </c>
      <c r="AK10" s="9">
        <v>0</v>
      </c>
    </row>
    <row r="11" spans="1:37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267</v>
      </c>
      <c r="G11" s="53" t="s">
        <v>270</v>
      </c>
      <c r="H11" s="8">
        <v>17853620.3</v>
      </c>
      <c r="I11" s="8">
        <v>3500000</v>
      </c>
      <c r="J11" s="8">
        <v>0</v>
      </c>
      <c r="K11" s="8">
        <v>0</v>
      </c>
      <c r="L11" s="8">
        <v>5129909</v>
      </c>
      <c r="M11" s="8">
        <v>0</v>
      </c>
      <c r="N11" s="8">
        <v>9223711.3</v>
      </c>
      <c r="O11" s="8">
        <v>0</v>
      </c>
      <c r="P11" s="9">
        <v>19.6</v>
      </c>
      <c r="Q11" s="9">
        <v>0</v>
      </c>
      <c r="R11" s="9">
        <v>0</v>
      </c>
      <c r="S11" s="9">
        <v>28.73</v>
      </c>
      <c r="T11" s="9">
        <v>0</v>
      </c>
      <c r="U11" s="9">
        <v>51.66</v>
      </c>
      <c r="V11" s="9">
        <v>0</v>
      </c>
      <c r="W11" s="8">
        <v>14510667.33</v>
      </c>
      <c r="X11" s="8">
        <v>0</v>
      </c>
      <c r="Y11" s="8">
        <v>0</v>
      </c>
      <c r="Z11" s="8">
        <v>0</v>
      </c>
      <c r="AA11" s="8">
        <v>5129909</v>
      </c>
      <c r="AB11" s="8">
        <v>0</v>
      </c>
      <c r="AC11" s="8">
        <v>9380758.33</v>
      </c>
      <c r="AD11" s="8">
        <v>0</v>
      </c>
      <c r="AE11" s="9">
        <v>0</v>
      </c>
      <c r="AF11" s="9">
        <v>0</v>
      </c>
      <c r="AG11" s="9">
        <v>0</v>
      </c>
      <c r="AH11" s="9">
        <v>35.35</v>
      </c>
      <c r="AI11" s="9">
        <v>0</v>
      </c>
      <c r="AJ11" s="9">
        <v>64.64</v>
      </c>
      <c r="AK11" s="9">
        <v>0</v>
      </c>
    </row>
    <row r="12" spans="1:37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267</v>
      </c>
      <c r="G12" s="53" t="s">
        <v>271</v>
      </c>
      <c r="H12" s="8">
        <v>10684174.21</v>
      </c>
      <c r="I12" s="8">
        <v>8097306.12</v>
      </c>
      <c r="J12" s="8">
        <v>120000</v>
      </c>
      <c r="K12" s="8">
        <v>0</v>
      </c>
      <c r="L12" s="8">
        <v>1344170.62</v>
      </c>
      <c r="M12" s="8">
        <v>0</v>
      </c>
      <c r="N12" s="8">
        <v>1122697.47</v>
      </c>
      <c r="O12" s="8">
        <v>0</v>
      </c>
      <c r="P12" s="9">
        <v>75.78</v>
      </c>
      <c r="Q12" s="9">
        <v>1.12</v>
      </c>
      <c r="R12" s="9">
        <v>0</v>
      </c>
      <c r="S12" s="9">
        <v>12.58</v>
      </c>
      <c r="T12" s="9">
        <v>0</v>
      </c>
      <c r="U12" s="9">
        <v>10.5</v>
      </c>
      <c r="V12" s="9">
        <v>0</v>
      </c>
      <c r="W12" s="8">
        <v>2466868.09</v>
      </c>
      <c r="X12" s="8">
        <v>0</v>
      </c>
      <c r="Y12" s="8">
        <v>0</v>
      </c>
      <c r="Z12" s="8">
        <v>0</v>
      </c>
      <c r="AA12" s="8">
        <v>1344170.62</v>
      </c>
      <c r="AB12" s="8">
        <v>0</v>
      </c>
      <c r="AC12" s="8">
        <v>1122697.47</v>
      </c>
      <c r="AD12" s="8">
        <v>0</v>
      </c>
      <c r="AE12" s="9">
        <v>0</v>
      </c>
      <c r="AF12" s="9">
        <v>0</v>
      </c>
      <c r="AG12" s="9">
        <v>0</v>
      </c>
      <c r="AH12" s="9">
        <v>54.48</v>
      </c>
      <c r="AI12" s="9">
        <v>0</v>
      </c>
      <c r="AJ12" s="9">
        <v>45.51</v>
      </c>
      <c r="AK12" s="9">
        <v>0</v>
      </c>
    </row>
    <row r="13" spans="1:37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267</v>
      </c>
      <c r="G13" s="53" t="s">
        <v>272</v>
      </c>
      <c r="H13" s="8">
        <v>19565614.05</v>
      </c>
      <c r="I13" s="8">
        <v>1000000</v>
      </c>
      <c r="J13" s="8">
        <v>0</v>
      </c>
      <c r="K13" s="8">
        <v>0</v>
      </c>
      <c r="L13" s="8">
        <v>8545096.94</v>
      </c>
      <c r="M13" s="8">
        <v>0</v>
      </c>
      <c r="N13" s="8">
        <v>10020517.11</v>
      </c>
      <c r="O13" s="8">
        <v>0</v>
      </c>
      <c r="P13" s="9">
        <v>5.11</v>
      </c>
      <c r="Q13" s="9">
        <v>0</v>
      </c>
      <c r="R13" s="9">
        <v>0</v>
      </c>
      <c r="S13" s="9">
        <v>43.67</v>
      </c>
      <c r="T13" s="9">
        <v>0</v>
      </c>
      <c r="U13" s="9">
        <v>51.21</v>
      </c>
      <c r="V13" s="9">
        <v>0</v>
      </c>
      <c r="W13" s="8">
        <v>18565614.05</v>
      </c>
      <c r="X13" s="8">
        <v>0</v>
      </c>
      <c r="Y13" s="8">
        <v>0</v>
      </c>
      <c r="Z13" s="8">
        <v>0</v>
      </c>
      <c r="AA13" s="8">
        <v>8545096.94</v>
      </c>
      <c r="AB13" s="8">
        <v>0</v>
      </c>
      <c r="AC13" s="8">
        <v>10020517.11</v>
      </c>
      <c r="AD13" s="8">
        <v>0</v>
      </c>
      <c r="AE13" s="9">
        <v>0</v>
      </c>
      <c r="AF13" s="9">
        <v>0</v>
      </c>
      <c r="AG13" s="9">
        <v>0</v>
      </c>
      <c r="AH13" s="9">
        <v>46.02</v>
      </c>
      <c r="AI13" s="9">
        <v>0</v>
      </c>
      <c r="AJ13" s="9">
        <v>53.97</v>
      </c>
      <c r="AK13" s="9">
        <v>0</v>
      </c>
    </row>
    <row r="14" spans="1:37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267</v>
      </c>
      <c r="G14" s="53" t="s">
        <v>273</v>
      </c>
      <c r="H14" s="8">
        <v>13570848</v>
      </c>
      <c r="I14" s="8">
        <v>7490000</v>
      </c>
      <c r="J14" s="8">
        <v>0</v>
      </c>
      <c r="K14" s="8">
        <v>0</v>
      </c>
      <c r="L14" s="8">
        <v>4740575</v>
      </c>
      <c r="M14" s="8">
        <v>0</v>
      </c>
      <c r="N14" s="8">
        <v>1340273</v>
      </c>
      <c r="O14" s="8">
        <v>0</v>
      </c>
      <c r="P14" s="9">
        <v>55.19</v>
      </c>
      <c r="Q14" s="9">
        <v>0</v>
      </c>
      <c r="R14" s="9">
        <v>0</v>
      </c>
      <c r="S14" s="9">
        <v>34.93</v>
      </c>
      <c r="T14" s="9">
        <v>0</v>
      </c>
      <c r="U14" s="9">
        <v>9.87</v>
      </c>
      <c r="V14" s="9">
        <v>0</v>
      </c>
      <c r="W14" s="8">
        <v>6080848.63</v>
      </c>
      <c r="X14" s="8">
        <v>0</v>
      </c>
      <c r="Y14" s="8">
        <v>0</v>
      </c>
      <c r="Z14" s="8">
        <v>0</v>
      </c>
      <c r="AA14" s="8">
        <v>4740575</v>
      </c>
      <c r="AB14" s="8">
        <v>0</v>
      </c>
      <c r="AC14" s="8">
        <v>1340273.63</v>
      </c>
      <c r="AD14" s="8">
        <v>0</v>
      </c>
      <c r="AE14" s="9">
        <v>0</v>
      </c>
      <c r="AF14" s="9">
        <v>0</v>
      </c>
      <c r="AG14" s="9">
        <v>0</v>
      </c>
      <c r="AH14" s="9">
        <v>77.95</v>
      </c>
      <c r="AI14" s="9">
        <v>0</v>
      </c>
      <c r="AJ14" s="9">
        <v>22.04</v>
      </c>
      <c r="AK14" s="9">
        <v>0</v>
      </c>
    </row>
    <row r="15" spans="1:37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267</v>
      </c>
      <c r="G15" s="53" t="s">
        <v>274</v>
      </c>
      <c r="H15" s="8">
        <v>7895184.18</v>
      </c>
      <c r="I15" s="8">
        <v>2559664</v>
      </c>
      <c r="J15" s="8">
        <v>0</v>
      </c>
      <c r="K15" s="8">
        <v>0</v>
      </c>
      <c r="L15" s="8">
        <v>3801106.36</v>
      </c>
      <c r="M15" s="8">
        <v>0</v>
      </c>
      <c r="N15" s="8">
        <v>1534413.82</v>
      </c>
      <c r="O15" s="8">
        <v>0</v>
      </c>
      <c r="P15" s="9">
        <v>32.42</v>
      </c>
      <c r="Q15" s="9">
        <v>0</v>
      </c>
      <c r="R15" s="9">
        <v>0</v>
      </c>
      <c r="S15" s="9">
        <v>48.14</v>
      </c>
      <c r="T15" s="9">
        <v>0</v>
      </c>
      <c r="U15" s="9">
        <v>19.43</v>
      </c>
      <c r="V15" s="9">
        <v>0</v>
      </c>
      <c r="W15" s="8">
        <v>10592035.16</v>
      </c>
      <c r="X15" s="8">
        <v>0</v>
      </c>
      <c r="Y15" s="8">
        <v>0</v>
      </c>
      <c r="Z15" s="8">
        <v>0</v>
      </c>
      <c r="AA15" s="8">
        <v>3801106.36</v>
      </c>
      <c r="AB15" s="8">
        <v>0</v>
      </c>
      <c r="AC15" s="8">
        <v>6790928.8</v>
      </c>
      <c r="AD15" s="8">
        <v>0</v>
      </c>
      <c r="AE15" s="9">
        <v>0</v>
      </c>
      <c r="AF15" s="9">
        <v>0</v>
      </c>
      <c r="AG15" s="9">
        <v>0</v>
      </c>
      <c r="AH15" s="9">
        <v>35.88</v>
      </c>
      <c r="AI15" s="9">
        <v>0</v>
      </c>
      <c r="AJ15" s="9">
        <v>64.11</v>
      </c>
      <c r="AK15" s="9">
        <v>0</v>
      </c>
    </row>
    <row r="16" spans="1:37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267</v>
      </c>
      <c r="G16" s="53" t="s">
        <v>275</v>
      </c>
      <c r="H16" s="8">
        <v>6593771</v>
      </c>
      <c r="I16" s="8">
        <v>2540000</v>
      </c>
      <c r="J16" s="8">
        <v>0</v>
      </c>
      <c r="K16" s="8">
        <v>0</v>
      </c>
      <c r="L16" s="8">
        <v>1903771</v>
      </c>
      <c r="M16" s="8">
        <v>0</v>
      </c>
      <c r="N16" s="8">
        <v>2150000</v>
      </c>
      <c r="O16" s="8">
        <v>0</v>
      </c>
      <c r="P16" s="9">
        <v>38.52</v>
      </c>
      <c r="Q16" s="9">
        <v>0</v>
      </c>
      <c r="R16" s="9">
        <v>0</v>
      </c>
      <c r="S16" s="9">
        <v>28.87</v>
      </c>
      <c r="T16" s="9">
        <v>0</v>
      </c>
      <c r="U16" s="9">
        <v>32.6</v>
      </c>
      <c r="V16" s="9">
        <v>0</v>
      </c>
      <c r="W16" s="8">
        <v>4719266.49</v>
      </c>
      <c r="X16" s="8">
        <v>0</v>
      </c>
      <c r="Y16" s="8">
        <v>0</v>
      </c>
      <c r="Z16" s="8">
        <v>0</v>
      </c>
      <c r="AA16" s="8">
        <v>2001313.92</v>
      </c>
      <c r="AB16" s="8">
        <v>0</v>
      </c>
      <c r="AC16" s="8">
        <v>2717952.57</v>
      </c>
      <c r="AD16" s="8">
        <v>0</v>
      </c>
      <c r="AE16" s="9">
        <v>0</v>
      </c>
      <c r="AF16" s="9">
        <v>0</v>
      </c>
      <c r="AG16" s="9">
        <v>0</v>
      </c>
      <c r="AH16" s="9">
        <v>42.4</v>
      </c>
      <c r="AI16" s="9">
        <v>0</v>
      </c>
      <c r="AJ16" s="9">
        <v>57.59</v>
      </c>
      <c r="AK16" s="9">
        <v>0</v>
      </c>
    </row>
    <row r="17" spans="1:37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267</v>
      </c>
      <c r="G17" s="53" t="s">
        <v>276</v>
      </c>
      <c r="H17" s="8">
        <v>51170000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41170000</v>
      </c>
      <c r="O17" s="8">
        <v>10000000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80.45</v>
      </c>
      <c r="V17" s="9">
        <v>19.54</v>
      </c>
      <c r="W17" s="8">
        <v>62567207.21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52567207.21</v>
      </c>
      <c r="AD17" s="8">
        <v>10000000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84.01</v>
      </c>
      <c r="AK17" s="9">
        <v>15.98</v>
      </c>
    </row>
    <row r="18" spans="1:37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267</v>
      </c>
      <c r="G18" s="53" t="s">
        <v>277</v>
      </c>
      <c r="H18" s="8">
        <v>6737573.84</v>
      </c>
      <c r="I18" s="8">
        <v>3890307.84</v>
      </c>
      <c r="J18" s="8">
        <v>0</v>
      </c>
      <c r="K18" s="8">
        <v>0</v>
      </c>
      <c r="L18" s="8">
        <v>730000</v>
      </c>
      <c r="M18" s="8">
        <v>0</v>
      </c>
      <c r="N18" s="8">
        <v>2117266</v>
      </c>
      <c r="O18" s="8">
        <v>0</v>
      </c>
      <c r="P18" s="9">
        <v>57.74</v>
      </c>
      <c r="Q18" s="9">
        <v>0</v>
      </c>
      <c r="R18" s="9">
        <v>0</v>
      </c>
      <c r="S18" s="9">
        <v>10.83</v>
      </c>
      <c r="T18" s="9">
        <v>0</v>
      </c>
      <c r="U18" s="9">
        <v>31.42</v>
      </c>
      <c r="V18" s="9">
        <v>0</v>
      </c>
      <c r="W18" s="8">
        <v>7134505.55</v>
      </c>
      <c r="X18" s="8">
        <v>0</v>
      </c>
      <c r="Y18" s="8">
        <v>0</v>
      </c>
      <c r="Z18" s="8">
        <v>0</v>
      </c>
      <c r="AA18" s="8">
        <v>5002687.6</v>
      </c>
      <c r="AB18" s="8">
        <v>0</v>
      </c>
      <c r="AC18" s="8">
        <v>2131817.95</v>
      </c>
      <c r="AD18" s="8">
        <v>0</v>
      </c>
      <c r="AE18" s="9">
        <v>0</v>
      </c>
      <c r="AF18" s="9">
        <v>0</v>
      </c>
      <c r="AG18" s="9">
        <v>0</v>
      </c>
      <c r="AH18" s="9">
        <v>70.11</v>
      </c>
      <c r="AI18" s="9">
        <v>0</v>
      </c>
      <c r="AJ18" s="9">
        <v>29.88</v>
      </c>
      <c r="AK18" s="9">
        <v>0</v>
      </c>
    </row>
    <row r="19" spans="1:37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267</v>
      </c>
      <c r="G19" s="53" t="s">
        <v>278</v>
      </c>
      <c r="H19" s="8">
        <v>3336749.62</v>
      </c>
      <c r="I19" s="8">
        <v>1000000</v>
      </c>
      <c r="J19" s="8">
        <v>0</v>
      </c>
      <c r="K19" s="8">
        <v>0</v>
      </c>
      <c r="L19" s="8">
        <v>529132</v>
      </c>
      <c r="M19" s="8">
        <v>0</v>
      </c>
      <c r="N19" s="8">
        <v>1807617.62</v>
      </c>
      <c r="O19" s="8">
        <v>0</v>
      </c>
      <c r="P19" s="9">
        <v>29.96</v>
      </c>
      <c r="Q19" s="9">
        <v>0</v>
      </c>
      <c r="R19" s="9">
        <v>0</v>
      </c>
      <c r="S19" s="9">
        <v>15.85</v>
      </c>
      <c r="T19" s="9">
        <v>0</v>
      </c>
      <c r="U19" s="9">
        <v>54.17</v>
      </c>
      <c r="V19" s="9">
        <v>0</v>
      </c>
      <c r="W19" s="8">
        <v>2480880.64</v>
      </c>
      <c r="X19" s="8">
        <v>0</v>
      </c>
      <c r="Y19" s="8">
        <v>0</v>
      </c>
      <c r="Z19" s="8">
        <v>0</v>
      </c>
      <c r="AA19" s="8">
        <v>529132</v>
      </c>
      <c r="AB19" s="8">
        <v>0</v>
      </c>
      <c r="AC19" s="8">
        <v>1951748.64</v>
      </c>
      <c r="AD19" s="8">
        <v>0</v>
      </c>
      <c r="AE19" s="9">
        <v>0</v>
      </c>
      <c r="AF19" s="9">
        <v>0</v>
      </c>
      <c r="AG19" s="9">
        <v>0</v>
      </c>
      <c r="AH19" s="9">
        <v>21.32</v>
      </c>
      <c r="AI19" s="9">
        <v>0</v>
      </c>
      <c r="AJ19" s="9">
        <v>78.67</v>
      </c>
      <c r="AK19" s="9">
        <v>0</v>
      </c>
    </row>
    <row r="20" spans="1:37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267</v>
      </c>
      <c r="G20" s="53" t="s">
        <v>279</v>
      </c>
      <c r="H20" s="8">
        <v>1028413.01</v>
      </c>
      <c r="I20" s="8">
        <v>0</v>
      </c>
      <c r="J20" s="8">
        <v>0</v>
      </c>
      <c r="K20" s="8">
        <v>208526.21</v>
      </c>
      <c r="L20" s="8">
        <v>550000</v>
      </c>
      <c r="M20" s="8">
        <v>0</v>
      </c>
      <c r="N20" s="8">
        <v>269886.8</v>
      </c>
      <c r="O20" s="8">
        <v>0</v>
      </c>
      <c r="P20" s="9">
        <v>0</v>
      </c>
      <c r="Q20" s="9">
        <v>0</v>
      </c>
      <c r="R20" s="9">
        <v>20.27</v>
      </c>
      <c r="S20" s="9">
        <v>53.48</v>
      </c>
      <c r="T20" s="9">
        <v>0</v>
      </c>
      <c r="U20" s="9">
        <v>26.24</v>
      </c>
      <c r="V20" s="9">
        <v>0</v>
      </c>
      <c r="W20" s="8">
        <v>1505438.37</v>
      </c>
      <c r="X20" s="8">
        <v>0</v>
      </c>
      <c r="Y20" s="8">
        <v>0</v>
      </c>
      <c r="Z20" s="8">
        <v>208526.21</v>
      </c>
      <c r="AA20" s="8">
        <v>550000</v>
      </c>
      <c r="AB20" s="8">
        <v>0</v>
      </c>
      <c r="AC20" s="8">
        <v>746912.16</v>
      </c>
      <c r="AD20" s="8">
        <v>0</v>
      </c>
      <c r="AE20" s="9">
        <v>0</v>
      </c>
      <c r="AF20" s="9">
        <v>0</v>
      </c>
      <c r="AG20" s="9">
        <v>13.85</v>
      </c>
      <c r="AH20" s="9">
        <v>36.53</v>
      </c>
      <c r="AI20" s="9">
        <v>0</v>
      </c>
      <c r="AJ20" s="9">
        <v>49.61</v>
      </c>
      <c r="AK20" s="9">
        <v>0</v>
      </c>
    </row>
    <row r="21" spans="1:37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267</v>
      </c>
      <c r="G21" s="53" t="s">
        <v>280</v>
      </c>
      <c r="H21" s="8">
        <v>56807522.32</v>
      </c>
      <c r="I21" s="8">
        <v>26000000</v>
      </c>
      <c r="J21" s="8">
        <v>0</v>
      </c>
      <c r="K21" s="8">
        <v>0</v>
      </c>
      <c r="L21" s="8">
        <v>18671092.53</v>
      </c>
      <c r="M21" s="8">
        <v>0</v>
      </c>
      <c r="N21" s="8">
        <v>12136429.79</v>
      </c>
      <c r="O21" s="8">
        <v>0</v>
      </c>
      <c r="P21" s="9">
        <v>45.76</v>
      </c>
      <c r="Q21" s="9">
        <v>0</v>
      </c>
      <c r="R21" s="9">
        <v>0</v>
      </c>
      <c r="S21" s="9">
        <v>32.86</v>
      </c>
      <c r="T21" s="9">
        <v>0</v>
      </c>
      <c r="U21" s="9">
        <v>21.36</v>
      </c>
      <c r="V21" s="9">
        <v>0</v>
      </c>
      <c r="W21" s="8">
        <v>37406877.83</v>
      </c>
      <c r="X21" s="8">
        <v>6600000</v>
      </c>
      <c r="Y21" s="8">
        <v>0</v>
      </c>
      <c r="Z21" s="8">
        <v>0</v>
      </c>
      <c r="AA21" s="8">
        <v>19139460.13</v>
      </c>
      <c r="AB21" s="8">
        <v>0</v>
      </c>
      <c r="AC21" s="8">
        <v>11667417.7</v>
      </c>
      <c r="AD21" s="8">
        <v>0</v>
      </c>
      <c r="AE21" s="9">
        <v>17.64</v>
      </c>
      <c r="AF21" s="9">
        <v>0</v>
      </c>
      <c r="AG21" s="9">
        <v>0</v>
      </c>
      <c r="AH21" s="9">
        <v>51.16</v>
      </c>
      <c r="AI21" s="9">
        <v>0</v>
      </c>
      <c r="AJ21" s="9">
        <v>31.19</v>
      </c>
      <c r="AK21" s="9">
        <v>0</v>
      </c>
    </row>
    <row r="22" spans="1:37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267</v>
      </c>
      <c r="G22" s="53" t="s">
        <v>281</v>
      </c>
      <c r="H22" s="8">
        <v>3822212</v>
      </c>
      <c r="I22" s="8">
        <v>2575000</v>
      </c>
      <c r="J22" s="8">
        <v>0</v>
      </c>
      <c r="K22" s="8">
        <v>0</v>
      </c>
      <c r="L22" s="8">
        <v>947212</v>
      </c>
      <c r="M22" s="8">
        <v>0</v>
      </c>
      <c r="N22" s="8">
        <v>300000</v>
      </c>
      <c r="O22" s="8">
        <v>0</v>
      </c>
      <c r="P22" s="9">
        <v>67.36</v>
      </c>
      <c r="Q22" s="9">
        <v>0</v>
      </c>
      <c r="R22" s="9">
        <v>0</v>
      </c>
      <c r="S22" s="9">
        <v>24.78</v>
      </c>
      <c r="T22" s="9">
        <v>0</v>
      </c>
      <c r="U22" s="9">
        <v>7.84</v>
      </c>
      <c r="V22" s="9">
        <v>0</v>
      </c>
      <c r="W22" s="8">
        <v>1654050.79</v>
      </c>
      <c r="X22" s="8">
        <v>0</v>
      </c>
      <c r="Y22" s="8">
        <v>0</v>
      </c>
      <c r="Z22" s="8">
        <v>0</v>
      </c>
      <c r="AA22" s="8">
        <v>1019380.13</v>
      </c>
      <c r="AB22" s="8">
        <v>0</v>
      </c>
      <c r="AC22" s="8">
        <v>634670.66</v>
      </c>
      <c r="AD22" s="8">
        <v>0</v>
      </c>
      <c r="AE22" s="9">
        <v>0</v>
      </c>
      <c r="AF22" s="9">
        <v>0</v>
      </c>
      <c r="AG22" s="9">
        <v>0</v>
      </c>
      <c r="AH22" s="9">
        <v>61.62</v>
      </c>
      <c r="AI22" s="9">
        <v>0</v>
      </c>
      <c r="AJ22" s="9">
        <v>38.37</v>
      </c>
      <c r="AK22" s="9">
        <v>0</v>
      </c>
    </row>
    <row r="23" spans="1:37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267</v>
      </c>
      <c r="G23" s="53" t="s">
        <v>282</v>
      </c>
      <c r="H23" s="8">
        <v>5649783.75</v>
      </c>
      <c r="I23" s="8">
        <v>3342538</v>
      </c>
      <c r="J23" s="8">
        <v>0</v>
      </c>
      <c r="K23" s="8">
        <v>0</v>
      </c>
      <c r="L23" s="8">
        <v>1800894.6</v>
      </c>
      <c r="M23" s="8">
        <v>0</v>
      </c>
      <c r="N23" s="8">
        <v>506351.15</v>
      </c>
      <c r="O23" s="8">
        <v>0</v>
      </c>
      <c r="P23" s="9">
        <v>59.16</v>
      </c>
      <c r="Q23" s="9">
        <v>0</v>
      </c>
      <c r="R23" s="9">
        <v>0</v>
      </c>
      <c r="S23" s="9">
        <v>31.87</v>
      </c>
      <c r="T23" s="9">
        <v>0</v>
      </c>
      <c r="U23" s="9">
        <v>8.96</v>
      </c>
      <c r="V23" s="9">
        <v>0</v>
      </c>
      <c r="W23" s="8">
        <v>6356390.97</v>
      </c>
      <c r="X23" s="8">
        <v>0</v>
      </c>
      <c r="Y23" s="8">
        <v>0</v>
      </c>
      <c r="Z23" s="8">
        <v>0</v>
      </c>
      <c r="AA23" s="8">
        <v>1800894.6</v>
      </c>
      <c r="AB23" s="8">
        <v>0</v>
      </c>
      <c r="AC23" s="8">
        <v>4555496.37</v>
      </c>
      <c r="AD23" s="8">
        <v>0</v>
      </c>
      <c r="AE23" s="9">
        <v>0</v>
      </c>
      <c r="AF23" s="9">
        <v>0</v>
      </c>
      <c r="AG23" s="9">
        <v>0</v>
      </c>
      <c r="AH23" s="9">
        <v>28.33</v>
      </c>
      <c r="AI23" s="9">
        <v>0</v>
      </c>
      <c r="AJ23" s="9">
        <v>71.66</v>
      </c>
      <c r="AK23" s="9">
        <v>0</v>
      </c>
    </row>
    <row r="24" spans="1:37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267</v>
      </c>
      <c r="G24" s="53" t="s">
        <v>283</v>
      </c>
      <c r="H24" s="8">
        <v>8742950</v>
      </c>
      <c r="I24" s="8">
        <v>3900000</v>
      </c>
      <c r="J24" s="8">
        <v>0</v>
      </c>
      <c r="K24" s="8">
        <v>0</v>
      </c>
      <c r="L24" s="8">
        <v>2195586</v>
      </c>
      <c r="M24" s="8">
        <v>0</v>
      </c>
      <c r="N24" s="8">
        <v>2647364</v>
      </c>
      <c r="O24" s="8">
        <v>0</v>
      </c>
      <c r="P24" s="9">
        <v>44.6</v>
      </c>
      <c r="Q24" s="9">
        <v>0</v>
      </c>
      <c r="R24" s="9">
        <v>0</v>
      </c>
      <c r="S24" s="9">
        <v>25.11</v>
      </c>
      <c r="T24" s="9">
        <v>0</v>
      </c>
      <c r="U24" s="9">
        <v>30.27</v>
      </c>
      <c r="V24" s="9">
        <v>0</v>
      </c>
      <c r="W24" s="8">
        <v>5927939.01</v>
      </c>
      <c r="X24" s="8">
        <v>0</v>
      </c>
      <c r="Y24" s="8">
        <v>0</v>
      </c>
      <c r="Z24" s="8">
        <v>0</v>
      </c>
      <c r="AA24" s="8">
        <v>2195586.11</v>
      </c>
      <c r="AB24" s="8">
        <v>0</v>
      </c>
      <c r="AC24" s="8">
        <v>3732352.9</v>
      </c>
      <c r="AD24" s="8">
        <v>0</v>
      </c>
      <c r="AE24" s="9">
        <v>0</v>
      </c>
      <c r="AF24" s="9">
        <v>0</v>
      </c>
      <c r="AG24" s="9">
        <v>0</v>
      </c>
      <c r="AH24" s="9">
        <v>37.03</v>
      </c>
      <c r="AI24" s="9">
        <v>0</v>
      </c>
      <c r="AJ24" s="9">
        <v>62.96</v>
      </c>
      <c r="AK24" s="9">
        <v>0</v>
      </c>
    </row>
    <row r="25" spans="1:37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267</v>
      </c>
      <c r="G25" s="53" t="s">
        <v>284</v>
      </c>
      <c r="H25" s="8">
        <v>5501535</v>
      </c>
      <c r="I25" s="8">
        <v>3480650</v>
      </c>
      <c r="J25" s="8">
        <v>0</v>
      </c>
      <c r="K25" s="8">
        <v>1327868</v>
      </c>
      <c r="L25" s="8">
        <v>693017</v>
      </c>
      <c r="M25" s="8">
        <v>0</v>
      </c>
      <c r="N25" s="8">
        <v>0</v>
      </c>
      <c r="O25" s="8">
        <v>0</v>
      </c>
      <c r="P25" s="9">
        <v>63.26</v>
      </c>
      <c r="Q25" s="9">
        <v>0</v>
      </c>
      <c r="R25" s="9">
        <v>24.13</v>
      </c>
      <c r="S25" s="9">
        <v>12.59</v>
      </c>
      <c r="T25" s="9">
        <v>0</v>
      </c>
      <c r="U25" s="9">
        <v>0</v>
      </c>
      <c r="V25" s="9">
        <v>0</v>
      </c>
      <c r="W25" s="8">
        <v>3298346.68</v>
      </c>
      <c r="X25" s="8">
        <v>545071.65</v>
      </c>
      <c r="Y25" s="8">
        <v>0</v>
      </c>
      <c r="Z25" s="8">
        <v>2060258.03</v>
      </c>
      <c r="AA25" s="8">
        <v>693017</v>
      </c>
      <c r="AB25" s="8">
        <v>0</v>
      </c>
      <c r="AC25" s="8">
        <v>0</v>
      </c>
      <c r="AD25" s="8">
        <v>0</v>
      </c>
      <c r="AE25" s="9">
        <v>16.52</v>
      </c>
      <c r="AF25" s="9">
        <v>0</v>
      </c>
      <c r="AG25" s="9">
        <v>62.46</v>
      </c>
      <c r="AH25" s="9">
        <v>21.01</v>
      </c>
      <c r="AI25" s="9">
        <v>0</v>
      </c>
      <c r="AJ25" s="9">
        <v>0</v>
      </c>
      <c r="AK25" s="9">
        <v>0</v>
      </c>
    </row>
    <row r="26" spans="1:37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267</v>
      </c>
      <c r="G26" s="53" t="s">
        <v>285</v>
      </c>
      <c r="H26" s="8">
        <v>3188359.16</v>
      </c>
      <c r="I26" s="8">
        <v>500000</v>
      </c>
      <c r="J26" s="8">
        <v>0</v>
      </c>
      <c r="K26" s="8">
        <v>0</v>
      </c>
      <c r="L26" s="8">
        <v>1688359.16</v>
      </c>
      <c r="M26" s="8">
        <v>0</v>
      </c>
      <c r="N26" s="8">
        <v>1000000</v>
      </c>
      <c r="O26" s="8">
        <v>0</v>
      </c>
      <c r="P26" s="9">
        <v>15.68</v>
      </c>
      <c r="Q26" s="9">
        <v>0</v>
      </c>
      <c r="R26" s="9">
        <v>0</v>
      </c>
      <c r="S26" s="9">
        <v>52.95</v>
      </c>
      <c r="T26" s="9">
        <v>0</v>
      </c>
      <c r="U26" s="9">
        <v>31.36</v>
      </c>
      <c r="V26" s="9">
        <v>0</v>
      </c>
      <c r="W26" s="8">
        <v>2691188.06</v>
      </c>
      <c r="X26" s="8">
        <v>0</v>
      </c>
      <c r="Y26" s="8">
        <v>0</v>
      </c>
      <c r="Z26" s="8">
        <v>0</v>
      </c>
      <c r="AA26" s="8">
        <v>1688359.16</v>
      </c>
      <c r="AB26" s="8">
        <v>0</v>
      </c>
      <c r="AC26" s="8">
        <v>1002828.9</v>
      </c>
      <c r="AD26" s="8">
        <v>0</v>
      </c>
      <c r="AE26" s="9">
        <v>0</v>
      </c>
      <c r="AF26" s="9">
        <v>0</v>
      </c>
      <c r="AG26" s="9">
        <v>0</v>
      </c>
      <c r="AH26" s="9">
        <v>62.73</v>
      </c>
      <c r="AI26" s="9">
        <v>0</v>
      </c>
      <c r="AJ26" s="9">
        <v>37.26</v>
      </c>
      <c r="AK26" s="9">
        <v>0</v>
      </c>
    </row>
    <row r="27" spans="1:37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267</v>
      </c>
      <c r="G27" s="53" t="s">
        <v>285</v>
      </c>
      <c r="H27" s="8">
        <v>2884257</v>
      </c>
      <c r="I27" s="8">
        <v>1991840</v>
      </c>
      <c r="J27" s="8">
        <v>0</v>
      </c>
      <c r="K27" s="8">
        <v>0</v>
      </c>
      <c r="L27" s="8">
        <v>270014</v>
      </c>
      <c r="M27" s="8">
        <v>0</v>
      </c>
      <c r="N27" s="8">
        <v>622403</v>
      </c>
      <c r="O27" s="8">
        <v>0</v>
      </c>
      <c r="P27" s="9">
        <v>69.05</v>
      </c>
      <c r="Q27" s="9">
        <v>0</v>
      </c>
      <c r="R27" s="9">
        <v>0</v>
      </c>
      <c r="S27" s="9">
        <v>9.36</v>
      </c>
      <c r="T27" s="9">
        <v>0</v>
      </c>
      <c r="U27" s="9">
        <v>21.57</v>
      </c>
      <c r="V27" s="9">
        <v>0</v>
      </c>
      <c r="W27" s="8">
        <v>892417.08</v>
      </c>
      <c r="X27" s="8">
        <v>0</v>
      </c>
      <c r="Y27" s="8">
        <v>0</v>
      </c>
      <c r="Z27" s="8">
        <v>0</v>
      </c>
      <c r="AA27" s="8">
        <v>270014</v>
      </c>
      <c r="AB27" s="8">
        <v>0</v>
      </c>
      <c r="AC27" s="8">
        <v>622403.08</v>
      </c>
      <c r="AD27" s="8">
        <v>0</v>
      </c>
      <c r="AE27" s="9">
        <v>0</v>
      </c>
      <c r="AF27" s="9">
        <v>0</v>
      </c>
      <c r="AG27" s="9">
        <v>0</v>
      </c>
      <c r="AH27" s="9">
        <v>30.25</v>
      </c>
      <c r="AI27" s="9">
        <v>0</v>
      </c>
      <c r="AJ27" s="9">
        <v>69.74</v>
      </c>
      <c r="AK27" s="9">
        <v>0</v>
      </c>
    </row>
    <row r="28" spans="1:37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267</v>
      </c>
      <c r="G28" s="53" t="s">
        <v>286</v>
      </c>
      <c r="H28" s="8">
        <v>1084791.16</v>
      </c>
      <c r="I28" s="8">
        <v>100000</v>
      </c>
      <c r="J28" s="8">
        <v>50000</v>
      </c>
      <c r="K28" s="8">
        <v>430000</v>
      </c>
      <c r="L28" s="8">
        <v>504791.16</v>
      </c>
      <c r="M28" s="8">
        <v>0</v>
      </c>
      <c r="N28" s="8">
        <v>0</v>
      </c>
      <c r="O28" s="8">
        <v>0</v>
      </c>
      <c r="P28" s="9">
        <v>9.21</v>
      </c>
      <c r="Q28" s="9">
        <v>4.6</v>
      </c>
      <c r="R28" s="9">
        <v>39.63</v>
      </c>
      <c r="S28" s="9">
        <v>46.53</v>
      </c>
      <c r="T28" s="9">
        <v>0</v>
      </c>
      <c r="U28" s="9">
        <v>0</v>
      </c>
      <c r="V28" s="9">
        <v>0</v>
      </c>
      <c r="W28" s="8">
        <v>1557867.7</v>
      </c>
      <c r="X28" s="8">
        <v>0</v>
      </c>
      <c r="Y28" s="8">
        <v>50000</v>
      </c>
      <c r="Z28" s="8">
        <v>1003076.54</v>
      </c>
      <c r="AA28" s="8">
        <v>504791.16</v>
      </c>
      <c r="AB28" s="8">
        <v>0</v>
      </c>
      <c r="AC28" s="8">
        <v>0</v>
      </c>
      <c r="AD28" s="8">
        <v>0</v>
      </c>
      <c r="AE28" s="9">
        <v>0</v>
      </c>
      <c r="AF28" s="9">
        <v>3.2</v>
      </c>
      <c r="AG28" s="9">
        <v>64.38</v>
      </c>
      <c r="AH28" s="9">
        <v>32.4</v>
      </c>
      <c r="AI28" s="9">
        <v>0</v>
      </c>
      <c r="AJ28" s="9">
        <v>0</v>
      </c>
      <c r="AK28" s="9">
        <v>0</v>
      </c>
    </row>
    <row r="29" spans="1:37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267</v>
      </c>
      <c r="G29" s="53" t="s">
        <v>287</v>
      </c>
      <c r="H29" s="8">
        <v>3327487.39</v>
      </c>
      <c r="I29" s="8">
        <v>1000000</v>
      </c>
      <c r="J29" s="8">
        <v>0</v>
      </c>
      <c r="K29" s="8">
        <v>775000</v>
      </c>
      <c r="L29" s="8">
        <v>1552487.39</v>
      </c>
      <c r="M29" s="8">
        <v>0</v>
      </c>
      <c r="N29" s="8">
        <v>0</v>
      </c>
      <c r="O29" s="8">
        <v>0</v>
      </c>
      <c r="P29" s="9">
        <v>30.05</v>
      </c>
      <c r="Q29" s="9">
        <v>0</v>
      </c>
      <c r="R29" s="9">
        <v>23.29</v>
      </c>
      <c r="S29" s="9">
        <v>46.65</v>
      </c>
      <c r="T29" s="9">
        <v>0</v>
      </c>
      <c r="U29" s="9">
        <v>0</v>
      </c>
      <c r="V29" s="9">
        <v>0</v>
      </c>
      <c r="W29" s="8">
        <v>5201193.87</v>
      </c>
      <c r="X29" s="8">
        <v>0</v>
      </c>
      <c r="Y29" s="8">
        <v>0</v>
      </c>
      <c r="Z29" s="8">
        <v>1636706.48</v>
      </c>
      <c r="AA29" s="8">
        <v>3392487.39</v>
      </c>
      <c r="AB29" s="8">
        <v>0</v>
      </c>
      <c r="AC29" s="8">
        <v>172000</v>
      </c>
      <c r="AD29" s="8">
        <v>0</v>
      </c>
      <c r="AE29" s="9">
        <v>0</v>
      </c>
      <c r="AF29" s="9">
        <v>0</v>
      </c>
      <c r="AG29" s="9">
        <v>31.46</v>
      </c>
      <c r="AH29" s="9">
        <v>65.22</v>
      </c>
      <c r="AI29" s="9">
        <v>0</v>
      </c>
      <c r="AJ29" s="9">
        <v>3.3</v>
      </c>
      <c r="AK29" s="9">
        <v>0</v>
      </c>
    </row>
    <row r="30" spans="1:37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267</v>
      </c>
      <c r="G30" s="53" t="s">
        <v>288</v>
      </c>
      <c r="H30" s="8">
        <v>2335026.61</v>
      </c>
      <c r="I30" s="8">
        <v>713000</v>
      </c>
      <c r="J30" s="8">
        <v>126051</v>
      </c>
      <c r="K30" s="8">
        <v>0</v>
      </c>
      <c r="L30" s="8">
        <v>513749</v>
      </c>
      <c r="M30" s="8">
        <v>0</v>
      </c>
      <c r="N30" s="8">
        <v>982226.61</v>
      </c>
      <c r="O30" s="8">
        <v>0</v>
      </c>
      <c r="P30" s="9">
        <v>30.53</v>
      </c>
      <c r="Q30" s="9">
        <v>5.39</v>
      </c>
      <c r="R30" s="9">
        <v>0</v>
      </c>
      <c r="S30" s="9">
        <v>22</v>
      </c>
      <c r="T30" s="9">
        <v>0</v>
      </c>
      <c r="U30" s="9">
        <v>42.06</v>
      </c>
      <c r="V30" s="9">
        <v>0</v>
      </c>
      <c r="W30" s="8">
        <v>1622026.61</v>
      </c>
      <c r="X30" s="8">
        <v>0</v>
      </c>
      <c r="Y30" s="8">
        <v>126051</v>
      </c>
      <c r="Z30" s="8">
        <v>0</v>
      </c>
      <c r="AA30" s="8">
        <v>513749</v>
      </c>
      <c r="AB30" s="8">
        <v>0</v>
      </c>
      <c r="AC30" s="8">
        <v>982226.61</v>
      </c>
      <c r="AD30" s="8">
        <v>0</v>
      </c>
      <c r="AE30" s="9">
        <v>0</v>
      </c>
      <c r="AF30" s="9">
        <v>7.77</v>
      </c>
      <c r="AG30" s="9">
        <v>0</v>
      </c>
      <c r="AH30" s="9">
        <v>31.67</v>
      </c>
      <c r="AI30" s="9">
        <v>0</v>
      </c>
      <c r="AJ30" s="9">
        <v>60.55</v>
      </c>
      <c r="AK30" s="9">
        <v>0</v>
      </c>
    </row>
    <row r="31" spans="1:37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267</v>
      </c>
      <c r="G31" s="53" t="s">
        <v>289</v>
      </c>
      <c r="H31" s="8">
        <v>3328287.77</v>
      </c>
      <c r="I31" s="8">
        <v>2130000</v>
      </c>
      <c r="J31" s="8">
        <v>0</v>
      </c>
      <c r="K31" s="8">
        <v>0</v>
      </c>
      <c r="L31" s="8">
        <v>569561</v>
      </c>
      <c r="M31" s="8">
        <v>0</v>
      </c>
      <c r="N31" s="8">
        <v>628726.77</v>
      </c>
      <c r="O31" s="8">
        <v>0</v>
      </c>
      <c r="P31" s="9">
        <v>63.99</v>
      </c>
      <c r="Q31" s="9">
        <v>0</v>
      </c>
      <c r="R31" s="9">
        <v>0</v>
      </c>
      <c r="S31" s="9">
        <v>17.11</v>
      </c>
      <c r="T31" s="9">
        <v>0</v>
      </c>
      <c r="U31" s="9">
        <v>18.89</v>
      </c>
      <c r="V31" s="9">
        <v>0</v>
      </c>
      <c r="W31" s="8">
        <v>1403381.06</v>
      </c>
      <c r="X31" s="8">
        <v>0</v>
      </c>
      <c r="Y31" s="8">
        <v>0</v>
      </c>
      <c r="Z31" s="8">
        <v>0</v>
      </c>
      <c r="AA31" s="8">
        <v>569561</v>
      </c>
      <c r="AB31" s="8">
        <v>0</v>
      </c>
      <c r="AC31" s="8">
        <v>833820.06</v>
      </c>
      <c r="AD31" s="8">
        <v>0</v>
      </c>
      <c r="AE31" s="9">
        <v>0</v>
      </c>
      <c r="AF31" s="9">
        <v>0</v>
      </c>
      <c r="AG31" s="9">
        <v>0</v>
      </c>
      <c r="AH31" s="9">
        <v>40.58</v>
      </c>
      <c r="AI31" s="9">
        <v>0</v>
      </c>
      <c r="AJ31" s="9">
        <v>59.41</v>
      </c>
      <c r="AK31" s="9">
        <v>0</v>
      </c>
    </row>
    <row r="32" spans="1:37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267</v>
      </c>
      <c r="G32" s="53" t="s">
        <v>290</v>
      </c>
      <c r="H32" s="8">
        <v>6827476.84</v>
      </c>
      <c r="I32" s="8">
        <v>0</v>
      </c>
      <c r="J32" s="8">
        <v>0</v>
      </c>
      <c r="K32" s="8">
        <v>4872310.65</v>
      </c>
      <c r="L32" s="8">
        <v>1955166.19</v>
      </c>
      <c r="M32" s="8">
        <v>0</v>
      </c>
      <c r="N32" s="8">
        <v>0</v>
      </c>
      <c r="O32" s="8">
        <v>0</v>
      </c>
      <c r="P32" s="9">
        <v>0</v>
      </c>
      <c r="Q32" s="9">
        <v>0</v>
      </c>
      <c r="R32" s="9">
        <v>71.36</v>
      </c>
      <c r="S32" s="9">
        <v>28.63</v>
      </c>
      <c r="T32" s="9">
        <v>0</v>
      </c>
      <c r="U32" s="9">
        <v>0</v>
      </c>
      <c r="V32" s="9">
        <v>0</v>
      </c>
      <c r="W32" s="8">
        <v>13702591.51</v>
      </c>
      <c r="X32" s="8">
        <v>0</v>
      </c>
      <c r="Y32" s="8">
        <v>0</v>
      </c>
      <c r="Z32" s="8">
        <v>8139813.64</v>
      </c>
      <c r="AA32" s="8">
        <v>2047642.67</v>
      </c>
      <c r="AB32" s="8">
        <v>0</v>
      </c>
      <c r="AC32" s="8">
        <v>3515135.2</v>
      </c>
      <c r="AD32" s="8">
        <v>0</v>
      </c>
      <c r="AE32" s="9">
        <v>0</v>
      </c>
      <c r="AF32" s="9">
        <v>0</v>
      </c>
      <c r="AG32" s="9">
        <v>59.4</v>
      </c>
      <c r="AH32" s="9">
        <v>14.94</v>
      </c>
      <c r="AI32" s="9">
        <v>0</v>
      </c>
      <c r="AJ32" s="9">
        <v>25.65</v>
      </c>
      <c r="AK32" s="9">
        <v>0</v>
      </c>
    </row>
    <row r="33" spans="1:37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267</v>
      </c>
      <c r="G33" s="53" t="s">
        <v>291</v>
      </c>
      <c r="H33" s="8">
        <v>3266000</v>
      </c>
      <c r="I33" s="8">
        <v>0</v>
      </c>
      <c r="J33" s="8">
        <v>0</v>
      </c>
      <c r="K33" s="8">
        <v>0</v>
      </c>
      <c r="L33" s="8">
        <v>2500000</v>
      </c>
      <c r="M33" s="8">
        <v>0</v>
      </c>
      <c r="N33" s="8">
        <v>766000</v>
      </c>
      <c r="O33" s="8">
        <v>0</v>
      </c>
      <c r="P33" s="9">
        <v>0</v>
      </c>
      <c r="Q33" s="9">
        <v>0</v>
      </c>
      <c r="R33" s="9">
        <v>0</v>
      </c>
      <c r="S33" s="9">
        <v>76.54</v>
      </c>
      <c r="T33" s="9">
        <v>0</v>
      </c>
      <c r="U33" s="9">
        <v>23.45</v>
      </c>
      <c r="V33" s="9">
        <v>0</v>
      </c>
      <c r="W33" s="8">
        <v>4172050.39</v>
      </c>
      <c r="X33" s="8">
        <v>0</v>
      </c>
      <c r="Y33" s="8">
        <v>0</v>
      </c>
      <c r="Z33" s="8">
        <v>0</v>
      </c>
      <c r="AA33" s="8">
        <v>2511804.1</v>
      </c>
      <c r="AB33" s="8">
        <v>0</v>
      </c>
      <c r="AC33" s="8">
        <v>1660246.29</v>
      </c>
      <c r="AD33" s="8">
        <v>0</v>
      </c>
      <c r="AE33" s="9">
        <v>0</v>
      </c>
      <c r="AF33" s="9">
        <v>0</v>
      </c>
      <c r="AG33" s="9">
        <v>0</v>
      </c>
      <c r="AH33" s="9">
        <v>60.2</v>
      </c>
      <c r="AI33" s="9">
        <v>0</v>
      </c>
      <c r="AJ33" s="9">
        <v>39.79</v>
      </c>
      <c r="AK33" s="9">
        <v>0</v>
      </c>
    </row>
    <row r="34" spans="1:37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267</v>
      </c>
      <c r="G34" s="53" t="s">
        <v>268</v>
      </c>
      <c r="H34" s="8">
        <v>14705752.87</v>
      </c>
      <c r="I34" s="8">
        <v>11248017.62</v>
      </c>
      <c r="J34" s="8">
        <v>0</v>
      </c>
      <c r="K34" s="8">
        <v>0</v>
      </c>
      <c r="L34" s="8">
        <v>0</v>
      </c>
      <c r="M34" s="8">
        <v>0</v>
      </c>
      <c r="N34" s="8">
        <v>3457735.25</v>
      </c>
      <c r="O34" s="8">
        <v>0</v>
      </c>
      <c r="P34" s="9">
        <v>76.48</v>
      </c>
      <c r="Q34" s="9">
        <v>0</v>
      </c>
      <c r="R34" s="9">
        <v>0</v>
      </c>
      <c r="S34" s="9">
        <v>0</v>
      </c>
      <c r="T34" s="9">
        <v>0</v>
      </c>
      <c r="U34" s="9">
        <v>23.51</v>
      </c>
      <c r="V34" s="9">
        <v>0</v>
      </c>
      <c r="W34" s="8">
        <v>4619587.24</v>
      </c>
      <c r="X34" s="8">
        <v>0</v>
      </c>
      <c r="Y34" s="8">
        <v>0</v>
      </c>
      <c r="Z34" s="8">
        <v>0</v>
      </c>
      <c r="AA34" s="8">
        <v>40035.56</v>
      </c>
      <c r="AB34" s="8">
        <v>0</v>
      </c>
      <c r="AC34" s="8">
        <v>4579551.68</v>
      </c>
      <c r="AD34" s="8">
        <v>0</v>
      </c>
      <c r="AE34" s="9">
        <v>0</v>
      </c>
      <c r="AF34" s="9">
        <v>0</v>
      </c>
      <c r="AG34" s="9">
        <v>0</v>
      </c>
      <c r="AH34" s="9">
        <v>0.86</v>
      </c>
      <c r="AI34" s="9">
        <v>0</v>
      </c>
      <c r="AJ34" s="9">
        <v>99.13</v>
      </c>
      <c r="AK34" s="9">
        <v>0</v>
      </c>
    </row>
    <row r="35" spans="1:37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267</v>
      </c>
      <c r="G35" s="53" t="s">
        <v>292</v>
      </c>
      <c r="H35" s="8">
        <v>3538341.72</v>
      </c>
      <c r="I35" s="8">
        <v>2750000</v>
      </c>
      <c r="J35" s="8">
        <v>0</v>
      </c>
      <c r="K35" s="8">
        <v>0</v>
      </c>
      <c r="L35" s="8">
        <v>788341.72</v>
      </c>
      <c r="M35" s="8">
        <v>0</v>
      </c>
      <c r="N35" s="8">
        <v>0</v>
      </c>
      <c r="O35" s="8">
        <v>0</v>
      </c>
      <c r="P35" s="9">
        <v>77.72</v>
      </c>
      <c r="Q35" s="9">
        <v>0</v>
      </c>
      <c r="R35" s="9">
        <v>0</v>
      </c>
      <c r="S35" s="9">
        <v>22.27</v>
      </c>
      <c r="T35" s="9">
        <v>0</v>
      </c>
      <c r="U35" s="9">
        <v>0</v>
      </c>
      <c r="V35" s="9">
        <v>0</v>
      </c>
      <c r="W35" s="8">
        <v>1915784.78</v>
      </c>
      <c r="X35" s="8">
        <v>750000</v>
      </c>
      <c r="Y35" s="8">
        <v>0</v>
      </c>
      <c r="Z35" s="8">
        <v>0</v>
      </c>
      <c r="AA35" s="8">
        <v>788341.72</v>
      </c>
      <c r="AB35" s="8">
        <v>0</v>
      </c>
      <c r="AC35" s="8">
        <v>377443.06</v>
      </c>
      <c r="AD35" s="8">
        <v>0</v>
      </c>
      <c r="AE35" s="9">
        <v>39.14</v>
      </c>
      <c r="AF35" s="9">
        <v>0</v>
      </c>
      <c r="AG35" s="9">
        <v>0</v>
      </c>
      <c r="AH35" s="9">
        <v>41.14</v>
      </c>
      <c r="AI35" s="9">
        <v>0</v>
      </c>
      <c r="AJ35" s="9">
        <v>19.7</v>
      </c>
      <c r="AK35" s="9">
        <v>0</v>
      </c>
    </row>
    <row r="36" spans="1:37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267</v>
      </c>
      <c r="G36" s="53" t="s">
        <v>293</v>
      </c>
      <c r="H36" s="8">
        <v>6907064.04</v>
      </c>
      <c r="I36" s="8">
        <v>0</v>
      </c>
      <c r="J36" s="8">
        <v>500000</v>
      </c>
      <c r="K36" s="8">
        <v>0</v>
      </c>
      <c r="L36" s="8">
        <v>2751564.5</v>
      </c>
      <c r="M36" s="8">
        <v>0</v>
      </c>
      <c r="N36" s="8">
        <v>3655499.54</v>
      </c>
      <c r="O36" s="8">
        <v>0</v>
      </c>
      <c r="P36" s="9">
        <v>0</v>
      </c>
      <c r="Q36" s="9">
        <v>7.23</v>
      </c>
      <c r="R36" s="9">
        <v>0</v>
      </c>
      <c r="S36" s="9">
        <v>39.83</v>
      </c>
      <c r="T36" s="9">
        <v>0</v>
      </c>
      <c r="U36" s="9">
        <v>52.92</v>
      </c>
      <c r="V36" s="9">
        <v>0</v>
      </c>
      <c r="W36" s="8">
        <v>6428891.62</v>
      </c>
      <c r="X36" s="8">
        <v>0</v>
      </c>
      <c r="Y36" s="8">
        <v>12862</v>
      </c>
      <c r="Z36" s="8">
        <v>0</v>
      </c>
      <c r="AA36" s="8">
        <v>2751564.5</v>
      </c>
      <c r="AB36" s="8">
        <v>0</v>
      </c>
      <c r="AC36" s="8">
        <v>3664465.12</v>
      </c>
      <c r="AD36" s="8">
        <v>0</v>
      </c>
      <c r="AE36" s="9">
        <v>0</v>
      </c>
      <c r="AF36" s="9">
        <v>0.2</v>
      </c>
      <c r="AG36" s="9">
        <v>0</v>
      </c>
      <c r="AH36" s="9">
        <v>42.79</v>
      </c>
      <c r="AI36" s="9">
        <v>0</v>
      </c>
      <c r="AJ36" s="9">
        <v>56.99</v>
      </c>
      <c r="AK36" s="9">
        <v>0</v>
      </c>
    </row>
    <row r="37" spans="1:37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267</v>
      </c>
      <c r="G37" s="53" t="s">
        <v>294</v>
      </c>
      <c r="H37" s="8">
        <v>1239000</v>
      </c>
      <c r="I37" s="8">
        <v>1100000</v>
      </c>
      <c r="J37" s="8">
        <v>0</v>
      </c>
      <c r="K37" s="8">
        <v>0</v>
      </c>
      <c r="L37" s="8">
        <v>139000</v>
      </c>
      <c r="M37" s="8">
        <v>0</v>
      </c>
      <c r="N37" s="8">
        <v>0</v>
      </c>
      <c r="O37" s="8">
        <v>0</v>
      </c>
      <c r="P37" s="9">
        <v>88.78</v>
      </c>
      <c r="Q37" s="9">
        <v>0</v>
      </c>
      <c r="R37" s="9">
        <v>0</v>
      </c>
      <c r="S37" s="9">
        <v>11.21</v>
      </c>
      <c r="T37" s="9">
        <v>0</v>
      </c>
      <c r="U37" s="9">
        <v>0</v>
      </c>
      <c r="V37" s="9">
        <v>0</v>
      </c>
      <c r="W37" s="8">
        <v>874847.45</v>
      </c>
      <c r="X37" s="8">
        <v>141600</v>
      </c>
      <c r="Y37" s="8">
        <v>0</v>
      </c>
      <c r="Z37" s="8">
        <v>0</v>
      </c>
      <c r="AA37" s="8">
        <v>139214.1</v>
      </c>
      <c r="AB37" s="8">
        <v>0</v>
      </c>
      <c r="AC37" s="8">
        <v>594033.35</v>
      </c>
      <c r="AD37" s="8">
        <v>0</v>
      </c>
      <c r="AE37" s="9">
        <v>16.18</v>
      </c>
      <c r="AF37" s="9">
        <v>0</v>
      </c>
      <c r="AG37" s="9">
        <v>0</v>
      </c>
      <c r="AH37" s="9">
        <v>15.91</v>
      </c>
      <c r="AI37" s="9">
        <v>0</v>
      </c>
      <c r="AJ37" s="9">
        <v>67.9</v>
      </c>
      <c r="AK37" s="9">
        <v>0</v>
      </c>
    </row>
    <row r="38" spans="1:37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267</v>
      </c>
      <c r="G38" s="53" t="s">
        <v>295</v>
      </c>
      <c r="H38" s="8">
        <v>4940874.28</v>
      </c>
      <c r="I38" s="8">
        <v>0</v>
      </c>
      <c r="J38" s="8">
        <v>0</v>
      </c>
      <c r="K38" s="8">
        <v>0</v>
      </c>
      <c r="L38" s="8">
        <v>1499681.06</v>
      </c>
      <c r="M38" s="8">
        <v>0</v>
      </c>
      <c r="N38" s="8">
        <v>3441193.22</v>
      </c>
      <c r="O38" s="8">
        <v>0</v>
      </c>
      <c r="P38" s="9">
        <v>0</v>
      </c>
      <c r="Q38" s="9">
        <v>0</v>
      </c>
      <c r="R38" s="9">
        <v>0</v>
      </c>
      <c r="S38" s="9">
        <v>30.35</v>
      </c>
      <c r="T38" s="9">
        <v>0</v>
      </c>
      <c r="U38" s="9">
        <v>69.64</v>
      </c>
      <c r="V38" s="9">
        <v>0</v>
      </c>
      <c r="W38" s="8">
        <v>11224028.96</v>
      </c>
      <c r="X38" s="8">
        <v>0</v>
      </c>
      <c r="Y38" s="8">
        <v>0</v>
      </c>
      <c r="Z38" s="8">
        <v>0</v>
      </c>
      <c r="AA38" s="8">
        <v>1499681.06</v>
      </c>
      <c r="AB38" s="8">
        <v>0</v>
      </c>
      <c r="AC38" s="8">
        <v>9724347.9</v>
      </c>
      <c r="AD38" s="8">
        <v>0</v>
      </c>
      <c r="AE38" s="9">
        <v>0</v>
      </c>
      <c r="AF38" s="9">
        <v>0</v>
      </c>
      <c r="AG38" s="9">
        <v>0</v>
      </c>
      <c r="AH38" s="9">
        <v>13.36</v>
      </c>
      <c r="AI38" s="9">
        <v>0</v>
      </c>
      <c r="AJ38" s="9">
        <v>86.63</v>
      </c>
      <c r="AK38" s="9">
        <v>0</v>
      </c>
    </row>
    <row r="39" spans="1:37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267</v>
      </c>
      <c r="G39" s="53" t="s">
        <v>296</v>
      </c>
      <c r="H39" s="8">
        <v>7993376.86</v>
      </c>
      <c r="I39" s="8">
        <v>3573825.29</v>
      </c>
      <c r="J39" s="8">
        <v>0</v>
      </c>
      <c r="K39" s="8">
        <v>983492.57</v>
      </c>
      <c r="L39" s="8">
        <v>2796063</v>
      </c>
      <c r="M39" s="8">
        <v>0</v>
      </c>
      <c r="N39" s="8">
        <v>639996</v>
      </c>
      <c r="O39" s="8">
        <v>0</v>
      </c>
      <c r="P39" s="9">
        <v>44.7</v>
      </c>
      <c r="Q39" s="9">
        <v>0</v>
      </c>
      <c r="R39" s="9">
        <v>12.3</v>
      </c>
      <c r="S39" s="9">
        <v>34.97</v>
      </c>
      <c r="T39" s="9">
        <v>0</v>
      </c>
      <c r="U39" s="9">
        <v>8</v>
      </c>
      <c r="V39" s="9">
        <v>0</v>
      </c>
      <c r="W39" s="8">
        <v>7052152.09</v>
      </c>
      <c r="X39" s="8">
        <v>2000000</v>
      </c>
      <c r="Y39" s="8">
        <v>0</v>
      </c>
      <c r="Z39" s="8">
        <v>1616093.09</v>
      </c>
      <c r="AA39" s="8">
        <v>2796063</v>
      </c>
      <c r="AB39" s="8">
        <v>0</v>
      </c>
      <c r="AC39" s="8">
        <v>639996</v>
      </c>
      <c r="AD39" s="8">
        <v>0</v>
      </c>
      <c r="AE39" s="9">
        <v>28.36</v>
      </c>
      <c r="AF39" s="9">
        <v>0</v>
      </c>
      <c r="AG39" s="9">
        <v>22.91</v>
      </c>
      <c r="AH39" s="9">
        <v>39.64</v>
      </c>
      <c r="AI39" s="9">
        <v>0</v>
      </c>
      <c r="AJ39" s="9">
        <v>9.07</v>
      </c>
      <c r="AK39" s="9">
        <v>0</v>
      </c>
    </row>
    <row r="40" spans="1:37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267</v>
      </c>
      <c r="G40" s="53" t="s">
        <v>297</v>
      </c>
      <c r="H40" s="8">
        <v>1537896</v>
      </c>
      <c r="I40" s="8">
        <v>0</v>
      </c>
      <c r="J40" s="8">
        <v>0</v>
      </c>
      <c r="K40" s="8">
        <v>0</v>
      </c>
      <c r="L40" s="8">
        <v>1282100</v>
      </c>
      <c r="M40" s="8">
        <v>0</v>
      </c>
      <c r="N40" s="8">
        <v>255796</v>
      </c>
      <c r="O40" s="8">
        <v>0</v>
      </c>
      <c r="P40" s="9">
        <v>0</v>
      </c>
      <c r="Q40" s="9">
        <v>0</v>
      </c>
      <c r="R40" s="9">
        <v>0</v>
      </c>
      <c r="S40" s="9">
        <v>83.36</v>
      </c>
      <c r="T40" s="9">
        <v>0</v>
      </c>
      <c r="U40" s="9">
        <v>16.63</v>
      </c>
      <c r="V40" s="9">
        <v>0</v>
      </c>
      <c r="W40" s="8">
        <v>3492251.34</v>
      </c>
      <c r="X40" s="8">
        <v>0</v>
      </c>
      <c r="Y40" s="8">
        <v>0</v>
      </c>
      <c r="Z40" s="8">
        <v>0</v>
      </c>
      <c r="AA40" s="8">
        <v>1282100</v>
      </c>
      <c r="AB40" s="8">
        <v>0</v>
      </c>
      <c r="AC40" s="8">
        <v>2210151.34</v>
      </c>
      <c r="AD40" s="8">
        <v>0</v>
      </c>
      <c r="AE40" s="9">
        <v>0</v>
      </c>
      <c r="AF40" s="9">
        <v>0</v>
      </c>
      <c r="AG40" s="9">
        <v>0</v>
      </c>
      <c r="AH40" s="9">
        <v>36.71</v>
      </c>
      <c r="AI40" s="9">
        <v>0</v>
      </c>
      <c r="AJ40" s="9">
        <v>63.28</v>
      </c>
      <c r="AK40" s="9">
        <v>0</v>
      </c>
    </row>
    <row r="41" spans="1:37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267</v>
      </c>
      <c r="G41" s="53" t="s">
        <v>298</v>
      </c>
      <c r="H41" s="8">
        <v>14071040.71</v>
      </c>
      <c r="I41" s="8">
        <v>1465916</v>
      </c>
      <c r="J41" s="8">
        <v>150000</v>
      </c>
      <c r="K41" s="8">
        <v>11284691.84</v>
      </c>
      <c r="L41" s="8">
        <v>0</v>
      </c>
      <c r="M41" s="8">
        <v>0</v>
      </c>
      <c r="N41" s="8">
        <v>1170432.87</v>
      </c>
      <c r="O41" s="8">
        <v>0</v>
      </c>
      <c r="P41" s="9">
        <v>10.41</v>
      </c>
      <c r="Q41" s="9">
        <v>1.06</v>
      </c>
      <c r="R41" s="9">
        <v>80.19</v>
      </c>
      <c r="S41" s="9">
        <v>0</v>
      </c>
      <c r="T41" s="9">
        <v>0</v>
      </c>
      <c r="U41" s="9">
        <v>8.31</v>
      </c>
      <c r="V41" s="9">
        <v>0</v>
      </c>
      <c r="W41" s="8">
        <v>15319475.3</v>
      </c>
      <c r="X41" s="8">
        <v>69507</v>
      </c>
      <c r="Y41" s="8">
        <v>0</v>
      </c>
      <c r="Z41" s="8">
        <v>11284691.84</v>
      </c>
      <c r="AA41" s="8">
        <v>764643.46</v>
      </c>
      <c r="AB41" s="8">
        <v>0</v>
      </c>
      <c r="AC41" s="8">
        <v>3200633</v>
      </c>
      <c r="AD41" s="8">
        <v>0</v>
      </c>
      <c r="AE41" s="9">
        <v>0.45</v>
      </c>
      <c r="AF41" s="9">
        <v>0</v>
      </c>
      <c r="AG41" s="9">
        <v>73.66</v>
      </c>
      <c r="AH41" s="9">
        <v>4.99</v>
      </c>
      <c r="AI41" s="9">
        <v>0</v>
      </c>
      <c r="AJ41" s="9">
        <v>20.89</v>
      </c>
      <c r="AK41" s="9">
        <v>0</v>
      </c>
    </row>
    <row r="42" spans="1:37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267</v>
      </c>
      <c r="G42" s="53" t="s">
        <v>299</v>
      </c>
      <c r="H42" s="8">
        <v>1217000</v>
      </c>
      <c r="I42" s="8">
        <v>1000000</v>
      </c>
      <c r="J42" s="8">
        <v>0</v>
      </c>
      <c r="K42" s="8">
        <v>0</v>
      </c>
      <c r="L42" s="8">
        <v>0</v>
      </c>
      <c r="M42" s="8">
        <v>0</v>
      </c>
      <c r="N42" s="8">
        <v>217000</v>
      </c>
      <c r="O42" s="8">
        <v>0</v>
      </c>
      <c r="P42" s="9">
        <v>82.16</v>
      </c>
      <c r="Q42" s="9">
        <v>0</v>
      </c>
      <c r="R42" s="9">
        <v>0</v>
      </c>
      <c r="S42" s="9">
        <v>0</v>
      </c>
      <c r="T42" s="9">
        <v>0</v>
      </c>
      <c r="U42" s="9">
        <v>17.83</v>
      </c>
      <c r="V42" s="9">
        <v>0</v>
      </c>
      <c r="W42" s="8">
        <v>1306262.2</v>
      </c>
      <c r="X42" s="8">
        <v>0</v>
      </c>
      <c r="Y42" s="8">
        <v>0</v>
      </c>
      <c r="Z42" s="8">
        <v>0</v>
      </c>
      <c r="AA42" s="8">
        <v>327562.03</v>
      </c>
      <c r="AB42" s="8">
        <v>0</v>
      </c>
      <c r="AC42" s="8">
        <v>978700.17</v>
      </c>
      <c r="AD42" s="8">
        <v>0</v>
      </c>
      <c r="AE42" s="9">
        <v>0</v>
      </c>
      <c r="AF42" s="9">
        <v>0</v>
      </c>
      <c r="AG42" s="9">
        <v>0</v>
      </c>
      <c r="AH42" s="9">
        <v>25.07</v>
      </c>
      <c r="AI42" s="9">
        <v>0</v>
      </c>
      <c r="AJ42" s="9">
        <v>74.92</v>
      </c>
      <c r="AK42" s="9">
        <v>0</v>
      </c>
    </row>
    <row r="43" spans="1:37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267</v>
      </c>
      <c r="G43" s="53" t="s">
        <v>300</v>
      </c>
      <c r="H43" s="8">
        <v>743202.98</v>
      </c>
      <c r="I43" s="8">
        <v>0</v>
      </c>
      <c r="J43" s="8">
        <v>0</v>
      </c>
      <c r="K43" s="8">
        <v>0</v>
      </c>
      <c r="L43" s="8">
        <v>743202.98</v>
      </c>
      <c r="M43" s="8">
        <v>0</v>
      </c>
      <c r="N43" s="8">
        <v>0</v>
      </c>
      <c r="O43" s="8">
        <v>0</v>
      </c>
      <c r="P43" s="9">
        <v>0</v>
      </c>
      <c r="Q43" s="9">
        <v>0</v>
      </c>
      <c r="R43" s="9">
        <v>0</v>
      </c>
      <c r="S43" s="9">
        <v>100</v>
      </c>
      <c r="T43" s="9">
        <v>0</v>
      </c>
      <c r="U43" s="9">
        <v>0</v>
      </c>
      <c r="V43" s="9">
        <v>0</v>
      </c>
      <c r="W43" s="8">
        <v>951227.77</v>
      </c>
      <c r="X43" s="8">
        <v>0</v>
      </c>
      <c r="Y43" s="8">
        <v>0</v>
      </c>
      <c r="Z43" s="8">
        <v>0</v>
      </c>
      <c r="AA43" s="8">
        <v>743202.98</v>
      </c>
      <c r="AB43" s="8">
        <v>0</v>
      </c>
      <c r="AC43" s="8">
        <v>208024.79</v>
      </c>
      <c r="AD43" s="8">
        <v>0</v>
      </c>
      <c r="AE43" s="9">
        <v>0</v>
      </c>
      <c r="AF43" s="9">
        <v>0</v>
      </c>
      <c r="AG43" s="9">
        <v>0</v>
      </c>
      <c r="AH43" s="9">
        <v>78.13</v>
      </c>
      <c r="AI43" s="9">
        <v>0</v>
      </c>
      <c r="AJ43" s="9">
        <v>21.86</v>
      </c>
      <c r="AK43" s="9">
        <v>0</v>
      </c>
    </row>
    <row r="44" spans="1:37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267</v>
      </c>
      <c r="G44" s="53" t="s">
        <v>301</v>
      </c>
      <c r="H44" s="8">
        <v>2865091.94</v>
      </c>
      <c r="I44" s="8">
        <v>930993.9</v>
      </c>
      <c r="J44" s="8">
        <v>0</v>
      </c>
      <c r="K44" s="8">
        <v>0</v>
      </c>
      <c r="L44" s="8">
        <v>251041.94</v>
      </c>
      <c r="M44" s="8">
        <v>0</v>
      </c>
      <c r="N44" s="8">
        <v>1683056.1</v>
      </c>
      <c r="O44" s="8">
        <v>0</v>
      </c>
      <c r="P44" s="9">
        <v>32.49</v>
      </c>
      <c r="Q44" s="9">
        <v>0</v>
      </c>
      <c r="R44" s="9">
        <v>0</v>
      </c>
      <c r="S44" s="9">
        <v>8.76</v>
      </c>
      <c r="T44" s="9">
        <v>0</v>
      </c>
      <c r="U44" s="9">
        <v>58.74</v>
      </c>
      <c r="V44" s="9">
        <v>0</v>
      </c>
      <c r="W44" s="8">
        <v>1934098.04</v>
      </c>
      <c r="X44" s="8">
        <v>0</v>
      </c>
      <c r="Y44" s="8">
        <v>0</v>
      </c>
      <c r="Z44" s="8">
        <v>0</v>
      </c>
      <c r="AA44" s="8">
        <v>251041.94</v>
      </c>
      <c r="AB44" s="8">
        <v>0</v>
      </c>
      <c r="AC44" s="8">
        <v>1683056.1</v>
      </c>
      <c r="AD44" s="8">
        <v>0</v>
      </c>
      <c r="AE44" s="9">
        <v>0</v>
      </c>
      <c r="AF44" s="9">
        <v>0</v>
      </c>
      <c r="AG44" s="9">
        <v>0</v>
      </c>
      <c r="AH44" s="9">
        <v>12.97</v>
      </c>
      <c r="AI44" s="9">
        <v>0</v>
      </c>
      <c r="AJ44" s="9">
        <v>87.02</v>
      </c>
      <c r="AK44" s="9">
        <v>0</v>
      </c>
    </row>
    <row r="45" spans="1:37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267</v>
      </c>
      <c r="G45" s="53" t="s">
        <v>302</v>
      </c>
      <c r="H45" s="8">
        <v>3355110.95</v>
      </c>
      <c r="I45" s="8">
        <v>0</v>
      </c>
      <c r="J45" s="8">
        <v>0</v>
      </c>
      <c r="K45" s="8">
        <v>0</v>
      </c>
      <c r="L45" s="8">
        <v>177135</v>
      </c>
      <c r="M45" s="8">
        <v>0</v>
      </c>
      <c r="N45" s="8">
        <v>3177975.95</v>
      </c>
      <c r="O45" s="8">
        <v>0</v>
      </c>
      <c r="P45" s="9">
        <v>0</v>
      </c>
      <c r="Q45" s="9">
        <v>0</v>
      </c>
      <c r="R45" s="9">
        <v>0</v>
      </c>
      <c r="S45" s="9">
        <v>5.27</v>
      </c>
      <c r="T45" s="9">
        <v>0</v>
      </c>
      <c r="U45" s="9">
        <v>94.72</v>
      </c>
      <c r="V45" s="9">
        <v>0</v>
      </c>
      <c r="W45" s="8">
        <v>3355110.95</v>
      </c>
      <c r="X45" s="8">
        <v>0</v>
      </c>
      <c r="Y45" s="8">
        <v>0</v>
      </c>
      <c r="Z45" s="8">
        <v>0</v>
      </c>
      <c r="AA45" s="8">
        <v>177135</v>
      </c>
      <c r="AB45" s="8">
        <v>0</v>
      </c>
      <c r="AC45" s="8">
        <v>3177975.95</v>
      </c>
      <c r="AD45" s="8">
        <v>0</v>
      </c>
      <c r="AE45" s="9">
        <v>0</v>
      </c>
      <c r="AF45" s="9">
        <v>0</v>
      </c>
      <c r="AG45" s="9">
        <v>0</v>
      </c>
      <c r="AH45" s="9">
        <v>5.27</v>
      </c>
      <c r="AI45" s="9">
        <v>0</v>
      </c>
      <c r="AJ45" s="9">
        <v>94.72</v>
      </c>
      <c r="AK45" s="9">
        <v>0</v>
      </c>
    </row>
    <row r="46" spans="1:37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267</v>
      </c>
      <c r="G46" s="53" t="s">
        <v>303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9"/>
      <c r="Q46" s="9"/>
      <c r="R46" s="9"/>
      <c r="S46" s="9"/>
      <c r="T46" s="9"/>
      <c r="U46" s="9"/>
      <c r="V46" s="9"/>
      <c r="W46" s="8">
        <v>1165404.68</v>
      </c>
      <c r="X46" s="8">
        <v>0</v>
      </c>
      <c r="Y46" s="8">
        <v>0</v>
      </c>
      <c r="Z46" s="8">
        <v>0</v>
      </c>
      <c r="AA46" s="8">
        <v>60963.77</v>
      </c>
      <c r="AB46" s="8">
        <v>0</v>
      </c>
      <c r="AC46" s="8">
        <v>1104440.91</v>
      </c>
      <c r="AD46" s="8">
        <v>0</v>
      </c>
      <c r="AE46" s="9">
        <v>0</v>
      </c>
      <c r="AF46" s="9">
        <v>0</v>
      </c>
      <c r="AG46" s="9">
        <v>0</v>
      </c>
      <c r="AH46" s="9">
        <v>5.23</v>
      </c>
      <c r="AI46" s="9">
        <v>0</v>
      </c>
      <c r="AJ46" s="9">
        <v>94.76</v>
      </c>
      <c r="AK46" s="9">
        <v>0</v>
      </c>
    </row>
    <row r="47" spans="1:37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267</v>
      </c>
      <c r="G47" s="53" t="s">
        <v>304</v>
      </c>
      <c r="H47" s="8">
        <v>2123771.15</v>
      </c>
      <c r="I47" s="8">
        <v>1393584</v>
      </c>
      <c r="J47" s="8">
        <v>0</v>
      </c>
      <c r="K47" s="8">
        <v>0</v>
      </c>
      <c r="L47" s="8">
        <v>16842.4</v>
      </c>
      <c r="M47" s="8">
        <v>0</v>
      </c>
      <c r="N47" s="8">
        <v>713344.75</v>
      </c>
      <c r="O47" s="8">
        <v>0</v>
      </c>
      <c r="P47" s="9">
        <v>65.61</v>
      </c>
      <c r="Q47" s="9">
        <v>0</v>
      </c>
      <c r="R47" s="9">
        <v>0</v>
      </c>
      <c r="S47" s="9">
        <v>0.79</v>
      </c>
      <c r="T47" s="9">
        <v>0</v>
      </c>
      <c r="U47" s="9">
        <v>33.58</v>
      </c>
      <c r="V47" s="9">
        <v>0</v>
      </c>
      <c r="W47" s="8">
        <v>730187.15</v>
      </c>
      <c r="X47" s="8">
        <v>0</v>
      </c>
      <c r="Y47" s="8">
        <v>0</v>
      </c>
      <c r="Z47" s="8">
        <v>0</v>
      </c>
      <c r="AA47" s="8">
        <v>16842.4</v>
      </c>
      <c r="AB47" s="8">
        <v>0</v>
      </c>
      <c r="AC47" s="8">
        <v>713344.75</v>
      </c>
      <c r="AD47" s="8">
        <v>0</v>
      </c>
      <c r="AE47" s="9">
        <v>0</v>
      </c>
      <c r="AF47" s="9">
        <v>0</v>
      </c>
      <c r="AG47" s="9">
        <v>0</v>
      </c>
      <c r="AH47" s="9">
        <v>2.3</v>
      </c>
      <c r="AI47" s="9">
        <v>0</v>
      </c>
      <c r="AJ47" s="9">
        <v>97.69</v>
      </c>
      <c r="AK47" s="9">
        <v>0</v>
      </c>
    </row>
    <row r="48" spans="1:37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267</v>
      </c>
      <c r="G48" s="53" t="s">
        <v>305</v>
      </c>
      <c r="H48" s="8">
        <v>2778465</v>
      </c>
      <c r="I48" s="8">
        <v>2200000</v>
      </c>
      <c r="J48" s="8">
        <v>0</v>
      </c>
      <c r="K48" s="8">
        <v>0</v>
      </c>
      <c r="L48" s="8">
        <v>194100</v>
      </c>
      <c r="M48" s="8">
        <v>0</v>
      </c>
      <c r="N48" s="8">
        <v>384365</v>
      </c>
      <c r="O48" s="8">
        <v>0</v>
      </c>
      <c r="P48" s="9">
        <v>79.18</v>
      </c>
      <c r="Q48" s="9">
        <v>0</v>
      </c>
      <c r="R48" s="9">
        <v>0</v>
      </c>
      <c r="S48" s="9">
        <v>6.98</v>
      </c>
      <c r="T48" s="9">
        <v>0</v>
      </c>
      <c r="U48" s="9">
        <v>13.83</v>
      </c>
      <c r="V48" s="9">
        <v>0</v>
      </c>
      <c r="W48" s="8">
        <v>1266101.5</v>
      </c>
      <c r="X48" s="8">
        <v>0</v>
      </c>
      <c r="Y48" s="8">
        <v>0</v>
      </c>
      <c r="Z48" s="8">
        <v>0</v>
      </c>
      <c r="AA48" s="8">
        <v>194630.27</v>
      </c>
      <c r="AB48" s="8">
        <v>0</v>
      </c>
      <c r="AC48" s="8">
        <v>1071471.23</v>
      </c>
      <c r="AD48" s="8">
        <v>0</v>
      </c>
      <c r="AE48" s="9">
        <v>0</v>
      </c>
      <c r="AF48" s="9">
        <v>0</v>
      </c>
      <c r="AG48" s="9">
        <v>0</v>
      </c>
      <c r="AH48" s="9">
        <v>15.37</v>
      </c>
      <c r="AI48" s="9">
        <v>0</v>
      </c>
      <c r="AJ48" s="9">
        <v>84.62</v>
      </c>
      <c r="AK48" s="9">
        <v>0</v>
      </c>
    </row>
    <row r="49" spans="1:37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267</v>
      </c>
      <c r="G49" s="53" t="s">
        <v>306</v>
      </c>
      <c r="H49" s="8">
        <v>2399307.93</v>
      </c>
      <c r="I49" s="8">
        <v>0</v>
      </c>
      <c r="J49" s="8">
        <v>281577</v>
      </c>
      <c r="K49" s="8">
        <v>0</v>
      </c>
      <c r="L49" s="8">
        <v>1181467.35</v>
      </c>
      <c r="M49" s="8">
        <v>0</v>
      </c>
      <c r="N49" s="8">
        <v>936263.58</v>
      </c>
      <c r="O49" s="8">
        <v>0</v>
      </c>
      <c r="P49" s="9">
        <v>0</v>
      </c>
      <c r="Q49" s="9">
        <v>11.73</v>
      </c>
      <c r="R49" s="9">
        <v>0</v>
      </c>
      <c r="S49" s="9">
        <v>49.24</v>
      </c>
      <c r="T49" s="9">
        <v>0</v>
      </c>
      <c r="U49" s="9">
        <v>39.02</v>
      </c>
      <c r="V49" s="9">
        <v>0</v>
      </c>
      <c r="W49" s="8">
        <v>2117730.93</v>
      </c>
      <c r="X49" s="8">
        <v>0</v>
      </c>
      <c r="Y49" s="8">
        <v>0</v>
      </c>
      <c r="Z49" s="8">
        <v>0</v>
      </c>
      <c r="AA49" s="8">
        <v>1181467.35</v>
      </c>
      <c r="AB49" s="8">
        <v>0</v>
      </c>
      <c r="AC49" s="8">
        <v>936263.58</v>
      </c>
      <c r="AD49" s="8">
        <v>0</v>
      </c>
      <c r="AE49" s="9">
        <v>0</v>
      </c>
      <c r="AF49" s="9">
        <v>0</v>
      </c>
      <c r="AG49" s="9">
        <v>0</v>
      </c>
      <c r="AH49" s="9">
        <v>55.78</v>
      </c>
      <c r="AI49" s="9">
        <v>0</v>
      </c>
      <c r="AJ49" s="9">
        <v>44.21</v>
      </c>
      <c r="AK49" s="9">
        <v>0</v>
      </c>
    </row>
    <row r="50" spans="1:37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267</v>
      </c>
      <c r="G50" s="53" t="s">
        <v>307</v>
      </c>
      <c r="H50" s="8">
        <v>1753015.6</v>
      </c>
      <c r="I50" s="8">
        <v>1094000</v>
      </c>
      <c r="J50" s="8">
        <v>0</v>
      </c>
      <c r="K50" s="8">
        <v>0</v>
      </c>
      <c r="L50" s="8">
        <v>477000</v>
      </c>
      <c r="M50" s="8">
        <v>0</v>
      </c>
      <c r="N50" s="8">
        <v>182015.6</v>
      </c>
      <c r="O50" s="8">
        <v>0</v>
      </c>
      <c r="P50" s="9">
        <v>62.4</v>
      </c>
      <c r="Q50" s="9">
        <v>0</v>
      </c>
      <c r="R50" s="9">
        <v>0</v>
      </c>
      <c r="S50" s="9">
        <v>27.21</v>
      </c>
      <c r="T50" s="9">
        <v>0</v>
      </c>
      <c r="U50" s="9">
        <v>10.38</v>
      </c>
      <c r="V50" s="9">
        <v>0</v>
      </c>
      <c r="W50" s="8">
        <v>2077894.24</v>
      </c>
      <c r="X50" s="8">
        <v>0</v>
      </c>
      <c r="Y50" s="8">
        <v>0</v>
      </c>
      <c r="Z50" s="8">
        <v>0</v>
      </c>
      <c r="AA50" s="8">
        <v>477000</v>
      </c>
      <c r="AB50" s="8">
        <v>0</v>
      </c>
      <c r="AC50" s="8">
        <v>1600894.24</v>
      </c>
      <c r="AD50" s="8">
        <v>0</v>
      </c>
      <c r="AE50" s="9">
        <v>0</v>
      </c>
      <c r="AF50" s="9">
        <v>0</v>
      </c>
      <c r="AG50" s="9">
        <v>0</v>
      </c>
      <c r="AH50" s="9">
        <v>22.95</v>
      </c>
      <c r="AI50" s="9">
        <v>0</v>
      </c>
      <c r="AJ50" s="9">
        <v>77.04</v>
      </c>
      <c r="AK50" s="9">
        <v>0</v>
      </c>
    </row>
    <row r="51" spans="1:37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267</v>
      </c>
      <c r="G51" s="53" t="s">
        <v>308</v>
      </c>
      <c r="H51" s="8">
        <v>6099000</v>
      </c>
      <c r="I51" s="8">
        <v>2300000</v>
      </c>
      <c r="J51" s="8">
        <v>0</v>
      </c>
      <c r="K51" s="8">
        <v>0</v>
      </c>
      <c r="L51" s="8">
        <v>3269189</v>
      </c>
      <c r="M51" s="8">
        <v>0</v>
      </c>
      <c r="N51" s="8">
        <v>529811</v>
      </c>
      <c r="O51" s="8">
        <v>0</v>
      </c>
      <c r="P51" s="9">
        <v>37.71</v>
      </c>
      <c r="Q51" s="9">
        <v>0</v>
      </c>
      <c r="R51" s="9">
        <v>0</v>
      </c>
      <c r="S51" s="9">
        <v>53.6</v>
      </c>
      <c r="T51" s="9">
        <v>0</v>
      </c>
      <c r="U51" s="9">
        <v>8.68</v>
      </c>
      <c r="V51" s="9">
        <v>0</v>
      </c>
      <c r="W51" s="8">
        <v>6166894.04</v>
      </c>
      <c r="X51" s="8">
        <v>1930000</v>
      </c>
      <c r="Y51" s="8">
        <v>0</v>
      </c>
      <c r="Z51" s="8">
        <v>0</v>
      </c>
      <c r="AA51" s="8">
        <v>3269189</v>
      </c>
      <c r="AB51" s="8">
        <v>0</v>
      </c>
      <c r="AC51" s="8">
        <v>967705.04</v>
      </c>
      <c r="AD51" s="8">
        <v>0</v>
      </c>
      <c r="AE51" s="9">
        <v>31.29</v>
      </c>
      <c r="AF51" s="9">
        <v>0</v>
      </c>
      <c r="AG51" s="9">
        <v>0</v>
      </c>
      <c r="AH51" s="9">
        <v>53.01</v>
      </c>
      <c r="AI51" s="9">
        <v>0</v>
      </c>
      <c r="AJ51" s="9">
        <v>15.69</v>
      </c>
      <c r="AK51" s="9">
        <v>0</v>
      </c>
    </row>
    <row r="52" spans="1:37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267</v>
      </c>
      <c r="G52" s="53" t="s">
        <v>309</v>
      </c>
      <c r="H52" s="8">
        <v>5279005.11</v>
      </c>
      <c r="I52" s="8">
        <v>300000</v>
      </c>
      <c r="J52" s="8">
        <v>0</v>
      </c>
      <c r="K52" s="8">
        <v>3537290.39</v>
      </c>
      <c r="L52" s="8">
        <v>1441714.72</v>
      </c>
      <c r="M52" s="8">
        <v>0</v>
      </c>
      <c r="N52" s="8">
        <v>0</v>
      </c>
      <c r="O52" s="8">
        <v>0</v>
      </c>
      <c r="P52" s="9">
        <v>5.68</v>
      </c>
      <c r="Q52" s="9">
        <v>0</v>
      </c>
      <c r="R52" s="9">
        <v>67</v>
      </c>
      <c r="S52" s="9">
        <v>27.31</v>
      </c>
      <c r="T52" s="9">
        <v>0</v>
      </c>
      <c r="U52" s="9">
        <v>0</v>
      </c>
      <c r="V52" s="9">
        <v>0</v>
      </c>
      <c r="W52" s="8">
        <v>4979005.11</v>
      </c>
      <c r="X52" s="8">
        <v>0</v>
      </c>
      <c r="Y52" s="8">
        <v>0</v>
      </c>
      <c r="Z52" s="8">
        <v>3537290.39</v>
      </c>
      <c r="AA52" s="8">
        <v>1441714.72</v>
      </c>
      <c r="AB52" s="8">
        <v>0</v>
      </c>
      <c r="AC52" s="8">
        <v>0</v>
      </c>
      <c r="AD52" s="8">
        <v>0</v>
      </c>
      <c r="AE52" s="9">
        <v>0</v>
      </c>
      <c r="AF52" s="9">
        <v>0</v>
      </c>
      <c r="AG52" s="9">
        <v>71.04</v>
      </c>
      <c r="AH52" s="9">
        <v>28.95</v>
      </c>
      <c r="AI52" s="9">
        <v>0</v>
      </c>
      <c r="AJ52" s="9">
        <v>0</v>
      </c>
      <c r="AK52" s="9">
        <v>0</v>
      </c>
    </row>
    <row r="53" spans="1:37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267</v>
      </c>
      <c r="G53" s="53" t="s">
        <v>310</v>
      </c>
      <c r="H53" s="8">
        <v>9812068</v>
      </c>
      <c r="I53" s="8">
        <v>8000000</v>
      </c>
      <c r="J53" s="8">
        <v>0</v>
      </c>
      <c r="K53" s="8">
        <v>0</v>
      </c>
      <c r="L53" s="8">
        <v>979849.04</v>
      </c>
      <c r="M53" s="8">
        <v>0</v>
      </c>
      <c r="N53" s="8">
        <v>832218.96</v>
      </c>
      <c r="O53" s="8">
        <v>0</v>
      </c>
      <c r="P53" s="9">
        <v>81.53</v>
      </c>
      <c r="Q53" s="9">
        <v>0</v>
      </c>
      <c r="R53" s="9">
        <v>0</v>
      </c>
      <c r="S53" s="9">
        <v>9.98</v>
      </c>
      <c r="T53" s="9">
        <v>0</v>
      </c>
      <c r="U53" s="9">
        <v>8.48</v>
      </c>
      <c r="V53" s="9">
        <v>0</v>
      </c>
      <c r="W53" s="8">
        <v>5804219.31</v>
      </c>
      <c r="X53" s="8">
        <v>0</v>
      </c>
      <c r="Y53" s="8">
        <v>0</v>
      </c>
      <c r="Z53" s="8">
        <v>0</v>
      </c>
      <c r="AA53" s="8">
        <v>979849.04</v>
      </c>
      <c r="AB53" s="8">
        <v>0</v>
      </c>
      <c r="AC53" s="8">
        <v>4824370.27</v>
      </c>
      <c r="AD53" s="8">
        <v>0</v>
      </c>
      <c r="AE53" s="9">
        <v>0</v>
      </c>
      <c r="AF53" s="9">
        <v>0</v>
      </c>
      <c r="AG53" s="9">
        <v>0</v>
      </c>
      <c r="AH53" s="9">
        <v>16.88</v>
      </c>
      <c r="AI53" s="9">
        <v>0</v>
      </c>
      <c r="AJ53" s="9">
        <v>83.11</v>
      </c>
      <c r="AK53" s="9">
        <v>0</v>
      </c>
    </row>
    <row r="54" spans="1:37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267</v>
      </c>
      <c r="G54" s="53" t="s">
        <v>311</v>
      </c>
      <c r="H54" s="8">
        <v>8545312.11</v>
      </c>
      <c r="I54" s="8">
        <v>0</v>
      </c>
      <c r="J54" s="8">
        <v>0</v>
      </c>
      <c r="K54" s="8">
        <v>0</v>
      </c>
      <c r="L54" s="8">
        <v>5963459.16</v>
      </c>
      <c r="M54" s="8">
        <v>0</v>
      </c>
      <c r="N54" s="8">
        <v>2581852.95</v>
      </c>
      <c r="O54" s="8">
        <v>0</v>
      </c>
      <c r="P54" s="9">
        <v>0</v>
      </c>
      <c r="Q54" s="9">
        <v>0</v>
      </c>
      <c r="R54" s="9">
        <v>0</v>
      </c>
      <c r="S54" s="9">
        <v>69.78</v>
      </c>
      <c r="T54" s="9">
        <v>0</v>
      </c>
      <c r="U54" s="9">
        <v>30.21</v>
      </c>
      <c r="V54" s="9">
        <v>0</v>
      </c>
      <c r="W54" s="8">
        <v>8545312.11</v>
      </c>
      <c r="X54" s="8">
        <v>0</v>
      </c>
      <c r="Y54" s="8">
        <v>0</v>
      </c>
      <c r="Z54" s="8">
        <v>0</v>
      </c>
      <c r="AA54" s="8">
        <v>5963459.16</v>
      </c>
      <c r="AB54" s="8">
        <v>0</v>
      </c>
      <c r="AC54" s="8">
        <v>2581852.95</v>
      </c>
      <c r="AD54" s="8">
        <v>0</v>
      </c>
      <c r="AE54" s="9">
        <v>0</v>
      </c>
      <c r="AF54" s="9">
        <v>0</v>
      </c>
      <c r="AG54" s="9">
        <v>0</v>
      </c>
      <c r="AH54" s="9">
        <v>69.78</v>
      </c>
      <c r="AI54" s="9">
        <v>0</v>
      </c>
      <c r="AJ54" s="9">
        <v>30.21</v>
      </c>
      <c r="AK54" s="9">
        <v>0</v>
      </c>
    </row>
    <row r="55" spans="1:37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267</v>
      </c>
      <c r="G55" s="53" t="s">
        <v>312</v>
      </c>
      <c r="H55" s="8">
        <v>2285804.59</v>
      </c>
      <c r="I55" s="8">
        <v>1785804.59</v>
      </c>
      <c r="J55" s="8">
        <v>0</v>
      </c>
      <c r="K55" s="8">
        <v>0</v>
      </c>
      <c r="L55" s="8">
        <v>500000</v>
      </c>
      <c r="M55" s="8">
        <v>0</v>
      </c>
      <c r="N55" s="8">
        <v>0</v>
      </c>
      <c r="O55" s="8">
        <v>0</v>
      </c>
      <c r="P55" s="9">
        <v>78.12</v>
      </c>
      <c r="Q55" s="9">
        <v>0</v>
      </c>
      <c r="R55" s="9">
        <v>0</v>
      </c>
      <c r="S55" s="9">
        <v>21.87</v>
      </c>
      <c r="T55" s="9">
        <v>0</v>
      </c>
      <c r="U55" s="9">
        <v>0</v>
      </c>
      <c r="V55" s="9">
        <v>0</v>
      </c>
      <c r="W55" s="8">
        <v>1528893.33</v>
      </c>
      <c r="X55" s="8">
        <v>0</v>
      </c>
      <c r="Y55" s="8">
        <v>0</v>
      </c>
      <c r="Z55" s="8">
        <v>0</v>
      </c>
      <c r="AA55" s="8">
        <v>500000</v>
      </c>
      <c r="AB55" s="8">
        <v>0</v>
      </c>
      <c r="AC55" s="8">
        <v>1028893.33</v>
      </c>
      <c r="AD55" s="8">
        <v>0</v>
      </c>
      <c r="AE55" s="9">
        <v>0</v>
      </c>
      <c r="AF55" s="9">
        <v>0</v>
      </c>
      <c r="AG55" s="9">
        <v>0</v>
      </c>
      <c r="AH55" s="9">
        <v>32.7</v>
      </c>
      <c r="AI55" s="9">
        <v>0</v>
      </c>
      <c r="AJ55" s="9">
        <v>67.29</v>
      </c>
      <c r="AK55" s="9">
        <v>0</v>
      </c>
    </row>
    <row r="56" spans="1:37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267</v>
      </c>
      <c r="G56" s="53" t="s">
        <v>313</v>
      </c>
      <c r="H56" s="8">
        <v>4765394</v>
      </c>
      <c r="I56" s="8">
        <v>3000000</v>
      </c>
      <c r="J56" s="8">
        <v>0</v>
      </c>
      <c r="K56" s="8">
        <v>0</v>
      </c>
      <c r="L56" s="8">
        <v>0</v>
      </c>
      <c r="M56" s="8">
        <v>0</v>
      </c>
      <c r="N56" s="8">
        <v>1765394</v>
      </c>
      <c r="O56" s="8">
        <v>0</v>
      </c>
      <c r="P56" s="9">
        <v>62.95</v>
      </c>
      <c r="Q56" s="9">
        <v>0</v>
      </c>
      <c r="R56" s="9">
        <v>0</v>
      </c>
      <c r="S56" s="9">
        <v>0</v>
      </c>
      <c r="T56" s="9">
        <v>0</v>
      </c>
      <c r="U56" s="9">
        <v>37.04</v>
      </c>
      <c r="V56" s="9">
        <v>0</v>
      </c>
      <c r="W56" s="8">
        <v>1830163.84</v>
      </c>
      <c r="X56" s="8">
        <v>64769.75</v>
      </c>
      <c r="Y56" s="8">
        <v>0</v>
      </c>
      <c r="Z56" s="8">
        <v>0</v>
      </c>
      <c r="AA56" s="8">
        <v>0</v>
      </c>
      <c r="AB56" s="8">
        <v>0</v>
      </c>
      <c r="AC56" s="8">
        <v>1765394.09</v>
      </c>
      <c r="AD56" s="8">
        <v>0</v>
      </c>
      <c r="AE56" s="9">
        <v>3.53</v>
      </c>
      <c r="AF56" s="9">
        <v>0</v>
      </c>
      <c r="AG56" s="9">
        <v>0</v>
      </c>
      <c r="AH56" s="9">
        <v>0</v>
      </c>
      <c r="AI56" s="9">
        <v>0</v>
      </c>
      <c r="AJ56" s="9">
        <v>96.46</v>
      </c>
      <c r="AK56" s="9">
        <v>0</v>
      </c>
    </row>
    <row r="57" spans="1:37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267</v>
      </c>
      <c r="G57" s="53" t="s">
        <v>314</v>
      </c>
      <c r="H57" s="8">
        <v>887000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887000</v>
      </c>
      <c r="O57" s="8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100</v>
      </c>
      <c r="V57" s="9">
        <v>0</v>
      </c>
      <c r="W57" s="8">
        <v>990066.11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990066.11</v>
      </c>
      <c r="AD57" s="8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100</v>
      </c>
      <c r="AK57" s="9">
        <v>0</v>
      </c>
    </row>
    <row r="58" spans="1:37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267</v>
      </c>
      <c r="G58" s="53" t="s">
        <v>315</v>
      </c>
      <c r="H58" s="8">
        <v>1954591.73</v>
      </c>
      <c r="I58" s="8">
        <v>1120000</v>
      </c>
      <c r="J58" s="8">
        <v>0</v>
      </c>
      <c r="K58" s="8">
        <v>0</v>
      </c>
      <c r="L58" s="8">
        <v>0</v>
      </c>
      <c r="M58" s="8">
        <v>0</v>
      </c>
      <c r="N58" s="8">
        <v>834591.73</v>
      </c>
      <c r="O58" s="8">
        <v>0</v>
      </c>
      <c r="P58" s="9">
        <v>57.3</v>
      </c>
      <c r="Q58" s="9">
        <v>0</v>
      </c>
      <c r="R58" s="9">
        <v>0</v>
      </c>
      <c r="S58" s="9">
        <v>0</v>
      </c>
      <c r="T58" s="9">
        <v>0</v>
      </c>
      <c r="U58" s="9">
        <v>42.69</v>
      </c>
      <c r="V58" s="9">
        <v>0</v>
      </c>
      <c r="W58" s="8">
        <v>1034591.73</v>
      </c>
      <c r="X58" s="8">
        <v>200000</v>
      </c>
      <c r="Y58" s="8">
        <v>0</v>
      </c>
      <c r="Z58" s="8">
        <v>0</v>
      </c>
      <c r="AA58" s="8">
        <v>0</v>
      </c>
      <c r="AB58" s="8">
        <v>0</v>
      </c>
      <c r="AC58" s="8">
        <v>834591.73</v>
      </c>
      <c r="AD58" s="8">
        <v>0</v>
      </c>
      <c r="AE58" s="9">
        <v>19.33</v>
      </c>
      <c r="AF58" s="9">
        <v>0</v>
      </c>
      <c r="AG58" s="9">
        <v>0</v>
      </c>
      <c r="AH58" s="9">
        <v>0</v>
      </c>
      <c r="AI58" s="9">
        <v>0</v>
      </c>
      <c r="AJ58" s="9">
        <v>80.66</v>
      </c>
      <c r="AK58" s="9">
        <v>0</v>
      </c>
    </row>
    <row r="59" spans="1:37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267</v>
      </c>
      <c r="G59" s="53" t="s">
        <v>316</v>
      </c>
      <c r="H59" s="8">
        <v>1125762</v>
      </c>
      <c r="I59" s="8">
        <v>0</v>
      </c>
      <c r="J59" s="8">
        <v>57142</v>
      </c>
      <c r="K59" s="8">
        <v>0</v>
      </c>
      <c r="L59" s="8">
        <v>1024242</v>
      </c>
      <c r="M59" s="8">
        <v>0</v>
      </c>
      <c r="N59" s="8">
        <v>44378</v>
      </c>
      <c r="O59" s="8">
        <v>0</v>
      </c>
      <c r="P59" s="9">
        <v>0</v>
      </c>
      <c r="Q59" s="9">
        <v>5.07</v>
      </c>
      <c r="R59" s="9">
        <v>0</v>
      </c>
      <c r="S59" s="9">
        <v>90.98</v>
      </c>
      <c r="T59" s="9">
        <v>0</v>
      </c>
      <c r="U59" s="9">
        <v>3.94</v>
      </c>
      <c r="V59" s="9">
        <v>0</v>
      </c>
      <c r="W59" s="8">
        <v>1664688.27</v>
      </c>
      <c r="X59" s="8">
        <v>0</v>
      </c>
      <c r="Y59" s="8">
        <v>0</v>
      </c>
      <c r="Z59" s="8">
        <v>0</v>
      </c>
      <c r="AA59" s="8">
        <v>1024242</v>
      </c>
      <c r="AB59" s="8">
        <v>0</v>
      </c>
      <c r="AC59" s="8">
        <v>640446.27</v>
      </c>
      <c r="AD59" s="8">
        <v>0</v>
      </c>
      <c r="AE59" s="9">
        <v>0</v>
      </c>
      <c r="AF59" s="9">
        <v>0</v>
      </c>
      <c r="AG59" s="9">
        <v>0</v>
      </c>
      <c r="AH59" s="9">
        <v>61.52</v>
      </c>
      <c r="AI59" s="9">
        <v>0</v>
      </c>
      <c r="AJ59" s="9">
        <v>38.47</v>
      </c>
      <c r="AK59" s="9">
        <v>0</v>
      </c>
    </row>
    <row r="60" spans="1:37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267</v>
      </c>
      <c r="G60" s="53" t="s">
        <v>317</v>
      </c>
      <c r="H60" s="8">
        <v>415961</v>
      </c>
      <c r="I60" s="8">
        <v>0</v>
      </c>
      <c r="J60" s="8">
        <v>0</v>
      </c>
      <c r="K60" s="8">
        <v>0</v>
      </c>
      <c r="L60" s="8">
        <v>255961</v>
      </c>
      <c r="M60" s="8">
        <v>0</v>
      </c>
      <c r="N60" s="8">
        <v>160000</v>
      </c>
      <c r="O60" s="8">
        <v>0</v>
      </c>
      <c r="P60" s="9">
        <v>0</v>
      </c>
      <c r="Q60" s="9">
        <v>0</v>
      </c>
      <c r="R60" s="9">
        <v>0</v>
      </c>
      <c r="S60" s="9">
        <v>61.53</v>
      </c>
      <c r="T60" s="9">
        <v>0</v>
      </c>
      <c r="U60" s="9">
        <v>38.46</v>
      </c>
      <c r="V60" s="9">
        <v>0</v>
      </c>
      <c r="W60" s="8">
        <v>734906.22</v>
      </c>
      <c r="X60" s="8">
        <v>0</v>
      </c>
      <c r="Y60" s="8">
        <v>0</v>
      </c>
      <c r="Z60" s="8">
        <v>0</v>
      </c>
      <c r="AA60" s="8">
        <v>255961</v>
      </c>
      <c r="AB60" s="8">
        <v>0</v>
      </c>
      <c r="AC60" s="8">
        <v>478945.22</v>
      </c>
      <c r="AD60" s="8">
        <v>0</v>
      </c>
      <c r="AE60" s="9">
        <v>0</v>
      </c>
      <c r="AF60" s="9">
        <v>0</v>
      </c>
      <c r="AG60" s="9">
        <v>0</v>
      </c>
      <c r="AH60" s="9">
        <v>34.82</v>
      </c>
      <c r="AI60" s="9">
        <v>0</v>
      </c>
      <c r="AJ60" s="9">
        <v>65.17</v>
      </c>
      <c r="AK60" s="9">
        <v>0</v>
      </c>
    </row>
    <row r="61" spans="1:37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267</v>
      </c>
      <c r="G61" s="53" t="s">
        <v>270</v>
      </c>
      <c r="H61" s="8">
        <v>9850700</v>
      </c>
      <c r="I61" s="8">
        <v>1700000</v>
      </c>
      <c r="J61" s="8">
        <v>0</v>
      </c>
      <c r="K61" s="8">
        <v>0</v>
      </c>
      <c r="L61" s="8">
        <v>5860700</v>
      </c>
      <c r="M61" s="8">
        <v>0</v>
      </c>
      <c r="N61" s="8">
        <v>2290000</v>
      </c>
      <c r="O61" s="8">
        <v>0</v>
      </c>
      <c r="P61" s="9">
        <v>17.25</v>
      </c>
      <c r="Q61" s="9">
        <v>0</v>
      </c>
      <c r="R61" s="9">
        <v>0</v>
      </c>
      <c r="S61" s="9">
        <v>59.49</v>
      </c>
      <c r="T61" s="9">
        <v>0</v>
      </c>
      <c r="U61" s="9">
        <v>23.24</v>
      </c>
      <c r="V61" s="9">
        <v>0</v>
      </c>
      <c r="W61" s="8">
        <v>8151402.85</v>
      </c>
      <c r="X61" s="8">
        <v>0</v>
      </c>
      <c r="Y61" s="8">
        <v>0</v>
      </c>
      <c r="Z61" s="8">
        <v>0</v>
      </c>
      <c r="AA61" s="8">
        <v>5860700</v>
      </c>
      <c r="AB61" s="8">
        <v>0</v>
      </c>
      <c r="AC61" s="8">
        <v>2290702.85</v>
      </c>
      <c r="AD61" s="8">
        <v>0</v>
      </c>
      <c r="AE61" s="9">
        <v>0</v>
      </c>
      <c r="AF61" s="9">
        <v>0</v>
      </c>
      <c r="AG61" s="9">
        <v>0</v>
      </c>
      <c r="AH61" s="9">
        <v>71.89</v>
      </c>
      <c r="AI61" s="9">
        <v>0</v>
      </c>
      <c r="AJ61" s="9">
        <v>28.1</v>
      </c>
      <c r="AK61" s="9">
        <v>0</v>
      </c>
    </row>
    <row r="62" spans="1:37" ht="12.75">
      <c r="A62" s="34">
        <v>6</v>
      </c>
      <c r="B62" s="34">
        <v>6</v>
      </c>
      <c r="C62" s="34">
        <v>4</v>
      </c>
      <c r="D62" s="35">
        <v>2</v>
      </c>
      <c r="E62" s="36"/>
      <c r="F62" s="7" t="s">
        <v>267</v>
      </c>
      <c r="G62" s="53" t="s">
        <v>318</v>
      </c>
      <c r="H62" s="8">
        <v>585338.51</v>
      </c>
      <c r="I62" s="8">
        <v>0</v>
      </c>
      <c r="J62" s="8">
        <v>30000</v>
      </c>
      <c r="K62" s="8">
        <v>0</v>
      </c>
      <c r="L62" s="8">
        <v>555338.51</v>
      </c>
      <c r="M62" s="8">
        <v>0</v>
      </c>
      <c r="N62" s="8">
        <v>0</v>
      </c>
      <c r="O62" s="8">
        <v>0</v>
      </c>
      <c r="P62" s="9">
        <v>0</v>
      </c>
      <c r="Q62" s="9">
        <v>5.12</v>
      </c>
      <c r="R62" s="9">
        <v>0</v>
      </c>
      <c r="S62" s="9">
        <v>94.87</v>
      </c>
      <c r="T62" s="9">
        <v>0</v>
      </c>
      <c r="U62" s="9">
        <v>0</v>
      </c>
      <c r="V62" s="9">
        <v>0</v>
      </c>
      <c r="W62" s="8">
        <v>2177694.85</v>
      </c>
      <c r="X62" s="8">
        <v>0</v>
      </c>
      <c r="Y62" s="8">
        <v>15000</v>
      </c>
      <c r="Z62" s="8">
        <v>0</v>
      </c>
      <c r="AA62" s="8">
        <v>555338.51</v>
      </c>
      <c r="AB62" s="8">
        <v>0</v>
      </c>
      <c r="AC62" s="8">
        <v>1607356.34</v>
      </c>
      <c r="AD62" s="8">
        <v>0</v>
      </c>
      <c r="AE62" s="9">
        <v>0</v>
      </c>
      <c r="AF62" s="9">
        <v>0.68</v>
      </c>
      <c r="AG62" s="9">
        <v>0</v>
      </c>
      <c r="AH62" s="9">
        <v>25.5</v>
      </c>
      <c r="AI62" s="9">
        <v>0</v>
      </c>
      <c r="AJ62" s="9">
        <v>73.8</v>
      </c>
      <c r="AK62" s="9">
        <v>0</v>
      </c>
    </row>
    <row r="63" spans="1:37" ht="12.75">
      <c r="A63" s="34">
        <v>6</v>
      </c>
      <c r="B63" s="34">
        <v>9</v>
      </c>
      <c r="C63" s="34">
        <v>6</v>
      </c>
      <c r="D63" s="35">
        <v>2</v>
      </c>
      <c r="E63" s="36"/>
      <c r="F63" s="7" t="s">
        <v>267</v>
      </c>
      <c r="G63" s="53" t="s">
        <v>319</v>
      </c>
      <c r="H63" s="8">
        <v>4257776.59</v>
      </c>
      <c r="I63" s="8">
        <v>1087057.84</v>
      </c>
      <c r="J63" s="8">
        <v>0</v>
      </c>
      <c r="K63" s="8">
        <v>0</v>
      </c>
      <c r="L63" s="8">
        <v>2724456.63</v>
      </c>
      <c r="M63" s="8">
        <v>0</v>
      </c>
      <c r="N63" s="8">
        <v>446262.12</v>
      </c>
      <c r="O63" s="8">
        <v>0</v>
      </c>
      <c r="P63" s="9">
        <v>25.53</v>
      </c>
      <c r="Q63" s="9">
        <v>0</v>
      </c>
      <c r="R63" s="9">
        <v>0</v>
      </c>
      <c r="S63" s="9">
        <v>63.98</v>
      </c>
      <c r="T63" s="9">
        <v>0</v>
      </c>
      <c r="U63" s="9">
        <v>10.48</v>
      </c>
      <c r="V63" s="9">
        <v>0</v>
      </c>
      <c r="W63" s="8">
        <v>3715353.3</v>
      </c>
      <c r="X63" s="8">
        <v>0</v>
      </c>
      <c r="Y63" s="8">
        <v>0</v>
      </c>
      <c r="Z63" s="8">
        <v>0</v>
      </c>
      <c r="AA63" s="8">
        <v>2723614</v>
      </c>
      <c r="AB63" s="8">
        <v>0</v>
      </c>
      <c r="AC63" s="8">
        <v>991739.3</v>
      </c>
      <c r="AD63" s="8">
        <v>0</v>
      </c>
      <c r="AE63" s="9">
        <v>0</v>
      </c>
      <c r="AF63" s="9">
        <v>0</v>
      </c>
      <c r="AG63" s="9">
        <v>0</v>
      </c>
      <c r="AH63" s="9">
        <v>73.3</v>
      </c>
      <c r="AI63" s="9">
        <v>0</v>
      </c>
      <c r="AJ63" s="9">
        <v>26.69</v>
      </c>
      <c r="AK63" s="9">
        <v>0</v>
      </c>
    </row>
    <row r="64" spans="1:37" ht="12.75">
      <c r="A64" s="34">
        <v>6</v>
      </c>
      <c r="B64" s="34">
        <v>13</v>
      </c>
      <c r="C64" s="34">
        <v>2</v>
      </c>
      <c r="D64" s="35">
        <v>2</v>
      </c>
      <c r="E64" s="36"/>
      <c r="F64" s="7" t="s">
        <v>267</v>
      </c>
      <c r="G64" s="53" t="s">
        <v>320</v>
      </c>
      <c r="H64" s="8">
        <v>1302400</v>
      </c>
      <c r="I64" s="8">
        <v>300000</v>
      </c>
      <c r="J64" s="8">
        <v>0</v>
      </c>
      <c r="K64" s="8">
        <v>0</v>
      </c>
      <c r="L64" s="8">
        <v>1002400</v>
      </c>
      <c r="M64" s="8">
        <v>0</v>
      </c>
      <c r="N64" s="8">
        <v>0</v>
      </c>
      <c r="O64" s="8">
        <v>0</v>
      </c>
      <c r="P64" s="9">
        <v>23.03</v>
      </c>
      <c r="Q64" s="9">
        <v>0</v>
      </c>
      <c r="R64" s="9">
        <v>0</v>
      </c>
      <c r="S64" s="9">
        <v>76.96</v>
      </c>
      <c r="T64" s="9">
        <v>0</v>
      </c>
      <c r="U64" s="9">
        <v>0</v>
      </c>
      <c r="V64" s="9">
        <v>0</v>
      </c>
      <c r="W64" s="8">
        <v>1002492.63</v>
      </c>
      <c r="X64" s="8">
        <v>0</v>
      </c>
      <c r="Y64" s="8">
        <v>0</v>
      </c>
      <c r="Z64" s="8">
        <v>0</v>
      </c>
      <c r="AA64" s="8">
        <v>1002492.63</v>
      </c>
      <c r="AB64" s="8">
        <v>0</v>
      </c>
      <c r="AC64" s="8">
        <v>0</v>
      </c>
      <c r="AD64" s="8">
        <v>0</v>
      </c>
      <c r="AE64" s="9">
        <v>0</v>
      </c>
      <c r="AF64" s="9">
        <v>0</v>
      </c>
      <c r="AG64" s="9">
        <v>0</v>
      </c>
      <c r="AH64" s="9">
        <v>100</v>
      </c>
      <c r="AI64" s="9">
        <v>0</v>
      </c>
      <c r="AJ64" s="9">
        <v>0</v>
      </c>
      <c r="AK64" s="9">
        <v>0</v>
      </c>
    </row>
    <row r="65" spans="1:37" ht="12.75">
      <c r="A65" s="34">
        <v>6</v>
      </c>
      <c r="B65" s="34">
        <v>14</v>
      </c>
      <c r="C65" s="34">
        <v>3</v>
      </c>
      <c r="D65" s="35">
        <v>2</v>
      </c>
      <c r="E65" s="36"/>
      <c r="F65" s="7" t="s">
        <v>267</v>
      </c>
      <c r="G65" s="53" t="s">
        <v>321</v>
      </c>
      <c r="H65" s="8">
        <v>4607183.19</v>
      </c>
      <c r="I65" s="8">
        <v>1000000</v>
      </c>
      <c r="J65" s="8">
        <v>0</v>
      </c>
      <c r="K65" s="8">
        <v>0</v>
      </c>
      <c r="L65" s="8">
        <v>2951655.19</v>
      </c>
      <c r="M65" s="8">
        <v>0</v>
      </c>
      <c r="N65" s="8">
        <v>655528</v>
      </c>
      <c r="O65" s="8">
        <v>0</v>
      </c>
      <c r="P65" s="9">
        <v>21.7</v>
      </c>
      <c r="Q65" s="9">
        <v>0</v>
      </c>
      <c r="R65" s="9">
        <v>0</v>
      </c>
      <c r="S65" s="9">
        <v>64.06</v>
      </c>
      <c r="T65" s="9">
        <v>0</v>
      </c>
      <c r="U65" s="9">
        <v>14.22</v>
      </c>
      <c r="V65" s="9">
        <v>0</v>
      </c>
      <c r="W65" s="8">
        <v>4175228.79</v>
      </c>
      <c r="X65" s="8">
        <v>0</v>
      </c>
      <c r="Y65" s="8">
        <v>0</v>
      </c>
      <c r="Z65" s="8">
        <v>0</v>
      </c>
      <c r="AA65" s="8">
        <v>2951655.19</v>
      </c>
      <c r="AB65" s="8">
        <v>0</v>
      </c>
      <c r="AC65" s="8">
        <v>1223573.6</v>
      </c>
      <c r="AD65" s="8">
        <v>0</v>
      </c>
      <c r="AE65" s="9">
        <v>0</v>
      </c>
      <c r="AF65" s="9">
        <v>0</v>
      </c>
      <c r="AG65" s="9">
        <v>0</v>
      </c>
      <c r="AH65" s="9">
        <v>70.69</v>
      </c>
      <c r="AI65" s="9">
        <v>0</v>
      </c>
      <c r="AJ65" s="9">
        <v>29.3</v>
      </c>
      <c r="AK65" s="9">
        <v>0</v>
      </c>
    </row>
    <row r="66" spans="1:37" ht="12.75">
      <c r="A66" s="34">
        <v>6</v>
      </c>
      <c r="B66" s="34">
        <v>1</v>
      </c>
      <c r="C66" s="34">
        <v>5</v>
      </c>
      <c r="D66" s="35">
        <v>2</v>
      </c>
      <c r="E66" s="36"/>
      <c r="F66" s="7" t="s">
        <v>267</v>
      </c>
      <c r="G66" s="53" t="s">
        <v>322</v>
      </c>
      <c r="H66" s="8">
        <v>6237704.61</v>
      </c>
      <c r="I66" s="8">
        <v>0</v>
      </c>
      <c r="J66" s="8">
        <v>0</v>
      </c>
      <c r="K66" s="8">
        <v>4681293.61</v>
      </c>
      <c r="L66" s="8">
        <v>1556411</v>
      </c>
      <c r="M66" s="8">
        <v>0</v>
      </c>
      <c r="N66" s="8">
        <v>0</v>
      </c>
      <c r="O66" s="8">
        <v>0</v>
      </c>
      <c r="P66" s="9">
        <v>0</v>
      </c>
      <c r="Q66" s="9">
        <v>0</v>
      </c>
      <c r="R66" s="9">
        <v>75.04</v>
      </c>
      <c r="S66" s="9">
        <v>24.95</v>
      </c>
      <c r="T66" s="9">
        <v>0</v>
      </c>
      <c r="U66" s="9">
        <v>0</v>
      </c>
      <c r="V66" s="9">
        <v>0</v>
      </c>
      <c r="W66" s="8">
        <v>6237704.61</v>
      </c>
      <c r="X66" s="8">
        <v>0</v>
      </c>
      <c r="Y66" s="8">
        <v>0</v>
      </c>
      <c r="Z66" s="8">
        <v>4681293.61</v>
      </c>
      <c r="AA66" s="8">
        <v>1556411</v>
      </c>
      <c r="AB66" s="8">
        <v>0</v>
      </c>
      <c r="AC66" s="8">
        <v>0</v>
      </c>
      <c r="AD66" s="8">
        <v>0</v>
      </c>
      <c r="AE66" s="9">
        <v>0</v>
      </c>
      <c r="AF66" s="9">
        <v>0</v>
      </c>
      <c r="AG66" s="9">
        <v>75.04</v>
      </c>
      <c r="AH66" s="9">
        <v>24.95</v>
      </c>
      <c r="AI66" s="9">
        <v>0</v>
      </c>
      <c r="AJ66" s="9">
        <v>0</v>
      </c>
      <c r="AK66" s="9">
        <v>0</v>
      </c>
    </row>
    <row r="67" spans="1:37" ht="12.75">
      <c r="A67" s="34">
        <v>6</v>
      </c>
      <c r="B67" s="34">
        <v>18</v>
      </c>
      <c r="C67" s="34">
        <v>3</v>
      </c>
      <c r="D67" s="35">
        <v>2</v>
      </c>
      <c r="E67" s="36"/>
      <c r="F67" s="7" t="s">
        <v>267</v>
      </c>
      <c r="G67" s="53" t="s">
        <v>323</v>
      </c>
      <c r="H67" s="8">
        <v>797500</v>
      </c>
      <c r="I67" s="8">
        <v>0</v>
      </c>
      <c r="J67" s="8">
        <v>0</v>
      </c>
      <c r="K67" s="8">
        <v>0</v>
      </c>
      <c r="L67" s="8">
        <v>500000</v>
      </c>
      <c r="M67" s="8">
        <v>0</v>
      </c>
      <c r="N67" s="8">
        <v>297500</v>
      </c>
      <c r="O67" s="8">
        <v>0</v>
      </c>
      <c r="P67" s="9">
        <v>0</v>
      </c>
      <c r="Q67" s="9">
        <v>0</v>
      </c>
      <c r="R67" s="9">
        <v>0</v>
      </c>
      <c r="S67" s="9">
        <v>62.69</v>
      </c>
      <c r="T67" s="9">
        <v>0</v>
      </c>
      <c r="U67" s="9">
        <v>37.3</v>
      </c>
      <c r="V67" s="9">
        <v>0</v>
      </c>
      <c r="W67" s="8">
        <v>1038735.27</v>
      </c>
      <c r="X67" s="8">
        <v>0</v>
      </c>
      <c r="Y67" s="8">
        <v>0</v>
      </c>
      <c r="Z67" s="8">
        <v>0</v>
      </c>
      <c r="AA67" s="8">
        <v>500000</v>
      </c>
      <c r="AB67" s="8">
        <v>0</v>
      </c>
      <c r="AC67" s="8">
        <v>538735.27</v>
      </c>
      <c r="AD67" s="8">
        <v>0</v>
      </c>
      <c r="AE67" s="9">
        <v>0</v>
      </c>
      <c r="AF67" s="9">
        <v>0</v>
      </c>
      <c r="AG67" s="9">
        <v>0</v>
      </c>
      <c r="AH67" s="9">
        <v>48.13</v>
      </c>
      <c r="AI67" s="9">
        <v>0</v>
      </c>
      <c r="AJ67" s="9">
        <v>51.86</v>
      </c>
      <c r="AK67" s="9">
        <v>0</v>
      </c>
    </row>
    <row r="68" spans="1:37" ht="12.75">
      <c r="A68" s="34">
        <v>6</v>
      </c>
      <c r="B68" s="34">
        <v>9</v>
      </c>
      <c r="C68" s="34">
        <v>7</v>
      </c>
      <c r="D68" s="35">
        <v>2</v>
      </c>
      <c r="E68" s="36"/>
      <c r="F68" s="7" t="s">
        <v>267</v>
      </c>
      <c r="G68" s="53" t="s">
        <v>324</v>
      </c>
      <c r="H68" s="8">
        <v>15604520.58</v>
      </c>
      <c r="I68" s="8">
        <v>7416235.74</v>
      </c>
      <c r="J68" s="8">
        <v>9000</v>
      </c>
      <c r="K68" s="8">
        <v>0</v>
      </c>
      <c r="L68" s="8">
        <v>2440225.34</v>
      </c>
      <c r="M68" s="8">
        <v>0</v>
      </c>
      <c r="N68" s="8">
        <v>5739059.5</v>
      </c>
      <c r="O68" s="8">
        <v>0</v>
      </c>
      <c r="P68" s="9">
        <v>47.52</v>
      </c>
      <c r="Q68" s="9">
        <v>0.05</v>
      </c>
      <c r="R68" s="9">
        <v>0</v>
      </c>
      <c r="S68" s="9">
        <v>15.63</v>
      </c>
      <c r="T68" s="9">
        <v>0</v>
      </c>
      <c r="U68" s="9">
        <v>36.77</v>
      </c>
      <c r="V68" s="9">
        <v>0</v>
      </c>
      <c r="W68" s="8">
        <v>14014995.92</v>
      </c>
      <c r="X68" s="8">
        <v>0</v>
      </c>
      <c r="Y68" s="8">
        <v>0</v>
      </c>
      <c r="Z68" s="8">
        <v>0</v>
      </c>
      <c r="AA68" s="8">
        <v>2440225.34</v>
      </c>
      <c r="AB68" s="8">
        <v>0</v>
      </c>
      <c r="AC68" s="8">
        <v>11574770.58</v>
      </c>
      <c r="AD68" s="8">
        <v>0</v>
      </c>
      <c r="AE68" s="9">
        <v>0</v>
      </c>
      <c r="AF68" s="9">
        <v>0</v>
      </c>
      <c r="AG68" s="9">
        <v>0</v>
      </c>
      <c r="AH68" s="9">
        <v>17.41</v>
      </c>
      <c r="AI68" s="9">
        <v>0</v>
      </c>
      <c r="AJ68" s="9">
        <v>82.58</v>
      </c>
      <c r="AK68" s="9">
        <v>0</v>
      </c>
    </row>
    <row r="69" spans="1:37" ht="12.75">
      <c r="A69" s="34">
        <v>6</v>
      </c>
      <c r="B69" s="34">
        <v>8</v>
      </c>
      <c r="C69" s="34">
        <v>4</v>
      </c>
      <c r="D69" s="35">
        <v>2</v>
      </c>
      <c r="E69" s="36"/>
      <c r="F69" s="7" t="s">
        <v>267</v>
      </c>
      <c r="G69" s="53" t="s">
        <v>325</v>
      </c>
      <c r="H69" s="8">
        <v>1971035</v>
      </c>
      <c r="I69" s="8">
        <v>0</v>
      </c>
      <c r="J69" s="8">
        <v>0</v>
      </c>
      <c r="K69" s="8">
        <v>0</v>
      </c>
      <c r="L69" s="8">
        <v>1405535</v>
      </c>
      <c r="M69" s="8">
        <v>0</v>
      </c>
      <c r="N69" s="8">
        <v>565500</v>
      </c>
      <c r="O69" s="8">
        <v>0</v>
      </c>
      <c r="P69" s="9">
        <v>0</v>
      </c>
      <c r="Q69" s="9">
        <v>0</v>
      </c>
      <c r="R69" s="9">
        <v>0</v>
      </c>
      <c r="S69" s="9">
        <v>71.3</v>
      </c>
      <c r="T69" s="9">
        <v>0</v>
      </c>
      <c r="U69" s="9">
        <v>28.69</v>
      </c>
      <c r="V69" s="9">
        <v>0</v>
      </c>
      <c r="W69" s="8">
        <v>3557380.42</v>
      </c>
      <c r="X69" s="8">
        <v>0</v>
      </c>
      <c r="Y69" s="8">
        <v>0</v>
      </c>
      <c r="Z69" s="8">
        <v>1451883.36</v>
      </c>
      <c r="AA69" s="8">
        <v>1405497.06</v>
      </c>
      <c r="AB69" s="8">
        <v>0</v>
      </c>
      <c r="AC69" s="8">
        <v>700000</v>
      </c>
      <c r="AD69" s="8">
        <v>0</v>
      </c>
      <c r="AE69" s="9">
        <v>0</v>
      </c>
      <c r="AF69" s="9">
        <v>0</v>
      </c>
      <c r="AG69" s="9">
        <v>40.81</v>
      </c>
      <c r="AH69" s="9">
        <v>39.5</v>
      </c>
      <c r="AI69" s="9">
        <v>0</v>
      </c>
      <c r="AJ69" s="9">
        <v>19.67</v>
      </c>
      <c r="AK69" s="9">
        <v>0</v>
      </c>
    </row>
    <row r="70" spans="1:37" ht="12.75">
      <c r="A70" s="34">
        <v>6</v>
      </c>
      <c r="B70" s="34">
        <v>3</v>
      </c>
      <c r="C70" s="34">
        <v>6</v>
      </c>
      <c r="D70" s="35">
        <v>2</v>
      </c>
      <c r="E70" s="36"/>
      <c r="F70" s="7" t="s">
        <v>267</v>
      </c>
      <c r="G70" s="53" t="s">
        <v>326</v>
      </c>
      <c r="H70" s="8">
        <v>3107376.65</v>
      </c>
      <c r="I70" s="8">
        <v>2500000</v>
      </c>
      <c r="J70" s="8">
        <v>0</v>
      </c>
      <c r="K70" s="8">
        <v>0</v>
      </c>
      <c r="L70" s="8">
        <v>19399.84</v>
      </c>
      <c r="M70" s="8">
        <v>0</v>
      </c>
      <c r="N70" s="8">
        <v>587976.81</v>
      </c>
      <c r="O70" s="8">
        <v>0</v>
      </c>
      <c r="P70" s="9">
        <v>80.45</v>
      </c>
      <c r="Q70" s="9">
        <v>0</v>
      </c>
      <c r="R70" s="9">
        <v>0</v>
      </c>
      <c r="S70" s="9">
        <v>0.62</v>
      </c>
      <c r="T70" s="9">
        <v>0</v>
      </c>
      <c r="U70" s="9">
        <v>18.92</v>
      </c>
      <c r="V70" s="9">
        <v>0</v>
      </c>
      <c r="W70" s="8">
        <v>1607376.65</v>
      </c>
      <c r="X70" s="8">
        <v>1000000</v>
      </c>
      <c r="Y70" s="8">
        <v>0</v>
      </c>
      <c r="Z70" s="8">
        <v>0</v>
      </c>
      <c r="AA70" s="8">
        <v>19399.84</v>
      </c>
      <c r="AB70" s="8">
        <v>0</v>
      </c>
      <c r="AC70" s="8">
        <v>587976.81</v>
      </c>
      <c r="AD70" s="8">
        <v>0</v>
      </c>
      <c r="AE70" s="9">
        <v>62.21</v>
      </c>
      <c r="AF70" s="9">
        <v>0</v>
      </c>
      <c r="AG70" s="9">
        <v>0</v>
      </c>
      <c r="AH70" s="9">
        <v>1.2</v>
      </c>
      <c r="AI70" s="9">
        <v>0</v>
      </c>
      <c r="AJ70" s="9">
        <v>36.57</v>
      </c>
      <c r="AK70" s="9">
        <v>0</v>
      </c>
    </row>
    <row r="71" spans="1:37" ht="12.75">
      <c r="A71" s="34">
        <v>6</v>
      </c>
      <c r="B71" s="34">
        <v>12</v>
      </c>
      <c r="C71" s="34">
        <v>3</v>
      </c>
      <c r="D71" s="35">
        <v>2</v>
      </c>
      <c r="E71" s="36"/>
      <c r="F71" s="7" t="s">
        <v>267</v>
      </c>
      <c r="G71" s="53" t="s">
        <v>327</v>
      </c>
      <c r="H71" s="8">
        <v>8171792.23</v>
      </c>
      <c r="I71" s="8">
        <v>6200000</v>
      </c>
      <c r="J71" s="8">
        <v>0</v>
      </c>
      <c r="K71" s="8">
        <v>0</v>
      </c>
      <c r="L71" s="8">
        <v>1913708.53</v>
      </c>
      <c r="M71" s="8">
        <v>0</v>
      </c>
      <c r="N71" s="8">
        <v>58083.7</v>
      </c>
      <c r="O71" s="8">
        <v>0</v>
      </c>
      <c r="P71" s="9">
        <v>75.87</v>
      </c>
      <c r="Q71" s="9">
        <v>0</v>
      </c>
      <c r="R71" s="9">
        <v>0</v>
      </c>
      <c r="S71" s="9">
        <v>23.41</v>
      </c>
      <c r="T71" s="9">
        <v>0</v>
      </c>
      <c r="U71" s="9">
        <v>0.71</v>
      </c>
      <c r="V71" s="9">
        <v>0</v>
      </c>
      <c r="W71" s="8">
        <v>3201208.48</v>
      </c>
      <c r="X71" s="8">
        <v>0</v>
      </c>
      <c r="Y71" s="8">
        <v>0</v>
      </c>
      <c r="Z71" s="8">
        <v>0</v>
      </c>
      <c r="AA71" s="8">
        <v>1913708.53</v>
      </c>
      <c r="AB71" s="8">
        <v>0</v>
      </c>
      <c r="AC71" s="8">
        <v>1287499.95</v>
      </c>
      <c r="AD71" s="8">
        <v>0</v>
      </c>
      <c r="AE71" s="9">
        <v>0</v>
      </c>
      <c r="AF71" s="9">
        <v>0</v>
      </c>
      <c r="AG71" s="9">
        <v>0</v>
      </c>
      <c r="AH71" s="9">
        <v>59.78</v>
      </c>
      <c r="AI71" s="9">
        <v>0</v>
      </c>
      <c r="AJ71" s="9">
        <v>40.21</v>
      </c>
      <c r="AK71" s="9">
        <v>0</v>
      </c>
    </row>
    <row r="72" spans="1:37" ht="12.75">
      <c r="A72" s="34">
        <v>6</v>
      </c>
      <c r="B72" s="34">
        <v>15</v>
      </c>
      <c r="C72" s="34">
        <v>4</v>
      </c>
      <c r="D72" s="35">
        <v>2</v>
      </c>
      <c r="E72" s="36"/>
      <c r="F72" s="7" t="s">
        <v>267</v>
      </c>
      <c r="G72" s="53" t="s">
        <v>328</v>
      </c>
      <c r="H72" s="8">
        <v>2686755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2686755</v>
      </c>
      <c r="O72" s="8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100</v>
      </c>
      <c r="V72" s="9">
        <v>0</v>
      </c>
      <c r="W72" s="8">
        <v>4247109.08</v>
      </c>
      <c r="X72" s="8">
        <v>0</v>
      </c>
      <c r="Y72" s="8">
        <v>0</v>
      </c>
      <c r="Z72" s="8">
        <v>0</v>
      </c>
      <c r="AA72" s="8">
        <v>65000.93</v>
      </c>
      <c r="AB72" s="8">
        <v>0</v>
      </c>
      <c r="AC72" s="8">
        <v>4182108.15</v>
      </c>
      <c r="AD72" s="8">
        <v>0</v>
      </c>
      <c r="AE72" s="9">
        <v>0</v>
      </c>
      <c r="AF72" s="9">
        <v>0</v>
      </c>
      <c r="AG72" s="9">
        <v>0</v>
      </c>
      <c r="AH72" s="9">
        <v>1.53</v>
      </c>
      <c r="AI72" s="9">
        <v>0</v>
      </c>
      <c r="AJ72" s="9">
        <v>98.46</v>
      </c>
      <c r="AK72" s="9">
        <v>0</v>
      </c>
    </row>
    <row r="73" spans="1:37" ht="12.75">
      <c r="A73" s="34">
        <v>6</v>
      </c>
      <c r="B73" s="34">
        <v>16</v>
      </c>
      <c r="C73" s="34">
        <v>2</v>
      </c>
      <c r="D73" s="35">
        <v>2</v>
      </c>
      <c r="E73" s="36"/>
      <c r="F73" s="7" t="s">
        <v>267</v>
      </c>
      <c r="G73" s="53" t="s">
        <v>329</v>
      </c>
      <c r="H73" s="8">
        <v>8782837</v>
      </c>
      <c r="I73" s="8">
        <v>2500000</v>
      </c>
      <c r="J73" s="8">
        <v>514000</v>
      </c>
      <c r="K73" s="8">
        <v>325000</v>
      </c>
      <c r="L73" s="8">
        <v>3443837</v>
      </c>
      <c r="M73" s="8">
        <v>0</v>
      </c>
      <c r="N73" s="8">
        <v>2000000</v>
      </c>
      <c r="O73" s="8">
        <v>0</v>
      </c>
      <c r="P73" s="9">
        <v>28.46</v>
      </c>
      <c r="Q73" s="9">
        <v>5.85</v>
      </c>
      <c r="R73" s="9">
        <v>3.7</v>
      </c>
      <c r="S73" s="9">
        <v>39.21</v>
      </c>
      <c r="T73" s="9">
        <v>0</v>
      </c>
      <c r="U73" s="9">
        <v>22.77</v>
      </c>
      <c r="V73" s="9">
        <v>0</v>
      </c>
      <c r="W73" s="8">
        <v>8630083.4</v>
      </c>
      <c r="X73" s="8">
        <v>0</v>
      </c>
      <c r="Y73" s="8">
        <v>129847</v>
      </c>
      <c r="Z73" s="8">
        <v>3056399.21</v>
      </c>
      <c r="AA73" s="8">
        <v>3443837.19</v>
      </c>
      <c r="AB73" s="8">
        <v>0</v>
      </c>
      <c r="AC73" s="8">
        <v>2000000</v>
      </c>
      <c r="AD73" s="8">
        <v>0</v>
      </c>
      <c r="AE73" s="9">
        <v>0</v>
      </c>
      <c r="AF73" s="9">
        <v>1.5</v>
      </c>
      <c r="AG73" s="9">
        <v>35.41</v>
      </c>
      <c r="AH73" s="9">
        <v>39.9</v>
      </c>
      <c r="AI73" s="9">
        <v>0</v>
      </c>
      <c r="AJ73" s="9">
        <v>23.17</v>
      </c>
      <c r="AK73" s="9">
        <v>0</v>
      </c>
    </row>
    <row r="74" spans="1:37" ht="12.75">
      <c r="A74" s="34">
        <v>6</v>
      </c>
      <c r="B74" s="34">
        <v>1</v>
      </c>
      <c r="C74" s="34">
        <v>6</v>
      </c>
      <c r="D74" s="35">
        <v>2</v>
      </c>
      <c r="E74" s="36"/>
      <c r="F74" s="7" t="s">
        <v>267</v>
      </c>
      <c r="G74" s="53" t="s">
        <v>330</v>
      </c>
      <c r="H74" s="8">
        <v>1088478.64</v>
      </c>
      <c r="I74" s="8">
        <v>0</v>
      </c>
      <c r="J74" s="8">
        <v>0</v>
      </c>
      <c r="K74" s="8">
        <v>0</v>
      </c>
      <c r="L74" s="8">
        <v>475000</v>
      </c>
      <c r="M74" s="8">
        <v>0</v>
      </c>
      <c r="N74" s="8">
        <v>613478.64</v>
      </c>
      <c r="O74" s="8">
        <v>0</v>
      </c>
      <c r="P74" s="9">
        <v>0</v>
      </c>
      <c r="Q74" s="9">
        <v>0</v>
      </c>
      <c r="R74" s="9">
        <v>0</v>
      </c>
      <c r="S74" s="9">
        <v>43.63</v>
      </c>
      <c r="T74" s="9">
        <v>0</v>
      </c>
      <c r="U74" s="9">
        <v>56.36</v>
      </c>
      <c r="V74" s="9">
        <v>0</v>
      </c>
      <c r="W74" s="8">
        <v>1845627.68</v>
      </c>
      <c r="X74" s="8">
        <v>0</v>
      </c>
      <c r="Y74" s="8">
        <v>0</v>
      </c>
      <c r="Z74" s="8">
        <v>0</v>
      </c>
      <c r="AA74" s="8">
        <v>683977.9</v>
      </c>
      <c r="AB74" s="8">
        <v>0</v>
      </c>
      <c r="AC74" s="8">
        <v>1161649.78</v>
      </c>
      <c r="AD74" s="8">
        <v>0</v>
      </c>
      <c r="AE74" s="9">
        <v>0</v>
      </c>
      <c r="AF74" s="9">
        <v>0</v>
      </c>
      <c r="AG74" s="9">
        <v>0</v>
      </c>
      <c r="AH74" s="9">
        <v>37.05</v>
      </c>
      <c r="AI74" s="9">
        <v>0</v>
      </c>
      <c r="AJ74" s="9">
        <v>62.94</v>
      </c>
      <c r="AK74" s="9">
        <v>0</v>
      </c>
    </row>
    <row r="75" spans="1:37" ht="12.75">
      <c r="A75" s="34">
        <v>6</v>
      </c>
      <c r="B75" s="34">
        <v>15</v>
      </c>
      <c r="C75" s="34">
        <v>5</v>
      </c>
      <c r="D75" s="35">
        <v>2</v>
      </c>
      <c r="E75" s="36"/>
      <c r="F75" s="7" t="s">
        <v>267</v>
      </c>
      <c r="G75" s="53" t="s">
        <v>331</v>
      </c>
      <c r="H75" s="8">
        <v>2021048.48</v>
      </c>
      <c r="I75" s="8">
        <v>592000</v>
      </c>
      <c r="J75" s="8">
        <v>42000</v>
      </c>
      <c r="K75" s="8">
        <v>0</v>
      </c>
      <c r="L75" s="8">
        <v>1025068.01</v>
      </c>
      <c r="M75" s="8">
        <v>0</v>
      </c>
      <c r="N75" s="8">
        <v>361980.47</v>
      </c>
      <c r="O75" s="8">
        <v>0</v>
      </c>
      <c r="P75" s="9">
        <v>29.29</v>
      </c>
      <c r="Q75" s="9">
        <v>2.07</v>
      </c>
      <c r="R75" s="9">
        <v>0</v>
      </c>
      <c r="S75" s="9">
        <v>50.71</v>
      </c>
      <c r="T75" s="9">
        <v>0</v>
      </c>
      <c r="U75" s="9">
        <v>17.91</v>
      </c>
      <c r="V75" s="9">
        <v>0</v>
      </c>
      <c r="W75" s="8">
        <v>1917625.87</v>
      </c>
      <c r="X75" s="8">
        <v>0</v>
      </c>
      <c r="Y75" s="8">
        <v>0</v>
      </c>
      <c r="Z75" s="8">
        <v>0</v>
      </c>
      <c r="AA75" s="8">
        <v>1029017.68</v>
      </c>
      <c r="AB75" s="8">
        <v>0</v>
      </c>
      <c r="AC75" s="8">
        <v>888608.19</v>
      </c>
      <c r="AD75" s="8">
        <v>0</v>
      </c>
      <c r="AE75" s="9">
        <v>0</v>
      </c>
      <c r="AF75" s="9">
        <v>0</v>
      </c>
      <c r="AG75" s="9">
        <v>0</v>
      </c>
      <c r="AH75" s="9">
        <v>53.66</v>
      </c>
      <c r="AI75" s="9">
        <v>0</v>
      </c>
      <c r="AJ75" s="9">
        <v>46.33</v>
      </c>
      <c r="AK75" s="9">
        <v>0</v>
      </c>
    </row>
    <row r="76" spans="1:37" ht="12.75">
      <c r="A76" s="34">
        <v>6</v>
      </c>
      <c r="B76" s="34">
        <v>20</v>
      </c>
      <c r="C76" s="34">
        <v>3</v>
      </c>
      <c r="D76" s="35">
        <v>2</v>
      </c>
      <c r="E76" s="36"/>
      <c r="F76" s="7" t="s">
        <v>267</v>
      </c>
      <c r="G76" s="53" t="s">
        <v>332</v>
      </c>
      <c r="H76" s="8">
        <v>2290902.19</v>
      </c>
      <c r="I76" s="8">
        <v>1200000</v>
      </c>
      <c r="J76" s="8">
        <v>0</v>
      </c>
      <c r="K76" s="8">
        <v>0</v>
      </c>
      <c r="L76" s="8">
        <v>414999.59</v>
      </c>
      <c r="M76" s="8">
        <v>0</v>
      </c>
      <c r="N76" s="8">
        <v>675902.6</v>
      </c>
      <c r="O76" s="8">
        <v>0</v>
      </c>
      <c r="P76" s="9">
        <v>52.38</v>
      </c>
      <c r="Q76" s="9">
        <v>0</v>
      </c>
      <c r="R76" s="9">
        <v>0</v>
      </c>
      <c r="S76" s="9">
        <v>18.11</v>
      </c>
      <c r="T76" s="9">
        <v>0</v>
      </c>
      <c r="U76" s="9">
        <v>29.5</v>
      </c>
      <c r="V76" s="9">
        <v>0</v>
      </c>
      <c r="W76" s="8">
        <v>1090902.19</v>
      </c>
      <c r="X76" s="8">
        <v>0</v>
      </c>
      <c r="Y76" s="8">
        <v>0</v>
      </c>
      <c r="Z76" s="8">
        <v>0</v>
      </c>
      <c r="AA76" s="8">
        <v>414999.59</v>
      </c>
      <c r="AB76" s="8">
        <v>0</v>
      </c>
      <c r="AC76" s="8">
        <v>675902.6</v>
      </c>
      <c r="AD76" s="8">
        <v>0</v>
      </c>
      <c r="AE76" s="9">
        <v>0</v>
      </c>
      <c r="AF76" s="9">
        <v>0</v>
      </c>
      <c r="AG76" s="9">
        <v>0</v>
      </c>
      <c r="AH76" s="9">
        <v>38.04</v>
      </c>
      <c r="AI76" s="9">
        <v>0</v>
      </c>
      <c r="AJ76" s="9">
        <v>61.95</v>
      </c>
      <c r="AK76" s="9">
        <v>0</v>
      </c>
    </row>
    <row r="77" spans="1:37" ht="12.75">
      <c r="A77" s="34">
        <v>6</v>
      </c>
      <c r="B77" s="34">
        <v>9</v>
      </c>
      <c r="C77" s="34">
        <v>8</v>
      </c>
      <c r="D77" s="35">
        <v>2</v>
      </c>
      <c r="E77" s="36"/>
      <c r="F77" s="7" t="s">
        <v>267</v>
      </c>
      <c r="G77" s="53" t="s">
        <v>333</v>
      </c>
      <c r="H77" s="8">
        <v>11012725.02</v>
      </c>
      <c r="I77" s="8">
        <v>6020000</v>
      </c>
      <c r="J77" s="8">
        <v>0</v>
      </c>
      <c r="K77" s="8">
        <v>0</v>
      </c>
      <c r="L77" s="8">
        <v>1492725.02</v>
      </c>
      <c r="M77" s="8">
        <v>0</v>
      </c>
      <c r="N77" s="8">
        <v>3500000</v>
      </c>
      <c r="O77" s="8">
        <v>0</v>
      </c>
      <c r="P77" s="9">
        <v>54.66</v>
      </c>
      <c r="Q77" s="9">
        <v>0</v>
      </c>
      <c r="R77" s="9">
        <v>0</v>
      </c>
      <c r="S77" s="9">
        <v>13.55</v>
      </c>
      <c r="T77" s="9">
        <v>0</v>
      </c>
      <c r="U77" s="9">
        <v>31.78</v>
      </c>
      <c r="V77" s="9">
        <v>0</v>
      </c>
      <c r="W77" s="8">
        <v>7042381.23</v>
      </c>
      <c r="X77" s="8">
        <v>0</v>
      </c>
      <c r="Y77" s="8">
        <v>0</v>
      </c>
      <c r="Z77" s="8">
        <v>0</v>
      </c>
      <c r="AA77" s="8">
        <v>1492725.02</v>
      </c>
      <c r="AB77" s="8">
        <v>0</v>
      </c>
      <c r="AC77" s="8">
        <v>5549656.21</v>
      </c>
      <c r="AD77" s="8">
        <v>0</v>
      </c>
      <c r="AE77" s="9">
        <v>0</v>
      </c>
      <c r="AF77" s="9">
        <v>0</v>
      </c>
      <c r="AG77" s="9">
        <v>0</v>
      </c>
      <c r="AH77" s="9">
        <v>21.19</v>
      </c>
      <c r="AI77" s="9">
        <v>0</v>
      </c>
      <c r="AJ77" s="9">
        <v>78.8</v>
      </c>
      <c r="AK77" s="9">
        <v>0</v>
      </c>
    </row>
    <row r="78" spans="1:37" ht="12.75">
      <c r="A78" s="34">
        <v>6</v>
      </c>
      <c r="B78" s="34">
        <v>1</v>
      </c>
      <c r="C78" s="34">
        <v>7</v>
      </c>
      <c r="D78" s="35">
        <v>2</v>
      </c>
      <c r="E78" s="36"/>
      <c r="F78" s="7" t="s">
        <v>267</v>
      </c>
      <c r="G78" s="53" t="s">
        <v>334</v>
      </c>
      <c r="H78" s="8">
        <v>825736</v>
      </c>
      <c r="I78" s="8">
        <v>200000</v>
      </c>
      <c r="J78" s="8">
        <v>0</v>
      </c>
      <c r="K78" s="8">
        <v>0</v>
      </c>
      <c r="L78" s="8">
        <v>32506</v>
      </c>
      <c r="M78" s="8">
        <v>0</v>
      </c>
      <c r="N78" s="8">
        <v>593230</v>
      </c>
      <c r="O78" s="8">
        <v>0</v>
      </c>
      <c r="P78" s="9">
        <v>24.22</v>
      </c>
      <c r="Q78" s="9">
        <v>0</v>
      </c>
      <c r="R78" s="9">
        <v>0</v>
      </c>
      <c r="S78" s="9">
        <v>3.93</v>
      </c>
      <c r="T78" s="9">
        <v>0</v>
      </c>
      <c r="U78" s="9">
        <v>71.84</v>
      </c>
      <c r="V78" s="9">
        <v>0</v>
      </c>
      <c r="W78" s="8">
        <v>625736.52</v>
      </c>
      <c r="X78" s="8">
        <v>0</v>
      </c>
      <c r="Y78" s="8">
        <v>0</v>
      </c>
      <c r="Z78" s="8">
        <v>0</v>
      </c>
      <c r="AA78" s="8">
        <v>32506.52</v>
      </c>
      <c r="AB78" s="8">
        <v>0</v>
      </c>
      <c r="AC78" s="8">
        <v>593230</v>
      </c>
      <c r="AD78" s="8">
        <v>0</v>
      </c>
      <c r="AE78" s="9">
        <v>0</v>
      </c>
      <c r="AF78" s="9">
        <v>0</v>
      </c>
      <c r="AG78" s="9">
        <v>0</v>
      </c>
      <c r="AH78" s="9">
        <v>5.19</v>
      </c>
      <c r="AI78" s="9">
        <v>0</v>
      </c>
      <c r="AJ78" s="9">
        <v>94.8</v>
      </c>
      <c r="AK78" s="9">
        <v>0</v>
      </c>
    </row>
    <row r="79" spans="1:37" ht="12.75">
      <c r="A79" s="34">
        <v>6</v>
      </c>
      <c r="B79" s="34">
        <v>14</v>
      </c>
      <c r="C79" s="34">
        <v>5</v>
      </c>
      <c r="D79" s="35">
        <v>2</v>
      </c>
      <c r="E79" s="36"/>
      <c r="F79" s="7" t="s">
        <v>267</v>
      </c>
      <c r="G79" s="53" t="s">
        <v>335</v>
      </c>
      <c r="H79" s="8">
        <v>7665571.25</v>
      </c>
      <c r="I79" s="8">
        <v>3500000</v>
      </c>
      <c r="J79" s="8">
        <v>606500</v>
      </c>
      <c r="K79" s="8">
        <v>0</v>
      </c>
      <c r="L79" s="8">
        <v>975902.01</v>
      </c>
      <c r="M79" s="8">
        <v>0</v>
      </c>
      <c r="N79" s="8">
        <v>2583169.24</v>
      </c>
      <c r="O79" s="8">
        <v>0</v>
      </c>
      <c r="P79" s="9">
        <v>45.65</v>
      </c>
      <c r="Q79" s="9">
        <v>7.91</v>
      </c>
      <c r="R79" s="9">
        <v>0</v>
      </c>
      <c r="S79" s="9">
        <v>12.73</v>
      </c>
      <c r="T79" s="9">
        <v>0</v>
      </c>
      <c r="U79" s="9">
        <v>33.69</v>
      </c>
      <c r="V79" s="9">
        <v>0</v>
      </c>
      <c r="W79" s="8">
        <v>4519126.46</v>
      </c>
      <c r="X79" s="8">
        <v>0</v>
      </c>
      <c r="Y79" s="8">
        <v>65000</v>
      </c>
      <c r="Z79" s="8">
        <v>0</v>
      </c>
      <c r="AA79" s="8">
        <v>975902.01</v>
      </c>
      <c r="AB79" s="8">
        <v>0</v>
      </c>
      <c r="AC79" s="8">
        <v>3478224.45</v>
      </c>
      <c r="AD79" s="8">
        <v>0</v>
      </c>
      <c r="AE79" s="9">
        <v>0</v>
      </c>
      <c r="AF79" s="9">
        <v>1.43</v>
      </c>
      <c r="AG79" s="9">
        <v>0</v>
      </c>
      <c r="AH79" s="9">
        <v>21.59</v>
      </c>
      <c r="AI79" s="9">
        <v>0</v>
      </c>
      <c r="AJ79" s="9">
        <v>76.96</v>
      </c>
      <c r="AK79" s="9">
        <v>0</v>
      </c>
    </row>
    <row r="80" spans="1:37" ht="12.75">
      <c r="A80" s="34">
        <v>6</v>
      </c>
      <c r="B80" s="34">
        <v>6</v>
      </c>
      <c r="C80" s="34">
        <v>5</v>
      </c>
      <c r="D80" s="35">
        <v>2</v>
      </c>
      <c r="E80" s="36"/>
      <c r="F80" s="7" t="s">
        <v>267</v>
      </c>
      <c r="G80" s="53" t="s">
        <v>271</v>
      </c>
      <c r="H80" s="8">
        <v>3060855</v>
      </c>
      <c r="I80" s="8">
        <v>0</v>
      </c>
      <c r="J80" s="8">
        <v>0</v>
      </c>
      <c r="K80" s="8">
        <v>0</v>
      </c>
      <c r="L80" s="8">
        <v>865855</v>
      </c>
      <c r="M80" s="8">
        <v>0</v>
      </c>
      <c r="N80" s="8">
        <v>2195000</v>
      </c>
      <c r="O80" s="8">
        <v>0</v>
      </c>
      <c r="P80" s="9">
        <v>0</v>
      </c>
      <c r="Q80" s="9">
        <v>0</v>
      </c>
      <c r="R80" s="9">
        <v>0</v>
      </c>
      <c r="S80" s="9">
        <v>28.28</v>
      </c>
      <c r="T80" s="9">
        <v>0</v>
      </c>
      <c r="U80" s="9">
        <v>71.71</v>
      </c>
      <c r="V80" s="9">
        <v>0</v>
      </c>
      <c r="W80" s="8">
        <v>3433096.86</v>
      </c>
      <c r="X80" s="8">
        <v>0</v>
      </c>
      <c r="Y80" s="8">
        <v>0</v>
      </c>
      <c r="Z80" s="8">
        <v>0</v>
      </c>
      <c r="AA80" s="8">
        <v>902733.91</v>
      </c>
      <c r="AB80" s="8">
        <v>0</v>
      </c>
      <c r="AC80" s="8">
        <v>2530362.95</v>
      </c>
      <c r="AD80" s="8">
        <v>0</v>
      </c>
      <c r="AE80" s="9">
        <v>0</v>
      </c>
      <c r="AF80" s="9">
        <v>0</v>
      </c>
      <c r="AG80" s="9">
        <v>0</v>
      </c>
      <c r="AH80" s="9">
        <v>26.29</v>
      </c>
      <c r="AI80" s="9">
        <v>0</v>
      </c>
      <c r="AJ80" s="9">
        <v>73.7</v>
      </c>
      <c r="AK80" s="9">
        <v>0</v>
      </c>
    </row>
    <row r="81" spans="1:37" ht="12.75">
      <c r="A81" s="34">
        <v>6</v>
      </c>
      <c r="B81" s="34">
        <v>6</v>
      </c>
      <c r="C81" s="34">
        <v>6</v>
      </c>
      <c r="D81" s="35">
        <v>2</v>
      </c>
      <c r="E81" s="36"/>
      <c r="F81" s="7" t="s">
        <v>267</v>
      </c>
      <c r="G81" s="53" t="s">
        <v>336</v>
      </c>
      <c r="H81" s="8">
        <v>500000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500000</v>
      </c>
      <c r="O81" s="8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100</v>
      </c>
      <c r="V81" s="9">
        <v>0</v>
      </c>
      <c r="W81" s="8">
        <v>1829351.08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1829351.08</v>
      </c>
      <c r="AD81" s="8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100</v>
      </c>
      <c r="AK81" s="9">
        <v>0</v>
      </c>
    </row>
    <row r="82" spans="1:37" ht="12.75">
      <c r="A82" s="34">
        <v>6</v>
      </c>
      <c r="B82" s="34">
        <v>7</v>
      </c>
      <c r="C82" s="34">
        <v>5</v>
      </c>
      <c r="D82" s="35">
        <v>2</v>
      </c>
      <c r="E82" s="36"/>
      <c r="F82" s="7" t="s">
        <v>267</v>
      </c>
      <c r="G82" s="53" t="s">
        <v>272</v>
      </c>
      <c r="H82" s="8">
        <v>3240018</v>
      </c>
      <c r="I82" s="8">
        <v>1500000</v>
      </c>
      <c r="J82" s="8">
        <v>0</v>
      </c>
      <c r="K82" s="8">
        <v>200000</v>
      </c>
      <c r="L82" s="8">
        <v>1540018</v>
      </c>
      <c r="M82" s="8">
        <v>0</v>
      </c>
      <c r="N82" s="8">
        <v>0</v>
      </c>
      <c r="O82" s="8">
        <v>0</v>
      </c>
      <c r="P82" s="9">
        <v>46.29</v>
      </c>
      <c r="Q82" s="9">
        <v>0</v>
      </c>
      <c r="R82" s="9">
        <v>6.17</v>
      </c>
      <c r="S82" s="9">
        <v>47.53</v>
      </c>
      <c r="T82" s="9">
        <v>0</v>
      </c>
      <c r="U82" s="9">
        <v>0</v>
      </c>
      <c r="V82" s="9">
        <v>0</v>
      </c>
      <c r="W82" s="8">
        <v>3545097.23</v>
      </c>
      <c r="X82" s="8">
        <v>0</v>
      </c>
      <c r="Y82" s="8">
        <v>0</v>
      </c>
      <c r="Z82" s="8">
        <v>438097.23</v>
      </c>
      <c r="AA82" s="8">
        <v>1540018</v>
      </c>
      <c r="AB82" s="8">
        <v>0</v>
      </c>
      <c r="AC82" s="8">
        <v>1566982</v>
      </c>
      <c r="AD82" s="8">
        <v>0</v>
      </c>
      <c r="AE82" s="9">
        <v>0</v>
      </c>
      <c r="AF82" s="9">
        <v>0</v>
      </c>
      <c r="AG82" s="9">
        <v>12.35</v>
      </c>
      <c r="AH82" s="9">
        <v>43.44</v>
      </c>
      <c r="AI82" s="9">
        <v>0</v>
      </c>
      <c r="AJ82" s="9">
        <v>44.2</v>
      </c>
      <c r="AK82" s="9">
        <v>0</v>
      </c>
    </row>
    <row r="83" spans="1:37" ht="12.75">
      <c r="A83" s="34">
        <v>6</v>
      </c>
      <c r="B83" s="34">
        <v>18</v>
      </c>
      <c r="C83" s="34">
        <v>4</v>
      </c>
      <c r="D83" s="35">
        <v>2</v>
      </c>
      <c r="E83" s="36"/>
      <c r="F83" s="7" t="s">
        <v>267</v>
      </c>
      <c r="G83" s="53" t="s">
        <v>337</v>
      </c>
      <c r="H83" s="8">
        <v>2810081.24</v>
      </c>
      <c r="I83" s="8">
        <v>1750000</v>
      </c>
      <c r="J83" s="8">
        <v>0</v>
      </c>
      <c r="K83" s="8">
        <v>0</v>
      </c>
      <c r="L83" s="8">
        <v>674657</v>
      </c>
      <c r="M83" s="8">
        <v>0</v>
      </c>
      <c r="N83" s="8">
        <v>385424.24</v>
      </c>
      <c r="O83" s="8">
        <v>0</v>
      </c>
      <c r="P83" s="9">
        <v>62.27</v>
      </c>
      <c r="Q83" s="9">
        <v>0</v>
      </c>
      <c r="R83" s="9">
        <v>0</v>
      </c>
      <c r="S83" s="9">
        <v>24</v>
      </c>
      <c r="T83" s="9">
        <v>0</v>
      </c>
      <c r="U83" s="9">
        <v>13.71</v>
      </c>
      <c r="V83" s="9">
        <v>0</v>
      </c>
      <c r="W83" s="8">
        <v>1060081.24</v>
      </c>
      <c r="X83" s="8">
        <v>0</v>
      </c>
      <c r="Y83" s="8">
        <v>0</v>
      </c>
      <c r="Z83" s="8">
        <v>0</v>
      </c>
      <c r="AA83" s="8">
        <v>674657</v>
      </c>
      <c r="AB83" s="8">
        <v>0</v>
      </c>
      <c r="AC83" s="8">
        <v>385424.24</v>
      </c>
      <c r="AD83" s="8">
        <v>0</v>
      </c>
      <c r="AE83" s="9">
        <v>0</v>
      </c>
      <c r="AF83" s="9">
        <v>0</v>
      </c>
      <c r="AG83" s="9">
        <v>0</v>
      </c>
      <c r="AH83" s="9">
        <v>63.64</v>
      </c>
      <c r="AI83" s="9">
        <v>0</v>
      </c>
      <c r="AJ83" s="9">
        <v>36.35</v>
      </c>
      <c r="AK83" s="9">
        <v>0</v>
      </c>
    </row>
    <row r="84" spans="1:37" ht="12.75">
      <c r="A84" s="34">
        <v>6</v>
      </c>
      <c r="B84" s="34">
        <v>9</v>
      </c>
      <c r="C84" s="34">
        <v>9</v>
      </c>
      <c r="D84" s="35">
        <v>2</v>
      </c>
      <c r="E84" s="36"/>
      <c r="F84" s="7" t="s">
        <v>267</v>
      </c>
      <c r="G84" s="53" t="s">
        <v>338</v>
      </c>
      <c r="H84" s="8">
        <v>3272000</v>
      </c>
      <c r="I84" s="8">
        <v>2000000</v>
      </c>
      <c r="J84" s="8">
        <v>0</v>
      </c>
      <c r="K84" s="8">
        <v>0</v>
      </c>
      <c r="L84" s="8">
        <v>0</v>
      </c>
      <c r="M84" s="8">
        <v>0</v>
      </c>
      <c r="N84" s="8">
        <v>1272000</v>
      </c>
      <c r="O84" s="8">
        <v>0</v>
      </c>
      <c r="P84" s="9">
        <v>61.12</v>
      </c>
      <c r="Q84" s="9">
        <v>0</v>
      </c>
      <c r="R84" s="9">
        <v>0</v>
      </c>
      <c r="S84" s="9">
        <v>0</v>
      </c>
      <c r="T84" s="9">
        <v>0</v>
      </c>
      <c r="U84" s="9">
        <v>38.87</v>
      </c>
      <c r="V84" s="9">
        <v>0</v>
      </c>
      <c r="W84" s="8">
        <v>2686733.9</v>
      </c>
      <c r="X84" s="8">
        <v>0</v>
      </c>
      <c r="Y84" s="8">
        <v>0</v>
      </c>
      <c r="Z84" s="8">
        <v>1466644.94</v>
      </c>
      <c r="AA84" s="8">
        <v>400588.96</v>
      </c>
      <c r="AB84" s="8">
        <v>0</v>
      </c>
      <c r="AC84" s="8">
        <v>819500</v>
      </c>
      <c r="AD84" s="8">
        <v>0</v>
      </c>
      <c r="AE84" s="9">
        <v>0</v>
      </c>
      <c r="AF84" s="9">
        <v>0</v>
      </c>
      <c r="AG84" s="9">
        <v>54.58</v>
      </c>
      <c r="AH84" s="9">
        <v>14.9</v>
      </c>
      <c r="AI84" s="9">
        <v>0</v>
      </c>
      <c r="AJ84" s="9">
        <v>30.5</v>
      </c>
      <c r="AK84" s="9">
        <v>0</v>
      </c>
    </row>
    <row r="85" spans="1:37" ht="12.75">
      <c r="A85" s="34">
        <v>6</v>
      </c>
      <c r="B85" s="34">
        <v>11</v>
      </c>
      <c r="C85" s="34">
        <v>4</v>
      </c>
      <c r="D85" s="35">
        <v>2</v>
      </c>
      <c r="E85" s="36"/>
      <c r="F85" s="7" t="s">
        <v>267</v>
      </c>
      <c r="G85" s="53" t="s">
        <v>339</v>
      </c>
      <c r="H85" s="8">
        <v>6311327.66</v>
      </c>
      <c r="I85" s="8">
        <v>4830000</v>
      </c>
      <c r="J85" s="8">
        <v>0</v>
      </c>
      <c r="K85" s="8">
        <v>0</v>
      </c>
      <c r="L85" s="8">
        <v>912808.66</v>
      </c>
      <c r="M85" s="8">
        <v>0</v>
      </c>
      <c r="N85" s="8">
        <v>568519</v>
      </c>
      <c r="O85" s="8">
        <v>0</v>
      </c>
      <c r="P85" s="9">
        <v>76.52</v>
      </c>
      <c r="Q85" s="9">
        <v>0</v>
      </c>
      <c r="R85" s="9">
        <v>0</v>
      </c>
      <c r="S85" s="9">
        <v>14.46</v>
      </c>
      <c r="T85" s="9">
        <v>0</v>
      </c>
      <c r="U85" s="9">
        <v>9</v>
      </c>
      <c r="V85" s="9">
        <v>0</v>
      </c>
      <c r="W85" s="8">
        <v>3146295.07</v>
      </c>
      <c r="X85" s="8">
        <v>0</v>
      </c>
      <c r="Y85" s="8">
        <v>0</v>
      </c>
      <c r="Z85" s="8">
        <v>0</v>
      </c>
      <c r="AA85" s="8">
        <v>912808.66</v>
      </c>
      <c r="AB85" s="8">
        <v>0</v>
      </c>
      <c r="AC85" s="8">
        <v>2233486.41</v>
      </c>
      <c r="AD85" s="8">
        <v>0</v>
      </c>
      <c r="AE85" s="9">
        <v>0</v>
      </c>
      <c r="AF85" s="9">
        <v>0</v>
      </c>
      <c r="AG85" s="9">
        <v>0</v>
      </c>
      <c r="AH85" s="9">
        <v>29.01</v>
      </c>
      <c r="AI85" s="9">
        <v>0</v>
      </c>
      <c r="AJ85" s="9">
        <v>70.98</v>
      </c>
      <c r="AK85" s="9">
        <v>0</v>
      </c>
    </row>
    <row r="86" spans="1:37" ht="12.75">
      <c r="A86" s="34">
        <v>6</v>
      </c>
      <c r="B86" s="34">
        <v>2</v>
      </c>
      <c r="C86" s="34">
        <v>8</v>
      </c>
      <c r="D86" s="35">
        <v>2</v>
      </c>
      <c r="E86" s="36"/>
      <c r="F86" s="7" t="s">
        <v>267</v>
      </c>
      <c r="G86" s="53" t="s">
        <v>340</v>
      </c>
      <c r="H86" s="8">
        <v>4923805.41</v>
      </c>
      <c r="I86" s="8">
        <v>2000000</v>
      </c>
      <c r="J86" s="8">
        <v>0</v>
      </c>
      <c r="K86" s="8">
        <v>1032788.28</v>
      </c>
      <c r="L86" s="8">
        <v>1891017.13</v>
      </c>
      <c r="M86" s="8">
        <v>0</v>
      </c>
      <c r="N86" s="8">
        <v>0</v>
      </c>
      <c r="O86" s="8">
        <v>0</v>
      </c>
      <c r="P86" s="9">
        <v>40.61</v>
      </c>
      <c r="Q86" s="9">
        <v>0</v>
      </c>
      <c r="R86" s="9">
        <v>20.97</v>
      </c>
      <c r="S86" s="9">
        <v>38.4</v>
      </c>
      <c r="T86" s="9">
        <v>0</v>
      </c>
      <c r="U86" s="9">
        <v>0</v>
      </c>
      <c r="V86" s="9">
        <v>0</v>
      </c>
      <c r="W86" s="8">
        <v>5218569.09</v>
      </c>
      <c r="X86" s="8">
        <v>0</v>
      </c>
      <c r="Y86" s="8">
        <v>0</v>
      </c>
      <c r="Z86" s="8">
        <v>3327551.96</v>
      </c>
      <c r="AA86" s="8">
        <v>1891017.13</v>
      </c>
      <c r="AB86" s="8">
        <v>0</v>
      </c>
      <c r="AC86" s="8">
        <v>0</v>
      </c>
      <c r="AD86" s="8">
        <v>0</v>
      </c>
      <c r="AE86" s="9">
        <v>0</v>
      </c>
      <c r="AF86" s="9">
        <v>0</v>
      </c>
      <c r="AG86" s="9">
        <v>63.76</v>
      </c>
      <c r="AH86" s="9">
        <v>36.23</v>
      </c>
      <c r="AI86" s="9">
        <v>0</v>
      </c>
      <c r="AJ86" s="9">
        <v>0</v>
      </c>
      <c r="AK86" s="9">
        <v>0</v>
      </c>
    </row>
    <row r="87" spans="1:37" ht="12.75">
      <c r="A87" s="34">
        <v>6</v>
      </c>
      <c r="B87" s="34">
        <v>14</v>
      </c>
      <c r="C87" s="34">
        <v>6</v>
      </c>
      <c r="D87" s="35">
        <v>2</v>
      </c>
      <c r="E87" s="36"/>
      <c r="F87" s="7" t="s">
        <v>267</v>
      </c>
      <c r="G87" s="53" t="s">
        <v>341</v>
      </c>
      <c r="H87" s="8">
        <v>4970062.34</v>
      </c>
      <c r="I87" s="8">
        <v>3140946.34</v>
      </c>
      <c r="J87" s="8">
        <v>0</v>
      </c>
      <c r="K87" s="8">
        <v>0</v>
      </c>
      <c r="L87" s="8">
        <v>1829116</v>
      </c>
      <c r="M87" s="8">
        <v>0</v>
      </c>
      <c r="N87" s="8">
        <v>0</v>
      </c>
      <c r="O87" s="8">
        <v>0</v>
      </c>
      <c r="P87" s="9">
        <v>63.19</v>
      </c>
      <c r="Q87" s="9">
        <v>0</v>
      </c>
      <c r="R87" s="9">
        <v>0</v>
      </c>
      <c r="S87" s="9">
        <v>36.8</v>
      </c>
      <c r="T87" s="9">
        <v>0</v>
      </c>
      <c r="U87" s="9">
        <v>0</v>
      </c>
      <c r="V87" s="9">
        <v>0</v>
      </c>
      <c r="W87" s="8">
        <v>5576507.2</v>
      </c>
      <c r="X87" s="8">
        <v>0</v>
      </c>
      <c r="Y87" s="8">
        <v>0</v>
      </c>
      <c r="Z87" s="8">
        <v>0</v>
      </c>
      <c r="AA87" s="8">
        <v>4574751.88</v>
      </c>
      <c r="AB87" s="8">
        <v>0</v>
      </c>
      <c r="AC87" s="8">
        <v>1001755.32</v>
      </c>
      <c r="AD87" s="8">
        <v>0</v>
      </c>
      <c r="AE87" s="9">
        <v>0</v>
      </c>
      <c r="AF87" s="9">
        <v>0</v>
      </c>
      <c r="AG87" s="9">
        <v>0</v>
      </c>
      <c r="AH87" s="9">
        <v>82.03</v>
      </c>
      <c r="AI87" s="9">
        <v>0</v>
      </c>
      <c r="AJ87" s="9">
        <v>17.96</v>
      </c>
      <c r="AK87" s="9">
        <v>0</v>
      </c>
    </row>
    <row r="88" spans="1:37" ht="12.75">
      <c r="A88" s="34">
        <v>6</v>
      </c>
      <c r="B88" s="34">
        <v>1</v>
      </c>
      <c r="C88" s="34">
        <v>8</v>
      </c>
      <c r="D88" s="35">
        <v>2</v>
      </c>
      <c r="E88" s="36"/>
      <c r="F88" s="7" t="s">
        <v>267</v>
      </c>
      <c r="G88" s="53" t="s">
        <v>342</v>
      </c>
      <c r="H88" s="8">
        <v>2887474</v>
      </c>
      <c r="I88" s="8">
        <v>1400000</v>
      </c>
      <c r="J88" s="8">
        <v>0</v>
      </c>
      <c r="K88" s="8">
        <v>0</v>
      </c>
      <c r="L88" s="8">
        <v>847474</v>
      </c>
      <c r="M88" s="8">
        <v>0</v>
      </c>
      <c r="N88" s="8">
        <v>640000</v>
      </c>
      <c r="O88" s="8">
        <v>0</v>
      </c>
      <c r="P88" s="9">
        <v>48.48</v>
      </c>
      <c r="Q88" s="9">
        <v>0</v>
      </c>
      <c r="R88" s="9">
        <v>0</v>
      </c>
      <c r="S88" s="9">
        <v>29.35</v>
      </c>
      <c r="T88" s="9">
        <v>0</v>
      </c>
      <c r="U88" s="9">
        <v>22.16</v>
      </c>
      <c r="V88" s="9">
        <v>0</v>
      </c>
      <c r="W88" s="8">
        <v>1650377.85</v>
      </c>
      <c r="X88" s="8">
        <v>0</v>
      </c>
      <c r="Y88" s="8">
        <v>0</v>
      </c>
      <c r="Z88" s="8">
        <v>0</v>
      </c>
      <c r="AA88" s="8">
        <v>847474</v>
      </c>
      <c r="AB88" s="8">
        <v>0</v>
      </c>
      <c r="AC88" s="8">
        <v>802903.85</v>
      </c>
      <c r="AD88" s="8">
        <v>0</v>
      </c>
      <c r="AE88" s="9">
        <v>0</v>
      </c>
      <c r="AF88" s="9">
        <v>0</v>
      </c>
      <c r="AG88" s="9">
        <v>0</v>
      </c>
      <c r="AH88" s="9">
        <v>51.35</v>
      </c>
      <c r="AI88" s="9">
        <v>0</v>
      </c>
      <c r="AJ88" s="9">
        <v>48.64</v>
      </c>
      <c r="AK88" s="9">
        <v>0</v>
      </c>
    </row>
    <row r="89" spans="1:37" ht="12.75">
      <c r="A89" s="34">
        <v>6</v>
      </c>
      <c r="B89" s="34">
        <v>3</v>
      </c>
      <c r="C89" s="34">
        <v>7</v>
      </c>
      <c r="D89" s="35">
        <v>2</v>
      </c>
      <c r="E89" s="36"/>
      <c r="F89" s="7" t="s">
        <v>267</v>
      </c>
      <c r="G89" s="53" t="s">
        <v>343</v>
      </c>
      <c r="H89" s="8">
        <v>8334709.67</v>
      </c>
      <c r="I89" s="8">
        <v>6240319.65</v>
      </c>
      <c r="J89" s="8">
        <v>0</v>
      </c>
      <c r="K89" s="8">
        <v>0</v>
      </c>
      <c r="L89" s="8">
        <v>1666381.3</v>
      </c>
      <c r="M89" s="8">
        <v>0</v>
      </c>
      <c r="N89" s="8">
        <v>428008.72</v>
      </c>
      <c r="O89" s="8">
        <v>0</v>
      </c>
      <c r="P89" s="9">
        <v>74.87</v>
      </c>
      <c r="Q89" s="9">
        <v>0</v>
      </c>
      <c r="R89" s="9">
        <v>0</v>
      </c>
      <c r="S89" s="9">
        <v>19.99</v>
      </c>
      <c r="T89" s="9">
        <v>0</v>
      </c>
      <c r="U89" s="9">
        <v>5.13</v>
      </c>
      <c r="V89" s="9">
        <v>0</v>
      </c>
      <c r="W89" s="8">
        <v>2094390.02</v>
      </c>
      <c r="X89" s="8">
        <v>0</v>
      </c>
      <c r="Y89" s="8">
        <v>0</v>
      </c>
      <c r="Z89" s="8">
        <v>0</v>
      </c>
      <c r="AA89" s="8">
        <v>1666381.3</v>
      </c>
      <c r="AB89" s="8">
        <v>0</v>
      </c>
      <c r="AC89" s="8">
        <v>428008.72</v>
      </c>
      <c r="AD89" s="8">
        <v>0</v>
      </c>
      <c r="AE89" s="9">
        <v>0</v>
      </c>
      <c r="AF89" s="9">
        <v>0</v>
      </c>
      <c r="AG89" s="9">
        <v>0</v>
      </c>
      <c r="AH89" s="9">
        <v>79.56</v>
      </c>
      <c r="AI89" s="9">
        <v>0</v>
      </c>
      <c r="AJ89" s="9">
        <v>20.43</v>
      </c>
      <c r="AK89" s="9">
        <v>0</v>
      </c>
    </row>
    <row r="90" spans="1:37" ht="12.75">
      <c r="A90" s="34">
        <v>6</v>
      </c>
      <c r="B90" s="34">
        <v>8</v>
      </c>
      <c r="C90" s="34">
        <v>7</v>
      </c>
      <c r="D90" s="35">
        <v>2</v>
      </c>
      <c r="E90" s="36"/>
      <c r="F90" s="7" t="s">
        <v>267</v>
      </c>
      <c r="G90" s="53" t="s">
        <v>273</v>
      </c>
      <c r="H90" s="8">
        <v>8774220.91</v>
      </c>
      <c r="I90" s="8">
        <v>3968390</v>
      </c>
      <c r="J90" s="8">
        <v>63613.7</v>
      </c>
      <c r="K90" s="8">
        <v>0</v>
      </c>
      <c r="L90" s="8">
        <v>2672509.25</v>
      </c>
      <c r="M90" s="8">
        <v>0</v>
      </c>
      <c r="N90" s="8">
        <v>2069707.96</v>
      </c>
      <c r="O90" s="8">
        <v>0</v>
      </c>
      <c r="P90" s="9">
        <v>45.22</v>
      </c>
      <c r="Q90" s="9">
        <v>0.72</v>
      </c>
      <c r="R90" s="9">
        <v>0</v>
      </c>
      <c r="S90" s="9">
        <v>30.45</v>
      </c>
      <c r="T90" s="9">
        <v>0</v>
      </c>
      <c r="U90" s="9">
        <v>23.58</v>
      </c>
      <c r="V90" s="9">
        <v>0</v>
      </c>
      <c r="W90" s="8">
        <v>7724632.03</v>
      </c>
      <c r="X90" s="8">
        <v>316543.33</v>
      </c>
      <c r="Y90" s="8">
        <v>63613.7</v>
      </c>
      <c r="Z90" s="8">
        <v>0</v>
      </c>
      <c r="AA90" s="8">
        <v>2672509.25</v>
      </c>
      <c r="AB90" s="8">
        <v>0</v>
      </c>
      <c r="AC90" s="8">
        <v>4671965.75</v>
      </c>
      <c r="AD90" s="8">
        <v>0</v>
      </c>
      <c r="AE90" s="9">
        <v>4.09</v>
      </c>
      <c r="AF90" s="9">
        <v>0.82</v>
      </c>
      <c r="AG90" s="9">
        <v>0</v>
      </c>
      <c r="AH90" s="9">
        <v>34.59</v>
      </c>
      <c r="AI90" s="9">
        <v>0</v>
      </c>
      <c r="AJ90" s="9">
        <v>60.48</v>
      </c>
      <c r="AK90" s="9">
        <v>0</v>
      </c>
    </row>
    <row r="91" spans="1:37" ht="12.75">
      <c r="A91" s="34">
        <v>6</v>
      </c>
      <c r="B91" s="34">
        <v>10</v>
      </c>
      <c r="C91" s="34">
        <v>2</v>
      </c>
      <c r="D91" s="35">
        <v>2</v>
      </c>
      <c r="E91" s="36"/>
      <c r="F91" s="7" t="s">
        <v>267</v>
      </c>
      <c r="G91" s="53" t="s">
        <v>344</v>
      </c>
      <c r="H91" s="8">
        <v>4680985.72</v>
      </c>
      <c r="I91" s="8">
        <v>2600000</v>
      </c>
      <c r="J91" s="8">
        <v>0</v>
      </c>
      <c r="K91" s="8">
        <v>0</v>
      </c>
      <c r="L91" s="8">
        <v>2080985.72</v>
      </c>
      <c r="M91" s="8">
        <v>0</v>
      </c>
      <c r="N91" s="8">
        <v>0</v>
      </c>
      <c r="O91" s="8">
        <v>0</v>
      </c>
      <c r="P91" s="9">
        <v>55.54</v>
      </c>
      <c r="Q91" s="9">
        <v>0</v>
      </c>
      <c r="R91" s="9">
        <v>0</v>
      </c>
      <c r="S91" s="9">
        <v>44.45</v>
      </c>
      <c r="T91" s="9">
        <v>0</v>
      </c>
      <c r="U91" s="9">
        <v>0</v>
      </c>
      <c r="V91" s="9">
        <v>0</v>
      </c>
      <c r="W91" s="8">
        <v>3552956.98</v>
      </c>
      <c r="X91" s="8">
        <v>0</v>
      </c>
      <c r="Y91" s="8">
        <v>0</v>
      </c>
      <c r="Z91" s="8">
        <v>0</v>
      </c>
      <c r="AA91" s="8">
        <v>2326197.98</v>
      </c>
      <c r="AB91" s="8">
        <v>0</v>
      </c>
      <c r="AC91" s="8">
        <v>1226759</v>
      </c>
      <c r="AD91" s="8">
        <v>0</v>
      </c>
      <c r="AE91" s="9">
        <v>0</v>
      </c>
      <c r="AF91" s="9">
        <v>0</v>
      </c>
      <c r="AG91" s="9">
        <v>0</v>
      </c>
      <c r="AH91" s="9">
        <v>65.47</v>
      </c>
      <c r="AI91" s="9">
        <v>0</v>
      </c>
      <c r="AJ91" s="9">
        <v>34.52</v>
      </c>
      <c r="AK91" s="9">
        <v>0</v>
      </c>
    </row>
    <row r="92" spans="1:37" ht="12.75">
      <c r="A92" s="34">
        <v>6</v>
      </c>
      <c r="B92" s="34">
        <v>20</v>
      </c>
      <c r="C92" s="34">
        <v>5</v>
      </c>
      <c r="D92" s="35">
        <v>2</v>
      </c>
      <c r="E92" s="36"/>
      <c r="F92" s="7" t="s">
        <v>267</v>
      </c>
      <c r="G92" s="53" t="s">
        <v>345</v>
      </c>
      <c r="H92" s="8">
        <v>1507564</v>
      </c>
      <c r="I92" s="8">
        <v>300000</v>
      </c>
      <c r="J92" s="8">
        <v>0</v>
      </c>
      <c r="K92" s="8">
        <v>0</v>
      </c>
      <c r="L92" s="8">
        <v>246986.48</v>
      </c>
      <c r="M92" s="8">
        <v>0</v>
      </c>
      <c r="N92" s="8">
        <v>960577.52</v>
      </c>
      <c r="O92" s="8">
        <v>0</v>
      </c>
      <c r="P92" s="9">
        <v>19.89</v>
      </c>
      <c r="Q92" s="9">
        <v>0</v>
      </c>
      <c r="R92" s="9">
        <v>0</v>
      </c>
      <c r="S92" s="9">
        <v>16.38</v>
      </c>
      <c r="T92" s="9">
        <v>0</v>
      </c>
      <c r="U92" s="9">
        <v>63.71</v>
      </c>
      <c r="V92" s="9">
        <v>0</v>
      </c>
      <c r="W92" s="8">
        <v>2570650.47</v>
      </c>
      <c r="X92" s="8">
        <v>0</v>
      </c>
      <c r="Y92" s="8">
        <v>0</v>
      </c>
      <c r="Z92" s="8">
        <v>0</v>
      </c>
      <c r="AA92" s="8">
        <v>1248227</v>
      </c>
      <c r="AB92" s="8">
        <v>0</v>
      </c>
      <c r="AC92" s="8">
        <v>1322423.47</v>
      </c>
      <c r="AD92" s="8">
        <v>0</v>
      </c>
      <c r="AE92" s="9">
        <v>0</v>
      </c>
      <c r="AF92" s="9">
        <v>0</v>
      </c>
      <c r="AG92" s="9">
        <v>0</v>
      </c>
      <c r="AH92" s="9">
        <v>48.55</v>
      </c>
      <c r="AI92" s="9">
        <v>0</v>
      </c>
      <c r="AJ92" s="9">
        <v>51.44</v>
      </c>
      <c r="AK92" s="9">
        <v>0</v>
      </c>
    </row>
    <row r="93" spans="1:37" ht="12.75">
      <c r="A93" s="34">
        <v>6</v>
      </c>
      <c r="B93" s="34">
        <v>12</v>
      </c>
      <c r="C93" s="34">
        <v>4</v>
      </c>
      <c r="D93" s="35">
        <v>2</v>
      </c>
      <c r="E93" s="36"/>
      <c r="F93" s="7" t="s">
        <v>267</v>
      </c>
      <c r="G93" s="53" t="s">
        <v>346</v>
      </c>
      <c r="H93" s="8">
        <v>1422721</v>
      </c>
      <c r="I93" s="8">
        <v>0</v>
      </c>
      <c r="J93" s="8">
        <v>0</v>
      </c>
      <c r="K93" s="8">
        <v>0</v>
      </c>
      <c r="L93" s="8">
        <v>645368</v>
      </c>
      <c r="M93" s="8">
        <v>0</v>
      </c>
      <c r="N93" s="8">
        <v>777353</v>
      </c>
      <c r="O93" s="8">
        <v>0</v>
      </c>
      <c r="P93" s="9">
        <v>0</v>
      </c>
      <c r="Q93" s="9">
        <v>0</v>
      </c>
      <c r="R93" s="9">
        <v>0</v>
      </c>
      <c r="S93" s="9">
        <v>45.36</v>
      </c>
      <c r="T93" s="9">
        <v>0</v>
      </c>
      <c r="U93" s="9">
        <v>54.63</v>
      </c>
      <c r="V93" s="9">
        <v>0</v>
      </c>
      <c r="W93" s="8">
        <v>4494860.61</v>
      </c>
      <c r="X93" s="8">
        <v>0</v>
      </c>
      <c r="Y93" s="8">
        <v>0</v>
      </c>
      <c r="Z93" s="8">
        <v>2690755.29</v>
      </c>
      <c r="AA93" s="8">
        <v>654105.32</v>
      </c>
      <c r="AB93" s="8">
        <v>0</v>
      </c>
      <c r="AC93" s="8">
        <v>1150000</v>
      </c>
      <c r="AD93" s="8">
        <v>0</v>
      </c>
      <c r="AE93" s="9">
        <v>0</v>
      </c>
      <c r="AF93" s="9">
        <v>0</v>
      </c>
      <c r="AG93" s="9">
        <v>59.86</v>
      </c>
      <c r="AH93" s="9">
        <v>14.55</v>
      </c>
      <c r="AI93" s="9">
        <v>0</v>
      </c>
      <c r="AJ93" s="9">
        <v>25.58</v>
      </c>
      <c r="AK93" s="9">
        <v>0</v>
      </c>
    </row>
    <row r="94" spans="1:37" ht="12.75">
      <c r="A94" s="34">
        <v>6</v>
      </c>
      <c r="B94" s="34">
        <v>1</v>
      </c>
      <c r="C94" s="34">
        <v>9</v>
      </c>
      <c r="D94" s="35">
        <v>2</v>
      </c>
      <c r="E94" s="36"/>
      <c r="F94" s="7" t="s">
        <v>267</v>
      </c>
      <c r="G94" s="53" t="s">
        <v>347</v>
      </c>
      <c r="H94" s="8">
        <v>6035972.67</v>
      </c>
      <c r="I94" s="8">
        <v>2743962</v>
      </c>
      <c r="J94" s="8">
        <v>0</v>
      </c>
      <c r="K94" s="8">
        <v>0</v>
      </c>
      <c r="L94" s="8">
        <v>2891546.48</v>
      </c>
      <c r="M94" s="8">
        <v>0</v>
      </c>
      <c r="N94" s="8">
        <v>400464.19</v>
      </c>
      <c r="O94" s="8">
        <v>0</v>
      </c>
      <c r="P94" s="9">
        <v>45.46</v>
      </c>
      <c r="Q94" s="9">
        <v>0</v>
      </c>
      <c r="R94" s="9">
        <v>0</v>
      </c>
      <c r="S94" s="9">
        <v>47.9</v>
      </c>
      <c r="T94" s="9">
        <v>0</v>
      </c>
      <c r="U94" s="9">
        <v>6.63</v>
      </c>
      <c r="V94" s="9">
        <v>0</v>
      </c>
      <c r="W94" s="8">
        <v>3575636.78</v>
      </c>
      <c r="X94" s="8">
        <v>283626.11</v>
      </c>
      <c r="Y94" s="8">
        <v>0</v>
      </c>
      <c r="Z94" s="8">
        <v>0</v>
      </c>
      <c r="AA94" s="8">
        <v>2891546.48</v>
      </c>
      <c r="AB94" s="8">
        <v>0</v>
      </c>
      <c r="AC94" s="8">
        <v>400464.19</v>
      </c>
      <c r="AD94" s="8">
        <v>0</v>
      </c>
      <c r="AE94" s="9">
        <v>7.93</v>
      </c>
      <c r="AF94" s="9">
        <v>0</v>
      </c>
      <c r="AG94" s="9">
        <v>0</v>
      </c>
      <c r="AH94" s="9">
        <v>80.86</v>
      </c>
      <c r="AI94" s="9">
        <v>0</v>
      </c>
      <c r="AJ94" s="9">
        <v>11.19</v>
      </c>
      <c r="AK94" s="9">
        <v>0</v>
      </c>
    </row>
    <row r="95" spans="1:37" ht="12.75">
      <c r="A95" s="34">
        <v>6</v>
      </c>
      <c r="B95" s="34">
        <v>6</v>
      </c>
      <c r="C95" s="34">
        <v>7</v>
      </c>
      <c r="D95" s="35">
        <v>2</v>
      </c>
      <c r="E95" s="36"/>
      <c r="F95" s="7" t="s">
        <v>267</v>
      </c>
      <c r="G95" s="53" t="s">
        <v>348</v>
      </c>
      <c r="H95" s="8">
        <v>1287141</v>
      </c>
      <c r="I95" s="8">
        <v>500000</v>
      </c>
      <c r="J95" s="8">
        <v>0</v>
      </c>
      <c r="K95" s="8">
        <v>0</v>
      </c>
      <c r="L95" s="8">
        <v>0</v>
      </c>
      <c r="M95" s="8">
        <v>0</v>
      </c>
      <c r="N95" s="8">
        <v>787141</v>
      </c>
      <c r="O95" s="8">
        <v>0</v>
      </c>
      <c r="P95" s="9">
        <v>38.84</v>
      </c>
      <c r="Q95" s="9">
        <v>0</v>
      </c>
      <c r="R95" s="9">
        <v>0</v>
      </c>
      <c r="S95" s="9">
        <v>0</v>
      </c>
      <c r="T95" s="9">
        <v>0</v>
      </c>
      <c r="U95" s="9">
        <v>61.15</v>
      </c>
      <c r="V95" s="9">
        <v>0</v>
      </c>
      <c r="W95" s="8">
        <v>1711254.91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1711254.91</v>
      </c>
      <c r="AD95" s="8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100</v>
      </c>
      <c r="AK95" s="9">
        <v>0</v>
      </c>
    </row>
    <row r="96" spans="1:37" ht="12.75">
      <c r="A96" s="34">
        <v>6</v>
      </c>
      <c r="B96" s="34">
        <v>2</v>
      </c>
      <c r="C96" s="34">
        <v>9</v>
      </c>
      <c r="D96" s="35">
        <v>2</v>
      </c>
      <c r="E96" s="36"/>
      <c r="F96" s="7" t="s">
        <v>267</v>
      </c>
      <c r="G96" s="53" t="s">
        <v>349</v>
      </c>
      <c r="H96" s="8">
        <v>3053720.11</v>
      </c>
      <c r="I96" s="8">
        <v>300000</v>
      </c>
      <c r="J96" s="8">
        <v>56125.07</v>
      </c>
      <c r="K96" s="8">
        <v>413159.01</v>
      </c>
      <c r="L96" s="8">
        <v>1304436.03</v>
      </c>
      <c r="M96" s="8">
        <v>0</v>
      </c>
      <c r="N96" s="8">
        <v>980000</v>
      </c>
      <c r="O96" s="8">
        <v>0</v>
      </c>
      <c r="P96" s="9">
        <v>9.82</v>
      </c>
      <c r="Q96" s="9">
        <v>1.83</v>
      </c>
      <c r="R96" s="9">
        <v>13.52</v>
      </c>
      <c r="S96" s="9">
        <v>42.71</v>
      </c>
      <c r="T96" s="9">
        <v>0</v>
      </c>
      <c r="U96" s="9">
        <v>32.09</v>
      </c>
      <c r="V96" s="9">
        <v>0</v>
      </c>
      <c r="W96" s="8">
        <v>3730700.66</v>
      </c>
      <c r="X96" s="8">
        <v>300000</v>
      </c>
      <c r="Y96" s="8">
        <v>44406</v>
      </c>
      <c r="Z96" s="8">
        <v>1101858.63</v>
      </c>
      <c r="AA96" s="8">
        <v>1304436.03</v>
      </c>
      <c r="AB96" s="8">
        <v>0</v>
      </c>
      <c r="AC96" s="8">
        <v>980000</v>
      </c>
      <c r="AD96" s="8">
        <v>0</v>
      </c>
      <c r="AE96" s="9">
        <v>8.04</v>
      </c>
      <c r="AF96" s="9">
        <v>1.19</v>
      </c>
      <c r="AG96" s="9">
        <v>29.53</v>
      </c>
      <c r="AH96" s="9">
        <v>34.96</v>
      </c>
      <c r="AI96" s="9">
        <v>0</v>
      </c>
      <c r="AJ96" s="9">
        <v>26.26</v>
      </c>
      <c r="AK96" s="9">
        <v>0</v>
      </c>
    </row>
    <row r="97" spans="1:37" ht="12.75">
      <c r="A97" s="34">
        <v>6</v>
      </c>
      <c r="B97" s="34">
        <v>11</v>
      </c>
      <c r="C97" s="34">
        <v>5</v>
      </c>
      <c r="D97" s="35">
        <v>2</v>
      </c>
      <c r="E97" s="36"/>
      <c r="F97" s="7" t="s">
        <v>267</v>
      </c>
      <c r="G97" s="53" t="s">
        <v>274</v>
      </c>
      <c r="H97" s="8">
        <v>16892842.61</v>
      </c>
      <c r="I97" s="8">
        <v>11705690.61</v>
      </c>
      <c r="J97" s="8">
        <v>0</v>
      </c>
      <c r="K97" s="8">
        <v>0</v>
      </c>
      <c r="L97" s="8">
        <v>5187152</v>
      </c>
      <c r="M97" s="8">
        <v>0</v>
      </c>
      <c r="N97" s="8">
        <v>0</v>
      </c>
      <c r="O97" s="8">
        <v>0</v>
      </c>
      <c r="P97" s="9">
        <v>69.29</v>
      </c>
      <c r="Q97" s="9">
        <v>0</v>
      </c>
      <c r="R97" s="9">
        <v>0</v>
      </c>
      <c r="S97" s="9">
        <v>30.7</v>
      </c>
      <c r="T97" s="9">
        <v>0</v>
      </c>
      <c r="U97" s="9">
        <v>0</v>
      </c>
      <c r="V97" s="9">
        <v>0</v>
      </c>
      <c r="W97" s="8">
        <v>5370243.24</v>
      </c>
      <c r="X97" s="8">
        <v>0</v>
      </c>
      <c r="Y97" s="8">
        <v>0</v>
      </c>
      <c r="Z97" s="8">
        <v>0</v>
      </c>
      <c r="AA97" s="8">
        <v>5307084.84</v>
      </c>
      <c r="AB97" s="8">
        <v>0</v>
      </c>
      <c r="AC97" s="8">
        <v>63158.4</v>
      </c>
      <c r="AD97" s="8">
        <v>0</v>
      </c>
      <c r="AE97" s="9">
        <v>0</v>
      </c>
      <c r="AF97" s="9">
        <v>0</v>
      </c>
      <c r="AG97" s="9">
        <v>0</v>
      </c>
      <c r="AH97" s="9">
        <v>98.82</v>
      </c>
      <c r="AI97" s="9">
        <v>0</v>
      </c>
      <c r="AJ97" s="9">
        <v>1.17</v>
      </c>
      <c r="AK97" s="9">
        <v>0</v>
      </c>
    </row>
    <row r="98" spans="1:37" ht="12.75">
      <c r="A98" s="34">
        <v>6</v>
      </c>
      <c r="B98" s="34">
        <v>14</v>
      </c>
      <c r="C98" s="34">
        <v>7</v>
      </c>
      <c r="D98" s="35">
        <v>2</v>
      </c>
      <c r="E98" s="36"/>
      <c r="F98" s="7" t="s">
        <v>267</v>
      </c>
      <c r="G98" s="53" t="s">
        <v>350</v>
      </c>
      <c r="H98" s="8">
        <v>1122054</v>
      </c>
      <c r="I98" s="8">
        <v>500000</v>
      </c>
      <c r="J98" s="8">
        <v>0</v>
      </c>
      <c r="K98" s="8">
        <v>0</v>
      </c>
      <c r="L98" s="8">
        <v>228000</v>
      </c>
      <c r="M98" s="8">
        <v>0</v>
      </c>
      <c r="N98" s="8">
        <v>394054</v>
      </c>
      <c r="O98" s="8">
        <v>0</v>
      </c>
      <c r="P98" s="9">
        <v>44.56</v>
      </c>
      <c r="Q98" s="9">
        <v>0</v>
      </c>
      <c r="R98" s="9">
        <v>0</v>
      </c>
      <c r="S98" s="9">
        <v>20.31</v>
      </c>
      <c r="T98" s="9">
        <v>0</v>
      </c>
      <c r="U98" s="9">
        <v>35.11</v>
      </c>
      <c r="V98" s="9">
        <v>0</v>
      </c>
      <c r="W98" s="8">
        <v>1070567.56</v>
      </c>
      <c r="X98" s="8">
        <v>0</v>
      </c>
      <c r="Y98" s="8">
        <v>0</v>
      </c>
      <c r="Z98" s="8">
        <v>0</v>
      </c>
      <c r="AA98" s="8">
        <v>500000</v>
      </c>
      <c r="AB98" s="8">
        <v>0</v>
      </c>
      <c r="AC98" s="8">
        <v>570567.56</v>
      </c>
      <c r="AD98" s="8">
        <v>0</v>
      </c>
      <c r="AE98" s="9">
        <v>0</v>
      </c>
      <c r="AF98" s="9">
        <v>0</v>
      </c>
      <c r="AG98" s="9">
        <v>0</v>
      </c>
      <c r="AH98" s="9">
        <v>46.7</v>
      </c>
      <c r="AI98" s="9">
        <v>0</v>
      </c>
      <c r="AJ98" s="9">
        <v>53.29</v>
      </c>
      <c r="AK98" s="9">
        <v>0</v>
      </c>
    </row>
    <row r="99" spans="1:37" ht="12.75">
      <c r="A99" s="34">
        <v>6</v>
      </c>
      <c r="B99" s="34">
        <v>17</v>
      </c>
      <c r="C99" s="34">
        <v>2</v>
      </c>
      <c r="D99" s="35">
        <v>2</v>
      </c>
      <c r="E99" s="36"/>
      <c r="F99" s="7" t="s">
        <v>267</v>
      </c>
      <c r="G99" s="53" t="s">
        <v>351</v>
      </c>
      <c r="H99" s="8">
        <v>10329473.56</v>
      </c>
      <c r="I99" s="8">
        <v>3500000</v>
      </c>
      <c r="J99" s="8">
        <v>0</v>
      </c>
      <c r="K99" s="8">
        <v>1438246</v>
      </c>
      <c r="L99" s="8">
        <v>4670244</v>
      </c>
      <c r="M99" s="8">
        <v>0</v>
      </c>
      <c r="N99" s="8">
        <v>720983.56</v>
      </c>
      <c r="O99" s="8">
        <v>0</v>
      </c>
      <c r="P99" s="9">
        <v>33.88</v>
      </c>
      <c r="Q99" s="9">
        <v>0</v>
      </c>
      <c r="R99" s="9">
        <v>13.92</v>
      </c>
      <c r="S99" s="9">
        <v>45.21</v>
      </c>
      <c r="T99" s="9">
        <v>0</v>
      </c>
      <c r="U99" s="9">
        <v>6.97</v>
      </c>
      <c r="V99" s="9">
        <v>0</v>
      </c>
      <c r="W99" s="8">
        <v>10295697.9</v>
      </c>
      <c r="X99" s="8">
        <v>0</v>
      </c>
      <c r="Y99" s="8">
        <v>0</v>
      </c>
      <c r="Z99" s="8">
        <v>2798990.94</v>
      </c>
      <c r="AA99" s="8">
        <v>3871706.96</v>
      </c>
      <c r="AB99" s="8">
        <v>0</v>
      </c>
      <c r="AC99" s="8">
        <v>3625000</v>
      </c>
      <c r="AD99" s="8">
        <v>0</v>
      </c>
      <c r="AE99" s="9">
        <v>0</v>
      </c>
      <c r="AF99" s="9">
        <v>0</v>
      </c>
      <c r="AG99" s="9">
        <v>27.18</v>
      </c>
      <c r="AH99" s="9">
        <v>37.6</v>
      </c>
      <c r="AI99" s="9">
        <v>0</v>
      </c>
      <c r="AJ99" s="9">
        <v>35.2</v>
      </c>
      <c r="AK99" s="9">
        <v>0</v>
      </c>
    </row>
    <row r="100" spans="1:37" ht="12.75">
      <c r="A100" s="34">
        <v>6</v>
      </c>
      <c r="B100" s="34">
        <v>20</v>
      </c>
      <c r="C100" s="34">
        <v>6</v>
      </c>
      <c r="D100" s="35">
        <v>2</v>
      </c>
      <c r="E100" s="36"/>
      <c r="F100" s="7" t="s">
        <v>267</v>
      </c>
      <c r="G100" s="53" t="s">
        <v>352</v>
      </c>
      <c r="H100" s="8">
        <v>2833986</v>
      </c>
      <c r="I100" s="8">
        <v>1555000</v>
      </c>
      <c r="J100" s="8">
        <v>0</v>
      </c>
      <c r="K100" s="8">
        <v>0</v>
      </c>
      <c r="L100" s="8">
        <v>617800.22</v>
      </c>
      <c r="M100" s="8">
        <v>0</v>
      </c>
      <c r="N100" s="8">
        <v>661185.78</v>
      </c>
      <c r="O100" s="8">
        <v>0</v>
      </c>
      <c r="P100" s="9">
        <v>54.86</v>
      </c>
      <c r="Q100" s="9">
        <v>0</v>
      </c>
      <c r="R100" s="9">
        <v>0</v>
      </c>
      <c r="S100" s="9">
        <v>21.79</v>
      </c>
      <c r="T100" s="9">
        <v>0</v>
      </c>
      <c r="U100" s="9">
        <v>23.33</v>
      </c>
      <c r="V100" s="9">
        <v>0</v>
      </c>
      <c r="W100" s="8">
        <v>2058402.31</v>
      </c>
      <c r="X100" s="8">
        <v>0</v>
      </c>
      <c r="Y100" s="8">
        <v>0</v>
      </c>
      <c r="Z100" s="8">
        <v>0</v>
      </c>
      <c r="AA100" s="8">
        <v>646918.54</v>
      </c>
      <c r="AB100" s="8">
        <v>0</v>
      </c>
      <c r="AC100" s="8">
        <v>1411483.77</v>
      </c>
      <c r="AD100" s="8">
        <v>0</v>
      </c>
      <c r="AE100" s="9">
        <v>0</v>
      </c>
      <c r="AF100" s="9">
        <v>0</v>
      </c>
      <c r="AG100" s="9">
        <v>0</v>
      </c>
      <c r="AH100" s="9">
        <v>31.42</v>
      </c>
      <c r="AI100" s="9">
        <v>0</v>
      </c>
      <c r="AJ100" s="9">
        <v>68.57</v>
      </c>
      <c r="AK100" s="9">
        <v>0</v>
      </c>
    </row>
    <row r="101" spans="1:37" ht="12.75">
      <c r="A101" s="34">
        <v>6</v>
      </c>
      <c r="B101" s="34">
        <v>8</v>
      </c>
      <c r="C101" s="34">
        <v>8</v>
      </c>
      <c r="D101" s="35">
        <v>2</v>
      </c>
      <c r="E101" s="36"/>
      <c r="F101" s="7" t="s">
        <v>267</v>
      </c>
      <c r="G101" s="53" t="s">
        <v>353</v>
      </c>
      <c r="H101" s="8">
        <v>3075348.97</v>
      </c>
      <c r="I101" s="8">
        <v>0</v>
      </c>
      <c r="J101" s="8">
        <v>200000</v>
      </c>
      <c r="K101" s="8">
        <v>0</v>
      </c>
      <c r="L101" s="8">
        <v>2231721.99</v>
      </c>
      <c r="M101" s="8">
        <v>0</v>
      </c>
      <c r="N101" s="8">
        <v>643626.98</v>
      </c>
      <c r="O101" s="8">
        <v>0</v>
      </c>
      <c r="P101" s="9">
        <v>0</v>
      </c>
      <c r="Q101" s="9">
        <v>6.5</v>
      </c>
      <c r="R101" s="9">
        <v>0</v>
      </c>
      <c r="S101" s="9">
        <v>72.56</v>
      </c>
      <c r="T101" s="9">
        <v>0</v>
      </c>
      <c r="U101" s="9">
        <v>20.92</v>
      </c>
      <c r="V101" s="9">
        <v>0</v>
      </c>
      <c r="W101" s="8">
        <v>2875348.97</v>
      </c>
      <c r="X101" s="8">
        <v>0</v>
      </c>
      <c r="Y101" s="8">
        <v>0</v>
      </c>
      <c r="Z101" s="8">
        <v>0</v>
      </c>
      <c r="AA101" s="8">
        <v>2231721.99</v>
      </c>
      <c r="AB101" s="8">
        <v>0</v>
      </c>
      <c r="AC101" s="8">
        <v>643626.98</v>
      </c>
      <c r="AD101" s="8">
        <v>0</v>
      </c>
      <c r="AE101" s="9">
        <v>0</v>
      </c>
      <c r="AF101" s="9">
        <v>0</v>
      </c>
      <c r="AG101" s="9">
        <v>0</v>
      </c>
      <c r="AH101" s="9">
        <v>77.61</v>
      </c>
      <c r="AI101" s="9">
        <v>0</v>
      </c>
      <c r="AJ101" s="9">
        <v>22.38</v>
      </c>
      <c r="AK101" s="9">
        <v>0</v>
      </c>
    </row>
    <row r="102" spans="1:37" ht="12.75">
      <c r="A102" s="34">
        <v>6</v>
      </c>
      <c r="B102" s="34">
        <v>1</v>
      </c>
      <c r="C102" s="34">
        <v>10</v>
      </c>
      <c r="D102" s="35">
        <v>2</v>
      </c>
      <c r="E102" s="36"/>
      <c r="F102" s="7" t="s">
        <v>267</v>
      </c>
      <c r="G102" s="53" t="s">
        <v>275</v>
      </c>
      <c r="H102" s="8">
        <v>10099801.13</v>
      </c>
      <c r="I102" s="8">
        <v>5083863.12</v>
      </c>
      <c r="J102" s="8">
        <v>120000</v>
      </c>
      <c r="K102" s="8">
        <v>0</v>
      </c>
      <c r="L102" s="8">
        <v>2352291.7</v>
      </c>
      <c r="M102" s="8">
        <v>0</v>
      </c>
      <c r="N102" s="8">
        <v>2543646.31</v>
      </c>
      <c r="O102" s="8">
        <v>0</v>
      </c>
      <c r="P102" s="9">
        <v>50.33</v>
      </c>
      <c r="Q102" s="9">
        <v>1.18</v>
      </c>
      <c r="R102" s="9">
        <v>0</v>
      </c>
      <c r="S102" s="9">
        <v>23.29</v>
      </c>
      <c r="T102" s="9">
        <v>0</v>
      </c>
      <c r="U102" s="9">
        <v>25.18</v>
      </c>
      <c r="V102" s="9">
        <v>0</v>
      </c>
      <c r="W102" s="8">
        <v>6507708.33</v>
      </c>
      <c r="X102" s="8">
        <v>1611770.32</v>
      </c>
      <c r="Y102" s="8">
        <v>0</v>
      </c>
      <c r="Z102" s="8">
        <v>0</v>
      </c>
      <c r="AA102" s="8">
        <v>2352291.7</v>
      </c>
      <c r="AB102" s="8">
        <v>0</v>
      </c>
      <c r="AC102" s="8">
        <v>2543646.31</v>
      </c>
      <c r="AD102" s="8">
        <v>0</v>
      </c>
      <c r="AE102" s="9">
        <v>24.76</v>
      </c>
      <c r="AF102" s="9">
        <v>0</v>
      </c>
      <c r="AG102" s="9">
        <v>0</v>
      </c>
      <c r="AH102" s="9">
        <v>36.14</v>
      </c>
      <c r="AI102" s="9">
        <v>0</v>
      </c>
      <c r="AJ102" s="9">
        <v>39.08</v>
      </c>
      <c r="AK102" s="9">
        <v>0</v>
      </c>
    </row>
    <row r="103" spans="1:37" ht="12.75">
      <c r="A103" s="34">
        <v>6</v>
      </c>
      <c r="B103" s="34">
        <v>13</v>
      </c>
      <c r="C103" s="34">
        <v>3</v>
      </c>
      <c r="D103" s="35">
        <v>2</v>
      </c>
      <c r="E103" s="36"/>
      <c r="F103" s="7" t="s">
        <v>267</v>
      </c>
      <c r="G103" s="53" t="s">
        <v>354</v>
      </c>
      <c r="H103" s="8">
        <v>1886410.12</v>
      </c>
      <c r="I103" s="8">
        <v>1381267.12</v>
      </c>
      <c r="J103" s="8">
        <v>0</v>
      </c>
      <c r="K103" s="8">
        <v>0</v>
      </c>
      <c r="L103" s="8">
        <v>505143</v>
      </c>
      <c r="M103" s="8">
        <v>0</v>
      </c>
      <c r="N103" s="8">
        <v>0</v>
      </c>
      <c r="O103" s="8">
        <v>0</v>
      </c>
      <c r="P103" s="9">
        <v>73.22</v>
      </c>
      <c r="Q103" s="9">
        <v>0</v>
      </c>
      <c r="R103" s="9">
        <v>0</v>
      </c>
      <c r="S103" s="9">
        <v>26.77</v>
      </c>
      <c r="T103" s="9">
        <v>0</v>
      </c>
      <c r="U103" s="9">
        <v>0</v>
      </c>
      <c r="V103" s="9">
        <v>0</v>
      </c>
      <c r="W103" s="8">
        <v>1573365.97</v>
      </c>
      <c r="X103" s="8">
        <v>0</v>
      </c>
      <c r="Y103" s="8">
        <v>0</v>
      </c>
      <c r="Z103" s="8">
        <v>0</v>
      </c>
      <c r="AA103" s="8">
        <v>505143</v>
      </c>
      <c r="AB103" s="8">
        <v>0</v>
      </c>
      <c r="AC103" s="8">
        <v>1068222.97</v>
      </c>
      <c r="AD103" s="8">
        <v>0</v>
      </c>
      <c r="AE103" s="9">
        <v>0</v>
      </c>
      <c r="AF103" s="9">
        <v>0</v>
      </c>
      <c r="AG103" s="9">
        <v>0</v>
      </c>
      <c r="AH103" s="9">
        <v>32.1</v>
      </c>
      <c r="AI103" s="9">
        <v>0</v>
      </c>
      <c r="AJ103" s="9">
        <v>67.89</v>
      </c>
      <c r="AK103" s="9">
        <v>0</v>
      </c>
    </row>
    <row r="104" spans="1:37" ht="12.75">
      <c r="A104" s="34">
        <v>6</v>
      </c>
      <c r="B104" s="34">
        <v>10</v>
      </c>
      <c r="C104" s="34">
        <v>4</v>
      </c>
      <c r="D104" s="35">
        <v>2</v>
      </c>
      <c r="E104" s="36"/>
      <c r="F104" s="7" t="s">
        <v>267</v>
      </c>
      <c r="G104" s="53" t="s">
        <v>355</v>
      </c>
      <c r="H104" s="8">
        <v>12195334.44</v>
      </c>
      <c r="I104" s="8">
        <v>9253693.97</v>
      </c>
      <c r="J104" s="8">
        <v>1600000</v>
      </c>
      <c r="K104" s="8">
        <v>0</v>
      </c>
      <c r="L104" s="8">
        <v>1341640.47</v>
      </c>
      <c r="M104" s="8">
        <v>0</v>
      </c>
      <c r="N104" s="8">
        <v>0</v>
      </c>
      <c r="O104" s="8">
        <v>0</v>
      </c>
      <c r="P104" s="9">
        <v>75.87</v>
      </c>
      <c r="Q104" s="9">
        <v>13.11</v>
      </c>
      <c r="R104" s="9">
        <v>0</v>
      </c>
      <c r="S104" s="9">
        <v>11</v>
      </c>
      <c r="T104" s="9">
        <v>0</v>
      </c>
      <c r="U104" s="9">
        <v>0</v>
      </c>
      <c r="V104" s="9">
        <v>0</v>
      </c>
      <c r="W104" s="8">
        <v>1605483.86</v>
      </c>
      <c r="X104" s="8">
        <v>178843.39</v>
      </c>
      <c r="Y104" s="8">
        <v>85000</v>
      </c>
      <c r="Z104" s="8">
        <v>0</v>
      </c>
      <c r="AA104" s="8">
        <v>1341640.47</v>
      </c>
      <c r="AB104" s="8">
        <v>0</v>
      </c>
      <c r="AC104" s="8">
        <v>0</v>
      </c>
      <c r="AD104" s="8">
        <v>0</v>
      </c>
      <c r="AE104" s="9">
        <v>11.13</v>
      </c>
      <c r="AF104" s="9">
        <v>5.29</v>
      </c>
      <c r="AG104" s="9">
        <v>0</v>
      </c>
      <c r="AH104" s="9">
        <v>83.56</v>
      </c>
      <c r="AI104" s="9">
        <v>0</v>
      </c>
      <c r="AJ104" s="9">
        <v>0</v>
      </c>
      <c r="AK104" s="9">
        <v>0</v>
      </c>
    </row>
    <row r="105" spans="1:37" ht="12.75">
      <c r="A105" s="34">
        <v>6</v>
      </c>
      <c r="B105" s="34">
        <v>4</v>
      </c>
      <c r="C105" s="34">
        <v>5</v>
      </c>
      <c r="D105" s="35">
        <v>2</v>
      </c>
      <c r="E105" s="36"/>
      <c r="F105" s="7" t="s">
        <v>267</v>
      </c>
      <c r="G105" s="53" t="s">
        <v>356</v>
      </c>
      <c r="H105" s="8">
        <v>6500899.75</v>
      </c>
      <c r="I105" s="8">
        <v>4381144</v>
      </c>
      <c r="J105" s="8">
        <v>0</v>
      </c>
      <c r="K105" s="8">
        <v>0</v>
      </c>
      <c r="L105" s="8">
        <v>844755.75</v>
      </c>
      <c r="M105" s="8">
        <v>0</v>
      </c>
      <c r="N105" s="8">
        <v>1275000</v>
      </c>
      <c r="O105" s="8">
        <v>0</v>
      </c>
      <c r="P105" s="9">
        <v>67.39</v>
      </c>
      <c r="Q105" s="9">
        <v>0</v>
      </c>
      <c r="R105" s="9">
        <v>0</v>
      </c>
      <c r="S105" s="9">
        <v>12.99</v>
      </c>
      <c r="T105" s="9">
        <v>0</v>
      </c>
      <c r="U105" s="9">
        <v>19.61</v>
      </c>
      <c r="V105" s="9">
        <v>0</v>
      </c>
      <c r="W105" s="8">
        <v>2129882.7</v>
      </c>
      <c r="X105" s="8">
        <v>0</v>
      </c>
      <c r="Y105" s="8">
        <v>0</v>
      </c>
      <c r="Z105" s="8">
        <v>0</v>
      </c>
      <c r="AA105" s="8">
        <v>844755.75</v>
      </c>
      <c r="AB105" s="8">
        <v>0</v>
      </c>
      <c r="AC105" s="8">
        <v>1285126.95</v>
      </c>
      <c r="AD105" s="8">
        <v>0</v>
      </c>
      <c r="AE105" s="9">
        <v>0</v>
      </c>
      <c r="AF105" s="9">
        <v>0</v>
      </c>
      <c r="AG105" s="9">
        <v>0</v>
      </c>
      <c r="AH105" s="9">
        <v>39.66</v>
      </c>
      <c r="AI105" s="9">
        <v>0</v>
      </c>
      <c r="AJ105" s="9">
        <v>60.33</v>
      </c>
      <c r="AK105" s="9">
        <v>0</v>
      </c>
    </row>
    <row r="106" spans="1:37" ht="12.75">
      <c r="A106" s="34">
        <v>6</v>
      </c>
      <c r="B106" s="34">
        <v>9</v>
      </c>
      <c r="C106" s="34">
        <v>10</v>
      </c>
      <c r="D106" s="35">
        <v>2</v>
      </c>
      <c r="E106" s="36"/>
      <c r="F106" s="7" t="s">
        <v>267</v>
      </c>
      <c r="G106" s="53" t="s">
        <v>357</v>
      </c>
      <c r="H106" s="8">
        <v>8367398.65</v>
      </c>
      <c r="I106" s="8">
        <v>7362044.73</v>
      </c>
      <c r="J106" s="8">
        <v>0</v>
      </c>
      <c r="K106" s="8">
        <v>0</v>
      </c>
      <c r="L106" s="8">
        <v>0</v>
      </c>
      <c r="M106" s="8">
        <v>0</v>
      </c>
      <c r="N106" s="8">
        <v>1005353.92</v>
      </c>
      <c r="O106" s="8">
        <v>0</v>
      </c>
      <c r="P106" s="9">
        <v>87.98</v>
      </c>
      <c r="Q106" s="9">
        <v>0</v>
      </c>
      <c r="R106" s="9">
        <v>0</v>
      </c>
      <c r="S106" s="9">
        <v>0</v>
      </c>
      <c r="T106" s="9">
        <v>0</v>
      </c>
      <c r="U106" s="9">
        <v>12.01</v>
      </c>
      <c r="V106" s="9">
        <v>0</v>
      </c>
      <c r="W106" s="8">
        <v>7429896.12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7429896.12</v>
      </c>
      <c r="AD106" s="8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100</v>
      </c>
      <c r="AK106" s="9">
        <v>0</v>
      </c>
    </row>
    <row r="107" spans="1:37" ht="12.75">
      <c r="A107" s="34">
        <v>6</v>
      </c>
      <c r="B107" s="34">
        <v>8</v>
      </c>
      <c r="C107" s="34">
        <v>9</v>
      </c>
      <c r="D107" s="35">
        <v>2</v>
      </c>
      <c r="E107" s="36"/>
      <c r="F107" s="7" t="s">
        <v>267</v>
      </c>
      <c r="G107" s="53" t="s">
        <v>358</v>
      </c>
      <c r="H107" s="8">
        <v>1050000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1050000</v>
      </c>
      <c r="O107" s="8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100</v>
      </c>
      <c r="V107" s="9">
        <v>0</v>
      </c>
      <c r="W107" s="8">
        <v>6265923.2</v>
      </c>
      <c r="X107" s="8">
        <v>0</v>
      </c>
      <c r="Y107" s="8">
        <v>0</v>
      </c>
      <c r="Z107" s="8">
        <v>0</v>
      </c>
      <c r="AA107" s="8">
        <v>2342429.45</v>
      </c>
      <c r="AB107" s="8">
        <v>0</v>
      </c>
      <c r="AC107" s="8">
        <v>3923493.75</v>
      </c>
      <c r="AD107" s="8">
        <v>0</v>
      </c>
      <c r="AE107" s="9">
        <v>0</v>
      </c>
      <c r="AF107" s="9">
        <v>0</v>
      </c>
      <c r="AG107" s="9">
        <v>0</v>
      </c>
      <c r="AH107" s="9">
        <v>37.38</v>
      </c>
      <c r="AI107" s="9">
        <v>0</v>
      </c>
      <c r="AJ107" s="9">
        <v>62.61</v>
      </c>
      <c r="AK107" s="9">
        <v>0</v>
      </c>
    </row>
    <row r="108" spans="1:37" ht="12.75">
      <c r="A108" s="34">
        <v>6</v>
      </c>
      <c r="B108" s="34">
        <v>20</v>
      </c>
      <c r="C108" s="34">
        <v>7</v>
      </c>
      <c r="D108" s="35">
        <v>2</v>
      </c>
      <c r="E108" s="36"/>
      <c r="F108" s="7" t="s">
        <v>267</v>
      </c>
      <c r="G108" s="53" t="s">
        <v>359</v>
      </c>
      <c r="H108" s="8">
        <v>2598255.21</v>
      </c>
      <c r="I108" s="8">
        <v>2100000</v>
      </c>
      <c r="J108" s="8">
        <v>0</v>
      </c>
      <c r="K108" s="8">
        <v>0</v>
      </c>
      <c r="L108" s="8">
        <v>498255.21</v>
      </c>
      <c r="M108" s="8">
        <v>0</v>
      </c>
      <c r="N108" s="8">
        <v>0</v>
      </c>
      <c r="O108" s="8">
        <v>0</v>
      </c>
      <c r="P108" s="9">
        <v>80.82</v>
      </c>
      <c r="Q108" s="9">
        <v>0</v>
      </c>
      <c r="R108" s="9">
        <v>0</v>
      </c>
      <c r="S108" s="9">
        <v>19.17</v>
      </c>
      <c r="T108" s="9">
        <v>0</v>
      </c>
      <c r="U108" s="9">
        <v>0</v>
      </c>
      <c r="V108" s="9">
        <v>0</v>
      </c>
      <c r="W108" s="8">
        <v>526483.22</v>
      </c>
      <c r="X108" s="8">
        <v>0</v>
      </c>
      <c r="Y108" s="8">
        <v>0</v>
      </c>
      <c r="Z108" s="8">
        <v>0</v>
      </c>
      <c r="AA108" s="8">
        <v>526483.22</v>
      </c>
      <c r="AB108" s="8">
        <v>0</v>
      </c>
      <c r="AC108" s="8">
        <v>0</v>
      </c>
      <c r="AD108" s="8">
        <v>0</v>
      </c>
      <c r="AE108" s="9">
        <v>0</v>
      </c>
      <c r="AF108" s="9">
        <v>0</v>
      </c>
      <c r="AG108" s="9">
        <v>0</v>
      </c>
      <c r="AH108" s="9">
        <v>100</v>
      </c>
      <c r="AI108" s="9">
        <v>0</v>
      </c>
      <c r="AJ108" s="9">
        <v>0</v>
      </c>
      <c r="AK108" s="9">
        <v>0</v>
      </c>
    </row>
    <row r="109" spans="1:37" ht="12.75">
      <c r="A109" s="34">
        <v>6</v>
      </c>
      <c r="B109" s="34">
        <v>9</v>
      </c>
      <c r="C109" s="34">
        <v>11</v>
      </c>
      <c r="D109" s="35">
        <v>2</v>
      </c>
      <c r="E109" s="36"/>
      <c r="F109" s="7" t="s">
        <v>267</v>
      </c>
      <c r="G109" s="53" t="s">
        <v>360</v>
      </c>
      <c r="H109" s="8">
        <v>7099026.04</v>
      </c>
      <c r="I109" s="8">
        <v>4027904</v>
      </c>
      <c r="J109" s="8">
        <v>0</v>
      </c>
      <c r="K109" s="8">
        <v>0</v>
      </c>
      <c r="L109" s="8">
        <v>3071122.04</v>
      </c>
      <c r="M109" s="8">
        <v>0</v>
      </c>
      <c r="N109" s="8">
        <v>0</v>
      </c>
      <c r="O109" s="8">
        <v>0</v>
      </c>
      <c r="P109" s="9">
        <v>56.73</v>
      </c>
      <c r="Q109" s="9">
        <v>0</v>
      </c>
      <c r="R109" s="9">
        <v>0</v>
      </c>
      <c r="S109" s="9">
        <v>43.26</v>
      </c>
      <c r="T109" s="9">
        <v>0</v>
      </c>
      <c r="U109" s="9">
        <v>0</v>
      </c>
      <c r="V109" s="9">
        <v>0</v>
      </c>
      <c r="W109" s="8">
        <v>4030002.65</v>
      </c>
      <c r="X109" s="8">
        <v>0</v>
      </c>
      <c r="Y109" s="8">
        <v>0</v>
      </c>
      <c r="Z109" s="8">
        <v>0</v>
      </c>
      <c r="AA109" s="8">
        <v>3071122.04</v>
      </c>
      <c r="AB109" s="8">
        <v>0</v>
      </c>
      <c r="AC109" s="8">
        <v>958880.61</v>
      </c>
      <c r="AD109" s="8">
        <v>0</v>
      </c>
      <c r="AE109" s="9">
        <v>0</v>
      </c>
      <c r="AF109" s="9">
        <v>0</v>
      </c>
      <c r="AG109" s="9">
        <v>0</v>
      </c>
      <c r="AH109" s="9">
        <v>76.2</v>
      </c>
      <c r="AI109" s="9">
        <v>0</v>
      </c>
      <c r="AJ109" s="9">
        <v>23.79</v>
      </c>
      <c r="AK109" s="9">
        <v>0</v>
      </c>
    </row>
    <row r="110" spans="1:37" ht="12.75">
      <c r="A110" s="34">
        <v>6</v>
      </c>
      <c r="B110" s="34">
        <v>16</v>
      </c>
      <c r="C110" s="34">
        <v>3</v>
      </c>
      <c r="D110" s="35">
        <v>2</v>
      </c>
      <c r="E110" s="36"/>
      <c r="F110" s="7" t="s">
        <v>267</v>
      </c>
      <c r="G110" s="53" t="s">
        <v>361</v>
      </c>
      <c r="H110" s="8">
        <v>2230000</v>
      </c>
      <c r="I110" s="8">
        <v>1400000</v>
      </c>
      <c r="J110" s="8">
        <v>0</v>
      </c>
      <c r="K110" s="8">
        <v>330000</v>
      </c>
      <c r="L110" s="8">
        <v>500000</v>
      </c>
      <c r="M110" s="8">
        <v>0</v>
      </c>
      <c r="N110" s="8">
        <v>0</v>
      </c>
      <c r="O110" s="8">
        <v>0</v>
      </c>
      <c r="P110" s="9">
        <v>62.78</v>
      </c>
      <c r="Q110" s="9">
        <v>0</v>
      </c>
      <c r="R110" s="9">
        <v>14.79</v>
      </c>
      <c r="S110" s="9">
        <v>22.42</v>
      </c>
      <c r="T110" s="9">
        <v>0</v>
      </c>
      <c r="U110" s="9">
        <v>0</v>
      </c>
      <c r="V110" s="9">
        <v>0</v>
      </c>
      <c r="W110" s="8">
        <v>2942978.09</v>
      </c>
      <c r="X110" s="8">
        <v>0</v>
      </c>
      <c r="Y110" s="8">
        <v>0</v>
      </c>
      <c r="Z110" s="8">
        <v>2242978.09</v>
      </c>
      <c r="AA110" s="8">
        <v>500000</v>
      </c>
      <c r="AB110" s="8">
        <v>0</v>
      </c>
      <c r="AC110" s="8">
        <v>200000</v>
      </c>
      <c r="AD110" s="8">
        <v>0</v>
      </c>
      <c r="AE110" s="9">
        <v>0</v>
      </c>
      <c r="AF110" s="9">
        <v>0</v>
      </c>
      <c r="AG110" s="9">
        <v>76.21</v>
      </c>
      <c r="AH110" s="9">
        <v>16.98</v>
      </c>
      <c r="AI110" s="9">
        <v>0</v>
      </c>
      <c r="AJ110" s="9">
        <v>6.79</v>
      </c>
      <c r="AK110" s="9">
        <v>0</v>
      </c>
    </row>
    <row r="111" spans="1:37" ht="12.75">
      <c r="A111" s="34">
        <v>6</v>
      </c>
      <c r="B111" s="34">
        <v>2</v>
      </c>
      <c r="C111" s="34">
        <v>10</v>
      </c>
      <c r="D111" s="35">
        <v>2</v>
      </c>
      <c r="E111" s="36"/>
      <c r="F111" s="7" t="s">
        <v>267</v>
      </c>
      <c r="G111" s="53" t="s">
        <v>362</v>
      </c>
      <c r="H111" s="8">
        <v>2067703</v>
      </c>
      <c r="I111" s="8">
        <v>1290000</v>
      </c>
      <c r="J111" s="8">
        <v>0</v>
      </c>
      <c r="K111" s="8">
        <v>0</v>
      </c>
      <c r="L111" s="8">
        <v>777703</v>
      </c>
      <c r="M111" s="8">
        <v>0</v>
      </c>
      <c r="N111" s="8">
        <v>0</v>
      </c>
      <c r="O111" s="8">
        <v>0</v>
      </c>
      <c r="P111" s="9">
        <v>62.38</v>
      </c>
      <c r="Q111" s="9">
        <v>0</v>
      </c>
      <c r="R111" s="9">
        <v>0</v>
      </c>
      <c r="S111" s="9">
        <v>37.61</v>
      </c>
      <c r="T111" s="9">
        <v>0</v>
      </c>
      <c r="U111" s="9">
        <v>0</v>
      </c>
      <c r="V111" s="9">
        <v>0</v>
      </c>
      <c r="W111" s="8">
        <v>892533.88</v>
      </c>
      <c r="X111" s="8">
        <v>0</v>
      </c>
      <c r="Y111" s="8">
        <v>0</v>
      </c>
      <c r="Z111" s="8">
        <v>0</v>
      </c>
      <c r="AA111" s="8">
        <v>812248.9</v>
      </c>
      <c r="AB111" s="8">
        <v>0</v>
      </c>
      <c r="AC111" s="8">
        <v>80284.98</v>
      </c>
      <c r="AD111" s="8">
        <v>0</v>
      </c>
      <c r="AE111" s="9">
        <v>0</v>
      </c>
      <c r="AF111" s="9">
        <v>0</v>
      </c>
      <c r="AG111" s="9">
        <v>0</v>
      </c>
      <c r="AH111" s="9">
        <v>91</v>
      </c>
      <c r="AI111" s="9">
        <v>0</v>
      </c>
      <c r="AJ111" s="9">
        <v>8.99</v>
      </c>
      <c r="AK111" s="9">
        <v>0</v>
      </c>
    </row>
    <row r="112" spans="1:37" ht="12.75">
      <c r="A112" s="34">
        <v>6</v>
      </c>
      <c r="B112" s="34">
        <v>8</v>
      </c>
      <c r="C112" s="34">
        <v>11</v>
      </c>
      <c r="D112" s="35">
        <v>2</v>
      </c>
      <c r="E112" s="36"/>
      <c r="F112" s="7" t="s">
        <v>267</v>
      </c>
      <c r="G112" s="53" t="s">
        <v>363</v>
      </c>
      <c r="H112" s="8">
        <v>1466827</v>
      </c>
      <c r="I112" s="8">
        <v>0</v>
      </c>
      <c r="J112" s="8">
        <v>0</v>
      </c>
      <c r="K112" s="8">
        <v>0</v>
      </c>
      <c r="L112" s="8">
        <v>597012</v>
      </c>
      <c r="M112" s="8">
        <v>0</v>
      </c>
      <c r="N112" s="8">
        <v>869815</v>
      </c>
      <c r="O112" s="8">
        <v>0</v>
      </c>
      <c r="P112" s="9">
        <v>0</v>
      </c>
      <c r="Q112" s="9">
        <v>0</v>
      </c>
      <c r="R112" s="9">
        <v>0</v>
      </c>
      <c r="S112" s="9">
        <v>40.7</v>
      </c>
      <c r="T112" s="9">
        <v>0</v>
      </c>
      <c r="U112" s="9">
        <v>59.29</v>
      </c>
      <c r="V112" s="9">
        <v>0</v>
      </c>
      <c r="W112" s="8">
        <v>2085602.48</v>
      </c>
      <c r="X112" s="8">
        <v>0</v>
      </c>
      <c r="Y112" s="8">
        <v>68434.9</v>
      </c>
      <c r="Z112" s="8">
        <v>0</v>
      </c>
      <c r="AA112" s="8">
        <v>597012</v>
      </c>
      <c r="AB112" s="8">
        <v>0</v>
      </c>
      <c r="AC112" s="8">
        <v>1420155.58</v>
      </c>
      <c r="AD112" s="8">
        <v>0</v>
      </c>
      <c r="AE112" s="9">
        <v>0</v>
      </c>
      <c r="AF112" s="9">
        <v>3.28</v>
      </c>
      <c r="AG112" s="9">
        <v>0</v>
      </c>
      <c r="AH112" s="9">
        <v>28.62</v>
      </c>
      <c r="AI112" s="9">
        <v>0</v>
      </c>
      <c r="AJ112" s="9">
        <v>68.09</v>
      </c>
      <c r="AK112" s="9">
        <v>0</v>
      </c>
    </row>
    <row r="113" spans="1:37" ht="12.75">
      <c r="A113" s="34">
        <v>6</v>
      </c>
      <c r="B113" s="34">
        <v>1</v>
      </c>
      <c r="C113" s="34">
        <v>11</v>
      </c>
      <c r="D113" s="35">
        <v>2</v>
      </c>
      <c r="E113" s="36"/>
      <c r="F113" s="7" t="s">
        <v>267</v>
      </c>
      <c r="G113" s="53" t="s">
        <v>364</v>
      </c>
      <c r="H113" s="8">
        <v>3551696.59</v>
      </c>
      <c r="I113" s="8">
        <v>350000</v>
      </c>
      <c r="J113" s="8">
        <v>0</v>
      </c>
      <c r="K113" s="8">
        <v>0</v>
      </c>
      <c r="L113" s="8">
        <v>2874317.7</v>
      </c>
      <c r="M113" s="8">
        <v>0</v>
      </c>
      <c r="N113" s="8">
        <v>252378.89</v>
      </c>
      <c r="O113" s="8">
        <v>75000</v>
      </c>
      <c r="P113" s="9">
        <v>9.85</v>
      </c>
      <c r="Q113" s="9">
        <v>0</v>
      </c>
      <c r="R113" s="9">
        <v>0</v>
      </c>
      <c r="S113" s="9">
        <v>80.92</v>
      </c>
      <c r="T113" s="9">
        <v>0</v>
      </c>
      <c r="U113" s="9">
        <v>7.1</v>
      </c>
      <c r="V113" s="9">
        <v>2.11</v>
      </c>
      <c r="W113" s="8">
        <v>3126696.59</v>
      </c>
      <c r="X113" s="8">
        <v>0</v>
      </c>
      <c r="Y113" s="8">
        <v>0</v>
      </c>
      <c r="Z113" s="8">
        <v>0</v>
      </c>
      <c r="AA113" s="8">
        <v>2874317.7</v>
      </c>
      <c r="AB113" s="8">
        <v>0</v>
      </c>
      <c r="AC113" s="8">
        <v>252378.89</v>
      </c>
      <c r="AD113" s="8">
        <v>0</v>
      </c>
      <c r="AE113" s="9">
        <v>0</v>
      </c>
      <c r="AF113" s="9">
        <v>0</v>
      </c>
      <c r="AG113" s="9">
        <v>0</v>
      </c>
      <c r="AH113" s="9">
        <v>91.92</v>
      </c>
      <c r="AI113" s="9">
        <v>0</v>
      </c>
      <c r="AJ113" s="9">
        <v>8.07</v>
      </c>
      <c r="AK113" s="9">
        <v>0</v>
      </c>
    </row>
    <row r="114" spans="1:37" ht="12.75">
      <c r="A114" s="34">
        <v>6</v>
      </c>
      <c r="B114" s="34">
        <v>13</v>
      </c>
      <c r="C114" s="34">
        <v>5</v>
      </c>
      <c r="D114" s="35">
        <v>2</v>
      </c>
      <c r="E114" s="36"/>
      <c r="F114" s="7" t="s">
        <v>267</v>
      </c>
      <c r="G114" s="53" t="s">
        <v>365</v>
      </c>
      <c r="H114" s="8">
        <v>638926.76</v>
      </c>
      <c r="I114" s="8">
        <v>0</v>
      </c>
      <c r="J114" s="8">
        <v>0</v>
      </c>
      <c r="K114" s="8">
        <v>0</v>
      </c>
      <c r="L114" s="8">
        <v>82659.48</v>
      </c>
      <c r="M114" s="8">
        <v>0</v>
      </c>
      <c r="N114" s="8">
        <v>556267.28</v>
      </c>
      <c r="O114" s="8">
        <v>0</v>
      </c>
      <c r="P114" s="9">
        <v>0</v>
      </c>
      <c r="Q114" s="9">
        <v>0</v>
      </c>
      <c r="R114" s="9">
        <v>0</v>
      </c>
      <c r="S114" s="9">
        <v>12.93</v>
      </c>
      <c r="T114" s="9">
        <v>0</v>
      </c>
      <c r="U114" s="9">
        <v>87.06</v>
      </c>
      <c r="V114" s="9">
        <v>0</v>
      </c>
      <c r="W114" s="8">
        <v>728817.58</v>
      </c>
      <c r="X114" s="8">
        <v>0</v>
      </c>
      <c r="Y114" s="8">
        <v>0</v>
      </c>
      <c r="Z114" s="8">
        <v>0</v>
      </c>
      <c r="AA114" s="8">
        <v>82659.48</v>
      </c>
      <c r="AB114" s="8">
        <v>0</v>
      </c>
      <c r="AC114" s="8">
        <v>646158.1</v>
      </c>
      <c r="AD114" s="8">
        <v>0</v>
      </c>
      <c r="AE114" s="9">
        <v>0</v>
      </c>
      <c r="AF114" s="9">
        <v>0</v>
      </c>
      <c r="AG114" s="9">
        <v>0</v>
      </c>
      <c r="AH114" s="9">
        <v>11.34</v>
      </c>
      <c r="AI114" s="9">
        <v>0</v>
      </c>
      <c r="AJ114" s="9">
        <v>88.65</v>
      </c>
      <c r="AK114" s="9">
        <v>0</v>
      </c>
    </row>
    <row r="115" spans="1:37" ht="12.75">
      <c r="A115" s="34">
        <v>6</v>
      </c>
      <c r="B115" s="34">
        <v>2</v>
      </c>
      <c r="C115" s="34">
        <v>11</v>
      </c>
      <c r="D115" s="35">
        <v>2</v>
      </c>
      <c r="E115" s="36"/>
      <c r="F115" s="7" t="s">
        <v>267</v>
      </c>
      <c r="G115" s="53" t="s">
        <v>366</v>
      </c>
      <c r="H115" s="8">
        <v>2091069.62</v>
      </c>
      <c r="I115" s="8">
        <v>1000000</v>
      </c>
      <c r="J115" s="8">
        <v>0</v>
      </c>
      <c r="K115" s="8">
        <v>0</v>
      </c>
      <c r="L115" s="8">
        <v>750069.62</v>
      </c>
      <c r="M115" s="8">
        <v>0</v>
      </c>
      <c r="N115" s="8">
        <v>341000</v>
      </c>
      <c r="O115" s="8">
        <v>0</v>
      </c>
      <c r="P115" s="9">
        <v>47.82</v>
      </c>
      <c r="Q115" s="9">
        <v>0</v>
      </c>
      <c r="R115" s="9">
        <v>0</v>
      </c>
      <c r="S115" s="9">
        <v>35.87</v>
      </c>
      <c r="T115" s="9">
        <v>0</v>
      </c>
      <c r="U115" s="9">
        <v>16.3</v>
      </c>
      <c r="V115" s="9">
        <v>0</v>
      </c>
      <c r="W115" s="8">
        <v>2676628.24</v>
      </c>
      <c r="X115" s="8">
        <v>0</v>
      </c>
      <c r="Y115" s="8">
        <v>0</v>
      </c>
      <c r="Z115" s="8">
        <v>1926558.62</v>
      </c>
      <c r="AA115" s="8">
        <v>750069.62</v>
      </c>
      <c r="AB115" s="8">
        <v>0</v>
      </c>
      <c r="AC115" s="8">
        <v>0</v>
      </c>
      <c r="AD115" s="8">
        <v>0</v>
      </c>
      <c r="AE115" s="9">
        <v>0</v>
      </c>
      <c r="AF115" s="9">
        <v>0</v>
      </c>
      <c r="AG115" s="9">
        <v>71.97</v>
      </c>
      <c r="AH115" s="9">
        <v>28.02</v>
      </c>
      <c r="AI115" s="9">
        <v>0</v>
      </c>
      <c r="AJ115" s="9">
        <v>0</v>
      </c>
      <c r="AK115" s="9">
        <v>0</v>
      </c>
    </row>
    <row r="116" spans="1:37" ht="12.75">
      <c r="A116" s="34">
        <v>6</v>
      </c>
      <c r="B116" s="34">
        <v>5</v>
      </c>
      <c r="C116" s="34">
        <v>7</v>
      </c>
      <c r="D116" s="35">
        <v>2</v>
      </c>
      <c r="E116" s="36"/>
      <c r="F116" s="7" t="s">
        <v>267</v>
      </c>
      <c r="G116" s="53" t="s">
        <v>367</v>
      </c>
      <c r="H116" s="8">
        <v>4155783.6</v>
      </c>
      <c r="I116" s="8">
        <v>0</v>
      </c>
      <c r="J116" s="8">
        <v>0</v>
      </c>
      <c r="K116" s="8">
        <v>0</v>
      </c>
      <c r="L116" s="8">
        <v>1500000</v>
      </c>
      <c r="M116" s="8">
        <v>0</v>
      </c>
      <c r="N116" s="8">
        <v>2655783.6</v>
      </c>
      <c r="O116" s="8">
        <v>0</v>
      </c>
      <c r="P116" s="9">
        <v>0</v>
      </c>
      <c r="Q116" s="9">
        <v>0</v>
      </c>
      <c r="R116" s="9">
        <v>0</v>
      </c>
      <c r="S116" s="9">
        <v>36.09</v>
      </c>
      <c r="T116" s="9">
        <v>0</v>
      </c>
      <c r="U116" s="9">
        <v>63.9</v>
      </c>
      <c r="V116" s="9">
        <v>0</v>
      </c>
      <c r="W116" s="8">
        <v>4155783.6</v>
      </c>
      <c r="X116" s="8">
        <v>0</v>
      </c>
      <c r="Y116" s="8">
        <v>0</v>
      </c>
      <c r="Z116" s="8">
        <v>0</v>
      </c>
      <c r="AA116" s="8">
        <v>1500000</v>
      </c>
      <c r="AB116" s="8">
        <v>0</v>
      </c>
      <c r="AC116" s="8">
        <v>2655783.6</v>
      </c>
      <c r="AD116" s="8">
        <v>0</v>
      </c>
      <c r="AE116" s="9">
        <v>0</v>
      </c>
      <c r="AF116" s="9">
        <v>0</v>
      </c>
      <c r="AG116" s="9">
        <v>0</v>
      </c>
      <c r="AH116" s="9">
        <v>36.09</v>
      </c>
      <c r="AI116" s="9">
        <v>0</v>
      </c>
      <c r="AJ116" s="9">
        <v>63.9</v>
      </c>
      <c r="AK116" s="9">
        <v>0</v>
      </c>
    </row>
    <row r="117" spans="1:37" ht="12.75">
      <c r="A117" s="34">
        <v>6</v>
      </c>
      <c r="B117" s="34">
        <v>10</v>
      </c>
      <c r="C117" s="34">
        <v>5</v>
      </c>
      <c r="D117" s="35">
        <v>2</v>
      </c>
      <c r="E117" s="36"/>
      <c r="F117" s="7" t="s">
        <v>267</v>
      </c>
      <c r="G117" s="53" t="s">
        <v>368</v>
      </c>
      <c r="H117" s="8">
        <v>19074055.19</v>
      </c>
      <c r="I117" s="8">
        <v>9085000</v>
      </c>
      <c r="J117" s="8">
        <v>119482</v>
      </c>
      <c r="K117" s="8">
        <v>0</v>
      </c>
      <c r="L117" s="8">
        <v>2314802</v>
      </c>
      <c r="M117" s="8">
        <v>0</v>
      </c>
      <c r="N117" s="8">
        <v>7554771.19</v>
      </c>
      <c r="O117" s="8">
        <v>0</v>
      </c>
      <c r="P117" s="9">
        <v>47.63</v>
      </c>
      <c r="Q117" s="9">
        <v>0.62</v>
      </c>
      <c r="R117" s="9">
        <v>0</v>
      </c>
      <c r="S117" s="9">
        <v>12.13</v>
      </c>
      <c r="T117" s="9">
        <v>0</v>
      </c>
      <c r="U117" s="9">
        <v>39.6</v>
      </c>
      <c r="V117" s="9">
        <v>0</v>
      </c>
      <c r="W117" s="8">
        <v>11341535.88</v>
      </c>
      <c r="X117" s="8">
        <v>0</v>
      </c>
      <c r="Y117" s="8">
        <v>59482</v>
      </c>
      <c r="Z117" s="8">
        <v>0</v>
      </c>
      <c r="AA117" s="8">
        <v>3415497.64</v>
      </c>
      <c r="AB117" s="8">
        <v>0</v>
      </c>
      <c r="AC117" s="8">
        <v>7866556.24</v>
      </c>
      <c r="AD117" s="8">
        <v>0</v>
      </c>
      <c r="AE117" s="9">
        <v>0</v>
      </c>
      <c r="AF117" s="9">
        <v>0.52</v>
      </c>
      <c r="AG117" s="9">
        <v>0</v>
      </c>
      <c r="AH117" s="9">
        <v>30.11</v>
      </c>
      <c r="AI117" s="9">
        <v>0</v>
      </c>
      <c r="AJ117" s="9">
        <v>69.36</v>
      </c>
      <c r="AK117" s="9">
        <v>0</v>
      </c>
    </row>
    <row r="118" spans="1:37" ht="12.75">
      <c r="A118" s="34">
        <v>6</v>
      </c>
      <c r="B118" s="34">
        <v>14</v>
      </c>
      <c r="C118" s="34">
        <v>9</v>
      </c>
      <c r="D118" s="35">
        <v>2</v>
      </c>
      <c r="E118" s="36"/>
      <c r="F118" s="7" t="s">
        <v>267</v>
      </c>
      <c r="G118" s="53" t="s">
        <v>276</v>
      </c>
      <c r="H118" s="8">
        <v>12151446.6</v>
      </c>
      <c r="I118" s="8">
        <v>2774000</v>
      </c>
      <c r="J118" s="8">
        <v>0</v>
      </c>
      <c r="K118" s="8">
        <v>7330307.24</v>
      </c>
      <c r="L118" s="8">
        <v>2047139.36</v>
      </c>
      <c r="M118" s="8">
        <v>0</v>
      </c>
      <c r="N118" s="8">
        <v>0</v>
      </c>
      <c r="O118" s="8">
        <v>0</v>
      </c>
      <c r="P118" s="9">
        <v>22.82</v>
      </c>
      <c r="Q118" s="9">
        <v>0</v>
      </c>
      <c r="R118" s="9">
        <v>60.32</v>
      </c>
      <c r="S118" s="9">
        <v>16.84</v>
      </c>
      <c r="T118" s="9">
        <v>0</v>
      </c>
      <c r="U118" s="9">
        <v>0</v>
      </c>
      <c r="V118" s="9">
        <v>0</v>
      </c>
      <c r="W118" s="8">
        <v>11955191.75</v>
      </c>
      <c r="X118" s="8">
        <v>0</v>
      </c>
      <c r="Y118" s="8">
        <v>0</v>
      </c>
      <c r="Z118" s="8">
        <v>9908052.39</v>
      </c>
      <c r="AA118" s="8">
        <v>2047139.36</v>
      </c>
      <c r="AB118" s="8">
        <v>0</v>
      </c>
      <c r="AC118" s="8">
        <v>0</v>
      </c>
      <c r="AD118" s="8">
        <v>0</v>
      </c>
      <c r="AE118" s="9">
        <v>0</v>
      </c>
      <c r="AF118" s="9">
        <v>0</v>
      </c>
      <c r="AG118" s="9">
        <v>82.87</v>
      </c>
      <c r="AH118" s="9">
        <v>17.12</v>
      </c>
      <c r="AI118" s="9">
        <v>0</v>
      </c>
      <c r="AJ118" s="9">
        <v>0</v>
      </c>
      <c r="AK118" s="9">
        <v>0</v>
      </c>
    </row>
    <row r="119" spans="1:37" ht="12.75">
      <c r="A119" s="34">
        <v>6</v>
      </c>
      <c r="B119" s="34">
        <v>18</v>
      </c>
      <c r="C119" s="34">
        <v>7</v>
      </c>
      <c r="D119" s="35">
        <v>2</v>
      </c>
      <c r="E119" s="36"/>
      <c r="F119" s="7" t="s">
        <v>267</v>
      </c>
      <c r="G119" s="53" t="s">
        <v>369</v>
      </c>
      <c r="H119" s="8">
        <v>2539425.57</v>
      </c>
      <c r="I119" s="8">
        <v>500000</v>
      </c>
      <c r="J119" s="8">
        <v>0</v>
      </c>
      <c r="K119" s="8">
        <v>0</v>
      </c>
      <c r="L119" s="8">
        <v>874425.57</v>
      </c>
      <c r="M119" s="8">
        <v>0</v>
      </c>
      <c r="N119" s="8">
        <v>1165000</v>
      </c>
      <c r="O119" s="8">
        <v>0</v>
      </c>
      <c r="P119" s="9">
        <v>19.68</v>
      </c>
      <c r="Q119" s="9">
        <v>0</v>
      </c>
      <c r="R119" s="9">
        <v>0</v>
      </c>
      <c r="S119" s="9">
        <v>34.43</v>
      </c>
      <c r="T119" s="9">
        <v>0</v>
      </c>
      <c r="U119" s="9">
        <v>45.87</v>
      </c>
      <c r="V119" s="9">
        <v>0</v>
      </c>
      <c r="W119" s="8">
        <v>3495246.03</v>
      </c>
      <c r="X119" s="8">
        <v>0</v>
      </c>
      <c r="Y119" s="8">
        <v>0</v>
      </c>
      <c r="Z119" s="8">
        <v>184168.46</v>
      </c>
      <c r="AA119" s="8">
        <v>874425.57</v>
      </c>
      <c r="AB119" s="8">
        <v>0</v>
      </c>
      <c r="AC119" s="8">
        <v>2436652</v>
      </c>
      <c r="AD119" s="8">
        <v>0</v>
      </c>
      <c r="AE119" s="9">
        <v>0</v>
      </c>
      <c r="AF119" s="9">
        <v>0</v>
      </c>
      <c r="AG119" s="9">
        <v>5.26</v>
      </c>
      <c r="AH119" s="9">
        <v>25.01</v>
      </c>
      <c r="AI119" s="9">
        <v>0</v>
      </c>
      <c r="AJ119" s="9">
        <v>69.71</v>
      </c>
      <c r="AK119" s="9">
        <v>0</v>
      </c>
    </row>
    <row r="120" spans="1:37" ht="12.75">
      <c r="A120" s="34">
        <v>6</v>
      </c>
      <c r="B120" s="34">
        <v>20</v>
      </c>
      <c r="C120" s="34">
        <v>8</v>
      </c>
      <c r="D120" s="35">
        <v>2</v>
      </c>
      <c r="E120" s="36"/>
      <c r="F120" s="7" t="s">
        <v>267</v>
      </c>
      <c r="G120" s="53" t="s">
        <v>370</v>
      </c>
      <c r="H120" s="8">
        <v>6027953.81</v>
      </c>
      <c r="I120" s="8">
        <v>288000</v>
      </c>
      <c r="J120" s="8">
        <v>122264</v>
      </c>
      <c r="K120" s="8">
        <v>744172.25</v>
      </c>
      <c r="L120" s="8">
        <v>1892103.16</v>
      </c>
      <c r="M120" s="8">
        <v>0</v>
      </c>
      <c r="N120" s="8">
        <v>2200000</v>
      </c>
      <c r="O120" s="8">
        <v>781414.4</v>
      </c>
      <c r="P120" s="9">
        <v>4.77</v>
      </c>
      <c r="Q120" s="9">
        <v>2.02</v>
      </c>
      <c r="R120" s="9">
        <v>12.34</v>
      </c>
      <c r="S120" s="9">
        <v>31.38</v>
      </c>
      <c r="T120" s="9">
        <v>0</v>
      </c>
      <c r="U120" s="9">
        <v>36.49</v>
      </c>
      <c r="V120" s="9">
        <v>12.96</v>
      </c>
      <c r="W120" s="8">
        <v>5021489.41</v>
      </c>
      <c r="X120" s="8">
        <v>0</v>
      </c>
      <c r="Y120" s="8">
        <v>99507</v>
      </c>
      <c r="Z120" s="8">
        <v>744172.25</v>
      </c>
      <c r="AA120" s="8">
        <v>1977810.16</v>
      </c>
      <c r="AB120" s="8">
        <v>0</v>
      </c>
      <c r="AC120" s="8">
        <v>2200000</v>
      </c>
      <c r="AD120" s="8">
        <v>0</v>
      </c>
      <c r="AE120" s="9">
        <v>0</v>
      </c>
      <c r="AF120" s="9">
        <v>1.98</v>
      </c>
      <c r="AG120" s="9">
        <v>14.81</v>
      </c>
      <c r="AH120" s="9">
        <v>39.38</v>
      </c>
      <c r="AI120" s="9">
        <v>0</v>
      </c>
      <c r="AJ120" s="9">
        <v>43.81</v>
      </c>
      <c r="AK120" s="9">
        <v>0</v>
      </c>
    </row>
    <row r="121" spans="1:37" ht="12.75">
      <c r="A121" s="34">
        <v>6</v>
      </c>
      <c r="B121" s="34">
        <v>15</v>
      </c>
      <c r="C121" s="34">
        <v>6</v>
      </c>
      <c r="D121" s="35">
        <v>2</v>
      </c>
      <c r="E121" s="36"/>
      <c r="F121" s="7" t="s">
        <v>267</v>
      </c>
      <c r="G121" s="53" t="s">
        <v>277</v>
      </c>
      <c r="H121" s="8">
        <v>1118370.37</v>
      </c>
      <c r="I121" s="8">
        <v>1118370.37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9">
        <v>100</v>
      </c>
      <c r="Q121" s="9">
        <v>0</v>
      </c>
      <c r="R121" s="9">
        <v>0</v>
      </c>
      <c r="S121" s="9">
        <v>0</v>
      </c>
      <c r="T121" s="9">
        <v>0</v>
      </c>
      <c r="U121" s="9">
        <v>0</v>
      </c>
      <c r="V121" s="9">
        <v>0</v>
      </c>
      <c r="W121" s="8">
        <v>1647146.03</v>
      </c>
      <c r="X121" s="8">
        <v>1647146.03</v>
      </c>
      <c r="Y121" s="8">
        <v>0</v>
      </c>
      <c r="Z121" s="8">
        <v>0</v>
      </c>
      <c r="AA121" s="8">
        <v>0</v>
      </c>
      <c r="AB121" s="8">
        <v>0</v>
      </c>
      <c r="AC121" s="8">
        <v>0</v>
      </c>
      <c r="AD121" s="8">
        <v>0</v>
      </c>
      <c r="AE121" s="9">
        <v>100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</row>
    <row r="122" spans="1:37" ht="12.75">
      <c r="A122" s="34">
        <v>6</v>
      </c>
      <c r="B122" s="34">
        <v>3</v>
      </c>
      <c r="C122" s="34">
        <v>8</v>
      </c>
      <c r="D122" s="35">
        <v>2</v>
      </c>
      <c r="E122" s="36"/>
      <c r="F122" s="7" t="s">
        <v>267</v>
      </c>
      <c r="G122" s="53" t="s">
        <v>278</v>
      </c>
      <c r="H122" s="8">
        <v>1879251.14</v>
      </c>
      <c r="I122" s="8">
        <v>0</v>
      </c>
      <c r="J122" s="8">
        <v>0</v>
      </c>
      <c r="K122" s="8">
        <v>0</v>
      </c>
      <c r="L122" s="8">
        <v>787089.74</v>
      </c>
      <c r="M122" s="8">
        <v>0</v>
      </c>
      <c r="N122" s="8">
        <v>1092161.4</v>
      </c>
      <c r="O122" s="8">
        <v>0</v>
      </c>
      <c r="P122" s="9">
        <v>0</v>
      </c>
      <c r="Q122" s="9">
        <v>0</v>
      </c>
      <c r="R122" s="9">
        <v>0</v>
      </c>
      <c r="S122" s="9">
        <v>41.88</v>
      </c>
      <c r="T122" s="9">
        <v>0</v>
      </c>
      <c r="U122" s="9">
        <v>58.11</v>
      </c>
      <c r="V122" s="9">
        <v>0</v>
      </c>
      <c r="W122" s="8">
        <v>1879251.14</v>
      </c>
      <c r="X122" s="8">
        <v>0</v>
      </c>
      <c r="Y122" s="8">
        <v>0</v>
      </c>
      <c r="Z122" s="8">
        <v>0</v>
      </c>
      <c r="AA122" s="8">
        <v>787089.74</v>
      </c>
      <c r="AB122" s="8">
        <v>0</v>
      </c>
      <c r="AC122" s="8">
        <v>1092161.4</v>
      </c>
      <c r="AD122" s="8">
        <v>0</v>
      </c>
      <c r="AE122" s="9">
        <v>0</v>
      </c>
      <c r="AF122" s="9">
        <v>0</v>
      </c>
      <c r="AG122" s="9">
        <v>0</v>
      </c>
      <c r="AH122" s="9">
        <v>41.88</v>
      </c>
      <c r="AI122" s="9">
        <v>0</v>
      </c>
      <c r="AJ122" s="9">
        <v>58.11</v>
      </c>
      <c r="AK122" s="9">
        <v>0</v>
      </c>
    </row>
    <row r="123" spans="1:37" ht="12.75">
      <c r="A123" s="34">
        <v>6</v>
      </c>
      <c r="B123" s="34">
        <v>1</v>
      </c>
      <c r="C123" s="34">
        <v>12</v>
      </c>
      <c r="D123" s="35">
        <v>2</v>
      </c>
      <c r="E123" s="36"/>
      <c r="F123" s="7" t="s">
        <v>267</v>
      </c>
      <c r="G123" s="53" t="s">
        <v>371</v>
      </c>
      <c r="H123" s="8">
        <v>2183588.04</v>
      </c>
      <c r="I123" s="8">
        <v>1300000</v>
      </c>
      <c r="J123" s="8">
        <v>0</v>
      </c>
      <c r="K123" s="8">
        <v>0</v>
      </c>
      <c r="L123" s="8">
        <v>500000</v>
      </c>
      <c r="M123" s="8">
        <v>0</v>
      </c>
      <c r="N123" s="8">
        <v>383588.04</v>
      </c>
      <c r="O123" s="8">
        <v>0</v>
      </c>
      <c r="P123" s="9">
        <v>59.53</v>
      </c>
      <c r="Q123" s="9">
        <v>0</v>
      </c>
      <c r="R123" s="9">
        <v>0</v>
      </c>
      <c r="S123" s="9">
        <v>22.89</v>
      </c>
      <c r="T123" s="9">
        <v>0</v>
      </c>
      <c r="U123" s="9">
        <v>17.56</v>
      </c>
      <c r="V123" s="9">
        <v>0</v>
      </c>
      <c r="W123" s="8">
        <v>1038783.15</v>
      </c>
      <c r="X123" s="8">
        <v>0</v>
      </c>
      <c r="Y123" s="8">
        <v>0</v>
      </c>
      <c r="Z123" s="8">
        <v>0</v>
      </c>
      <c r="AA123" s="8">
        <v>512182.71</v>
      </c>
      <c r="AB123" s="8">
        <v>0</v>
      </c>
      <c r="AC123" s="8">
        <v>526600.44</v>
      </c>
      <c r="AD123" s="8">
        <v>0</v>
      </c>
      <c r="AE123" s="9">
        <v>0</v>
      </c>
      <c r="AF123" s="9">
        <v>0</v>
      </c>
      <c r="AG123" s="9">
        <v>0</v>
      </c>
      <c r="AH123" s="9">
        <v>49.3</v>
      </c>
      <c r="AI123" s="9">
        <v>0</v>
      </c>
      <c r="AJ123" s="9">
        <v>50.69</v>
      </c>
      <c r="AK123" s="9">
        <v>0</v>
      </c>
    </row>
    <row r="124" spans="1:37" ht="12.75">
      <c r="A124" s="34">
        <v>6</v>
      </c>
      <c r="B124" s="34">
        <v>1</v>
      </c>
      <c r="C124" s="34">
        <v>13</v>
      </c>
      <c r="D124" s="35">
        <v>2</v>
      </c>
      <c r="E124" s="36"/>
      <c r="F124" s="7" t="s">
        <v>267</v>
      </c>
      <c r="G124" s="53" t="s">
        <v>372</v>
      </c>
      <c r="H124" s="8">
        <v>1412030.27</v>
      </c>
      <c r="I124" s="8">
        <v>77496.79</v>
      </c>
      <c r="J124" s="8">
        <v>0</v>
      </c>
      <c r="K124" s="8">
        <v>1064533.48</v>
      </c>
      <c r="L124" s="8">
        <v>0</v>
      </c>
      <c r="M124" s="8">
        <v>0</v>
      </c>
      <c r="N124" s="8">
        <v>270000</v>
      </c>
      <c r="O124" s="8">
        <v>0</v>
      </c>
      <c r="P124" s="9">
        <v>5.48</v>
      </c>
      <c r="Q124" s="9">
        <v>0</v>
      </c>
      <c r="R124" s="9">
        <v>75.39</v>
      </c>
      <c r="S124" s="9">
        <v>0</v>
      </c>
      <c r="T124" s="9">
        <v>0</v>
      </c>
      <c r="U124" s="9">
        <v>19.12</v>
      </c>
      <c r="V124" s="9">
        <v>0</v>
      </c>
      <c r="W124" s="8">
        <v>1334533.48</v>
      </c>
      <c r="X124" s="8">
        <v>0</v>
      </c>
      <c r="Y124" s="8">
        <v>0</v>
      </c>
      <c r="Z124" s="8">
        <v>1064533.48</v>
      </c>
      <c r="AA124" s="8">
        <v>0</v>
      </c>
      <c r="AB124" s="8">
        <v>0</v>
      </c>
      <c r="AC124" s="8">
        <v>270000</v>
      </c>
      <c r="AD124" s="8">
        <v>0</v>
      </c>
      <c r="AE124" s="9">
        <v>0</v>
      </c>
      <c r="AF124" s="9">
        <v>0</v>
      </c>
      <c r="AG124" s="9">
        <v>79.76</v>
      </c>
      <c r="AH124" s="9">
        <v>0</v>
      </c>
      <c r="AI124" s="9">
        <v>0</v>
      </c>
      <c r="AJ124" s="9">
        <v>20.23</v>
      </c>
      <c r="AK124" s="9">
        <v>0</v>
      </c>
    </row>
    <row r="125" spans="1:37" ht="12.75">
      <c r="A125" s="34">
        <v>6</v>
      </c>
      <c r="B125" s="34">
        <v>3</v>
      </c>
      <c r="C125" s="34">
        <v>9</v>
      </c>
      <c r="D125" s="35">
        <v>2</v>
      </c>
      <c r="E125" s="36"/>
      <c r="F125" s="7" t="s">
        <v>267</v>
      </c>
      <c r="G125" s="53" t="s">
        <v>373</v>
      </c>
      <c r="H125" s="8">
        <v>1092935</v>
      </c>
      <c r="I125" s="8">
        <v>0</v>
      </c>
      <c r="J125" s="8">
        <v>0</v>
      </c>
      <c r="K125" s="8">
        <v>0</v>
      </c>
      <c r="L125" s="8">
        <v>1092935</v>
      </c>
      <c r="M125" s="8">
        <v>0</v>
      </c>
      <c r="N125" s="8">
        <v>0</v>
      </c>
      <c r="O125" s="8">
        <v>0</v>
      </c>
      <c r="P125" s="9">
        <v>0</v>
      </c>
      <c r="Q125" s="9">
        <v>0</v>
      </c>
      <c r="R125" s="9">
        <v>0</v>
      </c>
      <c r="S125" s="9">
        <v>100</v>
      </c>
      <c r="T125" s="9">
        <v>0</v>
      </c>
      <c r="U125" s="9">
        <v>0</v>
      </c>
      <c r="V125" s="9">
        <v>0</v>
      </c>
      <c r="W125" s="8">
        <v>1348753.91</v>
      </c>
      <c r="X125" s="8">
        <v>0</v>
      </c>
      <c r="Y125" s="8">
        <v>0</v>
      </c>
      <c r="Z125" s="8">
        <v>0</v>
      </c>
      <c r="AA125" s="8">
        <v>1092935</v>
      </c>
      <c r="AB125" s="8">
        <v>0</v>
      </c>
      <c r="AC125" s="8">
        <v>255818.91</v>
      </c>
      <c r="AD125" s="8">
        <v>0</v>
      </c>
      <c r="AE125" s="9">
        <v>0</v>
      </c>
      <c r="AF125" s="9">
        <v>0</v>
      </c>
      <c r="AG125" s="9">
        <v>0</v>
      </c>
      <c r="AH125" s="9">
        <v>81.03</v>
      </c>
      <c r="AI125" s="9">
        <v>0</v>
      </c>
      <c r="AJ125" s="9">
        <v>18.96</v>
      </c>
      <c r="AK125" s="9">
        <v>0</v>
      </c>
    </row>
    <row r="126" spans="1:37" ht="12.75">
      <c r="A126" s="34">
        <v>6</v>
      </c>
      <c r="B126" s="34">
        <v>6</v>
      </c>
      <c r="C126" s="34">
        <v>9</v>
      </c>
      <c r="D126" s="35">
        <v>2</v>
      </c>
      <c r="E126" s="36"/>
      <c r="F126" s="7" t="s">
        <v>267</v>
      </c>
      <c r="G126" s="53" t="s">
        <v>374</v>
      </c>
      <c r="H126" s="8">
        <v>2746475.37</v>
      </c>
      <c r="I126" s="8">
        <v>1724142</v>
      </c>
      <c r="J126" s="8">
        <v>0</v>
      </c>
      <c r="K126" s="8">
        <v>0</v>
      </c>
      <c r="L126" s="8">
        <v>708057</v>
      </c>
      <c r="M126" s="8">
        <v>0</v>
      </c>
      <c r="N126" s="8">
        <v>314276.37</v>
      </c>
      <c r="O126" s="8">
        <v>0</v>
      </c>
      <c r="P126" s="9">
        <v>62.77</v>
      </c>
      <c r="Q126" s="9">
        <v>0</v>
      </c>
      <c r="R126" s="9">
        <v>0</v>
      </c>
      <c r="S126" s="9">
        <v>25.78</v>
      </c>
      <c r="T126" s="9">
        <v>0</v>
      </c>
      <c r="U126" s="9">
        <v>11.44</v>
      </c>
      <c r="V126" s="9">
        <v>0</v>
      </c>
      <c r="W126" s="8">
        <v>2022333.37</v>
      </c>
      <c r="X126" s="8">
        <v>0</v>
      </c>
      <c r="Y126" s="8">
        <v>0</v>
      </c>
      <c r="Z126" s="8">
        <v>0</v>
      </c>
      <c r="AA126" s="8">
        <v>1708057</v>
      </c>
      <c r="AB126" s="8">
        <v>0</v>
      </c>
      <c r="AC126" s="8">
        <v>314276.37</v>
      </c>
      <c r="AD126" s="8">
        <v>0</v>
      </c>
      <c r="AE126" s="9">
        <v>0</v>
      </c>
      <c r="AF126" s="9">
        <v>0</v>
      </c>
      <c r="AG126" s="9">
        <v>0</v>
      </c>
      <c r="AH126" s="9">
        <v>84.45</v>
      </c>
      <c r="AI126" s="9">
        <v>0</v>
      </c>
      <c r="AJ126" s="9">
        <v>15.54</v>
      </c>
      <c r="AK126" s="9">
        <v>0</v>
      </c>
    </row>
    <row r="127" spans="1:37" ht="12.75">
      <c r="A127" s="34">
        <v>6</v>
      </c>
      <c r="B127" s="34">
        <v>17</v>
      </c>
      <c r="C127" s="34">
        <v>4</v>
      </c>
      <c r="D127" s="35">
        <v>2</v>
      </c>
      <c r="E127" s="36"/>
      <c r="F127" s="7" t="s">
        <v>267</v>
      </c>
      <c r="G127" s="53" t="s">
        <v>375</v>
      </c>
      <c r="H127" s="8">
        <v>4927287</v>
      </c>
      <c r="I127" s="8">
        <v>2800000</v>
      </c>
      <c r="J127" s="8">
        <v>50000</v>
      </c>
      <c r="K127" s="8">
        <v>0</v>
      </c>
      <c r="L127" s="8">
        <v>1716790</v>
      </c>
      <c r="M127" s="8">
        <v>0</v>
      </c>
      <c r="N127" s="8">
        <v>360497</v>
      </c>
      <c r="O127" s="8">
        <v>0</v>
      </c>
      <c r="P127" s="9">
        <v>56.82</v>
      </c>
      <c r="Q127" s="9">
        <v>1.01</v>
      </c>
      <c r="R127" s="9">
        <v>0</v>
      </c>
      <c r="S127" s="9">
        <v>34.84</v>
      </c>
      <c r="T127" s="9">
        <v>0</v>
      </c>
      <c r="U127" s="9">
        <v>7.31</v>
      </c>
      <c r="V127" s="9">
        <v>0</v>
      </c>
      <c r="W127" s="8">
        <v>2861287.47</v>
      </c>
      <c r="X127" s="8">
        <v>0</v>
      </c>
      <c r="Y127" s="8">
        <v>50000</v>
      </c>
      <c r="Z127" s="8">
        <v>0</v>
      </c>
      <c r="AA127" s="8">
        <v>1716791.72</v>
      </c>
      <c r="AB127" s="8">
        <v>0</v>
      </c>
      <c r="AC127" s="8">
        <v>1094495.75</v>
      </c>
      <c r="AD127" s="8">
        <v>0</v>
      </c>
      <c r="AE127" s="9">
        <v>0</v>
      </c>
      <c r="AF127" s="9">
        <v>1.74</v>
      </c>
      <c r="AG127" s="9">
        <v>0</v>
      </c>
      <c r="AH127" s="9">
        <v>60</v>
      </c>
      <c r="AI127" s="9">
        <v>0</v>
      </c>
      <c r="AJ127" s="9">
        <v>38.25</v>
      </c>
      <c r="AK127" s="9">
        <v>0</v>
      </c>
    </row>
    <row r="128" spans="1:37" ht="12.75">
      <c r="A128" s="34">
        <v>6</v>
      </c>
      <c r="B128" s="34">
        <v>3</v>
      </c>
      <c r="C128" s="34">
        <v>10</v>
      </c>
      <c r="D128" s="35">
        <v>2</v>
      </c>
      <c r="E128" s="36"/>
      <c r="F128" s="7" t="s">
        <v>267</v>
      </c>
      <c r="G128" s="53" t="s">
        <v>376</v>
      </c>
      <c r="H128" s="8">
        <v>1500000</v>
      </c>
      <c r="I128" s="8">
        <v>0</v>
      </c>
      <c r="J128" s="8">
        <v>0</v>
      </c>
      <c r="K128" s="8">
        <v>0</v>
      </c>
      <c r="L128" s="8">
        <v>1500000</v>
      </c>
      <c r="M128" s="8">
        <v>0</v>
      </c>
      <c r="N128" s="8">
        <v>0</v>
      </c>
      <c r="O128" s="8">
        <v>0</v>
      </c>
      <c r="P128" s="9">
        <v>0</v>
      </c>
      <c r="Q128" s="9">
        <v>0</v>
      </c>
      <c r="R128" s="9">
        <v>0</v>
      </c>
      <c r="S128" s="9">
        <v>100</v>
      </c>
      <c r="T128" s="9">
        <v>0</v>
      </c>
      <c r="U128" s="9">
        <v>0</v>
      </c>
      <c r="V128" s="9">
        <v>0</v>
      </c>
      <c r="W128" s="8">
        <v>1500133.42</v>
      </c>
      <c r="X128" s="8">
        <v>0</v>
      </c>
      <c r="Y128" s="8">
        <v>0</v>
      </c>
      <c r="Z128" s="8">
        <v>0</v>
      </c>
      <c r="AA128" s="8">
        <v>1500133.42</v>
      </c>
      <c r="AB128" s="8">
        <v>0</v>
      </c>
      <c r="AC128" s="8">
        <v>0</v>
      </c>
      <c r="AD128" s="8">
        <v>0</v>
      </c>
      <c r="AE128" s="9">
        <v>0</v>
      </c>
      <c r="AF128" s="9">
        <v>0</v>
      </c>
      <c r="AG128" s="9">
        <v>0</v>
      </c>
      <c r="AH128" s="9">
        <v>100</v>
      </c>
      <c r="AI128" s="9">
        <v>0</v>
      </c>
      <c r="AJ128" s="9">
        <v>0</v>
      </c>
      <c r="AK128" s="9">
        <v>0</v>
      </c>
    </row>
    <row r="129" spans="1:37" ht="12.75">
      <c r="A129" s="34">
        <v>6</v>
      </c>
      <c r="B129" s="34">
        <v>8</v>
      </c>
      <c r="C129" s="34">
        <v>12</v>
      </c>
      <c r="D129" s="35">
        <v>2</v>
      </c>
      <c r="E129" s="36"/>
      <c r="F129" s="7" t="s">
        <v>267</v>
      </c>
      <c r="G129" s="53" t="s">
        <v>377</v>
      </c>
      <c r="H129" s="8">
        <v>4110541.82</v>
      </c>
      <c r="I129" s="8">
        <v>2701347.75</v>
      </c>
      <c r="J129" s="8">
        <v>0</v>
      </c>
      <c r="K129" s="8">
        <v>587262.73</v>
      </c>
      <c r="L129" s="8">
        <v>821931.34</v>
      </c>
      <c r="M129" s="8">
        <v>0</v>
      </c>
      <c r="N129" s="8">
        <v>0</v>
      </c>
      <c r="O129" s="8">
        <v>0</v>
      </c>
      <c r="P129" s="9">
        <v>65.71</v>
      </c>
      <c r="Q129" s="9">
        <v>0</v>
      </c>
      <c r="R129" s="9">
        <v>14.28</v>
      </c>
      <c r="S129" s="9">
        <v>19.99</v>
      </c>
      <c r="T129" s="9">
        <v>0</v>
      </c>
      <c r="U129" s="9">
        <v>0</v>
      </c>
      <c r="V129" s="9">
        <v>0</v>
      </c>
      <c r="W129" s="8">
        <v>2724299.92</v>
      </c>
      <c r="X129" s="8">
        <v>0</v>
      </c>
      <c r="Y129" s="8">
        <v>0</v>
      </c>
      <c r="Z129" s="8">
        <v>1902368.58</v>
      </c>
      <c r="AA129" s="8">
        <v>821931.34</v>
      </c>
      <c r="AB129" s="8">
        <v>0</v>
      </c>
      <c r="AC129" s="8">
        <v>0</v>
      </c>
      <c r="AD129" s="8">
        <v>0</v>
      </c>
      <c r="AE129" s="9">
        <v>0</v>
      </c>
      <c r="AF129" s="9">
        <v>0</v>
      </c>
      <c r="AG129" s="9">
        <v>69.82</v>
      </c>
      <c r="AH129" s="9">
        <v>30.17</v>
      </c>
      <c r="AI129" s="9">
        <v>0</v>
      </c>
      <c r="AJ129" s="9">
        <v>0</v>
      </c>
      <c r="AK129" s="9">
        <v>0</v>
      </c>
    </row>
    <row r="130" spans="1:37" ht="12.75">
      <c r="A130" s="34">
        <v>6</v>
      </c>
      <c r="B130" s="34">
        <v>11</v>
      </c>
      <c r="C130" s="34">
        <v>6</v>
      </c>
      <c r="D130" s="35">
        <v>2</v>
      </c>
      <c r="E130" s="36"/>
      <c r="F130" s="7" t="s">
        <v>267</v>
      </c>
      <c r="G130" s="53" t="s">
        <v>378</v>
      </c>
      <c r="H130" s="8">
        <v>3530040.19</v>
      </c>
      <c r="I130" s="8">
        <v>3000000</v>
      </c>
      <c r="J130" s="8">
        <v>0</v>
      </c>
      <c r="K130" s="8">
        <v>0</v>
      </c>
      <c r="L130" s="8">
        <v>66835.19</v>
      </c>
      <c r="M130" s="8">
        <v>0</v>
      </c>
      <c r="N130" s="8">
        <v>463205</v>
      </c>
      <c r="O130" s="8">
        <v>0</v>
      </c>
      <c r="P130" s="9">
        <v>84.98</v>
      </c>
      <c r="Q130" s="9">
        <v>0</v>
      </c>
      <c r="R130" s="9">
        <v>0</v>
      </c>
      <c r="S130" s="9">
        <v>1.89</v>
      </c>
      <c r="T130" s="9">
        <v>0</v>
      </c>
      <c r="U130" s="9">
        <v>13.12</v>
      </c>
      <c r="V130" s="9">
        <v>0</v>
      </c>
      <c r="W130" s="8">
        <v>909700.19</v>
      </c>
      <c r="X130" s="8">
        <v>0</v>
      </c>
      <c r="Y130" s="8">
        <v>0</v>
      </c>
      <c r="Z130" s="8">
        <v>0</v>
      </c>
      <c r="AA130" s="8">
        <v>66835.19</v>
      </c>
      <c r="AB130" s="8">
        <v>0</v>
      </c>
      <c r="AC130" s="8">
        <v>842865</v>
      </c>
      <c r="AD130" s="8">
        <v>0</v>
      </c>
      <c r="AE130" s="9">
        <v>0</v>
      </c>
      <c r="AF130" s="9">
        <v>0</v>
      </c>
      <c r="AG130" s="9">
        <v>0</v>
      </c>
      <c r="AH130" s="9">
        <v>7.34</v>
      </c>
      <c r="AI130" s="9">
        <v>0</v>
      </c>
      <c r="AJ130" s="9">
        <v>92.65</v>
      </c>
      <c r="AK130" s="9">
        <v>0</v>
      </c>
    </row>
    <row r="131" spans="1:37" ht="12.75">
      <c r="A131" s="34">
        <v>6</v>
      </c>
      <c r="B131" s="34">
        <v>13</v>
      </c>
      <c r="C131" s="34">
        <v>6</v>
      </c>
      <c r="D131" s="35">
        <v>2</v>
      </c>
      <c r="E131" s="36"/>
      <c r="F131" s="7" t="s">
        <v>267</v>
      </c>
      <c r="G131" s="53" t="s">
        <v>379</v>
      </c>
      <c r="H131" s="8">
        <v>2514433.02</v>
      </c>
      <c r="I131" s="8">
        <v>0</v>
      </c>
      <c r="J131" s="8">
        <v>0</v>
      </c>
      <c r="K131" s="8">
        <v>1974996.61</v>
      </c>
      <c r="L131" s="8">
        <v>539436.41</v>
      </c>
      <c r="M131" s="8">
        <v>0</v>
      </c>
      <c r="N131" s="8">
        <v>0</v>
      </c>
      <c r="O131" s="8">
        <v>0</v>
      </c>
      <c r="P131" s="9">
        <v>0</v>
      </c>
      <c r="Q131" s="9">
        <v>0</v>
      </c>
      <c r="R131" s="9">
        <v>78.54</v>
      </c>
      <c r="S131" s="9">
        <v>21.45</v>
      </c>
      <c r="T131" s="9">
        <v>0</v>
      </c>
      <c r="U131" s="9">
        <v>0</v>
      </c>
      <c r="V131" s="9">
        <v>0</v>
      </c>
      <c r="W131" s="8">
        <v>7410386.52</v>
      </c>
      <c r="X131" s="8">
        <v>0</v>
      </c>
      <c r="Y131" s="8">
        <v>0</v>
      </c>
      <c r="Z131" s="8">
        <v>6870950.11</v>
      </c>
      <c r="AA131" s="8">
        <v>539436.41</v>
      </c>
      <c r="AB131" s="8">
        <v>0</v>
      </c>
      <c r="AC131" s="8">
        <v>0</v>
      </c>
      <c r="AD131" s="8">
        <v>0</v>
      </c>
      <c r="AE131" s="9">
        <v>0</v>
      </c>
      <c r="AF131" s="9">
        <v>0</v>
      </c>
      <c r="AG131" s="9">
        <v>92.72</v>
      </c>
      <c r="AH131" s="9">
        <v>7.27</v>
      </c>
      <c r="AI131" s="9">
        <v>0</v>
      </c>
      <c r="AJ131" s="9">
        <v>0</v>
      </c>
      <c r="AK131" s="9">
        <v>0</v>
      </c>
    </row>
    <row r="132" spans="1:37" ht="12.75">
      <c r="A132" s="34">
        <v>6</v>
      </c>
      <c r="B132" s="34">
        <v>6</v>
      </c>
      <c r="C132" s="34">
        <v>10</v>
      </c>
      <c r="D132" s="35">
        <v>2</v>
      </c>
      <c r="E132" s="36"/>
      <c r="F132" s="7" t="s">
        <v>267</v>
      </c>
      <c r="G132" s="53" t="s">
        <v>380</v>
      </c>
      <c r="H132" s="8">
        <v>2582097.88</v>
      </c>
      <c r="I132" s="8">
        <v>320000</v>
      </c>
      <c r="J132" s="8">
        <v>0</v>
      </c>
      <c r="K132" s="8">
        <v>937171.51</v>
      </c>
      <c r="L132" s="8">
        <v>206625.16</v>
      </c>
      <c r="M132" s="8">
        <v>0</v>
      </c>
      <c r="N132" s="8">
        <v>1118301.21</v>
      </c>
      <c r="O132" s="8">
        <v>0</v>
      </c>
      <c r="P132" s="9">
        <v>12.39</v>
      </c>
      <c r="Q132" s="9">
        <v>0</v>
      </c>
      <c r="R132" s="9">
        <v>36.29</v>
      </c>
      <c r="S132" s="9">
        <v>8</v>
      </c>
      <c r="T132" s="9">
        <v>0</v>
      </c>
      <c r="U132" s="9">
        <v>43.3</v>
      </c>
      <c r="V132" s="9">
        <v>0</v>
      </c>
      <c r="W132" s="8">
        <v>2262097.88</v>
      </c>
      <c r="X132" s="8">
        <v>0</v>
      </c>
      <c r="Y132" s="8">
        <v>0</v>
      </c>
      <c r="Z132" s="8">
        <v>0</v>
      </c>
      <c r="AA132" s="8">
        <v>206625.16</v>
      </c>
      <c r="AB132" s="8">
        <v>0</v>
      </c>
      <c r="AC132" s="8">
        <v>2055472.72</v>
      </c>
      <c r="AD132" s="8">
        <v>0</v>
      </c>
      <c r="AE132" s="9">
        <v>0</v>
      </c>
      <c r="AF132" s="9">
        <v>0</v>
      </c>
      <c r="AG132" s="9">
        <v>0</v>
      </c>
      <c r="AH132" s="9">
        <v>9.13</v>
      </c>
      <c r="AI132" s="9">
        <v>0</v>
      </c>
      <c r="AJ132" s="9">
        <v>90.86</v>
      </c>
      <c r="AK132" s="9">
        <v>0</v>
      </c>
    </row>
    <row r="133" spans="1:37" ht="12.75">
      <c r="A133" s="34">
        <v>6</v>
      </c>
      <c r="B133" s="34">
        <v>20</v>
      </c>
      <c r="C133" s="34">
        <v>9</v>
      </c>
      <c r="D133" s="35">
        <v>2</v>
      </c>
      <c r="E133" s="36"/>
      <c r="F133" s="7" t="s">
        <v>267</v>
      </c>
      <c r="G133" s="53" t="s">
        <v>381</v>
      </c>
      <c r="H133" s="8">
        <v>2143172.58</v>
      </c>
      <c r="I133" s="8">
        <v>0</v>
      </c>
      <c r="J133" s="8">
        <v>0</v>
      </c>
      <c r="K133" s="8">
        <v>0</v>
      </c>
      <c r="L133" s="8">
        <v>1042910.88</v>
      </c>
      <c r="M133" s="8">
        <v>0</v>
      </c>
      <c r="N133" s="8">
        <v>1100261.7</v>
      </c>
      <c r="O133" s="8">
        <v>0</v>
      </c>
      <c r="P133" s="9">
        <v>0</v>
      </c>
      <c r="Q133" s="9">
        <v>0</v>
      </c>
      <c r="R133" s="9">
        <v>0</v>
      </c>
      <c r="S133" s="9">
        <v>48.66</v>
      </c>
      <c r="T133" s="9">
        <v>0</v>
      </c>
      <c r="U133" s="9">
        <v>51.33</v>
      </c>
      <c r="V133" s="9">
        <v>0</v>
      </c>
      <c r="W133" s="8">
        <v>2445469.82</v>
      </c>
      <c r="X133" s="8">
        <v>0</v>
      </c>
      <c r="Y133" s="8">
        <v>0</v>
      </c>
      <c r="Z133" s="8">
        <v>0</v>
      </c>
      <c r="AA133" s="8">
        <v>1188439.64</v>
      </c>
      <c r="AB133" s="8">
        <v>0</v>
      </c>
      <c r="AC133" s="8">
        <v>1257030.18</v>
      </c>
      <c r="AD133" s="8">
        <v>0</v>
      </c>
      <c r="AE133" s="9">
        <v>0</v>
      </c>
      <c r="AF133" s="9">
        <v>0</v>
      </c>
      <c r="AG133" s="9">
        <v>0</v>
      </c>
      <c r="AH133" s="9">
        <v>48.59</v>
      </c>
      <c r="AI133" s="9">
        <v>0</v>
      </c>
      <c r="AJ133" s="9">
        <v>51.4</v>
      </c>
      <c r="AK133" s="9">
        <v>0</v>
      </c>
    </row>
    <row r="134" spans="1:37" ht="12.75">
      <c r="A134" s="34">
        <v>6</v>
      </c>
      <c r="B134" s="34">
        <v>20</v>
      </c>
      <c r="C134" s="34">
        <v>10</v>
      </c>
      <c r="D134" s="35">
        <v>2</v>
      </c>
      <c r="E134" s="36"/>
      <c r="F134" s="7" t="s">
        <v>267</v>
      </c>
      <c r="G134" s="53" t="s">
        <v>382</v>
      </c>
      <c r="H134" s="8">
        <v>1944233.67</v>
      </c>
      <c r="I134" s="8">
        <v>0</v>
      </c>
      <c r="J134" s="8">
        <v>0</v>
      </c>
      <c r="K134" s="8">
        <v>0</v>
      </c>
      <c r="L134" s="8">
        <v>94233.67</v>
      </c>
      <c r="M134" s="8">
        <v>0</v>
      </c>
      <c r="N134" s="8">
        <v>1850000</v>
      </c>
      <c r="O134" s="8">
        <v>0</v>
      </c>
      <c r="P134" s="9">
        <v>0</v>
      </c>
      <c r="Q134" s="9">
        <v>0</v>
      </c>
      <c r="R134" s="9">
        <v>0</v>
      </c>
      <c r="S134" s="9">
        <v>4.84</v>
      </c>
      <c r="T134" s="9">
        <v>0</v>
      </c>
      <c r="U134" s="9">
        <v>95.15</v>
      </c>
      <c r="V134" s="9">
        <v>0</v>
      </c>
      <c r="W134" s="8">
        <v>3115666.69</v>
      </c>
      <c r="X134" s="8">
        <v>0</v>
      </c>
      <c r="Y134" s="8">
        <v>0</v>
      </c>
      <c r="Z134" s="8">
        <v>0</v>
      </c>
      <c r="AA134" s="8">
        <v>94233.67</v>
      </c>
      <c r="AB134" s="8">
        <v>0</v>
      </c>
      <c r="AC134" s="8">
        <v>3021433.02</v>
      </c>
      <c r="AD134" s="8">
        <v>0</v>
      </c>
      <c r="AE134" s="9">
        <v>0</v>
      </c>
      <c r="AF134" s="9">
        <v>0</v>
      </c>
      <c r="AG134" s="9">
        <v>0</v>
      </c>
      <c r="AH134" s="9">
        <v>3.02</v>
      </c>
      <c r="AI134" s="9">
        <v>0</v>
      </c>
      <c r="AJ134" s="9">
        <v>96.97</v>
      </c>
      <c r="AK134" s="9">
        <v>0</v>
      </c>
    </row>
    <row r="135" spans="1:37" ht="12.75">
      <c r="A135" s="34">
        <v>6</v>
      </c>
      <c r="B135" s="34">
        <v>1</v>
      </c>
      <c r="C135" s="34">
        <v>14</v>
      </c>
      <c r="D135" s="35">
        <v>2</v>
      </c>
      <c r="E135" s="36"/>
      <c r="F135" s="7" t="s">
        <v>267</v>
      </c>
      <c r="G135" s="53" t="s">
        <v>383</v>
      </c>
      <c r="H135" s="8">
        <v>2128069.91</v>
      </c>
      <c r="I135" s="8">
        <v>0</v>
      </c>
      <c r="J135" s="8">
        <v>0</v>
      </c>
      <c r="K135" s="8">
        <v>0</v>
      </c>
      <c r="L135" s="8">
        <v>2102884.01</v>
      </c>
      <c r="M135" s="8">
        <v>0</v>
      </c>
      <c r="N135" s="8">
        <v>25185.9</v>
      </c>
      <c r="O135" s="8">
        <v>0</v>
      </c>
      <c r="P135" s="9">
        <v>0</v>
      </c>
      <c r="Q135" s="9">
        <v>0</v>
      </c>
      <c r="R135" s="9">
        <v>0</v>
      </c>
      <c r="S135" s="9">
        <v>98.81</v>
      </c>
      <c r="T135" s="9">
        <v>0</v>
      </c>
      <c r="U135" s="9">
        <v>1.18</v>
      </c>
      <c r="V135" s="9">
        <v>0</v>
      </c>
      <c r="W135" s="8">
        <v>2128069.91</v>
      </c>
      <c r="X135" s="8">
        <v>0</v>
      </c>
      <c r="Y135" s="8">
        <v>0</v>
      </c>
      <c r="Z135" s="8">
        <v>0</v>
      </c>
      <c r="AA135" s="8">
        <v>2102884.01</v>
      </c>
      <c r="AB135" s="8">
        <v>0</v>
      </c>
      <c r="AC135" s="8">
        <v>25185.9</v>
      </c>
      <c r="AD135" s="8">
        <v>0</v>
      </c>
      <c r="AE135" s="9">
        <v>0</v>
      </c>
      <c r="AF135" s="9">
        <v>0</v>
      </c>
      <c r="AG135" s="9">
        <v>0</v>
      </c>
      <c r="AH135" s="9">
        <v>98.81</v>
      </c>
      <c r="AI135" s="9">
        <v>0</v>
      </c>
      <c r="AJ135" s="9">
        <v>1.18</v>
      </c>
      <c r="AK135" s="9">
        <v>0</v>
      </c>
    </row>
    <row r="136" spans="1:37" ht="12.75">
      <c r="A136" s="34">
        <v>6</v>
      </c>
      <c r="B136" s="34">
        <v>13</v>
      </c>
      <c r="C136" s="34">
        <v>7</v>
      </c>
      <c r="D136" s="35">
        <v>2</v>
      </c>
      <c r="E136" s="36"/>
      <c r="F136" s="7" t="s">
        <v>267</v>
      </c>
      <c r="G136" s="53" t="s">
        <v>384</v>
      </c>
      <c r="H136" s="8">
        <v>3965691.36</v>
      </c>
      <c r="I136" s="8">
        <v>3144939.57</v>
      </c>
      <c r="J136" s="8">
        <v>0</v>
      </c>
      <c r="K136" s="8">
        <v>0</v>
      </c>
      <c r="L136" s="8">
        <v>0</v>
      </c>
      <c r="M136" s="8">
        <v>0</v>
      </c>
      <c r="N136" s="8">
        <v>820751.79</v>
      </c>
      <c r="O136" s="8">
        <v>0</v>
      </c>
      <c r="P136" s="9">
        <v>79.3</v>
      </c>
      <c r="Q136" s="9">
        <v>0</v>
      </c>
      <c r="R136" s="9">
        <v>0</v>
      </c>
      <c r="S136" s="9">
        <v>0</v>
      </c>
      <c r="T136" s="9">
        <v>0</v>
      </c>
      <c r="U136" s="9">
        <v>20.69</v>
      </c>
      <c r="V136" s="9">
        <v>0</v>
      </c>
      <c r="W136" s="8">
        <v>820751.79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820751.79</v>
      </c>
      <c r="AD136" s="8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100</v>
      </c>
      <c r="AK136" s="9">
        <v>0</v>
      </c>
    </row>
    <row r="137" spans="1:37" ht="12.75">
      <c r="A137" s="34">
        <v>6</v>
      </c>
      <c r="B137" s="34">
        <v>1</v>
      </c>
      <c r="C137" s="34">
        <v>15</v>
      </c>
      <c r="D137" s="35">
        <v>2</v>
      </c>
      <c r="E137" s="36"/>
      <c r="F137" s="7" t="s">
        <v>267</v>
      </c>
      <c r="G137" s="53" t="s">
        <v>385</v>
      </c>
      <c r="H137" s="8">
        <v>5135960.34</v>
      </c>
      <c r="I137" s="8">
        <v>4072943.87</v>
      </c>
      <c r="J137" s="8">
        <v>0</v>
      </c>
      <c r="K137" s="8">
        <v>186016.47</v>
      </c>
      <c r="L137" s="8">
        <v>677000</v>
      </c>
      <c r="M137" s="8">
        <v>0</v>
      </c>
      <c r="N137" s="8">
        <v>200000</v>
      </c>
      <c r="O137" s="8">
        <v>0</v>
      </c>
      <c r="P137" s="9">
        <v>79.3</v>
      </c>
      <c r="Q137" s="9">
        <v>0</v>
      </c>
      <c r="R137" s="9">
        <v>3.62</v>
      </c>
      <c r="S137" s="9">
        <v>13.18</v>
      </c>
      <c r="T137" s="9">
        <v>0</v>
      </c>
      <c r="U137" s="9">
        <v>3.89</v>
      </c>
      <c r="V137" s="9">
        <v>0</v>
      </c>
      <c r="W137" s="8">
        <v>1314005.67</v>
      </c>
      <c r="X137" s="8">
        <v>0</v>
      </c>
      <c r="Y137" s="8">
        <v>0</v>
      </c>
      <c r="Z137" s="8">
        <v>437005.67</v>
      </c>
      <c r="AA137" s="8">
        <v>677000</v>
      </c>
      <c r="AB137" s="8">
        <v>0</v>
      </c>
      <c r="AC137" s="8">
        <v>200000</v>
      </c>
      <c r="AD137" s="8">
        <v>0</v>
      </c>
      <c r="AE137" s="9">
        <v>0</v>
      </c>
      <c r="AF137" s="9">
        <v>0</v>
      </c>
      <c r="AG137" s="9">
        <v>33.25</v>
      </c>
      <c r="AH137" s="9">
        <v>51.52</v>
      </c>
      <c r="AI137" s="9">
        <v>0</v>
      </c>
      <c r="AJ137" s="9">
        <v>15.22</v>
      </c>
      <c r="AK137" s="9">
        <v>0</v>
      </c>
    </row>
    <row r="138" spans="1:37" ht="12.75">
      <c r="A138" s="34">
        <v>6</v>
      </c>
      <c r="B138" s="34">
        <v>10</v>
      </c>
      <c r="C138" s="34">
        <v>6</v>
      </c>
      <c r="D138" s="35">
        <v>2</v>
      </c>
      <c r="E138" s="36"/>
      <c r="F138" s="7" t="s">
        <v>267</v>
      </c>
      <c r="G138" s="53" t="s">
        <v>386</v>
      </c>
      <c r="H138" s="8">
        <v>3150403.1</v>
      </c>
      <c r="I138" s="8">
        <v>2545418.45</v>
      </c>
      <c r="J138" s="8">
        <v>0</v>
      </c>
      <c r="K138" s="8">
        <v>0</v>
      </c>
      <c r="L138" s="8">
        <v>589534</v>
      </c>
      <c r="M138" s="8">
        <v>0</v>
      </c>
      <c r="N138" s="8">
        <v>15450.65</v>
      </c>
      <c r="O138" s="8">
        <v>0</v>
      </c>
      <c r="P138" s="9">
        <v>80.79</v>
      </c>
      <c r="Q138" s="9">
        <v>0</v>
      </c>
      <c r="R138" s="9">
        <v>0</v>
      </c>
      <c r="S138" s="9">
        <v>18.71</v>
      </c>
      <c r="T138" s="9">
        <v>0</v>
      </c>
      <c r="U138" s="9">
        <v>0.49</v>
      </c>
      <c r="V138" s="9">
        <v>0</v>
      </c>
      <c r="W138" s="8">
        <v>604984.65</v>
      </c>
      <c r="X138" s="8">
        <v>0</v>
      </c>
      <c r="Y138" s="8">
        <v>0</v>
      </c>
      <c r="Z138" s="8">
        <v>0</v>
      </c>
      <c r="AA138" s="8">
        <v>589534</v>
      </c>
      <c r="AB138" s="8">
        <v>0</v>
      </c>
      <c r="AC138" s="8">
        <v>15450.65</v>
      </c>
      <c r="AD138" s="8">
        <v>0</v>
      </c>
      <c r="AE138" s="9">
        <v>0</v>
      </c>
      <c r="AF138" s="9">
        <v>0</v>
      </c>
      <c r="AG138" s="9">
        <v>0</v>
      </c>
      <c r="AH138" s="9">
        <v>97.44</v>
      </c>
      <c r="AI138" s="9">
        <v>0</v>
      </c>
      <c r="AJ138" s="9">
        <v>2.55</v>
      </c>
      <c r="AK138" s="9">
        <v>0</v>
      </c>
    </row>
    <row r="139" spans="1:37" ht="12.75">
      <c r="A139" s="34">
        <v>6</v>
      </c>
      <c r="B139" s="34">
        <v>11</v>
      </c>
      <c r="C139" s="34">
        <v>7</v>
      </c>
      <c r="D139" s="35">
        <v>2</v>
      </c>
      <c r="E139" s="36"/>
      <c r="F139" s="7" t="s">
        <v>267</v>
      </c>
      <c r="G139" s="53" t="s">
        <v>387</v>
      </c>
      <c r="H139" s="8">
        <v>5573549.39</v>
      </c>
      <c r="I139" s="8">
        <v>3000000</v>
      </c>
      <c r="J139" s="8">
        <v>0</v>
      </c>
      <c r="K139" s="8">
        <v>0</v>
      </c>
      <c r="L139" s="8">
        <v>2173479.52</v>
      </c>
      <c r="M139" s="8">
        <v>0</v>
      </c>
      <c r="N139" s="8">
        <v>400069.87</v>
      </c>
      <c r="O139" s="8">
        <v>0</v>
      </c>
      <c r="P139" s="9">
        <v>53.82</v>
      </c>
      <c r="Q139" s="9">
        <v>0</v>
      </c>
      <c r="R139" s="9">
        <v>0</v>
      </c>
      <c r="S139" s="9">
        <v>38.99</v>
      </c>
      <c r="T139" s="9">
        <v>0</v>
      </c>
      <c r="U139" s="9">
        <v>7.17</v>
      </c>
      <c r="V139" s="9">
        <v>0</v>
      </c>
      <c r="W139" s="8">
        <v>3327749.2</v>
      </c>
      <c r="X139" s="8">
        <v>0</v>
      </c>
      <c r="Y139" s="8">
        <v>0</v>
      </c>
      <c r="Z139" s="8">
        <v>0</v>
      </c>
      <c r="AA139" s="8">
        <v>2173479.52</v>
      </c>
      <c r="AB139" s="8">
        <v>0</v>
      </c>
      <c r="AC139" s="8">
        <v>1154269.68</v>
      </c>
      <c r="AD139" s="8">
        <v>0</v>
      </c>
      <c r="AE139" s="9">
        <v>0</v>
      </c>
      <c r="AF139" s="9">
        <v>0</v>
      </c>
      <c r="AG139" s="9">
        <v>0</v>
      </c>
      <c r="AH139" s="9">
        <v>65.31</v>
      </c>
      <c r="AI139" s="9">
        <v>0</v>
      </c>
      <c r="AJ139" s="9">
        <v>34.68</v>
      </c>
      <c r="AK139" s="9">
        <v>0</v>
      </c>
    </row>
    <row r="140" spans="1:37" ht="12.75">
      <c r="A140" s="34">
        <v>6</v>
      </c>
      <c r="B140" s="34">
        <v>19</v>
      </c>
      <c r="C140" s="34">
        <v>4</v>
      </c>
      <c r="D140" s="35">
        <v>2</v>
      </c>
      <c r="E140" s="36"/>
      <c r="F140" s="7" t="s">
        <v>267</v>
      </c>
      <c r="G140" s="53" t="s">
        <v>388</v>
      </c>
      <c r="H140" s="8">
        <v>173128.5</v>
      </c>
      <c r="I140" s="8">
        <v>0</v>
      </c>
      <c r="J140" s="8">
        <v>0</v>
      </c>
      <c r="K140" s="8">
        <v>173128.5</v>
      </c>
      <c r="L140" s="8">
        <v>0</v>
      </c>
      <c r="M140" s="8">
        <v>0</v>
      </c>
      <c r="N140" s="8">
        <v>0</v>
      </c>
      <c r="O140" s="8">
        <v>0</v>
      </c>
      <c r="P140" s="9">
        <v>0</v>
      </c>
      <c r="Q140" s="9">
        <v>0</v>
      </c>
      <c r="R140" s="9">
        <v>100</v>
      </c>
      <c r="S140" s="9">
        <v>0</v>
      </c>
      <c r="T140" s="9">
        <v>0</v>
      </c>
      <c r="U140" s="9">
        <v>0</v>
      </c>
      <c r="V140" s="9">
        <v>0</v>
      </c>
      <c r="W140" s="8">
        <v>884735.07</v>
      </c>
      <c r="X140" s="8">
        <v>0</v>
      </c>
      <c r="Y140" s="8">
        <v>0</v>
      </c>
      <c r="Z140" s="8">
        <v>384735.05</v>
      </c>
      <c r="AA140" s="8">
        <v>500000.02</v>
      </c>
      <c r="AB140" s="8">
        <v>0</v>
      </c>
      <c r="AC140" s="8">
        <v>0</v>
      </c>
      <c r="AD140" s="8">
        <v>0</v>
      </c>
      <c r="AE140" s="9">
        <v>0</v>
      </c>
      <c r="AF140" s="9">
        <v>0</v>
      </c>
      <c r="AG140" s="9">
        <v>43.48</v>
      </c>
      <c r="AH140" s="9">
        <v>56.51</v>
      </c>
      <c r="AI140" s="9">
        <v>0</v>
      </c>
      <c r="AJ140" s="9">
        <v>0</v>
      </c>
      <c r="AK140" s="9">
        <v>0</v>
      </c>
    </row>
    <row r="141" spans="1:37" ht="12.75">
      <c r="A141" s="34">
        <v>6</v>
      </c>
      <c r="B141" s="34">
        <v>20</v>
      </c>
      <c r="C141" s="34">
        <v>11</v>
      </c>
      <c r="D141" s="35">
        <v>2</v>
      </c>
      <c r="E141" s="36"/>
      <c r="F141" s="7" t="s">
        <v>267</v>
      </c>
      <c r="G141" s="53" t="s">
        <v>389</v>
      </c>
      <c r="H141" s="8">
        <v>2492158.66</v>
      </c>
      <c r="I141" s="8">
        <v>539000</v>
      </c>
      <c r="J141" s="8">
        <v>0</v>
      </c>
      <c r="K141" s="8">
        <v>0</v>
      </c>
      <c r="L141" s="8">
        <v>1953158.66</v>
      </c>
      <c r="M141" s="8">
        <v>0</v>
      </c>
      <c r="N141" s="8">
        <v>0</v>
      </c>
      <c r="O141" s="8">
        <v>0</v>
      </c>
      <c r="P141" s="9">
        <v>21.62</v>
      </c>
      <c r="Q141" s="9">
        <v>0</v>
      </c>
      <c r="R141" s="9">
        <v>0</v>
      </c>
      <c r="S141" s="9">
        <v>78.37</v>
      </c>
      <c r="T141" s="9">
        <v>0</v>
      </c>
      <c r="U141" s="9">
        <v>0</v>
      </c>
      <c r="V141" s="9">
        <v>0</v>
      </c>
      <c r="W141" s="8">
        <v>2222150.04</v>
      </c>
      <c r="X141" s="8">
        <v>0</v>
      </c>
      <c r="Y141" s="8">
        <v>0</v>
      </c>
      <c r="Z141" s="8">
        <v>0</v>
      </c>
      <c r="AA141" s="8">
        <v>1953158.66</v>
      </c>
      <c r="AB141" s="8">
        <v>0</v>
      </c>
      <c r="AC141" s="8">
        <v>268991.38</v>
      </c>
      <c r="AD141" s="8">
        <v>0</v>
      </c>
      <c r="AE141" s="9">
        <v>0</v>
      </c>
      <c r="AF141" s="9">
        <v>0</v>
      </c>
      <c r="AG141" s="9">
        <v>0</v>
      </c>
      <c r="AH141" s="9">
        <v>87.89</v>
      </c>
      <c r="AI141" s="9">
        <v>0</v>
      </c>
      <c r="AJ141" s="9">
        <v>12.1</v>
      </c>
      <c r="AK141" s="9">
        <v>0</v>
      </c>
    </row>
    <row r="142" spans="1:37" ht="12.75">
      <c r="A142" s="34">
        <v>6</v>
      </c>
      <c r="B142" s="34">
        <v>16</v>
      </c>
      <c r="C142" s="34">
        <v>5</v>
      </c>
      <c r="D142" s="35">
        <v>2</v>
      </c>
      <c r="E142" s="36"/>
      <c r="F142" s="7" t="s">
        <v>267</v>
      </c>
      <c r="G142" s="53" t="s">
        <v>390</v>
      </c>
      <c r="H142" s="8">
        <v>2069200.14</v>
      </c>
      <c r="I142" s="8">
        <v>0</v>
      </c>
      <c r="J142" s="8">
        <v>0</v>
      </c>
      <c r="K142" s="8">
        <v>0</v>
      </c>
      <c r="L142" s="8">
        <v>657998</v>
      </c>
      <c r="M142" s="8">
        <v>0</v>
      </c>
      <c r="N142" s="8">
        <v>1411202.14</v>
      </c>
      <c r="O142" s="8">
        <v>0</v>
      </c>
      <c r="P142" s="9">
        <v>0</v>
      </c>
      <c r="Q142" s="9">
        <v>0</v>
      </c>
      <c r="R142" s="9">
        <v>0</v>
      </c>
      <c r="S142" s="9">
        <v>31.79</v>
      </c>
      <c r="T142" s="9">
        <v>0</v>
      </c>
      <c r="U142" s="9">
        <v>68.2</v>
      </c>
      <c r="V142" s="9">
        <v>0</v>
      </c>
      <c r="W142" s="8">
        <v>2069200.14</v>
      </c>
      <c r="X142" s="8">
        <v>0</v>
      </c>
      <c r="Y142" s="8">
        <v>0</v>
      </c>
      <c r="Z142" s="8">
        <v>0</v>
      </c>
      <c r="AA142" s="8">
        <v>657998</v>
      </c>
      <c r="AB142" s="8">
        <v>0</v>
      </c>
      <c r="AC142" s="8">
        <v>1411202.14</v>
      </c>
      <c r="AD142" s="8">
        <v>0</v>
      </c>
      <c r="AE142" s="9">
        <v>0</v>
      </c>
      <c r="AF142" s="9">
        <v>0</v>
      </c>
      <c r="AG142" s="9">
        <v>0</v>
      </c>
      <c r="AH142" s="9">
        <v>31.79</v>
      </c>
      <c r="AI142" s="9">
        <v>0</v>
      </c>
      <c r="AJ142" s="9">
        <v>68.2</v>
      </c>
      <c r="AK142" s="9">
        <v>0</v>
      </c>
    </row>
    <row r="143" spans="1:37" ht="12.75">
      <c r="A143" s="34">
        <v>6</v>
      </c>
      <c r="B143" s="34">
        <v>11</v>
      </c>
      <c r="C143" s="34">
        <v>8</v>
      </c>
      <c r="D143" s="35">
        <v>2</v>
      </c>
      <c r="E143" s="36"/>
      <c r="F143" s="7" t="s">
        <v>267</v>
      </c>
      <c r="G143" s="53" t="s">
        <v>279</v>
      </c>
      <c r="H143" s="8">
        <v>2727694.25</v>
      </c>
      <c r="I143" s="8">
        <v>1824212.43</v>
      </c>
      <c r="J143" s="8">
        <v>0</v>
      </c>
      <c r="K143" s="8">
        <v>0</v>
      </c>
      <c r="L143" s="8">
        <v>620553</v>
      </c>
      <c r="M143" s="8">
        <v>0</v>
      </c>
      <c r="N143" s="8">
        <v>282928.82</v>
      </c>
      <c r="O143" s="8">
        <v>0</v>
      </c>
      <c r="P143" s="9">
        <v>66.87</v>
      </c>
      <c r="Q143" s="9">
        <v>0</v>
      </c>
      <c r="R143" s="9">
        <v>0</v>
      </c>
      <c r="S143" s="9">
        <v>22.75</v>
      </c>
      <c r="T143" s="9">
        <v>0</v>
      </c>
      <c r="U143" s="9">
        <v>10.37</v>
      </c>
      <c r="V143" s="9">
        <v>0</v>
      </c>
      <c r="W143" s="8">
        <v>903481.82</v>
      </c>
      <c r="X143" s="8">
        <v>0</v>
      </c>
      <c r="Y143" s="8">
        <v>0</v>
      </c>
      <c r="Z143" s="8">
        <v>0</v>
      </c>
      <c r="AA143" s="8">
        <v>620553</v>
      </c>
      <c r="AB143" s="8">
        <v>0</v>
      </c>
      <c r="AC143" s="8">
        <v>282928.82</v>
      </c>
      <c r="AD143" s="8">
        <v>0</v>
      </c>
      <c r="AE143" s="9">
        <v>0</v>
      </c>
      <c r="AF143" s="9">
        <v>0</v>
      </c>
      <c r="AG143" s="9">
        <v>0</v>
      </c>
      <c r="AH143" s="9">
        <v>68.68</v>
      </c>
      <c r="AI143" s="9">
        <v>0</v>
      </c>
      <c r="AJ143" s="9">
        <v>31.31</v>
      </c>
      <c r="AK143" s="9">
        <v>0</v>
      </c>
    </row>
    <row r="144" spans="1:37" ht="12.75">
      <c r="A144" s="34">
        <v>6</v>
      </c>
      <c r="B144" s="34">
        <v>9</v>
      </c>
      <c r="C144" s="34">
        <v>12</v>
      </c>
      <c r="D144" s="35">
        <v>2</v>
      </c>
      <c r="E144" s="36"/>
      <c r="F144" s="7" t="s">
        <v>267</v>
      </c>
      <c r="G144" s="53" t="s">
        <v>391</v>
      </c>
      <c r="H144" s="8">
        <v>4035950.9</v>
      </c>
      <c r="I144" s="8">
        <v>3000000</v>
      </c>
      <c r="J144" s="8">
        <v>0</v>
      </c>
      <c r="K144" s="8">
        <v>0</v>
      </c>
      <c r="L144" s="8">
        <v>588411</v>
      </c>
      <c r="M144" s="8">
        <v>0</v>
      </c>
      <c r="N144" s="8">
        <v>447539.9</v>
      </c>
      <c r="O144" s="8">
        <v>0</v>
      </c>
      <c r="P144" s="9">
        <v>74.33</v>
      </c>
      <c r="Q144" s="9">
        <v>0</v>
      </c>
      <c r="R144" s="9">
        <v>0</v>
      </c>
      <c r="S144" s="9">
        <v>14.57</v>
      </c>
      <c r="T144" s="9">
        <v>0</v>
      </c>
      <c r="U144" s="9">
        <v>11.08</v>
      </c>
      <c r="V144" s="9">
        <v>0</v>
      </c>
      <c r="W144" s="8">
        <v>6668417.12</v>
      </c>
      <c r="X144" s="8">
        <v>0</v>
      </c>
      <c r="Y144" s="8">
        <v>0</v>
      </c>
      <c r="Z144" s="8">
        <v>0</v>
      </c>
      <c r="AA144" s="8">
        <v>2308411</v>
      </c>
      <c r="AB144" s="8">
        <v>0</v>
      </c>
      <c r="AC144" s="8">
        <v>4360006.12</v>
      </c>
      <c r="AD144" s="8">
        <v>0</v>
      </c>
      <c r="AE144" s="9">
        <v>0</v>
      </c>
      <c r="AF144" s="9">
        <v>0</v>
      </c>
      <c r="AG144" s="9">
        <v>0</v>
      </c>
      <c r="AH144" s="9">
        <v>34.61</v>
      </c>
      <c r="AI144" s="9">
        <v>0</v>
      </c>
      <c r="AJ144" s="9">
        <v>65.38</v>
      </c>
      <c r="AK144" s="9">
        <v>0</v>
      </c>
    </row>
    <row r="145" spans="1:37" ht="12.75">
      <c r="A145" s="34">
        <v>6</v>
      </c>
      <c r="B145" s="34">
        <v>20</v>
      </c>
      <c r="C145" s="34">
        <v>12</v>
      </c>
      <c r="D145" s="35">
        <v>2</v>
      </c>
      <c r="E145" s="36"/>
      <c r="F145" s="7" t="s">
        <v>267</v>
      </c>
      <c r="G145" s="53" t="s">
        <v>392</v>
      </c>
      <c r="H145" s="8">
        <v>3385149</v>
      </c>
      <c r="I145" s="8">
        <v>2640609.67</v>
      </c>
      <c r="J145" s="8">
        <v>0</v>
      </c>
      <c r="K145" s="8">
        <v>0</v>
      </c>
      <c r="L145" s="8">
        <v>480938.33</v>
      </c>
      <c r="M145" s="8">
        <v>0</v>
      </c>
      <c r="N145" s="8">
        <v>263601</v>
      </c>
      <c r="O145" s="8">
        <v>0</v>
      </c>
      <c r="P145" s="9">
        <v>78</v>
      </c>
      <c r="Q145" s="9">
        <v>0</v>
      </c>
      <c r="R145" s="9">
        <v>0</v>
      </c>
      <c r="S145" s="9">
        <v>14.2</v>
      </c>
      <c r="T145" s="9">
        <v>0</v>
      </c>
      <c r="U145" s="9">
        <v>7.78</v>
      </c>
      <c r="V145" s="9">
        <v>0</v>
      </c>
      <c r="W145" s="8">
        <v>1206994.09</v>
      </c>
      <c r="X145" s="8">
        <v>0</v>
      </c>
      <c r="Y145" s="8">
        <v>0</v>
      </c>
      <c r="Z145" s="8">
        <v>0</v>
      </c>
      <c r="AA145" s="8">
        <v>480938.33</v>
      </c>
      <c r="AB145" s="8">
        <v>0</v>
      </c>
      <c r="AC145" s="8">
        <v>726055.76</v>
      </c>
      <c r="AD145" s="8">
        <v>0</v>
      </c>
      <c r="AE145" s="9">
        <v>0</v>
      </c>
      <c r="AF145" s="9">
        <v>0</v>
      </c>
      <c r="AG145" s="9">
        <v>0</v>
      </c>
      <c r="AH145" s="9">
        <v>39.84</v>
      </c>
      <c r="AI145" s="9">
        <v>0</v>
      </c>
      <c r="AJ145" s="9">
        <v>60.15</v>
      </c>
      <c r="AK145" s="9">
        <v>0</v>
      </c>
    </row>
    <row r="146" spans="1:37" ht="12.75">
      <c r="A146" s="34">
        <v>6</v>
      </c>
      <c r="B146" s="34">
        <v>18</v>
      </c>
      <c r="C146" s="34">
        <v>8</v>
      </c>
      <c r="D146" s="35">
        <v>2</v>
      </c>
      <c r="E146" s="36"/>
      <c r="F146" s="7" t="s">
        <v>267</v>
      </c>
      <c r="G146" s="53" t="s">
        <v>393</v>
      </c>
      <c r="H146" s="8">
        <v>4916369.05</v>
      </c>
      <c r="I146" s="8">
        <v>0</v>
      </c>
      <c r="J146" s="8">
        <v>0</v>
      </c>
      <c r="K146" s="8">
        <v>26037.05</v>
      </c>
      <c r="L146" s="8">
        <v>1190332</v>
      </c>
      <c r="M146" s="8">
        <v>0</v>
      </c>
      <c r="N146" s="8">
        <v>3700000</v>
      </c>
      <c r="O146" s="8">
        <v>0</v>
      </c>
      <c r="P146" s="9">
        <v>0</v>
      </c>
      <c r="Q146" s="9">
        <v>0</v>
      </c>
      <c r="R146" s="9">
        <v>0.52</v>
      </c>
      <c r="S146" s="9">
        <v>24.21</v>
      </c>
      <c r="T146" s="9">
        <v>0</v>
      </c>
      <c r="U146" s="9">
        <v>75.25</v>
      </c>
      <c r="V146" s="9">
        <v>0</v>
      </c>
      <c r="W146" s="8">
        <v>4916369.05</v>
      </c>
      <c r="X146" s="8">
        <v>0</v>
      </c>
      <c r="Y146" s="8">
        <v>0</v>
      </c>
      <c r="Z146" s="8">
        <v>26037.05</v>
      </c>
      <c r="AA146" s="8">
        <v>1190332</v>
      </c>
      <c r="AB146" s="8">
        <v>0</v>
      </c>
      <c r="AC146" s="8">
        <v>3700000</v>
      </c>
      <c r="AD146" s="8">
        <v>0</v>
      </c>
      <c r="AE146" s="9">
        <v>0</v>
      </c>
      <c r="AF146" s="9">
        <v>0</v>
      </c>
      <c r="AG146" s="9">
        <v>0.52</v>
      </c>
      <c r="AH146" s="9">
        <v>24.21</v>
      </c>
      <c r="AI146" s="9">
        <v>0</v>
      </c>
      <c r="AJ146" s="9">
        <v>75.25</v>
      </c>
      <c r="AK146" s="9">
        <v>0</v>
      </c>
    </row>
    <row r="147" spans="1:37" ht="12.75">
      <c r="A147" s="34">
        <v>6</v>
      </c>
      <c r="B147" s="34">
        <v>7</v>
      </c>
      <c r="C147" s="34">
        <v>6</v>
      </c>
      <c r="D147" s="35">
        <v>2</v>
      </c>
      <c r="E147" s="36"/>
      <c r="F147" s="7" t="s">
        <v>267</v>
      </c>
      <c r="G147" s="53" t="s">
        <v>394</v>
      </c>
      <c r="H147" s="8">
        <v>3871975.71</v>
      </c>
      <c r="I147" s="8">
        <v>540195.41</v>
      </c>
      <c r="J147" s="8">
        <v>0</v>
      </c>
      <c r="K147" s="8">
        <v>0</v>
      </c>
      <c r="L147" s="8">
        <v>3331780.3</v>
      </c>
      <c r="M147" s="8">
        <v>0</v>
      </c>
      <c r="N147" s="8">
        <v>0</v>
      </c>
      <c r="O147" s="8">
        <v>0</v>
      </c>
      <c r="P147" s="9">
        <v>13.95</v>
      </c>
      <c r="Q147" s="9">
        <v>0</v>
      </c>
      <c r="R147" s="9">
        <v>0</v>
      </c>
      <c r="S147" s="9">
        <v>86.04</v>
      </c>
      <c r="T147" s="9">
        <v>0</v>
      </c>
      <c r="U147" s="9">
        <v>0</v>
      </c>
      <c r="V147" s="9">
        <v>0</v>
      </c>
      <c r="W147" s="8">
        <v>5435948.98</v>
      </c>
      <c r="X147" s="8">
        <v>0</v>
      </c>
      <c r="Y147" s="8">
        <v>0</v>
      </c>
      <c r="Z147" s="8">
        <v>988443.16</v>
      </c>
      <c r="AA147" s="8">
        <v>3331780.3</v>
      </c>
      <c r="AB147" s="8">
        <v>0</v>
      </c>
      <c r="AC147" s="8">
        <v>1115725.52</v>
      </c>
      <c r="AD147" s="8">
        <v>0</v>
      </c>
      <c r="AE147" s="9">
        <v>0</v>
      </c>
      <c r="AF147" s="9">
        <v>0</v>
      </c>
      <c r="AG147" s="9">
        <v>18.18</v>
      </c>
      <c r="AH147" s="9">
        <v>61.29</v>
      </c>
      <c r="AI147" s="9">
        <v>0</v>
      </c>
      <c r="AJ147" s="9">
        <v>20.52</v>
      </c>
      <c r="AK147" s="9">
        <v>0</v>
      </c>
    </row>
    <row r="148" spans="1:37" ht="12.75">
      <c r="A148" s="34">
        <v>6</v>
      </c>
      <c r="B148" s="34">
        <v>18</v>
      </c>
      <c r="C148" s="34">
        <v>9</v>
      </c>
      <c r="D148" s="35">
        <v>2</v>
      </c>
      <c r="E148" s="36"/>
      <c r="F148" s="7" t="s">
        <v>267</v>
      </c>
      <c r="G148" s="53" t="s">
        <v>395</v>
      </c>
      <c r="H148" s="8">
        <v>5350033.03</v>
      </c>
      <c r="I148" s="8">
        <v>4000000</v>
      </c>
      <c r="J148" s="8">
        <v>0</v>
      </c>
      <c r="K148" s="8">
        <v>0</v>
      </c>
      <c r="L148" s="8">
        <v>900033.03</v>
      </c>
      <c r="M148" s="8">
        <v>0</v>
      </c>
      <c r="N148" s="8">
        <v>450000</v>
      </c>
      <c r="O148" s="8">
        <v>0</v>
      </c>
      <c r="P148" s="9">
        <v>74.76</v>
      </c>
      <c r="Q148" s="9">
        <v>0</v>
      </c>
      <c r="R148" s="9">
        <v>0</v>
      </c>
      <c r="S148" s="9">
        <v>16.82</v>
      </c>
      <c r="T148" s="9">
        <v>0</v>
      </c>
      <c r="U148" s="9">
        <v>8.41</v>
      </c>
      <c r="V148" s="9">
        <v>0</v>
      </c>
      <c r="W148" s="8">
        <v>2451724.55</v>
      </c>
      <c r="X148" s="8">
        <v>0</v>
      </c>
      <c r="Y148" s="8">
        <v>0</v>
      </c>
      <c r="Z148" s="8">
        <v>0</v>
      </c>
      <c r="AA148" s="8">
        <v>2000033.03</v>
      </c>
      <c r="AB148" s="8">
        <v>0</v>
      </c>
      <c r="AC148" s="8">
        <v>451691.52</v>
      </c>
      <c r="AD148" s="8">
        <v>0</v>
      </c>
      <c r="AE148" s="9">
        <v>0</v>
      </c>
      <c r="AF148" s="9">
        <v>0</v>
      </c>
      <c r="AG148" s="9">
        <v>0</v>
      </c>
      <c r="AH148" s="9">
        <v>81.57</v>
      </c>
      <c r="AI148" s="9">
        <v>0</v>
      </c>
      <c r="AJ148" s="9">
        <v>18.42</v>
      </c>
      <c r="AK148" s="9">
        <v>0</v>
      </c>
    </row>
    <row r="149" spans="1:37" ht="12.75">
      <c r="A149" s="34">
        <v>6</v>
      </c>
      <c r="B149" s="34">
        <v>18</v>
      </c>
      <c r="C149" s="34">
        <v>10</v>
      </c>
      <c r="D149" s="35">
        <v>2</v>
      </c>
      <c r="E149" s="36"/>
      <c r="F149" s="7" t="s">
        <v>267</v>
      </c>
      <c r="G149" s="53" t="s">
        <v>396</v>
      </c>
      <c r="H149" s="8">
        <v>1655942.85</v>
      </c>
      <c r="I149" s="8">
        <v>0</v>
      </c>
      <c r="J149" s="8">
        <v>0</v>
      </c>
      <c r="K149" s="8">
        <v>0</v>
      </c>
      <c r="L149" s="8">
        <v>1655942.85</v>
      </c>
      <c r="M149" s="8">
        <v>0</v>
      </c>
      <c r="N149" s="8">
        <v>0</v>
      </c>
      <c r="O149" s="8">
        <v>0</v>
      </c>
      <c r="P149" s="9">
        <v>0</v>
      </c>
      <c r="Q149" s="9">
        <v>0</v>
      </c>
      <c r="R149" s="9">
        <v>0</v>
      </c>
      <c r="S149" s="9">
        <v>100</v>
      </c>
      <c r="T149" s="9">
        <v>0</v>
      </c>
      <c r="U149" s="9">
        <v>0</v>
      </c>
      <c r="V149" s="9">
        <v>0</v>
      </c>
      <c r="W149" s="8">
        <v>2539127.61</v>
      </c>
      <c r="X149" s="8">
        <v>0</v>
      </c>
      <c r="Y149" s="8">
        <v>0</v>
      </c>
      <c r="Z149" s="8">
        <v>114105.07</v>
      </c>
      <c r="AA149" s="8">
        <v>2038011.54</v>
      </c>
      <c r="AB149" s="8">
        <v>0</v>
      </c>
      <c r="AC149" s="8">
        <v>387011</v>
      </c>
      <c r="AD149" s="8">
        <v>0</v>
      </c>
      <c r="AE149" s="9">
        <v>0</v>
      </c>
      <c r="AF149" s="9">
        <v>0</v>
      </c>
      <c r="AG149" s="9">
        <v>4.49</v>
      </c>
      <c r="AH149" s="9">
        <v>80.26</v>
      </c>
      <c r="AI149" s="9">
        <v>0</v>
      </c>
      <c r="AJ149" s="9">
        <v>15.24</v>
      </c>
      <c r="AK149" s="9">
        <v>0</v>
      </c>
    </row>
    <row r="150" spans="1:37" ht="12.75">
      <c r="A150" s="34">
        <v>6</v>
      </c>
      <c r="B150" s="34">
        <v>1</v>
      </c>
      <c r="C150" s="34">
        <v>16</v>
      </c>
      <c r="D150" s="35">
        <v>2</v>
      </c>
      <c r="E150" s="36"/>
      <c r="F150" s="7" t="s">
        <v>267</v>
      </c>
      <c r="G150" s="53" t="s">
        <v>281</v>
      </c>
      <c r="H150" s="8">
        <v>5067035</v>
      </c>
      <c r="I150" s="8">
        <v>0</v>
      </c>
      <c r="J150" s="8">
        <v>0</v>
      </c>
      <c r="K150" s="8">
        <v>4098035.02</v>
      </c>
      <c r="L150" s="8">
        <v>434999.98</v>
      </c>
      <c r="M150" s="8">
        <v>0</v>
      </c>
      <c r="N150" s="8">
        <v>534000</v>
      </c>
      <c r="O150" s="8">
        <v>0</v>
      </c>
      <c r="P150" s="9">
        <v>0</v>
      </c>
      <c r="Q150" s="9">
        <v>0</v>
      </c>
      <c r="R150" s="9">
        <v>80.87</v>
      </c>
      <c r="S150" s="9">
        <v>8.58</v>
      </c>
      <c r="T150" s="9">
        <v>0</v>
      </c>
      <c r="U150" s="9">
        <v>10.53</v>
      </c>
      <c r="V150" s="9">
        <v>0</v>
      </c>
      <c r="W150" s="8">
        <v>21753671.71</v>
      </c>
      <c r="X150" s="8">
        <v>0</v>
      </c>
      <c r="Y150" s="8">
        <v>0</v>
      </c>
      <c r="Z150" s="8">
        <v>20784671.73</v>
      </c>
      <c r="AA150" s="8">
        <v>434999.98</v>
      </c>
      <c r="AB150" s="8">
        <v>0</v>
      </c>
      <c r="AC150" s="8">
        <v>534000</v>
      </c>
      <c r="AD150" s="8">
        <v>0</v>
      </c>
      <c r="AE150" s="9">
        <v>0</v>
      </c>
      <c r="AF150" s="9">
        <v>0</v>
      </c>
      <c r="AG150" s="9">
        <v>95.54</v>
      </c>
      <c r="AH150" s="9">
        <v>1.99</v>
      </c>
      <c r="AI150" s="9">
        <v>0</v>
      </c>
      <c r="AJ150" s="9">
        <v>2.45</v>
      </c>
      <c r="AK150" s="9">
        <v>0</v>
      </c>
    </row>
    <row r="151" spans="1:37" ht="12.75">
      <c r="A151" s="34">
        <v>6</v>
      </c>
      <c r="B151" s="34">
        <v>2</v>
      </c>
      <c r="C151" s="34">
        <v>13</v>
      </c>
      <c r="D151" s="35">
        <v>2</v>
      </c>
      <c r="E151" s="36"/>
      <c r="F151" s="7" t="s">
        <v>267</v>
      </c>
      <c r="G151" s="53" t="s">
        <v>397</v>
      </c>
      <c r="H151" s="8">
        <v>2179721.28</v>
      </c>
      <c r="I151" s="8">
        <v>500000</v>
      </c>
      <c r="J151" s="8">
        <v>0</v>
      </c>
      <c r="K151" s="8">
        <v>0</v>
      </c>
      <c r="L151" s="8">
        <v>1094904.01</v>
      </c>
      <c r="M151" s="8">
        <v>0</v>
      </c>
      <c r="N151" s="8">
        <v>584817.27</v>
      </c>
      <c r="O151" s="8">
        <v>0</v>
      </c>
      <c r="P151" s="9">
        <v>22.93</v>
      </c>
      <c r="Q151" s="9">
        <v>0</v>
      </c>
      <c r="R151" s="9">
        <v>0</v>
      </c>
      <c r="S151" s="9">
        <v>50.23</v>
      </c>
      <c r="T151" s="9">
        <v>0</v>
      </c>
      <c r="U151" s="9">
        <v>26.82</v>
      </c>
      <c r="V151" s="9">
        <v>0</v>
      </c>
      <c r="W151" s="8">
        <v>3288451.71</v>
      </c>
      <c r="X151" s="8">
        <v>0</v>
      </c>
      <c r="Y151" s="8">
        <v>0</v>
      </c>
      <c r="Z151" s="8">
        <v>280918.7</v>
      </c>
      <c r="AA151" s="8">
        <v>1094904.01</v>
      </c>
      <c r="AB151" s="8">
        <v>0</v>
      </c>
      <c r="AC151" s="8">
        <v>1912629</v>
      </c>
      <c r="AD151" s="8">
        <v>0</v>
      </c>
      <c r="AE151" s="9">
        <v>0</v>
      </c>
      <c r="AF151" s="9">
        <v>0</v>
      </c>
      <c r="AG151" s="9">
        <v>8.54</v>
      </c>
      <c r="AH151" s="9">
        <v>33.29</v>
      </c>
      <c r="AI151" s="9">
        <v>0</v>
      </c>
      <c r="AJ151" s="9">
        <v>58.16</v>
      </c>
      <c r="AK151" s="9">
        <v>0</v>
      </c>
    </row>
    <row r="152" spans="1:37" ht="12.75">
      <c r="A152" s="34">
        <v>6</v>
      </c>
      <c r="B152" s="34">
        <v>18</v>
      </c>
      <c r="C152" s="34">
        <v>11</v>
      </c>
      <c r="D152" s="35">
        <v>2</v>
      </c>
      <c r="E152" s="36"/>
      <c r="F152" s="7" t="s">
        <v>267</v>
      </c>
      <c r="G152" s="53" t="s">
        <v>282</v>
      </c>
      <c r="H152" s="8">
        <v>5718970.24</v>
      </c>
      <c r="I152" s="8">
        <v>4027000</v>
      </c>
      <c r="J152" s="8">
        <v>0</v>
      </c>
      <c r="K152" s="8">
        <v>0</v>
      </c>
      <c r="L152" s="8">
        <v>1375650.24</v>
      </c>
      <c r="M152" s="8">
        <v>0</v>
      </c>
      <c r="N152" s="8">
        <v>316320</v>
      </c>
      <c r="O152" s="8">
        <v>0</v>
      </c>
      <c r="P152" s="9">
        <v>70.41</v>
      </c>
      <c r="Q152" s="9">
        <v>0</v>
      </c>
      <c r="R152" s="9">
        <v>0</v>
      </c>
      <c r="S152" s="9">
        <v>24.05</v>
      </c>
      <c r="T152" s="9">
        <v>0</v>
      </c>
      <c r="U152" s="9">
        <v>5.53</v>
      </c>
      <c r="V152" s="9">
        <v>0</v>
      </c>
      <c r="W152" s="8">
        <v>1783673.4</v>
      </c>
      <c r="X152" s="8">
        <v>0</v>
      </c>
      <c r="Y152" s="8">
        <v>0</v>
      </c>
      <c r="Z152" s="8">
        <v>0</v>
      </c>
      <c r="AA152" s="8">
        <v>1375650.24</v>
      </c>
      <c r="AB152" s="8">
        <v>0</v>
      </c>
      <c r="AC152" s="8">
        <v>408023.16</v>
      </c>
      <c r="AD152" s="8">
        <v>0</v>
      </c>
      <c r="AE152" s="9">
        <v>0</v>
      </c>
      <c r="AF152" s="9">
        <v>0</v>
      </c>
      <c r="AG152" s="9">
        <v>0</v>
      </c>
      <c r="AH152" s="9">
        <v>77.12</v>
      </c>
      <c r="AI152" s="9">
        <v>0</v>
      </c>
      <c r="AJ152" s="9">
        <v>22.87</v>
      </c>
      <c r="AK152" s="9">
        <v>0</v>
      </c>
    </row>
    <row r="153" spans="1:37" ht="12.75">
      <c r="A153" s="34">
        <v>6</v>
      </c>
      <c r="B153" s="34">
        <v>17</v>
      </c>
      <c r="C153" s="34">
        <v>5</v>
      </c>
      <c r="D153" s="35">
        <v>2</v>
      </c>
      <c r="E153" s="36"/>
      <c r="F153" s="7" t="s">
        <v>267</v>
      </c>
      <c r="G153" s="53" t="s">
        <v>398</v>
      </c>
      <c r="H153" s="8">
        <v>5500000</v>
      </c>
      <c r="I153" s="8">
        <v>2250000</v>
      </c>
      <c r="J153" s="8">
        <v>300000</v>
      </c>
      <c r="K153" s="8">
        <v>0</v>
      </c>
      <c r="L153" s="8">
        <v>428220.93</v>
      </c>
      <c r="M153" s="8">
        <v>0</v>
      </c>
      <c r="N153" s="8">
        <v>2521779.07</v>
      </c>
      <c r="O153" s="8">
        <v>0</v>
      </c>
      <c r="P153" s="9">
        <v>40.9</v>
      </c>
      <c r="Q153" s="9">
        <v>5.45</v>
      </c>
      <c r="R153" s="9">
        <v>0</v>
      </c>
      <c r="S153" s="9">
        <v>7.78</v>
      </c>
      <c r="T153" s="9">
        <v>0</v>
      </c>
      <c r="U153" s="9">
        <v>45.85</v>
      </c>
      <c r="V153" s="9">
        <v>0</v>
      </c>
      <c r="W153" s="8">
        <v>4387570.4</v>
      </c>
      <c r="X153" s="8">
        <v>0</v>
      </c>
      <c r="Y153" s="8">
        <v>300000</v>
      </c>
      <c r="Z153" s="8">
        <v>0</v>
      </c>
      <c r="AA153" s="8">
        <v>428220.93</v>
      </c>
      <c r="AB153" s="8">
        <v>0</v>
      </c>
      <c r="AC153" s="8">
        <v>3659349.47</v>
      </c>
      <c r="AD153" s="8">
        <v>0</v>
      </c>
      <c r="AE153" s="9">
        <v>0</v>
      </c>
      <c r="AF153" s="9">
        <v>6.83</v>
      </c>
      <c r="AG153" s="9">
        <v>0</v>
      </c>
      <c r="AH153" s="9">
        <v>9.75</v>
      </c>
      <c r="AI153" s="9">
        <v>0</v>
      </c>
      <c r="AJ153" s="9">
        <v>83.4</v>
      </c>
      <c r="AK153" s="9">
        <v>0</v>
      </c>
    </row>
    <row r="154" spans="1:37" ht="12.75">
      <c r="A154" s="34">
        <v>6</v>
      </c>
      <c r="B154" s="34">
        <v>11</v>
      </c>
      <c r="C154" s="34">
        <v>9</v>
      </c>
      <c r="D154" s="35">
        <v>2</v>
      </c>
      <c r="E154" s="36"/>
      <c r="F154" s="7" t="s">
        <v>267</v>
      </c>
      <c r="G154" s="53" t="s">
        <v>399</v>
      </c>
      <c r="H154" s="8">
        <v>5340000</v>
      </c>
      <c r="I154" s="8">
        <v>1746424.01</v>
      </c>
      <c r="J154" s="8">
        <v>0</v>
      </c>
      <c r="K154" s="8">
        <v>0</v>
      </c>
      <c r="L154" s="8">
        <v>901155.85</v>
      </c>
      <c r="M154" s="8">
        <v>0</v>
      </c>
      <c r="N154" s="8">
        <v>2692420.14</v>
      </c>
      <c r="O154" s="8">
        <v>0</v>
      </c>
      <c r="P154" s="9">
        <v>32.7</v>
      </c>
      <c r="Q154" s="9">
        <v>0</v>
      </c>
      <c r="R154" s="9">
        <v>0</v>
      </c>
      <c r="S154" s="9">
        <v>16.87</v>
      </c>
      <c r="T154" s="9">
        <v>0</v>
      </c>
      <c r="U154" s="9">
        <v>50.41</v>
      </c>
      <c r="V154" s="9">
        <v>0</v>
      </c>
      <c r="W154" s="8">
        <v>3593575.99</v>
      </c>
      <c r="X154" s="8">
        <v>0</v>
      </c>
      <c r="Y154" s="8">
        <v>0</v>
      </c>
      <c r="Z154" s="8">
        <v>0</v>
      </c>
      <c r="AA154" s="8">
        <v>901155.85</v>
      </c>
      <c r="AB154" s="8">
        <v>0</v>
      </c>
      <c r="AC154" s="8">
        <v>2692420.14</v>
      </c>
      <c r="AD154" s="8">
        <v>0</v>
      </c>
      <c r="AE154" s="9">
        <v>0</v>
      </c>
      <c r="AF154" s="9">
        <v>0</v>
      </c>
      <c r="AG154" s="9">
        <v>0</v>
      </c>
      <c r="AH154" s="9">
        <v>25.07</v>
      </c>
      <c r="AI154" s="9">
        <v>0</v>
      </c>
      <c r="AJ154" s="9">
        <v>74.92</v>
      </c>
      <c r="AK154" s="9">
        <v>0</v>
      </c>
    </row>
    <row r="155" spans="1:37" ht="12.75">
      <c r="A155" s="34">
        <v>6</v>
      </c>
      <c r="B155" s="34">
        <v>4</v>
      </c>
      <c r="C155" s="34">
        <v>6</v>
      </c>
      <c r="D155" s="35">
        <v>2</v>
      </c>
      <c r="E155" s="36"/>
      <c r="F155" s="7" t="s">
        <v>267</v>
      </c>
      <c r="G155" s="53" t="s">
        <v>400</v>
      </c>
      <c r="H155" s="8">
        <v>2803763.07</v>
      </c>
      <c r="I155" s="8">
        <v>1616283</v>
      </c>
      <c r="J155" s="8">
        <v>0</v>
      </c>
      <c r="K155" s="8">
        <v>0</v>
      </c>
      <c r="L155" s="8">
        <v>669169.04</v>
      </c>
      <c r="M155" s="8">
        <v>0</v>
      </c>
      <c r="N155" s="8">
        <v>518311.03</v>
      </c>
      <c r="O155" s="8">
        <v>0</v>
      </c>
      <c r="P155" s="9">
        <v>57.64</v>
      </c>
      <c r="Q155" s="9">
        <v>0</v>
      </c>
      <c r="R155" s="9">
        <v>0</v>
      </c>
      <c r="S155" s="9">
        <v>23.86</v>
      </c>
      <c r="T155" s="9">
        <v>0</v>
      </c>
      <c r="U155" s="9">
        <v>18.48</v>
      </c>
      <c r="V155" s="9">
        <v>0</v>
      </c>
      <c r="W155" s="8">
        <v>1187480.07</v>
      </c>
      <c r="X155" s="8">
        <v>0</v>
      </c>
      <c r="Y155" s="8">
        <v>0</v>
      </c>
      <c r="Z155" s="8">
        <v>0</v>
      </c>
      <c r="AA155" s="8">
        <v>669169.04</v>
      </c>
      <c r="AB155" s="8">
        <v>0</v>
      </c>
      <c r="AC155" s="8">
        <v>518311.03</v>
      </c>
      <c r="AD155" s="8">
        <v>0</v>
      </c>
      <c r="AE155" s="9">
        <v>0</v>
      </c>
      <c r="AF155" s="9">
        <v>0</v>
      </c>
      <c r="AG155" s="9">
        <v>0</v>
      </c>
      <c r="AH155" s="9">
        <v>56.35</v>
      </c>
      <c r="AI155" s="9">
        <v>0</v>
      </c>
      <c r="AJ155" s="9">
        <v>43.64</v>
      </c>
      <c r="AK155" s="9">
        <v>0</v>
      </c>
    </row>
    <row r="156" spans="1:37" ht="12.75">
      <c r="A156" s="34">
        <v>6</v>
      </c>
      <c r="B156" s="34">
        <v>7</v>
      </c>
      <c r="C156" s="34">
        <v>7</v>
      </c>
      <c r="D156" s="35">
        <v>2</v>
      </c>
      <c r="E156" s="36"/>
      <c r="F156" s="7" t="s">
        <v>267</v>
      </c>
      <c r="G156" s="53" t="s">
        <v>401</v>
      </c>
      <c r="H156" s="8">
        <v>2104115.5</v>
      </c>
      <c r="I156" s="8">
        <v>600000</v>
      </c>
      <c r="J156" s="8">
        <v>0</v>
      </c>
      <c r="K156" s="8">
        <v>0</v>
      </c>
      <c r="L156" s="8">
        <v>1004115.5</v>
      </c>
      <c r="M156" s="8">
        <v>0</v>
      </c>
      <c r="N156" s="8">
        <v>500000</v>
      </c>
      <c r="O156" s="8">
        <v>0</v>
      </c>
      <c r="P156" s="9">
        <v>28.51</v>
      </c>
      <c r="Q156" s="9">
        <v>0</v>
      </c>
      <c r="R156" s="9">
        <v>0</v>
      </c>
      <c r="S156" s="9">
        <v>47.72</v>
      </c>
      <c r="T156" s="9">
        <v>0</v>
      </c>
      <c r="U156" s="9">
        <v>23.76</v>
      </c>
      <c r="V156" s="9">
        <v>0</v>
      </c>
      <c r="W156" s="8">
        <v>2865807.76</v>
      </c>
      <c r="X156" s="8">
        <v>0</v>
      </c>
      <c r="Y156" s="8">
        <v>0</v>
      </c>
      <c r="Z156" s="8">
        <v>0</v>
      </c>
      <c r="AA156" s="8">
        <v>1004115.5</v>
      </c>
      <c r="AB156" s="8">
        <v>0</v>
      </c>
      <c r="AC156" s="8">
        <v>1861692.26</v>
      </c>
      <c r="AD156" s="8">
        <v>0</v>
      </c>
      <c r="AE156" s="9">
        <v>0</v>
      </c>
      <c r="AF156" s="9">
        <v>0</v>
      </c>
      <c r="AG156" s="9">
        <v>0</v>
      </c>
      <c r="AH156" s="9">
        <v>35.03</v>
      </c>
      <c r="AI156" s="9">
        <v>0</v>
      </c>
      <c r="AJ156" s="9">
        <v>64.96</v>
      </c>
      <c r="AK156" s="9">
        <v>0</v>
      </c>
    </row>
    <row r="157" spans="1:37" ht="12.75">
      <c r="A157" s="34">
        <v>6</v>
      </c>
      <c r="B157" s="34">
        <v>1</v>
      </c>
      <c r="C157" s="34">
        <v>17</v>
      </c>
      <c r="D157" s="35">
        <v>2</v>
      </c>
      <c r="E157" s="36"/>
      <c r="F157" s="7" t="s">
        <v>267</v>
      </c>
      <c r="G157" s="53" t="s">
        <v>402</v>
      </c>
      <c r="H157" s="8">
        <v>2085355.68</v>
      </c>
      <c r="I157" s="8">
        <v>0</v>
      </c>
      <c r="J157" s="8">
        <v>0</v>
      </c>
      <c r="K157" s="8">
        <v>0</v>
      </c>
      <c r="L157" s="8">
        <v>604854.64</v>
      </c>
      <c r="M157" s="8">
        <v>0</v>
      </c>
      <c r="N157" s="8">
        <v>1480501.04</v>
      </c>
      <c r="O157" s="8">
        <v>0</v>
      </c>
      <c r="P157" s="9">
        <v>0</v>
      </c>
      <c r="Q157" s="9">
        <v>0</v>
      </c>
      <c r="R157" s="9">
        <v>0</v>
      </c>
      <c r="S157" s="9">
        <v>29</v>
      </c>
      <c r="T157" s="9">
        <v>0</v>
      </c>
      <c r="U157" s="9">
        <v>70.99</v>
      </c>
      <c r="V157" s="9">
        <v>0</v>
      </c>
      <c r="W157" s="8">
        <v>2002608.54</v>
      </c>
      <c r="X157" s="8">
        <v>0</v>
      </c>
      <c r="Y157" s="8">
        <v>0</v>
      </c>
      <c r="Z157" s="8">
        <v>0</v>
      </c>
      <c r="AA157" s="8">
        <v>604854.64</v>
      </c>
      <c r="AB157" s="8">
        <v>0</v>
      </c>
      <c r="AC157" s="8">
        <v>1397753.9</v>
      </c>
      <c r="AD157" s="8">
        <v>0</v>
      </c>
      <c r="AE157" s="9">
        <v>0</v>
      </c>
      <c r="AF157" s="9">
        <v>0</v>
      </c>
      <c r="AG157" s="9">
        <v>0</v>
      </c>
      <c r="AH157" s="9">
        <v>30.2</v>
      </c>
      <c r="AI157" s="9">
        <v>0</v>
      </c>
      <c r="AJ157" s="9">
        <v>69.79</v>
      </c>
      <c r="AK157" s="9">
        <v>0</v>
      </c>
    </row>
    <row r="158" spans="1:37" ht="12.75">
      <c r="A158" s="34">
        <v>6</v>
      </c>
      <c r="B158" s="34">
        <v>2</v>
      </c>
      <c r="C158" s="34">
        <v>14</v>
      </c>
      <c r="D158" s="35">
        <v>2</v>
      </c>
      <c r="E158" s="36"/>
      <c r="F158" s="7" t="s">
        <v>267</v>
      </c>
      <c r="G158" s="53" t="s">
        <v>403</v>
      </c>
      <c r="H158" s="8">
        <v>3633598</v>
      </c>
      <c r="I158" s="8">
        <v>1200000</v>
      </c>
      <c r="J158" s="8">
        <v>0</v>
      </c>
      <c r="K158" s="8">
        <v>0</v>
      </c>
      <c r="L158" s="8">
        <v>961197</v>
      </c>
      <c r="M158" s="8">
        <v>0</v>
      </c>
      <c r="N158" s="8">
        <v>1472401</v>
      </c>
      <c r="O158" s="8">
        <v>0</v>
      </c>
      <c r="P158" s="9">
        <v>33.02</v>
      </c>
      <c r="Q158" s="9">
        <v>0</v>
      </c>
      <c r="R158" s="9">
        <v>0</v>
      </c>
      <c r="S158" s="9">
        <v>26.45</v>
      </c>
      <c r="T158" s="9">
        <v>0</v>
      </c>
      <c r="U158" s="9">
        <v>40.52</v>
      </c>
      <c r="V158" s="9">
        <v>0</v>
      </c>
      <c r="W158" s="8">
        <v>3386890.98</v>
      </c>
      <c r="X158" s="8">
        <v>0</v>
      </c>
      <c r="Y158" s="8">
        <v>0</v>
      </c>
      <c r="Z158" s="8">
        <v>160673.29</v>
      </c>
      <c r="AA158" s="8">
        <v>1162019.69</v>
      </c>
      <c r="AB158" s="8">
        <v>0</v>
      </c>
      <c r="AC158" s="8">
        <v>2064198</v>
      </c>
      <c r="AD158" s="8">
        <v>0</v>
      </c>
      <c r="AE158" s="9">
        <v>0</v>
      </c>
      <c r="AF158" s="9">
        <v>0</v>
      </c>
      <c r="AG158" s="9">
        <v>4.74</v>
      </c>
      <c r="AH158" s="9">
        <v>34.3</v>
      </c>
      <c r="AI158" s="9">
        <v>0</v>
      </c>
      <c r="AJ158" s="9">
        <v>60.94</v>
      </c>
      <c r="AK158" s="9">
        <v>0</v>
      </c>
    </row>
    <row r="159" spans="1:37" ht="12.75">
      <c r="A159" s="34">
        <v>6</v>
      </c>
      <c r="B159" s="34">
        <v>4</v>
      </c>
      <c r="C159" s="34">
        <v>7</v>
      </c>
      <c r="D159" s="35">
        <v>2</v>
      </c>
      <c r="E159" s="36"/>
      <c r="F159" s="7" t="s">
        <v>267</v>
      </c>
      <c r="G159" s="53" t="s">
        <v>404</v>
      </c>
      <c r="H159" s="8">
        <v>681745.24</v>
      </c>
      <c r="I159" s="8">
        <v>0</v>
      </c>
      <c r="J159" s="8">
        <v>0</v>
      </c>
      <c r="K159" s="8">
        <v>0</v>
      </c>
      <c r="L159" s="8">
        <v>181745.24</v>
      </c>
      <c r="M159" s="8">
        <v>0</v>
      </c>
      <c r="N159" s="8">
        <v>500000</v>
      </c>
      <c r="O159" s="8">
        <v>0</v>
      </c>
      <c r="P159" s="9">
        <v>0</v>
      </c>
      <c r="Q159" s="9">
        <v>0</v>
      </c>
      <c r="R159" s="9">
        <v>0</v>
      </c>
      <c r="S159" s="9">
        <v>26.65</v>
      </c>
      <c r="T159" s="9">
        <v>0</v>
      </c>
      <c r="U159" s="9">
        <v>73.34</v>
      </c>
      <c r="V159" s="9">
        <v>0</v>
      </c>
      <c r="W159" s="8">
        <v>689226.62</v>
      </c>
      <c r="X159" s="8">
        <v>0</v>
      </c>
      <c r="Y159" s="8">
        <v>0</v>
      </c>
      <c r="Z159" s="8">
        <v>0</v>
      </c>
      <c r="AA159" s="8">
        <v>181745.24</v>
      </c>
      <c r="AB159" s="8">
        <v>0</v>
      </c>
      <c r="AC159" s="8">
        <v>507481.38</v>
      </c>
      <c r="AD159" s="8">
        <v>0</v>
      </c>
      <c r="AE159" s="9">
        <v>0</v>
      </c>
      <c r="AF159" s="9">
        <v>0</v>
      </c>
      <c r="AG159" s="9">
        <v>0</v>
      </c>
      <c r="AH159" s="9">
        <v>26.36</v>
      </c>
      <c r="AI159" s="9">
        <v>0</v>
      </c>
      <c r="AJ159" s="9">
        <v>73.63</v>
      </c>
      <c r="AK159" s="9">
        <v>0</v>
      </c>
    </row>
    <row r="160" spans="1:37" ht="12.75">
      <c r="A160" s="34">
        <v>6</v>
      </c>
      <c r="B160" s="34">
        <v>15</v>
      </c>
      <c r="C160" s="34">
        <v>7</v>
      </c>
      <c r="D160" s="35">
        <v>2</v>
      </c>
      <c r="E160" s="36"/>
      <c r="F160" s="7" t="s">
        <v>267</v>
      </c>
      <c r="G160" s="53" t="s">
        <v>405</v>
      </c>
      <c r="H160" s="8">
        <v>3746040.53</v>
      </c>
      <c r="I160" s="8">
        <v>3410554.47</v>
      </c>
      <c r="J160" s="8">
        <v>0</v>
      </c>
      <c r="K160" s="8">
        <v>0</v>
      </c>
      <c r="L160" s="8">
        <v>34245.4</v>
      </c>
      <c r="M160" s="8">
        <v>0</v>
      </c>
      <c r="N160" s="8">
        <v>301240.66</v>
      </c>
      <c r="O160" s="8">
        <v>0</v>
      </c>
      <c r="P160" s="9">
        <v>91.04</v>
      </c>
      <c r="Q160" s="9">
        <v>0</v>
      </c>
      <c r="R160" s="9">
        <v>0</v>
      </c>
      <c r="S160" s="9">
        <v>0.91</v>
      </c>
      <c r="T160" s="9">
        <v>0</v>
      </c>
      <c r="U160" s="9">
        <v>8.04</v>
      </c>
      <c r="V160" s="9">
        <v>0</v>
      </c>
      <c r="W160" s="8">
        <v>1030015.68</v>
      </c>
      <c r="X160" s="8">
        <v>694529.62</v>
      </c>
      <c r="Y160" s="8">
        <v>0</v>
      </c>
      <c r="Z160" s="8">
        <v>0</v>
      </c>
      <c r="AA160" s="8">
        <v>34245.4</v>
      </c>
      <c r="AB160" s="8">
        <v>0</v>
      </c>
      <c r="AC160" s="8">
        <v>301240.66</v>
      </c>
      <c r="AD160" s="8">
        <v>0</v>
      </c>
      <c r="AE160" s="9">
        <v>67.42</v>
      </c>
      <c r="AF160" s="9">
        <v>0</v>
      </c>
      <c r="AG160" s="9">
        <v>0</v>
      </c>
      <c r="AH160" s="9">
        <v>3.32</v>
      </c>
      <c r="AI160" s="9">
        <v>0</v>
      </c>
      <c r="AJ160" s="9">
        <v>29.24</v>
      </c>
      <c r="AK160" s="9">
        <v>0</v>
      </c>
    </row>
    <row r="161" spans="1:37" ht="12.75">
      <c r="A161" s="34">
        <v>6</v>
      </c>
      <c r="B161" s="34">
        <v>18</v>
      </c>
      <c r="C161" s="34">
        <v>13</v>
      </c>
      <c r="D161" s="35">
        <v>2</v>
      </c>
      <c r="E161" s="36"/>
      <c r="F161" s="7" t="s">
        <v>267</v>
      </c>
      <c r="G161" s="53" t="s">
        <v>406</v>
      </c>
      <c r="H161" s="8">
        <v>3085049.06</v>
      </c>
      <c r="I161" s="8">
        <v>1483852.76</v>
      </c>
      <c r="J161" s="8">
        <v>0</v>
      </c>
      <c r="K161" s="8">
        <v>0</v>
      </c>
      <c r="L161" s="8">
        <v>1227442.6</v>
      </c>
      <c r="M161" s="8">
        <v>0</v>
      </c>
      <c r="N161" s="8">
        <v>373753.7</v>
      </c>
      <c r="O161" s="8">
        <v>0</v>
      </c>
      <c r="P161" s="9">
        <v>48.09</v>
      </c>
      <c r="Q161" s="9">
        <v>0</v>
      </c>
      <c r="R161" s="9">
        <v>0</v>
      </c>
      <c r="S161" s="9">
        <v>39.78</v>
      </c>
      <c r="T161" s="9">
        <v>0</v>
      </c>
      <c r="U161" s="9">
        <v>12.11</v>
      </c>
      <c r="V161" s="9">
        <v>0</v>
      </c>
      <c r="W161" s="8">
        <v>4963795.75</v>
      </c>
      <c r="X161" s="8">
        <v>0</v>
      </c>
      <c r="Y161" s="8">
        <v>0</v>
      </c>
      <c r="Z161" s="8">
        <v>0</v>
      </c>
      <c r="AA161" s="8">
        <v>1227442.6</v>
      </c>
      <c r="AB161" s="8">
        <v>0</v>
      </c>
      <c r="AC161" s="8">
        <v>3736353.15</v>
      </c>
      <c r="AD161" s="8">
        <v>0</v>
      </c>
      <c r="AE161" s="9">
        <v>0</v>
      </c>
      <c r="AF161" s="9">
        <v>0</v>
      </c>
      <c r="AG161" s="9">
        <v>0</v>
      </c>
      <c r="AH161" s="9">
        <v>24.72</v>
      </c>
      <c r="AI161" s="9">
        <v>0</v>
      </c>
      <c r="AJ161" s="9">
        <v>75.27</v>
      </c>
      <c r="AK161" s="9">
        <v>0</v>
      </c>
    </row>
    <row r="162" spans="1:37" ht="12.75">
      <c r="A162" s="34">
        <v>6</v>
      </c>
      <c r="B162" s="34">
        <v>16</v>
      </c>
      <c r="C162" s="34">
        <v>6</v>
      </c>
      <c r="D162" s="35">
        <v>2</v>
      </c>
      <c r="E162" s="36"/>
      <c r="F162" s="7" t="s">
        <v>267</v>
      </c>
      <c r="G162" s="53" t="s">
        <v>407</v>
      </c>
      <c r="H162" s="8">
        <v>4209806.88</v>
      </c>
      <c r="I162" s="8">
        <v>750000</v>
      </c>
      <c r="J162" s="8">
        <v>0</v>
      </c>
      <c r="K162" s="8">
        <v>1903806.88</v>
      </c>
      <c r="L162" s="8">
        <v>1556000</v>
      </c>
      <c r="M162" s="8">
        <v>0</v>
      </c>
      <c r="N162" s="8">
        <v>0</v>
      </c>
      <c r="O162" s="8">
        <v>0</v>
      </c>
      <c r="P162" s="9">
        <v>17.81</v>
      </c>
      <c r="Q162" s="9">
        <v>0</v>
      </c>
      <c r="R162" s="9">
        <v>45.22</v>
      </c>
      <c r="S162" s="9">
        <v>36.96</v>
      </c>
      <c r="T162" s="9">
        <v>0</v>
      </c>
      <c r="U162" s="9">
        <v>0</v>
      </c>
      <c r="V162" s="9">
        <v>0</v>
      </c>
      <c r="W162" s="8">
        <v>3459806.88</v>
      </c>
      <c r="X162" s="8">
        <v>0</v>
      </c>
      <c r="Y162" s="8">
        <v>0</v>
      </c>
      <c r="Z162" s="8">
        <v>1903806.88</v>
      </c>
      <c r="AA162" s="8">
        <v>1556000</v>
      </c>
      <c r="AB162" s="8">
        <v>0</v>
      </c>
      <c r="AC162" s="8">
        <v>0</v>
      </c>
      <c r="AD162" s="8">
        <v>0</v>
      </c>
      <c r="AE162" s="9">
        <v>0</v>
      </c>
      <c r="AF162" s="9">
        <v>0</v>
      </c>
      <c r="AG162" s="9">
        <v>55.02</v>
      </c>
      <c r="AH162" s="9">
        <v>44.97</v>
      </c>
      <c r="AI162" s="9">
        <v>0</v>
      </c>
      <c r="AJ162" s="9">
        <v>0</v>
      </c>
      <c r="AK162" s="9">
        <v>0</v>
      </c>
    </row>
    <row r="163" spans="1:37" ht="12.75">
      <c r="A163" s="34">
        <v>6</v>
      </c>
      <c r="B163" s="34">
        <v>19</v>
      </c>
      <c r="C163" s="34">
        <v>5</v>
      </c>
      <c r="D163" s="35">
        <v>2</v>
      </c>
      <c r="E163" s="36"/>
      <c r="F163" s="7" t="s">
        <v>267</v>
      </c>
      <c r="G163" s="53" t="s">
        <v>408</v>
      </c>
      <c r="H163" s="8">
        <v>4821586.68</v>
      </c>
      <c r="I163" s="8">
        <v>3100000</v>
      </c>
      <c r="J163" s="8">
        <v>1047771.82</v>
      </c>
      <c r="K163" s="8">
        <v>0</v>
      </c>
      <c r="L163" s="8">
        <v>342974.86</v>
      </c>
      <c r="M163" s="8">
        <v>0</v>
      </c>
      <c r="N163" s="8">
        <v>330840</v>
      </c>
      <c r="O163" s="8">
        <v>0</v>
      </c>
      <c r="P163" s="9">
        <v>64.29</v>
      </c>
      <c r="Q163" s="9">
        <v>21.73</v>
      </c>
      <c r="R163" s="9">
        <v>0</v>
      </c>
      <c r="S163" s="9">
        <v>7.11</v>
      </c>
      <c r="T163" s="9">
        <v>0</v>
      </c>
      <c r="U163" s="9">
        <v>6.86</v>
      </c>
      <c r="V163" s="9">
        <v>0</v>
      </c>
      <c r="W163" s="8">
        <v>3686644.06</v>
      </c>
      <c r="X163" s="8">
        <v>2401014.05</v>
      </c>
      <c r="Y163" s="8">
        <v>0</v>
      </c>
      <c r="Z163" s="8">
        <v>0</v>
      </c>
      <c r="AA163" s="8">
        <v>342974.86</v>
      </c>
      <c r="AB163" s="8">
        <v>0</v>
      </c>
      <c r="AC163" s="8">
        <v>942655.15</v>
      </c>
      <c r="AD163" s="8">
        <v>0</v>
      </c>
      <c r="AE163" s="9">
        <v>65.12</v>
      </c>
      <c r="AF163" s="9">
        <v>0</v>
      </c>
      <c r="AG163" s="9">
        <v>0</v>
      </c>
      <c r="AH163" s="9">
        <v>9.3</v>
      </c>
      <c r="AI163" s="9">
        <v>0</v>
      </c>
      <c r="AJ163" s="9">
        <v>25.56</v>
      </c>
      <c r="AK163" s="9">
        <v>0</v>
      </c>
    </row>
    <row r="164" spans="1:37" ht="12.75">
      <c r="A164" s="34">
        <v>6</v>
      </c>
      <c r="B164" s="34">
        <v>8</v>
      </c>
      <c r="C164" s="34">
        <v>13</v>
      </c>
      <c r="D164" s="35">
        <v>2</v>
      </c>
      <c r="E164" s="36"/>
      <c r="F164" s="7" t="s">
        <v>267</v>
      </c>
      <c r="G164" s="53" t="s">
        <v>409</v>
      </c>
      <c r="H164" s="8">
        <v>1846596</v>
      </c>
      <c r="I164" s="8">
        <v>1500000</v>
      </c>
      <c r="J164" s="8">
        <v>100000</v>
      </c>
      <c r="K164" s="8">
        <v>0</v>
      </c>
      <c r="L164" s="8">
        <v>246596</v>
      </c>
      <c r="M164" s="8">
        <v>0</v>
      </c>
      <c r="N164" s="8">
        <v>0</v>
      </c>
      <c r="O164" s="8">
        <v>0</v>
      </c>
      <c r="P164" s="9">
        <v>81.23</v>
      </c>
      <c r="Q164" s="9">
        <v>5.41</v>
      </c>
      <c r="R164" s="9">
        <v>0</v>
      </c>
      <c r="S164" s="9">
        <v>13.35</v>
      </c>
      <c r="T164" s="9">
        <v>0</v>
      </c>
      <c r="U164" s="9">
        <v>0</v>
      </c>
      <c r="V164" s="9">
        <v>0</v>
      </c>
      <c r="W164" s="8">
        <v>254587.17</v>
      </c>
      <c r="X164" s="8">
        <v>0</v>
      </c>
      <c r="Y164" s="8">
        <v>0</v>
      </c>
      <c r="Z164" s="8">
        <v>0</v>
      </c>
      <c r="AA164" s="8">
        <v>254587.17</v>
      </c>
      <c r="AB164" s="8">
        <v>0</v>
      </c>
      <c r="AC164" s="8">
        <v>0</v>
      </c>
      <c r="AD164" s="8">
        <v>0</v>
      </c>
      <c r="AE164" s="9">
        <v>0</v>
      </c>
      <c r="AF164" s="9">
        <v>0</v>
      </c>
      <c r="AG164" s="9">
        <v>0</v>
      </c>
      <c r="AH164" s="9">
        <v>100</v>
      </c>
      <c r="AI164" s="9">
        <v>0</v>
      </c>
      <c r="AJ164" s="9">
        <v>0</v>
      </c>
      <c r="AK164" s="9">
        <v>0</v>
      </c>
    </row>
    <row r="165" spans="1:37" ht="12.75">
      <c r="A165" s="34">
        <v>6</v>
      </c>
      <c r="B165" s="34">
        <v>14</v>
      </c>
      <c r="C165" s="34">
        <v>10</v>
      </c>
      <c r="D165" s="35">
        <v>2</v>
      </c>
      <c r="E165" s="36"/>
      <c r="F165" s="7" t="s">
        <v>267</v>
      </c>
      <c r="G165" s="53" t="s">
        <v>410</v>
      </c>
      <c r="H165" s="8">
        <v>3056375</v>
      </c>
      <c r="I165" s="8">
        <v>3056375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9">
        <v>100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8">
        <v>749797.7</v>
      </c>
      <c r="X165" s="8">
        <v>381400.71</v>
      </c>
      <c r="Y165" s="8">
        <v>0</v>
      </c>
      <c r="Z165" s="8">
        <v>0</v>
      </c>
      <c r="AA165" s="8">
        <v>0</v>
      </c>
      <c r="AB165" s="8">
        <v>0</v>
      </c>
      <c r="AC165" s="8">
        <v>368396.99</v>
      </c>
      <c r="AD165" s="8">
        <v>0</v>
      </c>
      <c r="AE165" s="9">
        <v>50.86</v>
      </c>
      <c r="AF165" s="9">
        <v>0</v>
      </c>
      <c r="AG165" s="9">
        <v>0</v>
      </c>
      <c r="AH165" s="9">
        <v>0</v>
      </c>
      <c r="AI165" s="9">
        <v>0</v>
      </c>
      <c r="AJ165" s="9">
        <v>49.13</v>
      </c>
      <c r="AK165" s="9">
        <v>0</v>
      </c>
    </row>
    <row r="166" spans="1:37" ht="12.75">
      <c r="A166" s="34">
        <v>6</v>
      </c>
      <c r="B166" s="34">
        <v>4</v>
      </c>
      <c r="C166" s="34">
        <v>8</v>
      </c>
      <c r="D166" s="35">
        <v>2</v>
      </c>
      <c r="E166" s="36"/>
      <c r="F166" s="7" t="s">
        <v>267</v>
      </c>
      <c r="G166" s="53" t="s">
        <v>411</v>
      </c>
      <c r="H166" s="8">
        <v>5366792.76</v>
      </c>
      <c r="I166" s="8">
        <v>3939029.58</v>
      </c>
      <c r="J166" s="8">
        <v>0</v>
      </c>
      <c r="K166" s="8">
        <v>0</v>
      </c>
      <c r="L166" s="8">
        <v>1427763.18</v>
      </c>
      <c r="M166" s="8">
        <v>0</v>
      </c>
      <c r="N166" s="8">
        <v>0</v>
      </c>
      <c r="O166" s="8">
        <v>0</v>
      </c>
      <c r="P166" s="9">
        <v>73.39</v>
      </c>
      <c r="Q166" s="9">
        <v>0</v>
      </c>
      <c r="R166" s="9">
        <v>0</v>
      </c>
      <c r="S166" s="9">
        <v>26.6</v>
      </c>
      <c r="T166" s="9">
        <v>0</v>
      </c>
      <c r="U166" s="9">
        <v>0</v>
      </c>
      <c r="V166" s="9">
        <v>0</v>
      </c>
      <c r="W166" s="8">
        <v>2296777.93</v>
      </c>
      <c r="X166" s="8">
        <v>0</v>
      </c>
      <c r="Y166" s="8">
        <v>0</v>
      </c>
      <c r="Z166" s="8">
        <v>0</v>
      </c>
      <c r="AA166" s="8">
        <v>1427763.18</v>
      </c>
      <c r="AB166" s="8">
        <v>0</v>
      </c>
      <c r="AC166" s="8">
        <v>869014.75</v>
      </c>
      <c r="AD166" s="8">
        <v>0</v>
      </c>
      <c r="AE166" s="9">
        <v>0</v>
      </c>
      <c r="AF166" s="9">
        <v>0</v>
      </c>
      <c r="AG166" s="9">
        <v>0</v>
      </c>
      <c r="AH166" s="9">
        <v>62.16</v>
      </c>
      <c r="AI166" s="9">
        <v>0</v>
      </c>
      <c r="AJ166" s="9">
        <v>37.83</v>
      </c>
      <c r="AK166" s="9">
        <v>0</v>
      </c>
    </row>
    <row r="167" spans="1:37" ht="12.75">
      <c r="A167" s="34">
        <v>6</v>
      </c>
      <c r="B167" s="34">
        <v>3</v>
      </c>
      <c r="C167" s="34">
        <v>12</v>
      </c>
      <c r="D167" s="35">
        <v>2</v>
      </c>
      <c r="E167" s="36"/>
      <c r="F167" s="7" t="s">
        <v>267</v>
      </c>
      <c r="G167" s="53" t="s">
        <v>412</v>
      </c>
      <c r="H167" s="8">
        <v>7917564</v>
      </c>
      <c r="I167" s="8">
        <v>5520000</v>
      </c>
      <c r="J167" s="8">
        <v>0</v>
      </c>
      <c r="K167" s="8">
        <v>0</v>
      </c>
      <c r="L167" s="8">
        <v>2386796.4</v>
      </c>
      <c r="M167" s="8">
        <v>0</v>
      </c>
      <c r="N167" s="8">
        <v>10767.6</v>
      </c>
      <c r="O167" s="8">
        <v>0</v>
      </c>
      <c r="P167" s="9">
        <v>69.71</v>
      </c>
      <c r="Q167" s="9">
        <v>0</v>
      </c>
      <c r="R167" s="9">
        <v>0</v>
      </c>
      <c r="S167" s="9">
        <v>30.14</v>
      </c>
      <c r="T167" s="9">
        <v>0</v>
      </c>
      <c r="U167" s="9">
        <v>0.13</v>
      </c>
      <c r="V167" s="9">
        <v>0</v>
      </c>
      <c r="W167" s="8">
        <v>3492290.18</v>
      </c>
      <c r="X167" s="8">
        <v>900000</v>
      </c>
      <c r="Y167" s="8">
        <v>0</v>
      </c>
      <c r="Z167" s="8">
        <v>0</v>
      </c>
      <c r="AA167" s="8">
        <v>2386796.4</v>
      </c>
      <c r="AB167" s="8">
        <v>0</v>
      </c>
      <c r="AC167" s="8">
        <v>205493.78</v>
      </c>
      <c r="AD167" s="8">
        <v>0</v>
      </c>
      <c r="AE167" s="9">
        <v>25.77</v>
      </c>
      <c r="AF167" s="9">
        <v>0</v>
      </c>
      <c r="AG167" s="9">
        <v>0</v>
      </c>
      <c r="AH167" s="9">
        <v>68.34</v>
      </c>
      <c r="AI167" s="9">
        <v>0</v>
      </c>
      <c r="AJ167" s="9">
        <v>5.88</v>
      </c>
      <c r="AK167" s="9">
        <v>0</v>
      </c>
    </row>
    <row r="168" spans="1:37" ht="12.75">
      <c r="A168" s="34">
        <v>6</v>
      </c>
      <c r="B168" s="34">
        <v>7</v>
      </c>
      <c r="C168" s="34">
        <v>9</v>
      </c>
      <c r="D168" s="35">
        <v>2</v>
      </c>
      <c r="E168" s="36"/>
      <c r="F168" s="7" t="s">
        <v>267</v>
      </c>
      <c r="G168" s="53" t="s">
        <v>413</v>
      </c>
      <c r="H168" s="8">
        <v>5500969</v>
      </c>
      <c r="I168" s="8">
        <v>2129080.66</v>
      </c>
      <c r="J168" s="8">
        <v>46500</v>
      </c>
      <c r="K168" s="8">
        <v>0</v>
      </c>
      <c r="L168" s="8">
        <v>3325388.34</v>
      </c>
      <c r="M168" s="8">
        <v>0</v>
      </c>
      <c r="N168" s="8">
        <v>0</v>
      </c>
      <c r="O168" s="8">
        <v>0</v>
      </c>
      <c r="P168" s="9">
        <v>38.7</v>
      </c>
      <c r="Q168" s="9">
        <v>0.84</v>
      </c>
      <c r="R168" s="9">
        <v>0</v>
      </c>
      <c r="S168" s="9">
        <v>60.45</v>
      </c>
      <c r="T168" s="9">
        <v>0</v>
      </c>
      <c r="U168" s="9">
        <v>0</v>
      </c>
      <c r="V168" s="9">
        <v>0</v>
      </c>
      <c r="W168" s="8">
        <v>5814735.78</v>
      </c>
      <c r="X168" s="8">
        <v>0</v>
      </c>
      <c r="Y168" s="8">
        <v>29730.7</v>
      </c>
      <c r="Z168" s="8">
        <v>0</v>
      </c>
      <c r="AA168" s="8">
        <v>3325388.34</v>
      </c>
      <c r="AB168" s="8">
        <v>0</v>
      </c>
      <c r="AC168" s="8">
        <v>2459616.74</v>
      </c>
      <c r="AD168" s="8">
        <v>0</v>
      </c>
      <c r="AE168" s="9">
        <v>0</v>
      </c>
      <c r="AF168" s="9">
        <v>0.51</v>
      </c>
      <c r="AG168" s="9">
        <v>0</v>
      </c>
      <c r="AH168" s="9">
        <v>57.18</v>
      </c>
      <c r="AI168" s="9">
        <v>0</v>
      </c>
      <c r="AJ168" s="9">
        <v>42.29</v>
      </c>
      <c r="AK168" s="9">
        <v>0</v>
      </c>
    </row>
    <row r="169" spans="1:37" ht="12.75">
      <c r="A169" s="34">
        <v>6</v>
      </c>
      <c r="B169" s="34">
        <v>12</v>
      </c>
      <c r="C169" s="34">
        <v>7</v>
      </c>
      <c r="D169" s="35">
        <v>2</v>
      </c>
      <c r="E169" s="36"/>
      <c r="F169" s="7" t="s">
        <v>267</v>
      </c>
      <c r="G169" s="53" t="s">
        <v>414</v>
      </c>
      <c r="H169" s="8">
        <v>5740389.75</v>
      </c>
      <c r="I169" s="8">
        <v>2250000</v>
      </c>
      <c r="J169" s="8">
        <v>50000</v>
      </c>
      <c r="K169" s="8">
        <v>0</v>
      </c>
      <c r="L169" s="8">
        <v>2901580.51</v>
      </c>
      <c r="M169" s="8">
        <v>0</v>
      </c>
      <c r="N169" s="8">
        <v>538809.24</v>
      </c>
      <c r="O169" s="8">
        <v>0</v>
      </c>
      <c r="P169" s="9">
        <v>39.19</v>
      </c>
      <c r="Q169" s="9">
        <v>0.87</v>
      </c>
      <c r="R169" s="9">
        <v>0</v>
      </c>
      <c r="S169" s="9">
        <v>50.54</v>
      </c>
      <c r="T169" s="9">
        <v>0</v>
      </c>
      <c r="U169" s="9">
        <v>9.38</v>
      </c>
      <c r="V169" s="9">
        <v>0</v>
      </c>
      <c r="W169" s="8">
        <v>2362771.27</v>
      </c>
      <c r="X169" s="8">
        <v>0</v>
      </c>
      <c r="Y169" s="8">
        <v>0</v>
      </c>
      <c r="Z169" s="8">
        <v>0</v>
      </c>
      <c r="AA169" s="8">
        <v>1691873.7</v>
      </c>
      <c r="AB169" s="8">
        <v>0</v>
      </c>
      <c r="AC169" s="8">
        <v>670897.57</v>
      </c>
      <c r="AD169" s="8">
        <v>0</v>
      </c>
      <c r="AE169" s="9">
        <v>0</v>
      </c>
      <c r="AF169" s="9">
        <v>0</v>
      </c>
      <c r="AG169" s="9">
        <v>0</v>
      </c>
      <c r="AH169" s="9">
        <v>71.6</v>
      </c>
      <c r="AI169" s="9">
        <v>0</v>
      </c>
      <c r="AJ169" s="9">
        <v>28.39</v>
      </c>
      <c r="AK169" s="9">
        <v>0</v>
      </c>
    </row>
    <row r="170" spans="1:37" ht="12.75">
      <c r="A170" s="34">
        <v>6</v>
      </c>
      <c r="B170" s="34">
        <v>1</v>
      </c>
      <c r="C170" s="34">
        <v>18</v>
      </c>
      <c r="D170" s="35">
        <v>2</v>
      </c>
      <c r="E170" s="36"/>
      <c r="F170" s="7" t="s">
        <v>267</v>
      </c>
      <c r="G170" s="53" t="s">
        <v>415</v>
      </c>
      <c r="H170" s="8">
        <v>4083130.79</v>
      </c>
      <c r="I170" s="8">
        <v>1319917.84</v>
      </c>
      <c r="J170" s="8">
        <v>0</v>
      </c>
      <c r="K170" s="8">
        <v>0</v>
      </c>
      <c r="L170" s="8">
        <v>509549.56</v>
      </c>
      <c r="M170" s="8">
        <v>0</v>
      </c>
      <c r="N170" s="8">
        <v>925663.39</v>
      </c>
      <c r="O170" s="8">
        <v>1328000</v>
      </c>
      <c r="P170" s="9">
        <v>32.32</v>
      </c>
      <c r="Q170" s="9">
        <v>0</v>
      </c>
      <c r="R170" s="9">
        <v>0</v>
      </c>
      <c r="S170" s="9">
        <v>12.47</v>
      </c>
      <c r="T170" s="9">
        <v>0</v>
      </c>
      <c r="U170" s="9">
        <v>22.67</v>
      </c>
      <c r="V170" s="9">
        <v>32.52</v>
      </c>
      <c r="W170" s="8">
        <v>1953726.85</v>
      </c>
      <c r="X170" s="8">
        <v>0</v>
      </c>
      <c r="Y170" s="8">
        <v>0</v>
      </c>
      <c r="Z170" s="8">
        <v>0</v>
      </c>
      <c r="AA170" s="8">
        <v>633259.56</v>
      </c>
      <c r="AB170" s="8">
        <v>0</v>
      </c>
      <c r="AC170" s="8">
        <v>1320467.29</v>
      </c>
      <c r="AD170" s="8">
        <v>0</v>
      </c>
      <c r="AE170" s="9">
        <v>0</v>
      </c>
      <c r="AF170" s="9">
        <v>0</v>
      </c>
      <c r="AG170" s="9">
        <v>0</v>
      </c>
      <c r="AH170" s="9">
        <v>32.41</v>
      </c>
      <c r="AI170" s="9">
        <v>0</v>
      </c>
      <c r="AJ170" s="9">
        <v>67.58</v>
      </c>
      <c r="AK170" s="9">
        <v>0</v>
      </c>
    </row>
    <row r="171" spans="1:37" ht="12.75">
      <c r="A171" s="34">
        <v>6</v>
      </c>
      <c r="B171" s="34">
        <v>19</v>
      </c>
      <c r="C171" s="34">
        <v>6</v>
      </c>
      <c r="D171" s="35">
        <v>2</v>
      </c>
      <c r="E171" s="36"/>
      <c r="F171" s="7" t="s">
        <v>267</v>
      </c>
      <c r="G171" s="53" t="s">
        <v>283</v>
      </c>
      <c r="H171" s="8">
        <v>2071331</v>
      </c>
      <c r="I171" s="8">
        <v>1497986.47</v>
      </c>
      <c r="J171" s="8">
        <v>0</v>
      </c>
      <c r="K171" s="8">
        <v>0</v>
      </c>
      <c r="L171" s="8">
        <v>0</v>
      </c>
      <c r="M171" s="8">
        <v>0</v>
      </c>
      <c r="N171" s="8">
        <v>573344.53</v>
      </c>
      <c r="O171" s="8">
        <v>0</v>
      </c>
      <c r="P171" s="9">
        <v>72.31</v>
      </c>
      <c r="Q171" s="9">
        <v>0</v>
      </c>
      <c r="R171" s="9">
        <v>0</v>
      </c>
      <c r="S171" s="9">
        <v>0</v>
      </c>
      <c r="T171" s="9">
        <v>0</v>
      </c>
      <c r="U171" s="9">
        <v>27.68</v>
      </c>
      <c r="V171" s="9">
        <v>0</v>
      </c>
      <c r="W171" s="8">
        <v>573344.53</v>
      </c>
      <c r="X171" s="8">
        <v>0</v>
      </c>
      <c r="Y171" s="8">
        <v>0</v>
      </c>
      <c r="Z171" s="8">
        <v>0</v>
      </c>
      <c r="AA171" s="8">
        <v>0</v>
      </c>
      <c r="AB171" s="8">
        <v>0</v>
      </c>
      <c r="AC171" s="8">
        <v>573344.53</v>
      </c>
      <c r="AD171" s="8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100</v>
      </c>
      <c r="AK171" s="9">
        <v>0</v>
      </c>
    </row>
    <row r="172" spans="1:37" ht="12.75">
      <c r="A172" s="34">
        <v>6</v>
      </c>
      <c r="B172" s="34">
        <v>15</v>
      </c>
      <c r="C172" s="34">
        <v>8</v>
      </c>
      <c r="D172" s="35">
        <v>2</v>
      </c>
      <c r="E172" s="36"/>
      <c r="F172" s="7" t="s">
        <v>267</v>
      </c>
      <c r="G172" s="53" t="s">
        <v>416</v>
      </c>
      <c r="H172" s="8">
        <v>2686752.98</v>
      </c>
      <c r="I172" s="8">
        <v>0</v>
      </c>
      <c r="J172" s="8">
        <v>0</v>
      </c>
      <c r="K172" s="8">
        <v>2060102.97</v>
      </c>
      <c r="L172" s="8">
        <v>626650.01</v>
      </c>
      <c r="M172" s="8">
        <v>0</v>
      </c>
      <c r="N172" s="8">
        <v>0</v>
      </c>
      <c r="O172" s="8">
        <v>0</v>
      </c>
      <c r="P172" s="9">
        <v>0</v>
      </c>
      <c r="Q172" s="9">
        <v>0</v>
      </c>
      <c r="R172" s="9">
        <v>76.67</v>
      </c>
      <c r="S172" s="9">
        <v>23.32</v>
      </c>
      <c r="T172" s="9">
        <v>0</v>
      </c>
      <c r="U172" s="9">
        <v>0</v>
      </c>
      <c r="V172" s="9">
        <v>0</v>
      </c>
      <c r="W172" s="8">
        <v>5709425.7</v>
      </c>
      <c r="X172" s="8">
        <v>0</v>
      </c>
      <c r="Y172" s="8">
        <v>0</v>
      </c>
      <c r="Z172" s="8">
        <v>5082775.69</v>
      </c>
      <c r="AA172" s="8">
        <v>626650.01</v>
      </c>
      <c r="AB172" s="8">
        <v>0</v>
      </c>
      <c r="AC172" s="8">
        <v>0</v>
      </c>
      <c r="AD172" s="8">
        <v>0</v>
      </c>
      <c r="AE172" s="9">
        <v>0</v>
      </c>
      <c r="AF172" s="9">
        <v>0</v>
      </c>
      <c r="AG172" s="9">
        <v>89.02</v>
      </c>
      <c r="AH172" s="9">
        <v>10.97</v>
      </c>
      <c r="AI172" s="9">
        <v>0</v>
      </c>
      <c r="AJ172" s="9">
        <v>0</v>
      </c>
      <c r="AK172" s="9">
        <v>0</v>
      </c>
    </row>
    <row r="173" spans="1:37" ht="12.75">
      <c r="A173" s="34">
        <v>6</v>
      </c>
      <c r="B173" s="34">
        <v>9</v>
      </c>
      <c r="C173" s="34">
        <v>13</v>
      </c>
      <c r="D173" s="35">
        <v>2</v>
      </c>
      <c r="E173" s="36"/>
      <c r="F173" s="7" t="s">
        <v>267</v>
      </c>
      <c r="G173" s="53" t="s">
        <v>417</v>
      </c>
      <c r="H173" s="8">
        <v>5131158.01</v>
      </c>
      <c r="I173" s="8">
        <v>900000</v>
      </c>
      <c r="J173" s="8">
        <v>200000</v>
      </c>
      <c r="K173" s="8">
        <v>0</v>
      </c>
      <c r="L173" s="8">
        <v>2500000</v>
      </c>
      <c r="M173" s="8">
        <v>0</v>
      </c>
      <c r="N173" s="8">
        <v>1531158.01</v>
      </c>
      <c r="O173" s="8">
        <v>0</v>
      </c>
      <c r="P173" s="9">
        <v>17.53</v>
      </c>
      <c r="Q173" s="9">
        <v>3.89</v>
      </c>
      <c r="R173" s="9">
        <v>0</v>
      </c>
      <c r="S173" s="9">
        <v>48.72</v>
      </c>
      <c r="T173" s="9">
        <v>0</v>
      </c>
      <c r="U173" s="9">
        <v>29.84</v>
      </c>
      <c r="V173" s="9">
        <v>0</v>
      </c>
      <c r="W173" s="8">
        <v>5843047.35</v>
      </c>
      <c r="X173" s="8">
        <v>1490697.7</v>
      </c>
      <c r="Y173" s="8">
        <v>57471</v>
      </c>
      <c r="Z173" s="8">
        <v>0</v>
      </c>
      <c r="AA173" s="8">
        <v>2500000</v>
      </c>
      <c r="AB173" s="8">
        <v>0</v>
      </c>
      <c r="AC173" s="8">
        <v>1794878.65</v>
      </c>
      <c r="AD173" s="8">
        <v>0</v>
      </c>
      <c r="AE173" s="9">
        <v>25.51</v>
      </c>
      <c r="AF173" s="9">
        <v>0.98</v>
      </c>
      <c r="AG173" s="9">
        <v>0</v>
      </c>
      <c r="AH173" s="9">
        <v>42.78</v>
      </c>
      <c r="AI173" s="9">
        <v>0</v>
      </c>
      <c r="AJ173" s="9">
        <v>30.71</v>
      </c>
      <c r="AK173" s="9">
        <v>0</v>
      </c>
    </row>
    <row r="174" spans="1:37" ht="12.75">
      <c r="A174" s="34">
        <v>6</v>
      </c>
      <c r="B174" s="34">
        <v>11</v>
      </c>
      <c r="C174" s="34">
        <v>10</v>
      </c>
      <c r="D174" s="35">
        <v>2</v>
      </c>
      <c r="E174" s="36"/>
      <c r="F174" s="7" t="s">
        <v>267</v>
      </c>
      <c r="G174" s="53" t="s">
        <v>418</v>
      </c>
      <c r="H174" s="8">
        <v>6784889.31</v>
      </c>
      <c r="I174" s="8">
        <v>5000000</v>
      </c>
      <c r="J174" s="8">
        <v>0</v>
      </c>
      <c r="K174" s="8">
        <v>0</v>
      </c>
      <c r="L174" s="8">
        <v>1525585.21</v>
      </c>
      <c r="M174" s="8">
        <v>0</v>
      </c>
      <c r="N174" s="8">
        <v>259304.1</v>
      </c>
      <c r="O174" s="8">
        <v>0</v>
      </c>
      <c r="P174" s="9">
        <v>73.69</v>
      </c>
      <c r="Q174" s="9">
        <v>0</v>
      </c>
      <c r="R174" s="9">
        <v>0</v>
      </c>
      <c r="S174" s="9">
        <v>22.48</v>
      </c>
      <c r="T174" s="9">
        <v>0</v>
      </c>
      <c r="U174" s="9">
        <v>3.82</v>
      </c>
      <c r="V174" s="9">
        <v>0</v>
      </c>
      <c r="W174" s="8">
        <v>1784889.31</v>
      </c>
      <c r="X174" s="8">
        <v>0</v>
      </c>
      <c r="Y174" s="8">
        <v>0</v>
      </c>
      <c r="Z174" s="8">
        <v>0</v>
      </c>
      <c r="AA174" s="8">
        <v>1525585.21</v>
      </c>
      <c r="AB174" s="8">
        <v>0</v>
      </c>
      <c r="AC174" s="8">
        <v>259304.1</v>
      </c>
      <c r="AD174" s="8">
        <v>0</v>
      </c>
      <c r="AE174" s="9">
        <v>0</v>
      </c>
      <c r="AF174" s="9">
        <v>0</v>
      </c>
      <c r="AG174" s="9">
        <v>0</v>
      </c>
      <c r="AH174" s="9">
        <v>85.47</v>
      </c>
      <c r="AI174" s="9">
        <v>0</v>
      </c>
      <c r="AJ174" s="9">
        <v>14.52</v>
      </c>
      <c r="AK174" s="9">
        <v>0</v>
      </c>
    </row>
    <row r="175" spans="1:37" ht="12.75">
      <c r="A175" s="34">
        <v>6</v>
      </c>
      <c r="B175" s="34">
        <v>3</v>
      </c>
      <c r="C175" s="34">
        <v>13</v>
      </c>
      <c r="D175" s="35">
        <v>2</v>
      </c>
      <c r="E175" s="36"/>
      <c r="F175" s="7" t="s">
        <v>267</v>
      </c>
      <c r="G175" s="53" t="s">
        <v>419</v>
      </c>
      <c r="H175" s="8">
        <v>500000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500000</v>
      </c>
      <c r="O175" s="8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100</v>
      </c>
      <c r="V175" s="9">
        <v>0</v>
      </c>
      <c r="W175" s="8">
        <v>873230.58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8">
        <v>873230.58</v>
      </c>
      <c r="AD175" s="8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100</v>
      </c>
      <c r="AK175" s="9">
        <v>0</v>
      </c>
    </row>
    <row r="176" spans="1:37" ht="12.75">
      <c r="A176" s="34">
        <v>6</v>
      </c>
      <c r="B176" s="34">
        <v>11</v>
      </c>
      <c r="C176" s="34">
        <v>11</v>
      </c>
      <c r="D176" s="35">
        <v>2</v>
      </c>
      <c r="E176" s="36"/>
      <c r="F176" s="7" t="s">
        <v>267</v>
      </c>
      <c r="G176" s="53" t="s">
        <v>420</v>
      </c>
      <c r="H176" s="8">
        <v>2153000</v>
      </c>
      <c r="I176" s="8">
        <v>1503452.17</v>
      </c>
      <c r="J176" s="8">
        <v>0</v>
      </c>
      <c r="K176" s="8">
        <v>0</v>
      </c>
      <c r="L176" s="8">
        <v>649547.83</v>
      </c>
      <c r="M176" s="8">
        <v>0</v>
      </c>
      <c r="N176" s="8">
        <v>0</v>
      </c>
      <c r="O176" s="8">
        <v>0</v>
      </c>
      <c r="P176" s="9">
        <v>69.83</v>
      </c>
      <c r="Q176" s="9">
        <v>0</v>
      </c>
      <c r="R176" s="9">
        <v>0</v>
      </c>
      <c r="S176" s="9">
        <v>30.16</v>
      </c>
      <c r="T176" s="9">
        <v>0</v>
      </c>
      <c r="U176" s="9">
        <v>0</v>
      </c>
      <c r="V176" s="9">
        <v>0</v>
      </c>
      <c r="W176" s="8">
        <v>1860385.37</v>
      </c>
      <c r="X176" s="8">
        <v>0</v>
      </c>
      <c r="Y176" s="8">
        <v>0</v>
      </c>
      <c r="Z176" s="8">
        <v>0</v>
      </c>
      <c r="AA176" s="8">
        <v>961896.75</v>
      </c>
      <c r="AB176" s="8">
        <v>0</v>
      </c>
      <c r="AC176" s="8">
        <v>898488.62</v>
      </c>
      <c r="AD176" s="8">
        <v>0</v>
      </c>
      <c r="AE176" s="9">
        <v>0</v>
      </c>
      <c r="AF176" s="9">
        <v>0</v>
      </c>
      <c r="AG176" s="9">
        <v>0</v>
      </c>
      <c r="AH176" s="9">
        <v>51.7</v>
      </c>
      <c r="AI176" s="9">
        <v>0</v>
      </c>
      <c r="AJ176" s="9">
        <v>48.29</v>
      </c>
      <c r="AK176" s="9">
        <v>0</v>
      </c>
    </row>
    <row r="177" spans="1:37" ht="12.75">
      <c r="A177" s="34">
        <v>6</v>
      </c>
      <c r="B177" s="34">
        <v>19</v>
      </c>
      <c r="C177" s="34">
        <v>7</v>
      </c>
      <c r="D177" s="35">
        <v>2</v>
      </c>
      <c r="E177" s="36"/>
      <c r="F177" s="7" t="s">
        <v>267</v>
      </c>
      <c r="G177" s="53" t="s">
        <v>421</v>
      </c>
      <c r="H177" s="8">
        <v>2335861.57</v>
      </c>
      <c r="I177" s="8">
        <v>1000000</v>
      </c>
      <c r="J177" s="8">
        <v>0</v>
      </c>
      <c r="K177" s="8">
        <v>0</v>
      </c>
      <c r="L177" s="8">
        <v>0</v>
      </c>
      <c r="M177" s="8">
        <v>0</v>
      </c>
      <c r="N177" s="8">
        <v>1335861.57</v>
      </c>
      <c r="O177" s="8">
        <v>0</v>
      </c>
      <c r="P177" s="9">
        <v>42.81</v>
      </c>
      <c r="Q177" s="9">
        <v>0</v>
      </c>
      <c r="R177" s="9">
        <v>0</v>
      </c>
      <c r="S177" s="9">
        <v>0</v>
      </c>
      <c r="T177" s="9">
        <v>0</v>
      </c>
      <c r="U177" s="9">
        <v>57.18</v>
      </c>
      <c r="V177" s="9">
        <v>0</v>
      </c>
      <c r="W177" s="8">
        <v>1335861.57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1335861.57</v>
      </c>
      <c r="AD177" s="8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100</v>
      </c>
      <c r="AK177" s="9">
        <v>0</v>
      </c>
    </row>
    <row r="178" spans="1:37" ht="12.75">
      <c r="A178" s="34">
        <v>6</v>
      </c>
      <c r="B178" s="34">
        <v>9</v>
      </c>
      <c r="C178" s="34">
        <v>14</v>
      </c>
      <c r="D178" s="35">
        <v>2</v>
      </c>
      <c r="E178" s="36"/>
      <c r="F178" s="7" t="s">
        <v>267</v>
      </c>
      <c r="G178" s="53" t="s">
        <v>422</v>
      </c>
      <c r="H178" s="8">
        <v>16031068.98</v>
      </c>
      <c r="I178" s="8">
        <v>780500</v>
      </c>
      <c r="J178" s="8">
        <v>0</v>
      </c>
      <c r="K178" s="8">
        <v>0</v>
      </c>
      <c r="L178" s="8">
        <v>3656379.39</v>
      </c>
      <c r="M178" s="8">
        <v>0</v>
      </c>
      <c r="N178" s="8">
        <v>11594189.59</v>
      </c>
      <c r="O178" s="8">
        <v>0</v>
      </c>
      <c r="P178" s="9">
        <v>4.86</v>
      </c>
      <c r="Q178" s="9">
        <v>0</v>
      </c>
      <c r="R178" s="9">
        <v>0</v>
      </c>
      <c r="S178" s="9">
        <v>22.8</v>
      </c>
      <c r="T178" s="9">
        <v>0</v>
      </c>
      <c r="U178" s="9">
        <v>72.32</v>
      </c>
      <c r="V178" s="9">
        <v>0</v>
      </c>
      <c r="W178" s="8">
        <v>15250568.98</v>
      </c>
      <c r="X178" s="8">
        <v>0</v>
      </c>
      <c r="Y178" s="8">
        <v>0</v>
      </c>
      <c r="Z178" s="8">
        <v>0</v>
      </c>
      <c r="AA178" s="8">
        <v>3656379.39</v>
      </c>
      <c r="AB178" s="8">
        <v>0</v>
      </c>
      <c r="AC178" s="8">
        <v>11594189.59</v>
      </c>
      <c r="AD178" s="8">
        <v>0</v>
      </c>
      <c r="AE178" s="9">
        <v>0</v>
      </c>
      <c r="AF178" s="9">
        <v>0</v>
      </c>
      <c r="AG178" s="9">
        <v>0</v>
      </c>
      <c r="AH178" s="9">
        <v>23.97</v>
      </c>
      <c r="AI178" s="9">
        <v>0</v>
      </c>
      <c r="AJ178" s="9">
        <v>76.02</v>
      </c>
      <c r="AK178" s="9">
        <v>0</v>
      </c>
    </row>
    <row r="179" spans="1:37" ht="12.75">
      <c r="A179" s="34">
        <v>6</v>
      </c>
      <c r="B179" s="34">
        <v>19</v>
      </c>
      <c r="C179" s="34">
        <v>8</v>
      </c>
      <c r="D179" s="35">
        <v>2</v>
      </c>
      <c r="E179" s="36"/>
      <c r="F179" s="7" t="s">
        <v>267</v>
      </c>
      <c r="G179" s="53" t="s">
        <v>423</v>
      </c>
      <c r="H179" s="8">
        <v>1470359.65</v>
      </c>
      <c r="I179" s="8">
        <v>970359.65</v>
      </c>
      <c r="J179" s="8">
        <v>0</v>
      </c>
      <c r="K179" s="8">
        <v>0</v>
      </c>
      <c r="L179" s="8">
        <v>500000</v>
      </c>
      <c r="M179" s="8">
        <v>0</v>
      </c>
      <c r="N179" s="8">
        <v>0</v>
      </c>
      <c r="O179" s="8">
        <v>0</v>
      </c>
      <c r="P179" s="9">
        <v>65.99</v>
      </c>
      <c r="Q179" s="9">
        <v>0</v>
      </c>
      <c r="R179" s="9">
        <v>0</v>
      </c>
      <c r="S179" s="9">
        <v>34</v>
      </c>
      <c r="T179" s="9">
        <v>0</v>
      </c>
      <c r="U179" s="9">
        <v>0</v>
      </c>
      <c r="V179" s="9">
        <v>0</v>
      </c>
      <c r="W179" s="8">
        <v>926451.1</v>
      </c>
      <c r="X179" s="8">
        <v>0</v>
      </c>
      <c r="Y179" s="8">
        <v>0</v>
      </c>
      <c r="Z179" s="8">
        <v>0</v>
      </c>
      <c r="AA179" s="8">
        <v>500000</v>
      </c>
      <c r="AB179" s="8">
        <v>0</v>
      </c>
      <c r="AC179" s="8">
        <v>426451.1</v>
      </c>
      <c r="AD179" s="8">
        <v>0</v>
      </c>
      <c r="AE179" s="9">
        <v>0</v>
      </c>
      <c r="AF179" s="9">
        <v>0</v>
      </c>
      <c r="AG179" s="9">
        <v>0</v>
      </c>
      <c r="AH179" s="9">
        <v>53.96</v>
      </c>
      <c r="AI179" s="9">
        <v>0</v>
      </c>
      <c r="AJ179" s="9">
        <v>46.03</v>
      </c>
      <c r="AK179" s="9">
        <v>0</v>
      </c>
    </row>
    <row r="180" spans="1:37" ht="12.75">
      <c r="A180" s="34">
        <v>6</v>
      </c>
      <c r="B180" s="34">
        <v>9</v>
      </c>
      <c r="C180" s="34">
        <v>15</v>
      </c>
      <c r="D180" s="35">
        <v>2</v>
      </c>
      <c r="E180" s="36"/>
      <c r="F180" s="7" t="s">
        <v>267</v>
      </c>
      <c r="G180" s="53" t="s">
        <v>424</v>
      </c>
      <c r="H180" s="8">
        <v>4673475.38</v>
      </c>
      <c r="I180" s="8">
        <v>3550000</v>
      </c>
      <c r="J180" s="8">
        <v>0</v>
      </c>
      <c r="K180" s="8">
        <v>0</v>
      </c>
      <c r="L180" s="8">
        <v>770330.38</v>
      </c>
      <c r="M180" s="8">
        <v>0</v>
      </c>
      <c r="N180" s="8">
        <v>353145</v>
      </c>
      <c r="O180" s="8">
        <v>0</v>
      </c>
      <c r="P180" s="9">
        <v>75.96</v>
      </c>
      <c r="Q180" s="9">
        <v>0</v>
      </c>
      <c r="R180" s="9">
        <v>0</v>
      </c>
      <c r="S180" s="9">
        <v>16.48</v>
      </c>
      <c r="T180" s="9">
        <v>0</v>
      </c>
      <c r="U180" s="9">
        <v>7.55</v>
      </c>
      <c r="V180" s="9">
        <v>0</v>
      </c>
      <c r="W180" s="8">
        <v>1683553.7</v>
      </c>
      <c r="X180" s="8">
        <v>0</v>
      </c>
      <c r="Y180" s="8">
        <v>0</v>
      </c>
      <c r="Z180" s="8">
        <v>0</v>
      </c>
      <c r="AA180" s="8">
        <v>770330.38</v>
      </c>
      <c r="AB180" s="8">
        <v>0</v>
      </c>
      <c r="AC180" s="8">
        <v>913223.32</v>
      </c>
      <c r="AD180" s="8">
        <v>0</v>
      </c>
      <c r="AE180" s="9">
        <v>0</v>
      </c>
      <c r="AF180" s="9">
        <v>0</v>
      </c>
      <c r="AG180" s="9">
        <v>0</v>
      </c>
      <c r="AH180" s="9">
        <v>45.75</v>
      </c>
      <c r="AI180" s="9">
        <v>0</v>
      </c>
      <c r="AJ180" s="9">
        <v>54.24</v>
      </c>
      <c r="AK180" s="9">
        <v>0</v>
      </c>
    </row>
    <row r="181" spans="1:37" ht="12.75">
      <c r="A181" s="34">
        <v>6</v>
      </c>
      <c r="B181" s="34">
        <v>9</v>
      </c>
      <c r="C181" s="34">
        <v>16</v>
      </c>
      <c r="D181" s="35">
        <v>2</v>
      </c>
      <c r="E181" s="36"/>
      <c r="F181" s="7" t="s">
        <v>267</v>
      </c>
      <c r="G181" s="53" t="s">
        <v>425</v>
      </c>
      <c r="H181" s="8">
        <v>1446000</v>
      </c>
      <c r="I181" s="8">
        <v>0</v>
      </c>
      <c r="J181" s="8">
        <v>0</v>
      </c>
      <c r="K181" s="8">
        <v>0</v>
      </c>
      <c r="L181" s="8">
        <v>603503</v>
      </c>
      <c r="M181" s="8">
        <v>0</v>
      </c>
      <c r="N181" s="8">
        <v>842497</v>
      </c>
      <c r="O181" s="8">
        <v>0</v>
      </c>
      <c r="P181" s="9">
        <v>0</v>
      </c>
      <c r="Q181" s="9">
        <v>0</v>
      </c>
      <c r="R181" s="9">
        <v>0</v>
      </c>
      <c r="S181" s="9">
        <v>41.73</v>
      </c>
      <c r="T181" s="9">
        <v>0</v>
      </c>
      <c r="U181" s="9">
        <v>58.26</v>
      </c>
      <c r="V181" s="9">
        <v>0</v>
      </c>
      <c r="W181" s="8">
        <v>1538974.51</v>
      </c>
      <c r="X181" s="8">
        <v>0</v>
      </c>
      <c r="Y181" s="8">
        <v>0</v>
      </c>
      <c r="Z181" s="8">
        <v>0</v>
      </c>
      <c r="AA181" s="8">
        <v>603503</v>
      </c>
      <c r="AB181" s="8">
        <v>0</v>
      </c>
      <c r="AC181" s="8">
        <v>935471.51</v>
      </c>
      <c r="AD181" s="8">
        <v>0</v>
      </c>
      <c r="AE181" s="9">
        <v>0</v>
      </c>
      <c r="AF181" s="9">
        <v>0</v>
      </c>
      <c r="AG181" s="9">
        <v>0</v>
      </c>
      <c r="AH181" s="9">
        <v>39.21</v>
      </c>
      <c r="AI181" s="9">
        <v>0</v>
      </c>
      <c r="AJ181" s="9">
        <v>60.78</v>
      </c>
      <c r="AK181" s="9">
        <v>0</v>
      </c>
    </row>
    <row r="182" spans="1:37" ht="12.75">
      <c r="A182" s="34">
        <v>6</v>
      </c>
      <c r="B182" s="34">
        <v>7</v>
      </c>
      <c r="C182" s="34">
        <v>10</v>
      </c>
      <c r="D182" s="35">
        <v>2</v>
      </c>
      <c r="E182" s="36"/>
      <c r="F182" s="7" t="s">
        <v>267</v>
      </c>
      <c r="G182" s="53" t="s">
        <v>426</v>
      </c>
      <c r="H182" s="8">
        <v>6992072.51</v>
      </c>
      <c r="I182" s="8">
        <v>1730682</v>
      </c>
      <c r="J182" s="8">
        <v>0</v>
      </c>
      <c r="K182" s="8">
        <v>0</v>
      </c>
      <c r="L182" s="8">
        <v>4511289.63</v>
      </c>
      <c r="M182" s="8">
        <v>0</v>
      </c>
      <c r="N182" s="8">
        <v>750100.88</v>
      </c>
      <c r="O182" s="8">
        <v>0</v>
      </c>
      <c r="P182" s="9">
        <v>24.75</v>
      </c>
      <c r="Q182" s="9">
        <v>0</v>
      </c>
      <c r="R182" s="9">
        <v>0</v>
      </c>
      <c r="S182" s="9">
        <v>64.52</v>
      </c>
      <c r="T182" s="9">
        <v>0</v>
      </c>
      <c r="U182" s="9">
        <v>10.72</v>
      </c>
      <c r="V182" s="9">
        <v>0</v>
      </c>
      <c r="W182" s="8">
        <v>5261390.51</v>
      </c>
      <c r="X182" s="8">
        <v>0</v>
      </c>
      <c r="Y182" s="8">
        <v>0</v>
      </c>
      <c r="Z182" s="8">
        <v>0</v>
      </c>
      <c r="AA182" s="8">
        <v>4511289.63</v>
      </c>
      <c r="AB182" s="8">
        <v>0</v>
      </c>
      <c r="AC182" s="8">
        <v>750100.88</v>
      </c>
      <c r="AD182" s="8">
        <v>0</v>
      </c>
      <c r="AE182" s="9">
        <v>0</v>
      </c>
      <c r="AF182" s="9">
        <v>0</v>
      </c>
      <c r="AG182" s="9">
        <v>0</v>
      </c>
      <c r="AH182" s="9">
        <v>85.74</v>
      </c>
      <c r="AI182" s="9">
        <v>0</v>
      </c>
      <c r="AJ182" s="9">
        <v>14.25</v>
      </c>
      <c r="AK182" s="9">
        <v>0</v>
      </c>
    </row>
    <row r="183" spans="1:37" ht="12.75">
      <c r="A183" s="34">
        <v>6</v>
      </c>
      <c r="B183" s="34">
        <v>1</v>
      </c>
      <c r="C183" s="34">
        <v>19</v>
      </c>
      <c r="D183" s="35">
        <v>2</v>
      </c>
      <c r="E183" s="36"/>
      <c r="F183" s="7" t="s">
        <v>267</v>
      </c>
      <c r="G183" s="53" t="s">
        <v>427</v>
      </c>
      <c r="H183" s="8">
        <v>3612000</v>
      </c>
      <c r="I183" s="8">
        <v>3112000</v>
      </c>
      <c r="J183" s="8">
        <v>0</v>
      </c>
      <c r="K183" s="8">
        <v>0</v>
      </c>
      <c r="L183" s="8">
        <v>78038.21</v>
      </c>
      <c r="M183" s="8">
        <v>0</v>
      </c>
      <c r="N183" s="8">
        <v>421961.79</v>
      </c>
      <c r="O183" s="8">
        <v>0</v>
      </c>
      <c r="P183" s="9">
        <v>86.15</v>
      </c>
      <c r="Q183" s="9">
        <v>0</v>
      </c>
      <c r="R183" s="9">
        <v>0</v>
      </c>
      <c r="S183" s="9">
        <v>2.16</v>
      </c>
      <c r="T183" s="9">
        <v>0</v>
      </c>
      <c r="U183" s="9">
        <v>11.68</v>
      </c>
      <c r="V183" s="9">
        <v>0</v>
      </c>
      <c r="W183" s="8">
        <v>685558.88</v>
      </c>
      <c r="X183" s="8">
        <v>0</v>
      </c>
      <c r="Y183" s="8">
        <v>0</v>
      </c>
      <c r="Z183" s="8">
        <v>0</v>
      </c>
      <c r="AA183" s="8">
        <v>78038.21</v>
      </c>
      <c r="AB183" s="8">
        <v>0</v>
      </c>
      <c r="AC183" s="8">
        <v>607520.67</v>
      </c>
      <c r="AD183" s="8">
        <v>0</v>
      </c>
      <c r="AE183" s="9">
        <v>0</v>
      </c>
      <c r="AF183" s="9">
        <v>0</v>
      </c>
      <c r="AG183" s="9">
        <v>0</v>
      </c>
      <c r="AH183" s="9">
        <v>11.38</v>
      </c>
      <c r="AI183" s="9">
        <v>0</v>
      </c>
      <c r="AJ183" s="9">
        <v>88.61</v>
      </c>
      <c r="AK183" s="9">
        <v>0</v>
      </c>
    </row>
    <row r="184" spans="1:37" ht="12.75">
      <c r="A184" s="34">
        <v>6</v>
      </c>
      <c r="B184" s="34">
        <v>20</v>
      </c>
      <c r="C184" s="34">
        <v>14</v>
      </c>
      <c r="D184" s="35">
        <v>2</v>
      </c>
      <c r="E184" s="36"/>
      <c r="F184" s="7" t="s">
        <v>267</v>
      </c>
      <c r="G184" s="53" t="s">
        <v>428</v>
      </c>
      <c r="H184" s="8">
        <v>13508554.9</v>
      </c>
      <c r="I184" s="8">
        <v>5000000</v>
      </c>
      <c r="J184" s="8">
        <v>0</v>
      </c>
      <c r="K184" s="8">
        <v>0</v>
      </c>
      <c r="L184" s="8">
        <v>3208614.06</v>
      </c>
      <c r="M184" s="8">
        <v>0</v>
      </c>
      <c r="N184" s="8">
        <v>5299940.84</v>
      </c>
      <c r="O184" s="8">
        <v>0</v>
      </c>
      <c r="P184" s="9">
        <v>37.01</v>
      </c>
      <c r="Q184" s="9">
        <v>0</v>
      </c>
      <c r="R184" s="9">
        <v>0</v>
      </c>
      <c r="S184" s="9">
        <v>23.75</v>
      </c>
      <c r="T184" s="9">
        <v>0</v>
      </c>
      <c r="U184" s="9">
        <v>39.23</v>
      </c>
      <c r="V184" s="9">
        <v>0</v>
      </c>
      <c r="W184" s="8">
        <v>8508554.9</v>
      </c>
      <c r="X184" s="8">
        <v>0</v>
      </c>
      <c r="Y184" s="8">
        <v>0</v>
      </c>
      <c r="Z184" s="8">
        <v>0</v>
      </c>
      <c r="AA184" s="8">
        <v>3208614.06</v>
      </c>
      <c r="AB184" s="8">
        <v>0</v>
      </c>
      <c r="AC184" s="8">
        <v>5299940.84</v>
      </c>
      <c r="AD184" s="8">
        <v>0</v>
      </c>
      <c r="AE184" s="9">
        <v>0</v>
      </c>
      <c r="AF184" s="9">
        <v>0</v>
      </c>
      <c r="AG184" s="9">
        <v>0</v>
      </c>
      <c r="AH184" s="9">
        <v>37.71</v>
      </c>
      <c r="AI184" s="9">
        <v>0</v>
      </c>
      <c r="AJ184" s="9">
        <v>62.28</v>
      </c>
      <c r="AK184" s="9">
        <v>0</v>
      </c>
    </row>
    <row r="185" spans="1:37" ht="12.75">
      <c r="A185" s="34">
        <v>6</v>
      </c>
      <c r="B185" s="34">
        <v>3</v>
      </c>
      <c r="C185" s="34">
        <v>14</v>
      </c>
      <c r="D185" s="35">
        <v>2</v>
      </c>
      <c r="E185" s="36"/>
      <c r="F185" s="7" t="s">
        <v>267</v>
      </c>
      <c r="G185" s="53" t="s">
        <v>429</v>
      </c>
      <c r="H185" s="8">
        <v>2784136.16</v>
      </c>
      <c r="I185" s="8">
        <v>1773993.35</v>
      </c>
      <c r="J185" s="8">
        <v>0</v>
      </c>
      <c r="K185" s="8">
        <v>0</v>
      </c>
      <c r="L185" s="8">
        <v>536720.27</v>
      </c>
      <c r="M185" s="8">
        <v>0</v>
      </c>
      <c r="N185" s="8">
        <v>473422.54</v>
      </c>
      <c r="O185" s="8">
        <v>0</v>
      </c>
      <c r="P185" s="9">
        <v>63.71</v>
      </c>
      <c r="Q185" s="9">
        <v>0</v>
      </c>
      <c r="R185" s="9">
        <v>0</v>
      </c>
      <c r="S185" s="9">
        <v>19.27</v>
      </c>
      <c r="T185" s="9">
        <v>0</v>
      </c>
      <c r="U185" s="9">
        <v>17</v>
      </c>
      <c r="V185" s="9">
        <v>0</v>
      </c>
      <c r="W185" s="8">
        <v>2310142.81</v>
      </c>
      <c r="X185" s="8">
        <v>1300000</v>
      </c>
      <c r="Y185" s="8">
        <v>0</v>
      </c>
      <c r="Z185" s="8">
        <v>0</v>
      </c>
      <c r="AA185" s="8">
        <v>536720.27</v>
      </c>
      <c r="AB185" s="8">
        <v>0</v>
      </c>
      <c r="AC185" s="8">
        <v>473422.54</v>
      </c>
      <c r="AD185" s="8">
        <v>0</v>
      </c>
      <c r="AE185" s="9">
        <v>56.27</v>
      </c>
      <c r="AF185" s="9">
        <v>0</v>
      </c>
      <c r="AG185" s="9">
        <v>0</v>
      </c>
      <c r="AH185" s="9">
        <v>23.23</v>
      </c>
      <c r="AI185" s="9">
        <v>0</v>
      </c>
      <c r="AJ185" s="9">
        <v>20.49</v>
      </c>
      <c r="AK185" s="9">
        <v>0</v>
      </c>
    </row>
    <row r="186" spans="1:37" ht="12.75">
      <c r="A186" s="34">
        <v>6</v>
      </c>
      <c r="B186" s="34">
        <v>6</v>
      </c>
      <c r="C186" s="34">
        <v>11</v>
      </c>
      <c r="D186" s="35">
        <v>2</v>
      </c>
      <c r="E186" s="36"/>
      <c r="F186" s="7" t="s">
        <v>267</v>
      </c>
      <c r="G186" s="53" t="s">
        <v>430</v>
      </c>
      <c r="H186" s="8">
        <v>4248685</v>
      </c>
      <c r="I186" s="8">
        <v>550000</v>
      </c>
      <c r="J186" s="8">
        <v>0</v>
      </c>
      <c r="K186" s="8">
        <v>0</v>
      </c>
      <c r="L186" s="8">
        <v>3698685</v>
      </c>
      <c r="M186" s="8">
        <v>0</v>
      </c>
      <c r="N186" s="8">
        <v>0</v>
      </c>
      <c r="O186" s="8">
        <v>0</v>
      </c>
      <c r="P186" s="9">
        <v>12.94</v>
      </c>
      <c r="Q186" s="9">
        <v>0</v>
      </c>
      <c r="R186" s="9">
        <v>0</v>
      </c>
      <c r="S186" s="9">
        <v>87.05</v>
      </c>
      <c r="T186" s="9">
        <v>0</v>
      </c>
      <c r="U186" s="9">
        <v>0</v>
      </c>
      <c r="V186" s="9">
        <v>0</v>
      </c>
      <c r="W186" s="8">
        <v>3908773.56</v>
      </c>
      <c r="X186" s="8">
        <v>0</v>
      </c>
      <c r="Y186" s="8">
        <v>0</v>
      </c>
      <c r="Z186" s="8">
        <v>0</v>
      </c>
      <c r="AA186" s="8">
        <v>3698685</v>
      </c>
      <c r="AB186" s="8">
        <v>0</v>
      </c>
      <c r="AC186" s="8">
        <v>210088.56</v>
      </c>
      <c r="AD186" s="8">
        <v>0</v>
      </c>
      <c r="AE186" s="9">
        <v>0</v>
      </c>
      <c r="AF186" s="9">
        <v>0</v>
      </c>
      <c r="AG186" s="9">
        <v>0</v>
      </c>
      <c r="AH186" s="9">
        <v>94.62</v>
      </c>
      <c r="AI186" s="9">
        <v>0</v>
      </c>
      <c r="AJ186" s="9">
        <v>5.37</v>
      </c>
      <c r="AK186" s="9">
        <v>0</v>
      </c>
    </row>
    <row r="187" spans="1:37" ht="12.75">
      <c r="A187" s="34">
        <v>6</v>
      </c>
      <c r="B187" s="34">
        <v>14</v>
      </c>
      <c r="C187" s="34">
        <v>11</v>
      </c>
      <c r="D187" s="35">
        <v>2</v>
      </c>
      <c r="E187" s="36"/>
      <c r="F187" s="7" t="s">
        <v>267</v>
      </c>
      <c r="G187" s="53" t="s">
        <v>431</v>
      </c>
      <c r="H187" s="8">
        <v>4492313.47</v>
      </c>
      <c r="I187" s="8">
        <v>1000000</v>
      </c>
      <c r="J187" s="8">
        <v>0</v>
      </c>
      <c r="K187" s="8">
        <v>885798.11</v>
      </c>
      <c r="L187" s="8">
        <v>2376437.54</v>
      </c>
      <c r="M187" s="8">
        <v>0</v>
      </c>
      <c r="N187" s="8">
        <v>230077.82</v>
      </c>
      <c r="O187" s="8">
        <v>0</v>
      </c>
      <c r="P187" s="9">
        <v>22.26</v>
      </c>
      <c r="Q187" s="9">
        <v>0</v>
      </c>
      <c r="R187" s="9">
        <v>19.71</v>
      </c>
      <c r="S187" s="9">
        <v>52.9</v>
      </c>
      <c r="T187" s="9">
        <v>0</v>
      </c>
      <c r="U187" s="9">
        <v>5.12</v>
      </c>
      <c r="V187" s="9">
        <v>0</v>
      </c>
      <c r="W187" s="8">
        <v>2606515.36</v>
      </c>
      <c r="X187" s="8">
        <v>0</v>
      </c>
      <c r="Y187" s="8">
        <v>0</v>
      </c>
      <c r="Z187" s="8">
        <v>0</v>
      </c>
      <c r="AA187" s="8">
        <v>2376437.54</v>
      </c>
      <c r="AB187" s="8">
        <v>0</v>
      </c>
      <c r="AC187" s="8">
        <v>230077.82</v>
      </c>
      <c r="AD187" s="8">
        <v>0</v>
      </c>
      <c r="AE187" s="9">
        <v>0</v>
      </c>
      <c r="AF187" s="9">
        <v>0</v>
      </c>
      <c r="AG187" s="9">
        <v>0</v>
      </c>
      <c r="AH187" s="9">
        <v>91.17</v>
      </c>
      <c r="AI187" s="9">
        <v>0</v>
      </c>
      <c r="AJ187" s="9">
        <v>8.82</v>
      </c>
      <c r="AK187" s="9">
        <v>0</v>
      </c>
    </row>
    <row r="188" spans="1:37" ht="12.75">
      <c r="A188" s="34">
        <v>6</v>
      </c>
      <c r="B188" s="34">
        <v>7</v>
      </c>
      <c r="C188" s="34">
        <v>2</v>
      </c>
      <c r="D188" s="35">
        <v>3</v>
      </c>
      <c r="E188" s="36"/>
      <c r="F188" s="7" t="s">
        <v>267</v>
      </c>
      <c r="G188" s="53" t="s">
        <v>432</v>
      </c>
      <c r="H188" s="8">
        <v>3215162.9</v>
      </c>
      <c r="I188" s="8">
        <v>1224156</v>
      </c>
      <c r="J188" s="8">
        <v>50000</v>
      </c>
      <c r="K188" s="8">
        <v>0</v>
      </c>
      <c r="L188" s="8">
        <v>1730330</v>
      </c>
      <c r="M188" s="8">
        <v>0</v>
      </c>
      <c r="N188" s="8">
        <v>210676.9</v>
      </c>
      <c r="O188" s="8">
        <v>0</v>
      </c>
      <c r="P188" s="9">
        <v>38.07</v>
      </c>
      <c r="Q188" s="9">
        <v>1.55</v>
      </c>
      <c r="R188" s="9">
        <v>0</v>
      </c>
      <c r="S188" s="9">
        <v>53.81</v>
      </c>
      <c r="T188" s="9">
        <v>0</v>
      </c>
      <c r="U188" s="9">
        <v>6.55</v>
      </c>
      <c r="V188" s="9">
        <v>0</v>
      </c>
      <c r="W188" s="8">
        <v>3791018.13</v>
      </c>
      <c r="X188" s="8">
        <v>0</v>
      </c>
      <c r="Y188" s="8">
        <v>0</v>
      </c>
      <c r="Z188" s="8">
        <v>0</v>
      </c>
      <c r="AA188" s="8">
        <v>1730330</v>
      </c>
      <c r="AB188" s="8">
        <v>0</v>
      </c>
      <c r="AC188" s="8">
        <v>2060688.13</v>
      </c>
      <c r="AD188" s="8">
        <v>0</v>
      </c>
      <c r="AE188" s="9">
        <v>0</v>
      </c>
      <c r="AF188" s="9">
        <v>0</v>
      </c>
      <c r="AG188" s="9">
        <v>0</v>
      </c>
      <c r="AH188" s="9">
        <v>45.64</v>
      </c>
      <c r="AI188" s="9">
        <v>0</v>
      </c>
      <c r="AJ188" s="9">
        <v>54.35</v>
      </c>
      <c r="AK188" s="9">
        <v>0</v>
      </c>
    </row>
    <row r="189" spans="1:37" ht="12.75">
      <c r="A189" s="34">
        <v>6</v>
      </c>
      <c r="B189" s="34">
        <v>9</v>
      </c>
      <c r="C189" s="34">
        <v>1</v>
      </c>
      <c r="D189" s="35">
        <v>3</v>
      </c>
      <c r="E189" s="36"/>
      <c r="F189" s="7" t="s">
        <v>267</v>
      </c>
      <c r="G189" s="53" t="s">
        <v>433</v>
      </c>
      <c r="H189" s="8">
        <v>9097216.98</v>
      </c>
      <c r="I189" s="8">
        <v>1800000</v>
      </c>
      <c r="J189" s="8">
        <v>210476.43</v>
      </c>
      <c r="K189" s="8">
        <v>0</v>
      </c>
      <c r="L189" s="8">
        <v>3372429</v>
      </c>
      <c r="M189" s="8">
        <v>0</v>
      </c>
      <c r="N189" s="8">
        <v>3714311.55</v>
      </c>
      <c r="O189" s="8">
        <v>0</v>
      </c>
      <c r="P189" s="9">
        <v>19.78</v>
      </c>
      <c r="Q189" s="9">
        <v>2.31</v>
      </c>
      <c r="R189" s="9">
        <v>0</v>
      </c>
      <c r="S189" s="9">
        <v>37.07</v>
      </c>
      <c r="T189" s="9">
        <v>0</v>
      </c>
      <c r="U189" s="9">
        <v>40.82</v>
      </c>
      <c r="V189" s="9">
        <v>0</v>
      </c>
      <c r="W189" s="8">
        <v>7086740.55</v>
      </c>
      <c r="X189" s="8">
        <v>0</v>
      </c>
      <c r="Y189" s="8">
        <v>0</v>
      </c>
      <c r="Z189" s="8">
        <v>0</v>
      </c>
      <c r="AA189" s="8">
        <v>3372429</v>
      </c>
      <c r="AB189" s="8">
        <v>0</v>
      </c>
      <c r="AC189" s="8">
        <v>3714311.55</v>
      </c>
      <c r="AD189" s="8">
        <v>0</v>
      </c>
      <c r="AE189" s="9">
        <v>0</v>
      </c>
      <c r="AF189" s="9">
        <v>0</v>
      </c>
      <c r="AG189" s="9">
        <v>0</v>
      </c>
      <c r="AH189" s="9">
        <v>47.58</v>
      </c>
      <c r="AI189" s="9">
        <v>0</v>
      </c>
      <c r="AJ189" s="9">
        <v>52.41</v>
      </c>
      <c r="AK189" s="9">
        <v>0</v>
      </c>
    </row>
    <row r="190" spans="1:37" ht="12.75">
      <c r="A190" s="34">
        <v>6</v>
      </c>
      <c r="B190" s="34">
        <v>9</v>
      </c>
      <c r="C190" s="34">
        <v>3</v>
      </c>
      <c r="D190" s="35">
        <v>3</v>
      </c>
      <c r="E190" s="36"/>
      <c r="F190" s="7" t="s">
        <v>267</v>
      </c>
      <c r="G190" s="53" t="s">
        <v>434</v>
      </c>
      <c r="H190" s="8">
        <v>5813684</v>
      </c>
      <c r="I190" s="8">
        <v>2400000</v>
      </c>
      <c r="J190" s="8">
        <v>3250</v>
      </c>
      <c r="K190" s="8">
        <v>0</v>
      </c>
      <c r="L190" s="8">
        <v>1470564.54</v>
      </c>
      <c r="M190" s="8">
        <v>0</v>
      </c>
      <c r="N190" s="8">
        <v>1939869.46</v>
      </c>
      <c r="O190" s="8">
        <v>0</v>
      </c>
      <c r="P190" s="9">
        <v>41.28</v>
      </c>
      <c r="Q190" s="9">
        <v>0.05</v>
      </c>
      <c r="R190" s="9">
        <v>0</v>
      </c>
      <c r="S190" s="9">
        <v>25.29</v>
      </c>
      <c r="T190" s="9">
        <v>0</v>
      </c>
      <c r="U190" s="9">
        <v>33.36</v>
      </c>
      <c r="V190" s="9">
        <v>0</v>
      </c>
      <c r="W190" s="8">
        <v>3562971.19</v>
      </c>
      <c r="X190" s="8">
        <v>0</v>
      </c>
      <c r="Y190" s="8">
        <v>0</v>
      </c>
      <c r="Z190" s="8">
        <v>0</v>
      </c>
      <c r="AA190" s="8">
        <v>1470564.54</v>
      </c>
      <c r="AB190" s="8">
        <v>0</v>
      </c>
      <c r="AC190" s="8">
        <v>2092406.65</v>
      </c>
      <c r="AD190" s="8">
        <v>0</v>
      </c>
      <c r="AE190" s="9">
        <v>0</v>
      </c>
      <c r="AF190" s="9">
        <v>0</v>
      </c>
      <c r="AG190" s="9">
        <v>0</v>
      </c>
      <c r="AH190" s="9">
        <v>41.27</v>
      </c>
      <c r="AI190" s="9">
        <v>0</v>
      </c>
      <c r="AJ190" s="9">
        <v>58.72</v>
      </c>
      <c r="AK190" s="9">
        <v>0</v>
      </c>
    </row>
    <row r="191" spans="1:37" ht="12.75">
      <c r="A191" s="34">
        <v>6</v>
      </c>
      <c r="B191" s="34">
        <v>2</v>
      </c>
      <c r="C191" s="34">
        <v>5</v>
      </c>
      <c r="D191" s="35">
        <v>3</v>
      </c>
      <c r="E191" s="36"/>
      <c r="F191" s="7" t="s">
        <v>267</v>
      </c>
      <c r="G191" s="53" t="s">
        <v>435</v>
      </c>
      <c r="H191" s="8">
        <v>5135529.15</v>
      </c>
      <c r="I191" s="8">
        <v>2632738.57</v>
      </c>
      <c r="J191" s="8">
        <v>0</v>
      </c>
      <c r="K191" s="8">
        <v>0</v>
      </c>
      <c r="L191" s="8">
        <v>0</v>
      </c>
      <c r="M191" s="8">
        <v>0</v>
      </c>
      <c r="N191" s="8">
        <v>2502790.58</v>
      </c>
      <c r="O191" s="8">
        <v>0</v>
      </c>
      <c r="P191" s="9">
        <v>51.26</v>
      </c>
      <c r="Q191" s="9">
        <v>0</v>
      </c>
      <c r="R191" s="9">
        <v>0</v>
      </c>
      <c r="S191" s="9">
        <v>0</v>
      </c>
      <c r="T191" s="9">
        <v>0</v>
      </c>
      <c r="U191" s="9">
        <v>48.73</v>
      </c>
      <c r="V191" s="9">
        <v>0</v>
      </c>
      <c r="W191" s="8">
        <v>2502790.58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2502790.58</v>
      </c>
      <c r="AD191" s="8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100</v>
      </c>
      <c r="AK191" s="9">
        <v>0</v>
      </c>
    </row>
    <row r="192" spans="1:37" ht="12.75">
      <c r="A192" s="34">
        <v>6</v>
      </c>
      <c r="B192" s="34">
        <v>2</v>
      </c>
      <c r="C192" s="34">
        <v>6</v>
      </c>
      <c r="D192" s="35">
        <v>3</v>
      </c>
      <c r="E192" s="36"/>
      <c r="F192" s="7" t="s">
        <v>267</v>
      </c>
      <c r="G192" s="53" t="s">
        <v>436</v>
      </c>
      <c r="H192" s="8">
        <v>3616958</v>
      </c>
      <c r="I192" s="8">
        <v>1428374</v>
      </c>
      <c r="J192" s="8">
        <v>10000</v>
      </c>
      <c r="K192" s="8">
        <v>0</v>
      </c>
      <c r="L192" s="8">
        <v>1898584</v>
      </c>
      <c r="M192" s="8">
        <v>0</v>
      </c>
      <c r="N192" s="8">
        <v>280000</v>
      </c>
      <c r="O192" s="8">
        <v>0</v>
      </c>
      <c r="P192" s="9">
        <v>39.49</v>
      </c>
      <c r="Q192" s="9">
        <v>0.27</v>
      </c>
      <c r="R192" s="9">
        <v>0</v>
      </c>
      <c r="S192" s="9">
        <v>52.49</v>
      </c>
      <c r="T192" s="9">
        <v>0</v>
      </c>
      <c r="U192" s="9">
        <v>7.74</v>
      </c>
      <c r="V192" s="9">
        <v>0</v>
      </c>
      <c r="W192" s="8">
        <v>2282777.41</v>
      </c>
      <c r="X192" s="8">
        <v>0</v>
      </c>
      <c r="Y192" s="8">
        <v>0</v>
      </c>
      <c r="Z192" s="8">
        <v>0</v>
      </c>
      <c r="AA192" s="8">
        <v>1898584.7</v>
      </c>
      <c r="AB192" s="8">
        <v>0</v>
      </c>
      <c r="AC192" s="8">
        <v>384192.71</v>
      </c>
      <c r="AD192" s="8">
        <v>0</v>
      </c>
      <c r="AE192" s="9">
        <v>0</v>
      </c>
      <c r="AF192" s="9">
        <v>0</v>
      </c>
      <c r="AG192" s="9">
        <v>0</v>
      </c>
      <c r="AH192" s="9">
        <v>83.16</v>
      </c>
      <c r="AI192" s="9">
        <v>0</v>
      </c>
      <c r="AJ192" s="9">
        <v>16.83</v>
      </c>
      <c r="AK192" s="9">
        <v>0</v>
      </c>
    </row>
    <row r="193" spans="1:37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267</v>
      </c>
      <c r="G193" s="53" t="s">
        <v>437</v>
      </c>
      <c r="H193" s="8">
        <v>14023000</v>
      </c>
      <c r="I193" s="8">
        <v>2500000</v>
      </c>
      <c r="J193" s="8">
        <v>0</v>
      </c>
      <c r="K193" s="8">
        <v>0</v>
      </c>
      <c r="L193" s="8">
        <v>9426115.8</v>
      </c>
      <c r="M193" s="8">
        <v>0</v>
      </c>
      <c r="N193" s="8">
        <v>2096884.2</v>
      </c>
      <c r="O193" s="8">
        <v>0</v>
      </c>
      <c r="P193" s="9">
        <v>17.82</v>
      </c>
      <c r="Q193" s="9">
        <v>0</v>
      </c>
      <c r="R193" s="9">
        <v>0</v>
      </c>
      <c r="S193" s="9">
        <v>67.21</v>
      </c>
      <c r="T193" s="9">
        <v>0</v>
      </c>
      <c r="U193" s="9">
        <v>14.95</v>
      </c>
      <c r="V193" s="9">
        <v>0</v>
      </c>
      <c r="W193" s="8">
        <v>18606757.05</v>
      </c>
      <c r="X193" s="8">
        <v>0</v>
      </c>
      <c r="Y193" s="8">
        <v>0</v>
      </c>
      <c r="Z193" s="8">
        <v>0</v>
      </c>
      <c r="AA193" s="8">
        <v>12062275.8</v>
      </c>
      <c r="AB193" s="8">
        <v>0</v>
      </c>
      <c r="AC193" s="8">
        <v>6544481.25</v>
      </c>
      <c r="AD193" s="8">
        <v>0</v>
      </c>
      <c r="AE193" s="9">
        <v>0</v>
      </c>
      <c r="AF193" s="9">
        <v>0</v>
      </c>
      <c r="AG193" s="9">
        <v>0</v>
      </c>
      <c r="AH193" s="9">
        <v>64.82</v>
      </c>
      <c r="AI193" s="9">
        <v>0</v>
      </c>
      <c r="AJ193" s="9">
        <v>35.17</v>
      </c>
      <c r="AK193" s="9">
        <v>0</v>
      </c>
    </row>
    <row r="194" spans="1:37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267</v>
      </c>
      <c r="G194" s="53" t="s">
        <v>438</v>
      </c>
      <c r="H194" s="8">
        <v>2430000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2430000</v>
      </c>
      <c r="O194" s="8">
        <v>0</v>
      </c>
      <c r="P194" s="9">
        <v>0</v>
      </c>
      <c r="Q194" s="9">
        <v>0</v>
      </c>
      <c r="R194" s="9">
        <v>0</v>
      </c>
      <c r="S194" s="9">
        <v>0</v>
      </c>
      <c r="T194" s="9">
        <v>0</v>
      </c>
      <c r="U194" s="9">
        <v>100</v>
      </c>
      <c r="V194" s="9">
        <v>0</v>
      </c>
      <c r="W194" s="8">
        <v>2447070.29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2447070.29</v>
      </c>
      <c r="AD194" s="8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100</v>
      </c>
      <c r="AK194" s="9">
        <v>0</v>
      </c>
    </row>
    <row r="195" spans="1:37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267</v>
      </c>
      <c r="G195" s="53" t="s">
        <v>439</v>
      </c>
      <c r="H195" s="8">
        <v>3519600</v>
      </c>
      <c r="I195" s="8">
        <v>0</v>
      </c>
      <c r="J195" s="8">
        <v>0</v>
      </c>
      <c r="K195" s="8">
        <v>1926410</v>
      </c>
      <c r="L195" s="8">
        <v>793190</v>
      </c>
      <c r="M195" s="8">
        <v>0</v>
      </c>
      <c r="N195" s="8">
        <v>800000</v>
      </c>
      <c r="O195" s="8">
        <v>0</v>
      </c>
      <c r="P195" s="9">
        <v>0</v>
      </c>
      <c r="Q195" s="9">
        <v>0</v>
      </c>
      <c r="R195" s="9">
        <v>54.73</v>
      </c>
      <c r="S195" s="9">
        <v>22.53</v>
      </c>
      <c r="T195" s="9">
        <v>0</v>
      </c>
      <c r="U195" s="9">
        <v>22.72</v>
      </c>
      <c r="V195" s="9">
        <v>0</v>
      </c>
      <c r="W195" s="8">
        <v>5170550.75</v>
      </c>
      <c r="X195" s="8">
        <v>0</v>
      </c>
      <c r="Y195" s="8">
        <v>0</v>
      </c>
      <c r="Z195" s="8">
        <v>1979350.75</v>
      </c>
      <c r="AA195" s="8">
        <v>793190</v>
      </c>
      <c r="AB195" s="8">
        <v>0</v>
      </c>
      <c r="AC195" s="8">
        <v>2398010</v>
      </c>
      <c r="AD195" s="8">
        <v>0</v>
      </c>
      <c r="AE195" s="9">
        <v>0</v>
      </c>
      <c r="AF195" s="9">
        <v>0</v>
      </c>
      <c r="AG195" s="9">
        <v>38.28</v>
      </c>
      <c r="AH195" s="9">
        <v>15.34</v>
      </c>
      <c r="AI195" s="9">
        <v>0</v>
      </c>
      <c r="AJ195" s="9">
        <v>46.37</v>
      </c>
      <c r="AK195" s="9">
        <v>0</v>
      </c>
    </row>
    <row r="196" spans="1:37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267</v>
      </c>
      <c r="G196" s="53" t="s">
        <v>440</v>
      </c>
      <c r="H196" s="8">
        <v>9108406.56</v>
      </c>
      <c r="I196" s="8">
        <v>2000000</v>
      </c>
      <c r="J196" s="8">
        <v>0</v>
      </c>
      <c r="K196" s="8">
        <v>0</v>
      </c>
      <c r="L196" s="8">
        <v>2149050</v>
      </c>
      <c r="M196" s="8">
        <v>0</v>
      </c>
      <c r="N196" s="8">
        <v>4959356.56</v>
      </c>
      <c r="O196" s="8">
        <v>0</v>
      </c>
      <c r="P196" s="9">
        <v>21.95</v>
      </c>
      <c r="Q196" s="9">
        <v>0</v>
      </c>
      <c r="R196" s="9">
        <v>0</v>
      </c>
      <c r="S196" s="9">
        <v>23.59</v>
      </c>
      <c r="T196" s="9">
        <v>0</v>
      </c>
      <c r="U196" s="9">
        <v>54.44</v>
      </c>
      <c r="V196" s="9">
        <v>0</v>
      </c>
      <c r="W196" s="8">
        <v>7821042.01</v>
      </c>
      <c r="X196" s="8">
        <v>0</v>
      </c>
      <c r="Y196" s="8">
        <v>0</v>
      </c>
      <c r="Z196" s="8">
        <v>0</v>
      </c>
      <c r="AA196" s="8">
        <v>2149050</v>
      </c>
      <c r="AB196" s="8">
        <v>0</v>
      </c>
      <c r="AC196" s="8">
        <v>5671992.01</v>
      </c>
      <c r="AD196" s="8">
        <v>0</v>
      </c>
      <c r="AE196" s="9">
        <v>0</v>
      </c>
      <c r="AF196" s="9">
        <v>0</v>
      </c>
      <c r="AG196" s="9">
        <v>0</v>
      </c>
      <c r="AH196" s="9">
        <v>27.47</v>
      </c>
      <c r="AI196" s="9">
        <v>0</v>
      </c>
      <c r="AJ196" s="9">
        <v>72.52</v>
      </c>
      <c r="AK196" s="9">
        <v>0</v>
      </c>
    </row>
    <row r="197" spans="1:37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267</v>
      </c>
      <c r="G197" s="53" t="s">
        <v>441</v>
      </c>
      <c r="H197" s="8">
        <v>4763500.07</v>
      </c>
      <c r="I197" s="8">
        <v>2700000</v>
      </c>
      <c r="J197" s="8">
        <v>150000</v>
      </c>
      <c r="K197" s="8">
        <v>0</v>
      </c>
      <c r="L197" s="8">
        <v>1627944.61</v>
      </c>
      <c r="M197" s="8">
        <v>0</v>
      </c>
      <c r="N197" s="8">
        <v>285555.46</v>
      </c>
      <c r="O197" s="8">
        <v>0</v>
      </c>
      <c r="P197" s="9">
        <v>56.68</v>
      </c>
      <c r="Q197" s="9">
        <v>3.14</v>
      </c>
      <c r="R197" s="9">
        <v>0</v>
      </c>
      <c r="S197" s="9">
        <v>34.17</v>
      </c>
      <c r="T197" s="9">
        <v>0</v>
      </c>
      <c r="U197" s="9">
        <v>5.99</v>
      </c>
      <c r="V197" s="9">
        <v>0</v>
      </c>
      <c r="W197" s="8">
        <v>1963500.07</v>
      </c>
      <c r="X197" s="8">
        <v>0</v>
      </c>
      <c r="Y197" s="8">
        <v>50000</v>
      </c>
      <c r="Z197" s="8">
        <v>0</v>
      </c>
      <c r="AA197" s="8">
        <v>1627944.61</v>
      </c>
      <c r="AB197" s="8">
        <v>0</v>
      </c>
      <c r="AC197" s="8">
        <v>285555.46</v>
      </c>
      <c r="AD197" s="8">
        <v>0</v>
      </c>
      <c r="AE197" s="9">
        <v>0</v>
      </c>
      <c r="AF197" s="9">
        <v>2.54</v>
      </c>
      <c r="AG197" s="9">
        <v>0</v>
      </c>
      <c r="AH197" s="9">
        <v>82.91</v>
      </c>
      <c r="AI197" s="9">
        <v>0</v>
      </c>
      <c r="AJ197" s="9">
        <v>14.54</v>
      </c>
      <c r="AK197" s="9">
        <v>0</v>
      </c>
    </row>
    <row r="198" spans="1:37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267</v>
      </c>
      <c r="G198" s="53" t="s">
        <v>442</v>
      </c>
      <c r="H198" s="8">
        <v>6473678</v>
      </c>
      <c r="I198" s="8">
        <v>0</v>
      </c>
      <c r="J198" s="8">
        <v>307361</v>
      </c>
      <c r="K198" s="8">
        <v>0</v>
      </c>
      <c r="L198" s="8">
        <v>2927137</v>
      </c>
      <c r="M198" s="8">
        <v>0</v>
      </c>
      <c r="N198" s="8">
        <v>3239180</v>
      </c>
      <c r="O198" s="8">
        <v>0</v>
      </c>
      <c r="P198" s="9">
        <v>0</v>
      </c>
      <c r="Q198" s="9">
        <v>4.74</v>
      </c>
      <c r="R198" s="9">
        <v>0</v>
      </c>
      <c r="S198" s="9">
        <v>45.21</v>
      </c>
      <c r="T198" s="9">
        <v>0</v>
      </c>
      <c r="U198" s="9">
        <v>50.03</v>
      </c>
      <c r="V198" s="9">
        <v>0</v>
      </c>
      <c r="W198" s="8">
        <v>6176846.57</v>
      </c>
      <c r="X198" s="8">
        <v>0</v>
      </c>
      <c r="Y198" s="8">
        <v>6691.6</v>
      </c>
      <c r="Z198" s="8">
        <v>0</v>
      </c>
      <c r="AA198" s="8">
        <v>2927137</v>
      </c>
      <c r="AB198" s="8">
        <v>0</v>
      </c>
      <c r="AC198" s="8">
        <v>3243017.97</v>
      </c>
      <c r="AD198" s="8">
        <v>0</v>
      </c>
      <c r="AE198" s="9">
        <v>0</v>
      </c>
      <c r="AF198" s="9">
        <v>0.1</v>
      </c>
      <c r="AG198" s="9">
        <v>0</v>
      </c>
      <c r="AH198" s="9">
        <v>47.38</v>
      </c>
      <c r="AI198" s="9">
        <v>0</v>
      </c>
      <c r="AJ198" s="9">
        <v>52.5</v>
      </c>
      <c r="AK198" s="9">
        <v>0</v>
      </c>
    </row>
    <row r="199" spans="1:37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267</v>
      </c>
      <c r="G199" s="53" t="s">
        <v>443</v>
      </c>
      <c r="H199" s="8">
        <v>2843738.5</v>
      </c>
      <c r="I199" s="8">
        <v>0</v>
      </c>
      <c r="J199" s="8">
        <v>100000</v>
      </c>
      <c r="K199" s="8">
        <v>0</v>
      </c>
      <c r="L199" s="8">
        <v>0</v>
      </c>
      <c r="M199" s="8">
        <v>0</v>
      </c>
      <c r="N199" s="8">
        <v>2743738.5</v>
      </c>
      <c r="O199" s="8">
        <v>0</v>
      </c>
      <c r="P199" s="9">
        <v>0</v>
      </c>
      <c r="Q199" s="9">
        <v>3.51</v>
      </c>
      <c r="R199" s="9">
        <v>0</v>
      </c>
      <c r="S199" s="9">
        <v>0</v>
      </c>
      <c r="T199" s="9">
        <v>0</v>
      </c>
      <c r="U199" s="9">
        <v>96.48</v>
      </c>
      <c r="V199" s="9">
        <v>0</v>
      </c>
      <c r="W199" s="8">
        <v>3745222.85</v>
      </c>
      <c r="X199" s="8">
        <v>0</v>
      </c>
      <c r="Y199" s="8">
        <v>0</v>
      </c>
      <c r="Z199" s="8">
        <v>0</v>
      </c>
      <c r="AA199" s="8">
        <v>4627.35</v>
      </c>
      <c r="AB199" s="8">
        <v>0</v>
      </c>
      <c r="AC199" s="8">
        <v>3740595.5</v>
      </c>
      <c r="AD199" s="8">
        <v>0</v>
      </c>
      <c r="AE199" s="9">
        <v>0</v>
      </c>
      <c r="AF199" s="9">
        <v>0</v>
      </c>
      <c r="AG199" s="9">
        <v>0</v>
      </c>
      <c r="AH199" s="9">
        <v>0.12</v>
      </c>
      <c r="AI199" s="9">
        <v>0</v>
      </c>
      <c r="AJ199" s="9">
        <v>99.87</v>
      </c>
      <c r="AK199" s="9">
        <v>0</v>
      </c>
    </row>
    <row r="200" spans="1:37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267</v>
      </c>
      <c r="G200" s="53" t="s">
        <v>444</v>
      </c>
      <c r="H200" s="8">
        <v>4785315.78</v>
      </c>
      <c r="I200" s="8">
        <v>1420621</v>
      </c>
      <c r="J200" s="8">
        <v>0</v>
      </c>
      <c r="K200" s="8">
        <v>0</v>
      </c>
      <c r="L200" s="8">
        <v>2791146.57</v>
      </c>
      <c r="M200" s="8">
        <v>0</v>
      </c>
      <c r="N200" s="8">
        <v>573548.21</v>
      </c>
      <c r="O200" s="8">
        <v>0</v>
      </c>
      <c r="P200" s="9">
        <v>29.68</v>
      </c>
      <c r="Q200" s="9">
        <v>0</v>
      </c>
      <c r="R200" s="9">
        <v>0</v>
      </c>
      <c r="S200" s="9">
        <v>58.32</v>
      </c>
      <c r="T200" s="9">
        <v>0</v>
      </c>
      <c r="U200" s="9">
        <v>11.98</v>
      </c>
      <c r="V200" s="9">
        <v>0</v>
      </c>
      <c r="W200" s="8">
        <v>3364694.78</v>
      </c>
      <c r="X200" s="8">
        <v>0</v>
      </c>
      <c r="Y200" s="8">
        <v>0</v>
      </c>
      <c r="Z200" s="8">
        <v>0</v>
      </c>
      <c r="AA200" s="8">
        <v>2791146.57</v>
      </c>
      <c r="AB200" s="8">
        <v>0</v>
      </c>
      <c r="AC200" s="8">
        <v>573548.21</v>
      </c>
      <c r="AD200" s="8">
        <v>0</v>
      </c>
      <c r="AE200" s="9">
        <v>0</v>
      </c>
      <c r="AF200" s="9">
        <v>0</v>
      </c>
      <c r="AG200" s="9">
        <v>0</v>
      </c>
      <c r="AH200" s="9">
        <v>82.95</v>
      </c>
      <c r="AI200" s="9">
        <v>0</v>
      </c>
      <c r="AJ200" s="9">
        <v>17.04</v>
      </c>
      <c r="AK200" s="9">
        <v>0</v>
      </c>
    </row>
    <row r="201" spans="1:37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267</v>
      </c>
      <c r="G201" s="53" t="s">
        <v>445</v>
      </c>
      <c r="H201" s="8">
        <v>1300000</v>
      </c>
      <c r="I201" s="8">
        <v>0</v>
      </c>
      <c r="J201" s="8">
        <v>0</v>
      </c>
      <c r="K201" s="8">
        <v>0</v>
      </c>
      <c r="L201" s="8">
        <v>1300000</v>
      </c>
      <c r="M201" s="8">
        <v>0</v>
      </c>
      <c r="N201" s="8">
        <v>0</v>
      </c>
      <c r="O201" s="8">
        <v>0</v>
      </c>
      <c r="P201" s="9">
        <v>0</v>
      </c>
      <c r="Q201" s="9">
        <v>0</v>
      </c>
      <c r="R201" s="9">
        <v>0</v>
      </c>
      <c r="S201" s="9">
        <v>100</v>
      </c>
      <c r="T201" s="9">
        <v>0</v>
      </c>
      <c r="U201" s="9">
        <v>0</v>
      </c>
      <c r="V201" s="9">
        <v>0</v>
      </c>
      <c r="W201" s="8">
        <v>2078605.36</v>
      </c>
      <c r="X201" s="8">
        <v>0</v>
      </c>
      <c r="Y201" s="8">
        <v>0</v>
      </c>
      <c r="Z201" s="8">
        <v>0</v>
      </c>
      <c r="AA201" s="8">
        <v>1331090.97</v>
      </c>
      <c r="AB201" s="8">
        <v>0</v>
      </c>
      <c r="AC201" s="8">
        <v>747514.39</v>
      </c>
      <c r="AD201" s="8">
        <v>0</v>
      </c>
      <c r="AE201" s="9">
        <v>0</v>
      </c>
      <c r="AF201" s="9">
        <v>0</v>
      </c>
      <c r="AG201" s="9">
        <v>0</v>
      </c>
      <c r="AH201" s="9">
        <v>64.03</v>
      </c>
      <c r="AI201" s="9">
        <v>0</v>
      </c>
      <c r="AJ201" s="9">
        <v>35.96</v>
      </c>
      <c r="AK201" s="9">
        <v>0</v>
      </c>
    </row>
    <row r="202" spans="1:37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267</v>
      </c>
      <c r="G202" s="53" t="s">
        <v>446</v>
      </c>
      <c r="H202" s="8">
        <v>13558007.09</v>
      </c>
      <c r="I202" s="8">
        <v>7067000</v>
      </c>
      <c r="J202" s="8">
        <v>0</v>
      </c>
      <c r="K202" s="8">
        <v>0</v>
      </c>
      <c r="L202" s="8">
        <v>1632521.13</v>
      </c>
      <c r="M202" s="8">
        <v>0</v>
      </c>
      <c r="N202" s="8">
        <v>4858485.96</v>
      </c>
      <c r="O202" s="8">
        <v>0</v>
      </c>
      <c r="P202" s="9">
        <v>52.12</v>
      </c>
      <c r="Q202" s="9">
        <v>0</v>
      </c>
      <c r="R202" s="9">
        <v>0</v>
      </c>
      <c r="S202" s="9">
        <v>12.04</v>
      </c>
      <c r="T202" s="9">
        <v>0</v>
      </c>
      <c r="U202" s="9">
        <v>35.83</v>
      </c>
      <c r="V202" s="9">
        <v>0</v>
      </c>
      <c r="W202" s="8">
        <v>6491007.09</v>
      </c>
      <c r="X202" s="8">
        <v>0</v>
      </c>
      <c r="Y202" s="8">
        <v>0</v>
      </c>
      <c r="Z202" s="8">
        <v>0</v>
      </c>
      <c r="AA202" s="8">
        <v>1632521.13</v>
      </c>
      <c r="AB202" s="8">
        <v>0</v>
      </c>
      <c r="AC202" s="8">
        <v>4858485.96</v>
      </c>
      <c r="AD202" s="8">
        <v>0</v>
      </c>
      <c r="AE202" s="9">
        <v>0</v>
      </c>
      <c r="AF202" s="9">
        <v>0</v>
      </c>
      <c r="AG202" s="9">
        <v>0</v>
      </c>
      <c r="AH202" s="9">
        <v>25.15</v>
      </c>
      <c r="AI202" s="9">
        <v>0</v>
      </c>
      <c r="AJ202" s="9">
        <v>74.84</v>
      </c>
      <c r="AK202" s="9">
        <v>0</v>
      </c>
    </row>
    <row r="203" spans="1:37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267</v>
      </c>
      <c r="G203" s="53" t="s">
        <v>447</v>
      </c>
      <c r="H203" s="8">
        <v>2611403</v>
      </c>
      <c r="I203" s="8">
        <v>0</v>
      </c>
      <c r="J203" s="8">
        <v>0</v>
      </c>
      <c r="K203" s="8">
        <v>0</v>
      </c>
      <c r="L203" s="8">
        <v>922180</v>
      </c>
      <c r="M203" s="8">
        <v>0</v>
      </c>
      <c r="N203" s="8">
        <v>1282223</v>
      </c>
      <c r="O203" s="8">
        <v>407000</v>
      </c>
      <c r="P203" s="9">
        <v>0</v>
      </c>
      <c r="Q203" s="9">
        <v>0</v>
      </c>
      <c r="R203" s="9">
        <v>0</v>
      </c>
      <c r="S203" s="9">
        <v>35.31</v>
      </c>
      <c r="T203" s="9">
        <v>0</v>
      </c>
      <c r="U203" s="9">
        <v>49.1</v>
      </c>
      <c r="V203" s="9">
        <v>15.58</v>
      </c>
      <c r="W203" s="8">
        <v>3661894.12</v>
      </c>
      <c r="X203" s="8">
        <v>0</v>
      </c>
      <c r="Y203" s="8">
        <v>0</v>
      </c>
      <c r="Z203" s="8">
        <v>0</v>
      </c>
      <c r="AA203" s="8">
        <v>922180</v>
      </c>
      <c r="AB203" s="8">
        <v>0</v>
      </c>
      <c r="AC203" s="8">
        <v>2332714.12</v>
      </c>
      <c r="AD203" s="8">
        <v>407000</v>
      </c>
      <c r="AE203" s="9">
        <v>0</v>
      </c>
      <c r="AF203" s="9">
        <v>0</v>
      </c>
      <c r="AG203" s="9">
        <v>0</v>
      </c>
      <c r="AH203" s="9">
        <v>25.18</v>
      </c>
      <c r="AI203" s="9">
        <v>0</v>
      </c>
      <c r="AJ203" s="9">
        <v>63.7</v>
      </c>
      <c r="AK203" s="9">
        <v>11.11</v>
      </c>
    </row>
    <row r="204" spans="1:37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267</v>
      </c>
      <c r="G204" s="53" t="s">
        <v>448</v>
      </c>
      <c r="H204" s="8">
        <v>17996693.15</v>
      </c>
      <c r="I204" s="8">
        <v>2686126.9</v>
      </c>
      <c r="J204" s="8">
        <v>15000</v>
      </c>
      <c r="K204" s="8">
        <v>930000</v>
      </c>
      <c r="L204" s="8">
        <v>14365566.25</v>
      </c>
      <c r="M204" s="8">
        <v>0</v>
      </c>
      <c r="N204" s="8">
        <v>0</v>
      </c>
      <c r="O204" s="8">
        <v>0</v>
      </c>
      <c r="P204" s="9">
        <v>14.92</v>
      </c>
      <c r="Q204" s="9">
        <v>0.08</v>
      </c>
      <c r="R204" s="9">
        <v>5.16</v>
      </c>
      <c r="S204" s="9">
        <v>79.82</v>
      </c>
      <c r="T204" s="9">
        <v>0</v>
      </c>
      <c r="U204" s="9">
        <v>0</v>
      </c>
      <c r="V204" s="9">
        <v>0</v>
      </c>
      <c r="W204" s="8">
        <v>16163733.13</v>
      </c>
      <c r="X204" s="8">
        <v>0</v>
      </c>
      <c r="Y204" s="8">
        <v>0</v>
      </c>
      <c r="Z204" s="8">
        <v>1798166.88</v>
      </c>
      <c r="AA204" s="8">
        <v>14365566.25</v>
      </c>
      <c r="AB204" s="8">
        <v>0</v>
      </c>
      <c r="AC204" s="8">
        <v>0</v>
      </c>
      <c r="AD204" s="8">
        <v>0</v>
      </c>
      <c r="AE204" s="9">
        <v>0</v>
      </c>
      <c r="AF204" s="9">
        <v>0</v>
      </c>
      <c r="AG204" s="9">
        <v>11.12</v>
      </c>
      <c r="AH204" s="9">
        <v>88.87</v>
      </c>
      <c r="AI204" s="9">
        <v>0</v>
      </c>
      <c r="AJ204" s="9">
        <v>0</v>
      </c>
      <c r="AK204" s="9">
        <v>0</v>
      </c>
    </row>
    <row r="205" spans="1:37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267</v>
      </c>
      <c r="G205" s="53" t="s">
        <v>449</v>
      </c>
      <c r="H205" s="8">
        <v>21083488.97</v>
      </c>
      <c r="I205" s="8">
        <v>11949946.97</v>
      </c>
      <c r="J205" s="8">
        <v>0</v>
      </c>
      <c r="K205" s="8">
        <v>0</v>
      </c>
      <c r="L205" s="8">
        <v>9133542</v>
      </c>
      <c r="M205" s="8">
        <v>0</v>
      </c>
      <c r="N205" s="8">
        <v>0</v>
      </c>
      <c r="O205" s="8">
        <v>0</v>
      </c>
      <c r="P205" s="9">
        <v>56.67</v>
      </c>
      <c r="Q205" s="9">
        <v>0</v>
      </c>
      <c r="R205" s="9">
        <v>0</v>
      </c>
      <c r="S205" s="9">
        <v>43.32</v>
      </c>
      <c r="T205" s="9">
        <v>0</v>
      </c>
      <c r="U205" s="9">
        <v>0</v>
      </c>
      <c r="V205" s="9">
        <v>0</v>
      </c>
      <c r="W205" s="8">
        <v>15018005.87</v>
      </c>
      <c r="X205" s="8">
        <v>0</v>
      </c>
      <c r="Y205" s="8">
        <v>0</v>
      </c>
      <c r="Z205" s="8">
        <v>0</v>
      </c>
      <c r="AA205" s="8">
        <v>11604792</v>
      </c>
      <c r="AB205" s="8">
        <v>0</v>
      </c>
      <c r="AC205" s="8">
        <v>3413213.87</v>
      </c>
      <c r="AD205" s="8">
        <v>0</v>
      </c>
      <c r="AE205" s="9">
        <v>0</v>
      </c>
      <c r="AF205" s="9">
        <v>0</v>
      </c>
      <c r="AG205" s="9">
        <v>0</v>
      </c>
      <c r="AH205" s="9">
        <v>77.27</v>
      </c>
      <c r="AI205" s="9">
        <v>0</v>
      </c>
      <c r="AJ205" s="9">
        <v>22.72</v>
      </c>
      <c r="AK205" s="9">
        <v>0</v>
      </c>
    </row>
    <row r="206" spans="1:37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267</v>
      </c>
      <c r="G206" s="53" t="s">
        <v>450</v>
      </c>
      <c r="H206" s="8">
        <v>3985448.8</v>
      </c>
      <c r="I206" s="8">
        <v>1536320.57</v>
      </c>
      <c r="J206" s="8">
        <v>0</v>
      </c>
      <c r="K206" s="8">
        <v>0</v>
      </c>
      <c r="L206" s="8">
        <v>1464758.79</v>
      </c>
      <c r="M206" s="8">
        <v>0</v>
      </c>
      <c r="N206" s="8">
        <v>984369.44</v>
      </c>
      <c r="O206" s="8">
        <v>0</v>
      </c>
      <c r="P206" s="9">
        <v>38.54</v>
      </c>
      <c r="Q206" s="9">
        <v>0</v>
      </c>
      <c r="R206" s="9">
        <v>0</v>
      </c>
      <c r="S206" s="9">
        <v>36.75</v>
      </c>
      <c r="T206" s="9">
        <v>0</v>
      </c>
      <c r="U206" s="9">
        <v>24.69</v>
      </c>
      <c r="V206" s="9">
        <v>0</v>
      </c>
      <c r="W206" s="8">
        <v>6432372.39</v>
      </c>
      <c r="X206" s="8">
        <v>0</v>
      </c>
      <c r="Y206" s="8">
        <v>0</v>
      </c>
      <c r="Z206" s="8">
        <v>0</v>
      </c>
      <c r="AA206" s="8">
        <v>4164758.79</v>
      </c>
      <c r="AB206" s="8">
        <v>0</v>
      </c>
      <c r="AC206" s="8">
        <v>2267613.6</v>
      </c>
      <c r="AD206" s="8">
        <v>0</v>
      </c>
      <c r="AE206" s="9">
        <v>0</v>
      </c>
      <c r="AF206" s="9">
        <v>0</v>
      </c>
      <c r="AG206" s="9">
        <v>0</v>
      </c>
      <c r="AH206" s="9">
        <v>64.74</v>
      </c>
      <c r="AI206" s="9">
        <v>0</v>
      </c>
      <c r="AJ206" s="9">
        <v>35.25</v>
      </c>
      <c r="AK206" s="9">
        <v>0</v>
      </c>
    </row>
    <row r="207" spans="1:37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267</v>
      </c>
      <c r="G207" s="53" t="s">
        <v>451</v>
      </c>
      <c r="H207" s="8">
        <v>6846184.51</v>
      </c>
      <c r="I207" s="8">
        <v>3000000</v>
      </c>
      <c r="J207" s="8">
        <v>316214</v>
      </c>
      <c r="K207" s="8">
        <v>0</v>
      </c>
      <c r="L207" s="8">
        <v>1743406.17</v>
      </c>
      <c r="M207" s="8">
        <v>0</v>
      </c>
      <c r="N207" s="8">
        <v>1786564.34</v>
      </c>
      <c r="O207" s="8">
        <v>0</v>
      </c>
      <c r="P207" s="9">
        <v>43.82</v>
      </c>
      <c r="Q207" s="9">
        <v>4.61</v>
      </c>
      <c r="R207" s="9">
        <v>0</v>
      </c>
      <c r="S207" s="9">
        <v>25.46</v>
      </c>
      <c r="T207" s="9">
        <v>0</v>
      </c>
      <c r="U207" s="9">
        <v>26.09</v>
      </c>
      <c r="V207" s="9">
        <v>0</v>
      </c>
      <c r="W207" s="8">
        <v>7133179.89</v>
      </c>
      <c r="X207" s="8">
        <v>0</v>
      </c>
      <c r="Y207" s="8">
        <v>0</v>
      </c>
      <c r="Z207" s="8">
        <v>0</v>
      </c>
      <c r="AA207" s="8">
        <v>1743406.17</v>
      </c>
      <c r="AB207" s="8">
        <v>0</v>
      </c>
      <c r="AC207" s="8">
        <v>5389773.72</v>
      </c>
      <c r="AD207" s="8">
        <v>0</v>
      </c>
      <c r="AE207" s="9">
        <v>0</v>
      </c>
      <c r="AF207" s="9">
        <v>0</v>
      </c>
      <c r="AG207" s="9">
        <v>0</v>
      </c>
      <c r="AH207" s="9">
        <v>24.44</v>
      </c>
      <c r="AI207" s="9">
        <v>0</v>
      </c>
      <c r="AJ207" s="9">
        <v>75.55</v>
      </c>
      <c r="AK207" s="9">
        <v>0</v>
      </c>
    </row>
    <row r="208" spans="1:37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267</v>
      </c>
      <c r="G208" s="53" t="s">
        <v>452</v>
      </c>
      <c r="H208" s="8">
        <v>9144258.07</v>
      </c>
      <c r="I208" s="8">
        <v>321398.35</v>
      </c>
      <c r="J208" s="8">
        <v>683748</v>
      </c>
      <c r="K208" s="8">
        <v>0</v>
      </c>
      <c r="L208" s="8">
        <v>1467789.5</v>
      </c>
      <c r="M208" s="8">
        <v>0</v>
      </c>
      <c r="N208" s="8">
        <v>6671322.22</v>
      </c>
      <c r="O208" s="8">
        <v>0</v>
      </c>
      <c r="P208" s="9">
        <v>3.51</v>
      </c>
      <c r="Q208" s="9">
        <v>7.47</v>
      </c>
      <c r="R208" s="9">
        <v>0</v>
      </c>
      <c r="S208" s="9">
        <v>16.05</v>
      </c>
      <c r="T208" s="9">
        <v>0</v>
      </c>
      <c r="U208" s="9">
        <v>72.95</v>
      </c>
      <c r="V208" s="9">
        <v>0</v>
      </c>
      <c r="W208" s="8">
        <v>8176611.72</v>
      </c>
      <c r="X208" s="8">
        <v>0</v>
      </c>
      <c r="Y208" s="8">
        <v>37500</v>
      </c>
      <c r="Z208" s="8">
        <v>0</v>
      </c>
      <c r="AA208" s="8">
        <v>1467789.5</v>
      </c>
      <c r="AB208" s="8">
        <v>0</v>
      </c>
      <c r="AC208" s="8">
        <v>6671322.22</v>
      </c>
      <c r="AD208" s="8">
        <v>0</v>
      </c>
      <c r="AE208" s="9">
        <v>0</v>
      </c>
      <c r="AF208" s="9">
        <v>0.45</v>
      </c>
      <c r="AG208" s="9">
        <v>0</v>
      </c>
      <c r="AH208" s="9">
        <v>17.95</v>
      </c>
      <c r="AI208" s="9">
        <v>0</v>
      </c>
      <c r="AJ208" s="9">
        <v>81.59</v>
      </c>
      <c r="AK208" s="9">
        <v>0</v>
      </c>
    </row>
    <row r="209" spans="1:37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267</v>
      </c>
      <c r="G209" s="53" t="s">
        <v>453</v>
      </c>
      <c r="H209" s="8">
        <v>15383360.7</v>
      </c>
      <c r="I209" s="8">
        <v>10686151</v>
      </c>
      <c r="J209" s="8">
        <v>100000</v>
      </c>
      <c r="K209" s="8">
        <v>0</v>
      </c>
      <c r="L209" s="8">
        <v>1719742</v>
      </c>
      <c r="M209" s="8">
        <v>0</v>
      </c>
      <c r="N209" s="8">
        <v>2877467.7</v>
      </c>
      <c r="O209" s="8">
        <v>0</v>
      </c>
      <c r="P209" s="9">
        <v>69.46</v>
      </c>
      <c r="Q209" s="9">
        <v>0.65</v>
      </c>
      <c r="R209" s="9">
        <v>0</v>
      </c>
      <c r="S209" s="9">
        <v>11.17</v>
      </c>
      <c r="T209" s="9">
        <v>0</v>
      </c>
      <c r="U209" s="9">
        <v>18.7</v>
      </c>
      <c r="V209" s="9">
        <v>0</v>
      </c>
      <c r="W209" s="8">
        <v>9990292.69</v>
      </c>
      <c r="X209" s="8">
        <v>28187.99</v>
      </c>
      <c r="Y209" s="8">
        <v>50000</v>
      </c>
      <c r="Z209" s="8">
        <v>0</v>
      </c>
      <c r="AA209" s="8">
        <v>7034637</v>
      </c>
      <c r="AB209" s="8">
        <v>0</v>
      </c>
      <c r="AC209" s="8">
        <v>2877467.7</v>
      </c>
      <c r="AD209" s="8">
        <v>0</v>
      </c>
      <c r="AE209" s="9">
        <v>0.28</v>
      </c>
      <c r="AF209" s="9">
        <v>0.5</v>
      </c>
      <c r="AG209" s="9">
        <v>0</v>
      </c>
      <c r="AH209" s="9">
        <v>70.41</v>
      </c>
      <c r="AI209" s="9">
        <v>0</v>
      </c>
      <c r="AJ209" s="9">
        <v>28.8</v>
      </c>
      <c r="AK209" s="9">
        <v>0</v>
      </c>
    </row>
    <row r="210" spans="1:37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267</v>
      </c>
      <c r="G210" s="53" t="s">
        <v>454</v>
      </c>
      <c r="H210" s="8">
        <v>4355000</v>
      </c>
      <c r="I210" s="8">
        <v>1000000</v>
      </c>
      <c r="J210" s="8">
        <v>0</v>
      </c>
      <c r="K210" s="8">
        <v>0</v>
      </c>
      <c r="L210" s="8">
        <v>0</v>
      </c>
      <c r="M210" s="8">
        <v>0</v>
      </c>
      <c r="N210" s="8">
        <v>3355000</v>
      </c>
      <c r="O210" s="8">
        <v>0</v>
      </c>
      <c r="P210" s="9">
        <v>22.96</v>
      </c>
      <c r="Q210" s="9">
        <v>0</v>
      </c>
      <c r="R210" s="9">
        <v>0</v>
      </c>
      <c r="S210" s="9">
        <v>0</v>
      </c>
      <c r="T210" s="9">
        <v>0</v>
      </c>
      <c r="U210" s="9">
        <v>77.03</v>
      </c>
      <c r="V210" s="9">
        <v>0</v>
      </c>
      <c r="W210" s="8">
        <v>3837171.32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3837171.32</v>
      </c>
      <c r="AD210" s="8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100</v>
      </c>
      <c r="AK210" s="9">
        <v>0</v>
      </c>
    </row>
    <row r="211" spans="1:37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267</v>
      </c>
      <c r="G211" s="53" t="s">
        <v>455</v>
      </c>
      <c r="H211" s="8">
        <v>20566539.04</v>
      </c>
      <c r="I211" s="8">
        <v>12216000</v>
      </c>
      <c r="J211" s="8">
        <v>681262</v>
      </c>
      <c r="K211" s="8">
        <v>0</v>
      </c>
      <c r="L211" s="8">
        <v>6669277.04</v>
      </c>
      <c r="M211" s="8">
        <v>0</v>
      </c>
      <c r="N211" s="8">
        <v>1000000</v>
      </c>
      <c r="O211" s="8">
        <v>0</v>
      </c>
      <c r="P211" s="9">
        <v>59.39</v>
      </c>
      <c r="Q211" s="9">
        <v>3.31</v>
      </c>
      <c r="R211" s="9">
        <v>0</v>
      </c>
      <c r="S211" s="9">
        <v>32.42</v>
      </c>
      <c r="T211" s="9">
        <v>0</v>
      </c>
      <c r="U211" s="9">
        <v>4.86</v>
      </c>
      <c r="V211" s="9">
        <v>0</v>
      </c>
      <c r="W211" s="8">
        <v>14982236.32</v>
      </c>
      <c r="X211" s="8">
        <v>0</v>
      </c>
      <c r="Y211" s="8">
        <v>0</v>
      </c>
      <c r="Z211" s="8">
        <v>0</v>
      </c>
      <c r="AA211" s="8">
        <v>6829859.09</v>
      </c>
      <c r="AB211" s="8">
        <v>0</v>
      </c>
      <c r="AC211" s="8">
        <v>8152377.23</v>
      </c>
      <c r="AD211" s="8">
        <v>0</v>
      </c>
      <c r="AE211" s="9">
        <v>0</v>
      </c>
      <c r="AF211" s="9">
        <v>0</v>
      </c>
      <c r="AG211" s="9">
        <v>0</v>
      </c>
      <c r="AH211" s="9">
        <v>45.58</v>
      </c>
      <c r="AI211" s="9">
        <v>0</v>
      </c>
      <c r="AJ211" s="9">
        <v>54.41</v>
      </c>
      <c r="AK211" s="9">
        <v>0</v>
      </c>
    </row>
    <row r="212" spans="1:37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267</v>
      </c>
      <c r="G212" s="53" t="s">
        <v>456</v>
      </c>
      <c r="H212" s="8">
        <v>4509480.51</v>
      </c>
      <c r="I212" s="8">
        <v>1600000</v>
      </c>
      <c r="J212" s="8">
        <v>61500</v>
      </c>
      <c r="K212" s="8">
        <v>0</v>
      </c>
      <c r="L212" s="8">
        <v>0</v>
      </c>
      <c r="M212" s="8">
        <v>0</v>
      </c>
      <c r="N212" s="8">
        <v>2847980.51</v>
      </c>
      <c r="O212" s="8">
        <v>0</v>
      </c>
      <c r="P212" s="9">
        <v>35.48</v>
      </c>
      <c r="Q212" s="9">
        <v>1.36</v>
      </c>
      <c r="R212" s="9">
        <v>0</v>
      </c>
      <c r="S212" s="9">
        <v>0</v>
      </c>
      <c r="T212" s="9">
        <v>0</v>
      </c>
      <c r="U212" s="9">
        <v>63.15</v>
      </c>
      <c r="V212" s="9">
        <v>0</v>
      </c>
      <c r="W212" s="8">
        <v>2847980.51</v>
      </c>
      <c r="X212" s="8">
        <v>0</v>
      </c>
      <c r="Y212" s="8">
        <v>0</v>
      </c>
      <c r="Z212" s="8">
        <v>0</v>
      </c>
      <c r="AA212" s="8">
        <v>0</v>
      </c>
      <c r="AB212" s="8">
        <v>0</v>
      </c>
      <c r="AC212" s="8">
        <v>2847980.51</v>
      </c>
      <c r="AD212" s="8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100</v>
      </c>
      <c r="AK212" s="9">
        <v>0</v>
      </c>
    </row>
    <row r="213" spans="1:37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267</v>
      </c>
      <c r="G213" s="53" t="s">
        <v>457</v>
      </c>
      <c r="H213" s="8">
        <v>5148864.65</v>
      </c>
      <c r="I213" s="8">
        <v>3140000</v>
      </c>
      <c r="J213" s="8">
        <v>3950</v>
      </c>
      <c r="K213" s="8">
        <v>0</v>
      </c>
      <c r="L213" s="8">
        <v>1223977.47</v>
      </c>
      <c r="M213" s="8">
        <v>0</v>
      </c>
      <c r="N213" s="8">
        <v>780937.18</v>
      </c>
      <c r="O213" s="8">
        <v>0</v>
      </c>
      <c r="P213" s="9">
        <v>60.98</v>
      </c>
      <c r="Q213" s="9">
        <v>0.07</v>
      </c>
      <c r="R213" s="9">
        <v>0</v>
      </c>
      <c r="S213" s="9">
        <v>23.77</v>
      </c>
      <c r="T213" s="9">
        <v>0</v>
      </c>
      <c r="U213" s="9">
        <v>15.16</v>
      </c>
      <c r="V213" s="9">
        <v>0</v>
      </c>
      <c r="W213" s="8">
        <v>3106379.8</v>
      </c>
      <c r="X213" s="8">
        <v>0</v>
      </c>
      <c r="Y213" s="8">
        <v>0</v>
      </c>
      <c r="Z213" s="8">
        <v>0</v>
      </c>
      <c r="AA213" s="8">
        <v>1223977.47</v>
      </c>
      <c r="AB213" s="8">
        <v>0</v>
      </c>
      <c r="AC213" s="8">
        <v>1882402.33</v>
      </c>
      <c r="AD213" s="8">
        <v>0</v>
      </c>
      <c r="AE213" s="9">
        <v>0</v>
      </c>
      <c r="AF213" s="9">
        <v>0</v>
      </c>
      <c r="AG213" s="9">
        <v>0</v>
      </c>
      <c r="AH213" s="9">
        <v>39.4</v>
      </c>
      <c r="AI213" s="9">
        <v>0</v>
      </c>
      <c r="AJ213" s="9">
        <v>60.59</v>
      </c>
      <c r="AK213" s="9">
        <v>0</v>
      </c>
    </row>
    <row r="214" spans="1:37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267</v>
      </c>
      <c r="G214" s="53" t="s">
        <v>458</v>
      </c>
      <c r="H214" s="8">
        <v>5038748.39</v>
      </c>
      <c r="I214" s="8">
        <v>2800000</v>
      </c>
      <c r="J214" s="8">
        <v>0</v>
      </c>
      <c r="K214" s="8">
        <v>0</v>
      </c>
      <c r="L214" s="8">
        <v>1656184.26</v>
      </c>
      <c r="M214" s="8">
        <v>0</v>
      </c>
      <c r="N214" s="8">
        <v>582564.13</v>
      </c>
      <c r="O214" s="8">
        <v>0</v>
      </c>
      <c r="P214" s="9">
        <v>55.56</v>
      </c>
      <c r="Q214" s="9">
        <v>0</v>
      </c>
      <c r="R214" s="9">
        <v>0</v>
      </c>
      <c r="S214" s="9">
        <v>32.86</v>
      </c>
      <c r="T214" s="9">
        <v>0</v>
      </c>
      <c r="U214" s="9">
        <v>11.56</v>
      </c>
      <c r="V214" s="9">
        <v>0</v>
      </c>
      <c r="W214" s="8">
        <v>2273626.09</v>
      </c>
      <c r="X214" s="8">
        <v>0</v>
      </c>
      <c r="Y214" s="8">
        <v>0</v>
      </c>
      <c r="Z214" s="8">
        <v>0</v>
      </c>
      <c r="AA214" s="8">
        <v>1691061.96</v>
      </c>
      <c r="AB214" s="8">
        <v>0</v>
      </c>
      <c r="AC214" s="8">
        <v>582564.13</v>
      </c>
      <c r="AD214" s="8">
        <v>0</v>
      </c>
      <c r="AE214" s="9">
        <v>0</v>
      </c>
      <c r="AF214" s="9">
        <v>0</v>
      </c>
      <c r="AG214" s="9">
        <v>0</v>
      </c>
      <c r="AH214" s="9">
        <v>74.37</v>
      </c>
      <c r="AI214" s="9">
        <v>0</v>
      </c>
      <c r="AJ214" s="9">
        <v>25.62</v>
      </c>
      <c r="AK214" s="9">
        <v>0</v>
      </c>
    </row>
    <row r="215" spans="1:37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267</v>
      </c>
      <c r="G215" s="53" t="s">
        <v>459</v>
      </c>
      <c r="H215" s="8">
        <v>2709354.6</v>
      </c>
      <c r="I215" s="8">
        <v>2458093.13</v>
      </c>
      <c r="J215" s="8">
        <v>0</v>
      </c>
      <c r="K215" s="8">
        <v>0</v>
      </c>
      <c r="L215" s="8">
        <v>133794.35</v>
      </c>
      <c r="M215" s="8">
        <v>0</v>
      </c>
      <c r="N215" s="8">
        <v>117467.12</v>
      </c>
      <c r="O215" s="8">
        <v>0</v>
      </c>
      <c r="P215" s="9">
        <v>90.72</v>
      </c>
      <c r="Q215" s="9">
        <v>0</v>
      </c>
      <c r="R215" s="9">
        <v>0</v>
      </c>
      <c r="S215" s="9">
        <v>4.93</v>
      </c>
      <c r="T215" s="9">
        <v>0</v>
      </c>
      <c r="U215" s="9">
        <v>4.33</v>
      </c>
      <c r="V215" s="9">
        <v>0</v>
      </c>
      <c r="W215" s="8">
        <v>1095444.47</v>
      </c>
      <c r="X215" s="8">
        <v>0</v>
      </c>
      <c r="Y215" s="8">
        <v>0</v>
      </c>
      <c r="Z215" s="8">
        <v>0</v>
      </c>
      <c r="AA215" s="8">
        <v>133794.35</v>
      </c>
      <c r="AB215" s="8">
        <v>0</v>
      </c>
      <c r="AC215" s="8">
        <v>961650.12</v>
      </c>
      <c r="AD215" s="8">
        <v>0</v>
      </c>
      <c r="AE215" s="9">
        <v>0</v>
      </c>
      <c r="AF215" s="9">
        <v>0</v>
      </c>
      <c r="AG215" s="9">
        <v>0</v>
      </c>
      <c r="AH215" s="9">
        <v>12.21</v>
      </c>
      <c r="AI215" s="9">
        <v>0</v>
      </c>
      <c r="AJ215" s="9">
        <v>87.78</v>
      </c>
      <c r="AK215" s="9">
        <v>0</v>
      </c>
    </row>
    <row r="216" spans="1:37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267</v>
      </c>
      <c r="G216" s="53" t="s">
        <v>460</v>
      </c>
      <c r="H216" s="8">
        <v>5635879.01</v>
      </c>
      <c r="I216" s="8">
        <v>1150000</v>
      </c>
      <c r="J216" s="8">
        <v>0</v>
      </c>
      <c r="K216" s="8">
        <v>0</v>
      </c>
      <c r="L216" s="8">
        <v>1961417</v>
      </c>
      <c r="M216" s="8">
        <v>0</v>
      </c>
      <c r="N216" s="8">
        <v>1724462.01</v>
      </c>
      <c r="O216" s="8">
        <v>800000</v>
      </c>
      <c r="P216" s="9">
        <v>20.4</v>
      </c>
      <c r="Q216" s="9">
        <v>0</v>
      </c>
      <c r="R216" s="9">
        <v>0</v>
      </c>
      <c r="S216" s="9">
        <v>34.8</v>
      </c>
      <c r="T216" s="9">
        <v>0</v>
      </c>
      <c r="U216" s="9">
        <v>30.59</v>
      </c>
      <c r="V216" s="9">
        <v>14.19</v>
      </c>
      <c r="W216" s="8">
        <v>5364877.89</v>
      </c>
      <c r="X216" s="8">
        <v>0</v>
      </c>
      <c r="Y216" s="8">
        <v>0</v>
      </c>
      <c r="Z216" s="8">
        <v>0</v>
      </c>
      <c r="AA216" s="8">
        <v>3640415.88</v>
      </c>
      <c r="AB216" s="8">
        <v>0</v>
      </c>
      <c r="AC216" s="8">
        <v>1724462.01</v>
      </c>
      <c r="AD216" s="8">
        <v>0</v>
      </c>
      <c r="AE216" s="9">
        <v>0</v>
      </c>
      <c r="AF216" s="9">
        <v>0</v>
      </c>
      <c r="AG216" s="9">
        <v>0</v>
      </c>
      <c r="AH216" s="9">
        <v>67.85</v>
      </c>
      <c r="AI216" s="9">
        <v>0</v>
      </c>
      <c r="AJ216" s="9">
        <v>32.14</v>
      </c>
      <c r="AK216" s="9">
        <v>0</v>
      </c>
    </row>
    <row r="217" spans="1:37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267</v>
      </c>
      <c r="G217" s="53" t="s">
        <v>461</v>
      </c>
      <c r="H217" s="8">
        <v>5287861.65</v>
      </c>
      <c r="I217" s="8">
        <v>3600000</v>
      </c>
      <c r="J217" s="8">
        <v>0</v>
      </c>
      <c r="K217" s="8">
        <v>0</v>
      </c>
      <c r="L217" s="8">
        <v>1139006.42</v>
      </c>
      <c r="M217" s="8">
        <v>0</v>
      </c>
      <c r="N217" s="8">
        <v>548855.23</v>
      </c>
      <c r="O217" s="8">
        <v>0</v>
      </c>
      <c r="P217" s="9">
        <v>68.08</v>
      </c>
      <c r="Q217" s="9">
        <v>0</v>
      </c>
      <c r="R217" s="9">
        <v>0</v>
      </c>
      <c r="S217" s="9">
        <v>21.54</v>
      </c>
      <c r="T217" s="9">
        <v>0</v>
      </c>
      <c r="U217" s="9">
        <v>10.37</v>
      </c>
      <c r="V217" s="9">
        <v>0</v>
      </c>
      <c r="W217" s="8">
        <v>3952080.33</v>
      </c>
      <c r="X217" s="8">
        <v>0</v>
      </c>
      <c r="Y217" s="8">
        <v>0</v>
      </c>
      <c r="Z217" s="8">
        <v>0</v>
      </c>
      <c r="AA217" s="8">
        <v>1139006.42</v>
      </c>
      <c r="AB217" s="8">
        <v>0</v>
      </c>
      <c r="AC217" s="8">
        <v>2813073.91</v>
      </c>
      <c r="AD217" s="8">
        <v>0</v>
      </c>
      <c r="AE217" s="9">
        <v>0</v>
      </c>
      <c r="AF217" s="9">
        <v>0</v>
      </c>
      <c r="AG217" s="9">
        <v>0</v>
      </c>
      <c r="AH217" s="9">
        <v>28.82</v>
      </c>
      <c r="AI217" s="9">
        <v>0</v>
      </c>
      <c r="AJ217" s="9">
        <v>71.17</v>
      </c>
      <c r="AK217" s="9">
        <v>0</v>
      </c>
    </row>
    <row r="218" spans="1:37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462</v>
      </c>
      <c r="G218" s="53" t="s">
        <v>463</v>
      </c>
      <c r="H218" s="8">
        <v>56724532.47</v>
      </c>
      <c r="I218" s="8">
        <v>0</v>
      </c>
      <c r="J218" s="8">
        <v>0</v>
      </c>
      <c r="K218" s="8">
        <v>0</v>
      </c>
      <c r="L218" s="8">
        <v>13265095.54</v>
      </c>
      <c r="M218" s="8">
        <v>0</v>
      </c>
      <c r="N218" s="8">
        <v>43459436.93</v>
      </c>
      <c r="O218" s="8">
        <v>0</v>
      </c>
      <c r="P218" s="9">
        <v>0</v>
      </c>
      <c r="Q218" s="9">
        <v>0</v>
      </c>
      <c r="R218" s="9">
        <v>0</v>
      </c>
      <c r="S218" s="9">
        <v>23.38</v>
      </c>
      <c r="T218" s="9">
        <v>0</v>
      </c>
      <c r="U218" s="9">
        <v>76.61</v>
      </c>
      <c r="V218" s="9">
        <v>0</v>
      </c>
      <c r="W218" s="8">
        <v>57991262.68</v>
      </c>
      <c r="X218" s="8">
        <v>0</v>
      </c>
      <c r="Y218" s="8">
        <v>0</v>
      </c>
      <c r="Z218" s="8">
        <v>0</v>
      </c>
      <c r="AA218" s="8">
        <v>14531825.75</v>
      </c>
      <c r="AB218" s="8">
        <v>0</v>
      </c>
      <c r="AC218" s="8">
        <v>43459436.93</v>
      </c>
      <c r="AD218" s="8">
        <v>0</v>
      </c>
      <c r="AE218" s="9">
        <v>0</v>
      </c>
      <c r="AF218" s="9">
        <v>0</v>
      </c>
      <c r="AG218" s="9">
        <v>0</v>
      </c>
      <c r="AH218" s="9">
        <v>25.05</v>
      </c>
      <c r="AI218" s="9">
        <v>0</v>
      </c>
      <c r="AJ218" s="9">
        <v>74.94</v>
      </c>
      <c r="AK218" s="9">
        <v>0</v>
      </c>
    </row>
    <row r="219" spans="1:37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462</v>
      </c>
      <c r="G219" s="53" t="s">
        <v>464</v>
      </c>
      <c r="H219" s="8">
        <v>12826562.12</v>
      </c>
      <c r="I219" s="8">
        <v>10000000</v>
      </c>
      <c r="J219" s="8">
        <v>0</v>
      </c>
      <c r="K219" s="8">
        <v>0</v>
      </c>
      <c r="L219" s="8">
        <v>2826562.12</v>
      </c>
      <c r="M219" s="8">
        <v>0</v>
      </c>
      <c r="N219" s="8">
        <v>0</v>
      </c>
      <c r="O219" s="8">
        <v>0</v>
      </c>
      <c r="P219" s="9">
        <v>77.96</v>
      </c>
      <c r="Q219" s="9">
        <v>0</v>
      </c>
      <c r="R219" s="9">
        <v>0</v>
      </c>
      <c r="S219" s="9">
        <v>22.03</v>
      </c>
      <c r="T219" s="9">
        <v>0</v>
      </c>
      <c r="U219" s="9">
        <v>0</v>
      </c>
      <c r="V219" s="9">
        <v>0</v>
      </c>
      <c r="W219" s="8">
        <v>18826602.15</v>
      </c>
      <c r="X219" s="8">
        <v>5779877.88</v>
      </c>
      <c r="Y219" s="8">
        <v>0</v>
      </c>
      <c r="Z219" s="8">
        <v>0</v>
      </c>
      <c r="AA219" s="8">
        <v>2826562.12</v>
      </c>
      <c r="AB219" s="8">
        <v>0</v>
      </c>
      <c r="AC219" s="8">
        <v>10220162.15</v>
      </c>
      <c r="AD219" s="8">
        <v>0</v>
      </c>
      <c r="AE219" s="9">
        <v>30.7</v>
      </c>
      <c r="AF219" s="9">
        <v>0</v>
      </c>
      <c r="AG219" s="9">
        <v>0</v>
      </c>
      <c r="AH219" s="9">
        <v>15.01</v>
      </c>
      <c r="AI219" s="9">
        <v>0</v>
      </c>
      <c r="AJ219" s="9">
        <v>54.28</v>
      </c>
      <c r="AK219" s="9">
        <v>0</v>
      </c>
    </row>
    <row r="220" spans="1:37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462</v>
      </c>
      <c r="G220" s="53" t="s">
        <v>465</v>
      </c>
      <c r="H220" s="8">
        <v>258772530.28</v>
      </c>
      <c r="I220" s="8">
        <v>243934981</v>
      </c>
      <c r="J220" s="8">
        <v>0</v>
      </c>
      <c r="K220" s="8">
        <v>0</v>
      </c>
      <c r="L220" s="8">
        <v>11852313.05</v>
      </c>
      <c r="M220" s="8">
        <v>0</v>
      </c>
      <c r="N220" s="8">
        <v>51872.23</v>
      </c>
      <c r="O220" s="8">
        <v>2933364</v>
      </c>
      <c r="P220" s="9">
        <v>94.26</v>
      </c>
      <c r="Q220" s="9">
        <v>0</v>
      </c>
      <c r="R220" s="9">
        <v>0</v>
      </c>
      <c r="S220" s="9">
        <v>4.58</v>
      </c>
      <c r="T220" s="9">
        <v>0</v>
      </c>
      <c r="U220" s="9">
        <v>0.02</v>
      </c>
      <c r="V220" s="9">
        <v>1.13</v>
      </c>
      <c r="W220" s="8">
        <v>191185740.22</v>
      </c>
      <c r="X220" s="8">
        <v>176348191.41</v>
      </c>
      <c r="Y220" s="8">
        <v>0</v>
      </c>
      <c r="Z220" s="8">
        <v>0</v>
      </c>
      <c r="AA220" s="8">
        <v>11852313.05</v>
      </c>
      <c r="AB220" s="8">
        <v>0</v>
      </c>
      <c r="AC220" s="8">
        <v>51872.23</v>
      </c>
      <c r="AD220" s="8">
        <v>2933363.53</v>
      </c>
      <c r="AE220" s="9">
        <v>92.23</v>
      </c>
      <c r="AF220" s="9">
        <v>0</v>
      </c>
      <c r="AG220" s="9">
        <v>0</v>
      </c>
      <c r="AH220" s="9">
        <v>6.19</v>
      </c>
      <c r="AI220" s="9">
        <v>0</v>
      </c>
      <c r="AJ220" s="9">
        <v>0.02</v>
      </c>
      <c r="AK220" s="9">
        <v>1.53</v>
      </c>
    </row>
    <row r="221" spans="1:37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462</v>
      </c>
      <c r="G221" s="53" t="s">
        <v>466</v>
      </c>
      <c r="H221" s="8">
        <v>87091276</v>
      </c>
      <c r="I221" s="8">
        <v>48000000</v>
      </c>
      <c r="J221" s="8">
        <v>0</v>
      </c>
      <c r="K221" s="8">
        <v>0</v>
      </c>
      <c r="L221" s="8">
        <v>12591276</v>
      </c>
      <c r="M221" s="8">
        <v>0</v>
      </c>
      <c r="N221" s="8">
        <v>26500000</v>
      </c>
      <c r="O221" s="8">
        <v>0</v>
      </c>
      <c r="P221" s="9">
        <v>55.11</v>
      </c>
      <c r="Q221" s="9">
        <v>0</v>
      </c>
      <c r="R221" s="9">
        <v>0</v>
      </c>
      <c r="S221" s="9">
        <v>14.45</v>
      </c>
      <c r="T221" s="9">
        <v>0</v>
      </c>
      <c r="U221" s="9">
        <v>30.42</v>
      </c>
      <c r="V221" s="9">
        <v>0</v>
      </c>
      <c r="W221" s="8">
        <v>62798505.73</v>
      </c>
      <c r="X221" s="8">
        <v>0</v>
      </c>
      <c r="Y221" s="8">
        <v>0</v>
      </c>
      <c r="Z221" s="8">
        <v>0</v>
      </c>
      <c r="AA221" s="8">
        <v>18153195.52</v>
      </c>
      <c r="AB221" s="8">
        <v>0</v>
      </c>
      <c r="AC221" s="8">
        <v>44645310.21</v>
      </c>
      <c r="AD221" s="8">
        <v>0</v>
      </c>
      <c r="AE221" s="9">
        <v>0</v>
      </c>
      <c r="AF221" s="9">
        <v>0</v>
      </c>
      <c r="AG221" s="9">
        <v>0</v>
      </c>
      <c r="AH221" s="9">
        <v>28.9</v>
      </c>
      <c r="AI221" s="9">
        <v>0</v>
      </c>
      <c r="AJ221" s="9">
        <v>71.09</v>
      </c>
      <c r="AK221" s="9">
        <v>0</v>
      </c>
    </row>
    <row r="222" spans="1:37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467</v>
      </c>
      <c r="G222" s="53" t="s">
        <v>468</v>
      </c>
      <c r="H222" s="8">
        <v>22198140.34</v>
      </c>
      <c r="I222" s="8">
        <v>9500000</v>
      </c>
      <c r="J222" s="8">
        <v>2120000</v>
      </c>
      <c r="K222" s="8">
        <v>0</v>
      </c>
      <c r="L222" s="8">
        <v>8223980</v>
      </c>
      <c r="M222" s="8">
        <v>0</v>
      </c>
      <c r="N222" s="8">
        <v>2354160.34</v>
      </c>
      <c r="O222" s="8">
        <v>0</v>
      </c>
      <c r="P222" s="9">
        <v>42.79</v>
      </c>
      <c r="Q222" s="9">
        <v>9.55</v>
      </c>
      <c r="R222" s="9">
        <v>0</v>
      </c>
      <c r="S222" s="9">
        <v>37.04</v>
      </c>
      <c r="T222" s="9">
        <v>0</v>
      </c>
      <c r="U222" s="9">
        <v>10.6</v>
      </c>
      <c r="V222" s="9">
        <v>0</v>
      </c>
      <c r="W222" s="8">
        <v>19806278.68</v>
      </c>
      <c r="X222" s="8">
        <v>0</v>
      </c>
      <c r="Y222" s="8">
        <v>0</v>
      </c>
      <c r="Z222" s="8">
        <v>0</v>
      </c>
      <c r="AA222" s="8">
        <v>8223980</v>
      </c>
      <c r="AB222" s="8">
        <v>0</v>
      </c>
      <c r="AC222" s="8">
        <v>11582298.68</v>
      </c>
      <c r="AD222" s="8">
        <v>0</v>
      </c>
      <c r="AE222" s="9">
        <v>0</v>
      </c>
      <c r="AF222" s="9">
        <v>0</v>
      </c>
      <c r="AG222" s="9">
        <v>0</v>
      </c>
      <c r="AH222" s="9">
        <v>41.52</v>
      </c>
      <c r="AI222" s="9">
        <v>0</v>
      </c>
      <c r="AJ222" s="9">
        <v>58.47</v>
      </c>
      <c r="AK222" s="9">
        <v>0</v>
      </c>
    </row>
    <row r="223" spans="1:37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467</v>
      </c>
      <c r="G223" s="53" t="s">
        <v>469</v>
      </c>
      <c r="H223" s="8">
        <v>37886640.11</v>
      </c>
      <c r="I223" s="8">
        <v>7994000</v>
      </c>
      <c r="J223" s="8">
        <v>0</v>
      </c>
      <c r="K223" s="8">
        <v>0</v>
      </c>
      <c r="L223" s="8">
        <v>29054819.11</v>
      </c>
      <c r="M223" s="8">
        <v>0</v>
      </c>
      <c r="N223" s="8">
        <v>837821</v>
      </c>
      <c r="O223" s="8">
        <v>0</v>
      </c>
      <c r="P223" s="9">
        <v>21.09</v>
      </c>
      <c r="Q223" s="9">
        <v>0</v>
      </c>
      <c r="R223" s="9">
        <v>0</v>
      </c>
      <c r="S223" s="9">
        <v>76.68</v>
      </c>
      <c r="T223" s="9">
        <v>0</v>
      </c>
      <c r="U223" s="9">
        <v>2.21</v>
      </c>
      <c r="V223" s="9">
        <v>0</v>
      </c>
      <c r="W223" s="8">
        <v>35966840.61</v>
      </c>
      <c r="X223" s="8">
        <v>0</v>
      </c>
      <c r="Y223" s="8">
        <v>0</v>
      </c>
      <c r="Z223" s="8">
        <v>0</v>
      </c>
      <c r="AA223" s="8">
        <v>34630380.11</v>
      </c>
      <c r="AB223" s="8">
        <v>0</v>
      </c>
      <c r="AC223" s="8">
        <v>1336460.5</v>
      </c>
      <c r="AD223" s="8">
        <v>0</v>
      </c>
      <c r="AE223" s="9">
        <v>0</v>
      </c>
      <c r="AF223" s="9">
        <v>0</v>
      </c>
      <c r="AG223" s="9">
        <v>0</v>
      </c>
      <c r="AH223" s="9">
        <v>96.28</v>
      </c>
      <c r="AI223" s="9">
        <v>0</v>
      </c>
      <c r="AJ223" s="9">
        <v>3.71</v>
      </c>
      <c r="AK223" s="9">
        <v>0</v>
      </c>
    </row>
    <row r="224" spans="1:37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467</v>
      </c>
      <c r="G224" s="53" t="s">
        <v>470</v>
      </c>
      <c r="H224" s="8">
        <v>33856295.33</v>
      </c>
      <c r="I224" s="8">
        <v>13400000</v>
      </c>
      <c r="J224" s="8">
        <v>0</v>
      </c>
      <c r="K224" s="8">
        <v>0</v>
      </c>
      <c r="L224" s="8">
        <v>12039649.36</v>
      </c>
      <c r="M224" s="8">
        <v>0</v>
      </c>
      <c r="N224" s="8">
        <v>8416645.97</v>
      </c>
      <c r="O224" s="8">
        <v>0</v>
      </c>
      <c r="P224" s="9">
        <v>39.57</v>
      </c>
      <c r="Q224" s="9">
        <v>0</v>
      </c>
      <c r="R224" s="9">
        <v>0</v>
      </c>
      <c r="S224" s="9">
        <v>35.56</v>
      </c>
      <c r="T224" s="9">
        <v>0</v>
      </c>
      <c r="U224" s="9">
        <v>24.85</v>
      </c>
      <c r="V224" s="9">
        <v>0</v>
      </c>
      <c r="W224" s="8">
        <v>20574906.93</v>
      </c>
      <c r="X224" s="8">
        <v>0</v>
      </c>
      <c r="Y224" s="8">
        <v>0</v>
      </c>
      <c r="Z224" s="8">
        <v>0</v>
      </c>
      <c r="AA224" s="8">
        <v>12039649.36</v>
      </c>
      <c r="AB224" s="8">
        <v>0</v>
      </c>
      <c r="AC224" s="8">
        <v>8535257.57</v>
      </c>
      <c r="AD224" s="8">
        <v>0</v>
      </c>
      <c r="AE224" s="9">
        <v>0</v>
      </c>
      <c r="AF224" s="9">
        <v>0</v>
      </c>
      <c r="AG224" s="9">
        <v>0</v>
      </c>
      <c r="AH224" s="9">
        <v>58.51</v>
      </c>
      <c r="AI224" s="9">
        <v>0</v>
      </c>
      <c r="AJ224" s="9">
        <v>41.48</v>
      </c>
      <c r="AK224" s="9">
        <v>0</v>
      </c>
    </row>
    <row r="225" spans="1:37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467</v>
      </c>
      <c r="G225" s="53" t="s">
        <v>471</v>
      </c>
      <c r="H225" s="8">
        <v>16317252.67</v>
      </c>
      <c r="I225" s="8">
        <v>5000000</v>
      </c>
      <c r="J225" s="8">
        <v>0</v>
      </c>
      <c r="K225" s="8">
        <v>2567200</v>
      </c>
      <c r="L225" s="8">
        <v>6904318.91</v>
      </c>
      <c r="M225" s="8">
        <v>0</v>
      </c>
      <c r="N225" s="8">
        <v>1845733.76</v>
      </c>
      <c r="O225" s="8">
        <v>0</v>
      </c>
      <c r="P225" s="9">
        <v>30.64</v>
      </c>
      <c r="Q225" s="9">
        <v>0</v>
      </c>
      <c r="R225" s="9">
        <v>15.73</v>
      </c>
      <c r="S225" s="9">
        <v>42.31</v>
      </c>
      <c r="T225" s="9">
        <v>0</v>
      </c>
      <c r="U225" s="9">
        <v>11.31</v>
      </c>
      <c r="V225" s="9">
        <v>0</v>
      </c>
      <c r="W225" s="8">
        <v>14078451.32</v>
      </c>
      <c r="X225" s="8">
        <v>0</v>
      </c>
      <c r="Y225" s="8">
        <v>0</v>
      </c>
      <c r="Z225" s="8">
        <v>4631690.32</v>
      </c>
      <c r="AA225" s="8">
        <v>6975761</v>
      </c>
      <c r="AB225" s="8">
        <v>0</v>
      </c>
      <c r="AC225" s="8">
        <v>2471000</v>
      </c>
      <c r="AD225" s="8">
        <v>0</v>
      </c>
      <c r="AE225" s="9">
        <v>0</v>
      </c>
      <c r="AF225" s="9">
        <v>0</v>
      </c>
      <c r="AG225" s="9">
        <v>32.89</v>
      </c>
      <c r="AH225" s="9">
        <v>49.54</v>
      </c>
      <c r="AI225" s="9">
        <v>0</v>
      </c>
      <c r="AJ225" s="9">
        <v>17.55</v>
      </c>
      <c r="AK225" s="9">
        <v>0</v>
      </c>
    </row>
    <row r="226" spans="1:37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467</v>
      </c>
      <c r="G226" s="53" t="s">
        <v>472</v>
      </c>
      <c r="H226" s="8">
        <v>14556570.25</v>
      </c>
      <c r="I226" s="8">
        <v>1112908</v>
      </c>
      <c r="J226" s="8">
        <v>4113819.06</v>
      </c>
      <c r="K226" s="8">
        <v>0</v>
      </c>
      <c r="L226" s="8">
        <v>7449894.19</v>
      </c>
      <c r="M226" s="8">
        <v>0</v>
      </c>
      <c r="N226" s="8">
        <v>1879949</v>
      </c>
      <c r="O226" s="8">
        <v>0</v>
      </c>
      <c r="P226" s="9">
        <v>7.64</v>
      </c>
      <c r="Q226" s="9">
        <v>28.26</v>
      </c>
      <c r="R226" s="9">
        <v>0</v>
      </c>
      <c r="S226" s="9">
        <v>51.17</v>
      </c>
      <c r="T226" s="9">
        <v>0</v>
      </c>
      <c r="U226" s="9">
        <v>12.91</v>
      </c>
      <c r="V226" s="9">
        <v>0</v>
      </c>
      <c r="W226" s="8">
        <v>14467608.56</v>
      </c>
      <c r="X226" s="8">
        <v>553241</v>
      </c>
      <c r="Y226" s="8">
        <v>0</v>
      </c>
      <c r="Z226" s="8">
        <v>0</v>
      </c>
      <c r="AA226" s="8">
        <v>9485884.89</v>
      </c>
      <c r="AB226" s="8">
        <v>0</v>
      </c>
      <c r="AC226" s="8">
        <v>4428482.67</v>
      </c>
      <c r="AD226" s="8">
        <v>0</v>
      </c>
      <c r="AE226" s="9">
        <v>3.82</v>
      </c>
      <c r="AF226" s="9">
        <v>0</v>
      </c>
      <c r="AG226" s="9">
        <v>0</v>
      </c>
      <c r="AH226" s="9">
        <v>65.56</v>
      </c>
      <c r="AI226" s="9">
        <v>0</v>
      </c>
      <c r="AJ226" s="9">
        <v>30.6</v>
      </c>
      <c r="AK226" s="9">
        <v>0</v>
      </c>
    </row>
    <row r="227" spans="1:37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467</v>
      </c>
      <c r="G227" s="53" t="s">
        <v>473</v>
      </c>
      <c r="H227" s="8">
        <v>18969228.16</v>
      </c>
      <c r="I227" s="8">
        <v>4475000</v>
      </c>
      <c r="J227" s="8">
        <v>0</v>
      </c>
      <c r="K227" s="8">
        <v>0</v>
      </c>
      <c r="L227" s="8">
        <v>12895811.88</v>
      </c>
      <c r="M227" s="8">
        <v>0</v>
      </c>
      <c r="N227" s="8">
        <v>1598416.28</v>
      </c>
      <c r="O227" s="8">
        <v>0</v>
      </c>
      <c r="P227" s="9">
        <v>23.59</v>
      </c>
      <c r="Q227" s="9">
        <v>0</v>
      </c>
      <c r="R227" s="9">
        <v>0</v>
      </c>
      <c r="S227" s="9">
        <v>67.98</v>
      </c>
      <c r="T227" s="9">
        <v>0</v>
      </c>
      <c r="U227" s="9">
        <v>8.42</v>
      </c>
      <c r="V227" s="9">
        <v>0</v>
      </c>
      <c r="W227" s="8">
        <v>14494228.16</v>
      </c>
      <c r="X227" s="8">
        <v>0</v>
      </c>
      <c r="Y227" s="8">
        <v>0</v>
      </c>
      <c r="Z227" s="8">
        <v>0</v>
      </c>
      <c r="AA227" s="8">
        <v>12895811.88</v>
      </c>
      <c r="AB227" s="8">
        <v>0</v>
      </c>
      <c r="AC227" s="8">
        <v>1598416.28</v>
      </c>
      <c r="AD227" s="8">
        <v>0</v>
      </c>
      <c r="AE227" s="9">
        <v>0</v>
      </c>
      <c r="AF227" s="9">
        <v>0</v>
      </c>
      <c r="AG227" s="9">
        <v>0</v>
      </c>
      <c r="AH227" s="9">
        <v>88.97</v>
      </c>
      <c r="AI227" s="9">
        <v>0</v>
      </c>
      <c r="AJ227" s="9">
        <v>11.02</v>
      </c>
      <c r="AK227" s="9">
        <v>0</v>
      </c>
    </row>
    <row r="228" spans="1:37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467</v>
      </c>
      <c r="G228" s="53" t="s">
        <v>474</v>
      </c>
      <c r="H228" s="8">
        <v>15313505.34</v>
      </c>
      <c r="I228" s="8">
        <v>3690000</v>
      </c>
      <c r="J228" s="8">
        <v>2236000</v>
      </c>
      <c r="K228" s="8">
        <v>0</v>
      </c>
      <c r="L228" s="8">
        <v>8833368.84</v>
      </c>
      <c r="M228" s="8">
        <v>0</v>
      </c>
      <c r="N228" s="8">
        <v>554136.5</v>
      </c>
      <c r="O228" s="8">
        <v>0</v>
      </c>
      <c r="P228" s="9">
        <v>24.09</v>
      </c>
      <c r="Q228" s="9">
        <v>14.6</v>
      </c>
      <c r="R228" s="9">
        <v>0</v>
      </c>
      <c r="S228" s="9">
        <v>57.68</v>
      </c>
      <c r="T228" s="9">
        <v>0</v>
      </c>
      <c r="U228" s="9">
        <v>3.61</v>
      </c>
      <c r="V228" s="9">
        <v>0</v>
      </c>
      <c r="W228" s="8">
        <v>19169332.34</v>
      </c>
      <c r="X228" s="8">
        <v>0</v>
      </c>
      <c r="Y228" s="8">
        <v>2171440</v>
      </c>
      <c r="Z228" s="8">
        <v>0</v>
      </c>
      <c r="AA228" s="8">
        <v>9726457.5</v>
      </c>
      <c r="AB228" s="8">
        <v>0</v>
      </c>
      <c r="AC228" s="8">
        <v>7271434.84</v>
      </c>
      <c r="AD228" s="8">
        <v>0</v>
      </c>
      <c r="AE228" s="9">
        <v>0</v>
      </c>
      <c r="AF228" s="9">
        <v>11.32</v>
      </c>
      <c r="AG228" s="9">
        <v>0</v>
      </c>
      <c r="AH228" s="9">
        <v>50.73</v>
      </c>
      <c r="AI228" s="9">
        <v>0</v>
      </c>
      <c r="AJ228" s="9">
        <v>37.93</v>
      </c>
      <c r="AK228" s="9">
        <v>0</v>
      </c>
    </row>
    <row r="229" spans="1:37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467</v>
      </c>
      <c r="G229" s="53" t="s">
        <v>475</v>
      </c>
      <c r="H229" s="8">
        <v>33208348.71</v>
      </c>
      <c r="I229" s="8">
        <v>2000000</v>
      </c>
      <c r="J229" s="8">
        <v>0</v>
      </c>
      <c r="K229" s="8">
        <v>0</v>
      </c>
      <c r="L229" s="8">
        <v>0</v>
      </c>
      <c r="M229" s="8">
        <v>0</v>
      </c>
      <c r="N229" s="8">
        <v>6177327</v>
      </c>
      <c r="O229" s="8">
        <v>25031021.71</v>
      </c>
      <c r="P229" s="9">
        <v>6.02</v>
      </c>
      <c r="Q229" s="9">
        <v>0</v>
      </c>
      <c r="R229" s="9">
        <v>0</v>
      </c>
      <c r="S229" s="9">
        <v>0</v>
      </c>
      <c r="T229" s="9">
        <v>0</v>
      </c>
      <c r="U229" s="9">
        <v>18.6</v>
      </c>
      <c r="V229" s="9">
        <v>75.37</v>
      </c>
      <c r="W229" s="8">
        <v>31208348.71</v>
      </c>
      <c r="X229" s="8">
        <v>0</v>
      </c>
      <c r="Y229" s="8">
        <v>0</v>
      </c>
      <c r="Z229" s="8">
        <v>0</v>
      </c>
      <c r="AA229" s="8">
        <v>0</v>
      </c>
      <c r="AB229" s="8">
        <v>0</v>
      </c>
      <c r="AC229" s="8">
        <v>6177327</v>
      </c>
      <c r="AD229" s="8">
        <v>25031021.71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19.79</v>
      </c>
      <c r="AK229" s="9">
        <v>80.2</v>
      </c>
    </row>
    <row r="230" spans="1:37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467</v>
      </c>
      <c r="G230" s="53" t="s">
        <v>476</v>
      </c>
      <c r="H230" s="8">
        <v>35639787</v>
      </c>
      <c r="I230" s="8">
        <v>4081436</v>
      </c>
      <c r="J230" s="8">
        <v>2700000</v>
      </c>
      <c r="K230" s="8">
        <v>0</v>
      </c>
      <c r="L230" s="8">
        <v>19317258</v>
      </c>
      <c r="M230" s="8">
        <v>0</v>
      </c>
      <c r="N230" s="8">
        <v>9541093</v>
      </c>
      <c r="O230" s="8">
        <v>0</v>
      </c>
      <c r="P230" s="9">
        <v>11.45</v>
      </c>
      <c r="Q230" s="9">
        <v>7.57</v>
      </c>
      <c r="R230" s="9">
        <v>0</v>
      </c>
      <c r="S230" s="9">
        <v>54.2</v>
      </c>
      <c r="T230" s="9">
        <v>0</v>
      </c>
      <c r="U230" s="9">
        <v>26.77</v>
      </c>
      <c r="V230" s="9">
        <v>0</v>
      </c>
      <c r="W230" s="8">
        <v>28858351.58</v>
      </c>
      <c r="X230" s="8">
        <v>0</v>
      </c>
      <c r="Y230" s="8">
        <v>0</v>
      </c>
      <c r="Z230" s="8">
        <v>0</v>
      </c>
      <c r="AA230" s="8">
        <v>19317258.21</v>
      </c>
      <c r="AB230" s="8">
        <v>0</v>
      </c>
      <c r="AC230" s="8">
        <v>9541093.37</v>
      </c>
      <c r="AD230" s="8">
        <v>0</v>
      </c>
      <c r="AE230" s="9">
        <v>0</v>
      </c>
      <c r="AF230" s="9">
        <v>0</v>
      </c>
      <c r="AG230" s="9">
        <v>0</v>
      </c>
      <c r="AH230" s="9">
        <v>66.93</v>
      </c>
      <c r="AI230" s="9">
        <v>0</v>
      </c>
      <c r="AJ230" s="9">
        <v>33.06</v>
      </c>
      <c r="AK230" s="9">
        <v>0</v>
      </c>
    </row>
    <row r="231" spans="1:37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467</v>
      </c>
      <c r="G231" s="53" t="s">
        <v>477</v>
      </c>
      <c r="H231" s="8">
        <v>14284389</v>
      </c>
      <c r="I231" s="8">
        <v>0</v>
      </c>
      <c r="J231" s="8">
        <v>0</v>
      </c>
      <c r="K231" s="8">
        <v>0</v>
      </c>
      <c r="L231" s="8">
        <v>14284389</v>
      </c>
      <c r="M231" s="8">
        <v>0</v>
      </c>
      <c r="N231" s="8">
        <v>0</v>
      </c>
      <c r="O231" s="8">
        <v>0</v>
      </c>
      <c r="P231" s="9">
        <v>0</v>
      </c>
      <c r="Q231" s="9">
        <v>0</v>
      </c>
      <c r="R231" s="9">
        <v>0</v>
      </c>
      <c r="S231" s="9">
        <v>100</v>
      </c>
      <c r="T231" s="9">
        <v>0</v>
      </c>
      <c r="U231" s="9">
        <v>0</v>
      </c>
      <c r="V231" s="9">
        <v>0</v>
      </c>
      <c r="W231" s="8">
        <v>15729623.72</v>
      </c>
      <c r="X231" s="8">
        <v>0</v>
      </c>
      <c r="Y231" s="8">
        <v>0</v>
      </c>
      <c r="Z231" s="8">
        <v>0</v>
      </c>
      <c r="AA231" s="8">
        <v>14284389.1</v>
      </c>
      <c r="AB231" s="8">
        <v>0</v>
      </c>
      <c r="AC231" s="8">
        <v>1445234.62</v>
      </c>
      <c r="AD231" s="8">
        <v>0</v>
      </c>
      <c r="AE231" s="9">
        <v>0</v>
      </c>
      <c r="AF231" s="9">
        <v>0</v>
      </c>
      <c r="AG231" s="9">
        <v>0</v>
      </c>
      <c r="AH231" s="9">
        <v>90.81</v>
      </c>
      <c r="AI231" s="9">
        <v>0</v>
      </c>
      <c r="AJ231" s="9">
        <v>9.18</v>
      </c>
      <c r="AK231" s="9">
        <v>0</v>
      </c>
    </row>
    <row r="232" spans="1:37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467</v>
      </c>
      <c r="G232" s="53" t="s">
        <v>478</v>
      </c>
      <c r="H232" s="8">
        <v>30733134.34</v>
      </c>
      <c r="I232" s="8">
        <v>4950000</v>
      </c>
      <c r="J232" s="8">
        <v>0</v>
      </c>
      <c r="K232" s="8">
        <v>0</v>
      </c>
      <c r="L232" s="8">
        <v>24734110.5</v>
      </c>
      <c r="M232" s="8">
        <v>0</v>
      </c>
      <c r="N232" s="8">
        <v>1049023.84</v>
      </c>
      <c r="O232" s="8">
        <v>0</v>
      </c>
      <c r="P232" s="9">
        <v>16.1</v>
      </c>
      <c r="Q232" s="9">
        <v>0</v>
      </c>
      <c r="R232" s="9">
        <v>0</v>
      </c>
      <c r="S232" s="9">
        <v>80.48</v>
      </c>
      <c r="T232" s="9">
        <v>0</v>
      </c>
      <c r="U232" s="9">
        <v>3.41</v>
      </c>
      <c r="V232" s="9">
        <v>0</v>
      </c>
      <c r="W232" s="8">
        <v>28560650.12</v>
      </c>
      <c r="X232" s="8">
        <v>0</v>
      </c>
      <c r="Y232" s="8">
        <v>0</v>
      </c>
      <c r="Z232" s="8">
        <v>0</v>
      </c>
      <c r="AA232" s="8">
        <v>25718375.01</v>
      </c>
      <c r="AB232" s="8">
        <v>0</v>
      </c>
      <c r="AC232" s="8">
        <v>2842275.11</v>
      </c>
      <c r="AD232" s="8">
        <v>0</v>
      </c>
      <c r="AE232" s="9">
        <v>0</v>
      </c>
      <c r="AF232" s="9">
        <v>0</v>
      </c>
      <c r="AG232" s="9">
        <v>0</v>
      </c>
      <c r="AH232" s="9">
        <v>90.04</v>
      </c>
      <c r="AI232" s="9">
        <v>0</v>
      </c>
      <c r="AJ232" s="9">
        <v>9.95</v>
      </c>
      <c r="AK232" s="9">
        <v>0</v>
      </c>
    </row>
    <row r="233" spans="1:37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467</v>
      </c>
      <c r="G233" s="53" t="s">
        <v>479</v>
      </c>
      <c r="H233" s="8">
        <v>19514047</v>
      </c>
      <c r="I233" s="8">
        <v>5000000</v>
      </c>
      <c r="J233" s="8">
        <v>500000</v>
      </c>
      <c r="K233" s="8">
        <v>0</v>
      </c>
      <c r="L233" s="8">
        <v>13537275</v>
      </c>
      <c r="M233" s="8">
        <v>0</v>
      </c>
      <c r="N233" s="8">
        <v>476772</v>
      </c>
      <c r="O233" s="8">
        <v>0</v>
      </c>
      <c r="P233" s="9">
        <v>25.62</v>
      </c>
      <c r="Q233" s="9">
        <v>2.56</v>
      </c>
      <c r="R233" s="9">
        <v>0</v>
      </c>
      <c r="S233" s="9">
        <v>69.37</v>
      </c>
      <c r="T233" s="9">
        <v>0</v>
      </c>
      <c r="U233" s="9">
        <v>2.44</v>
      </c>
      <c r="V233" s="9">
        <v>0</v>
      </c>
      <c r="W233" s="8">
        <v>15419116.72</v>
      </c>
      <c r="X233" s="8">
        <v>0</v>
      </c>
      <c r="Y233" s="8">
        <v>0</v>
      </c>
      <c r="Z233" s="8">
        <v>0</v>
      </c>
      <c r="AA233" s="8">
        <v>13546275.15</v>
      </c>
      <c r="AB233" s="8">
        <v>0</v>
      </c>
      <c r="AC233" s="8">
        <v>1872841.57</v>
      </c>
      <c r="AD233" s="8">
        <v>0</v>
      </c>
      <c r="AE233" s="9">
        <v>0</v>
      </c>
      <c r="AF233" s="9">
        <v>0</v>
      </c>
      <c r="AG233" s="9">
        <v>0</v>
      </c>
      <c r="AH233" s="9">
        <v>87.85</v>
      </c>
      <c r="AI233" s="9">
        <v>0</v>
      </c>
      <c r="AJ233" s="9">
        <v>12.14</v>
      </c>
      <c r="AK233" s="9">
        <v>0</v>
      </c>
    </row>
    <row r="234" spans="1:37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467</v>
      </c>
      <c r="G234" s="53" t="s">
        <v>480</v>
      </c>
      <c r="H234" s="8">
        <v>11420215.81</v>
      </c>
      <c r="I234" s="8">
        <v>2800000</v>
      </c>
      <c r="J234" s="8">
        <v>0</v>
      </c>
      <c r="K234" s="8">
        <v>0</v>
      </c>
      <c r="L234" s="8">
        <v>3134804.34</v>
      </c>
      <c r="M234" s="8">
        <v>0</v>
      </c>
      <c r="N234" s="8">
        <v>5485411.47</v>
      </c>
      <c r="O234" s="8">
        <v>0</v>
      </c>
      <c r="P234" s="9">
        <v>24.51</v>
      </c>
      <c r="Q234" s="9">
        <v>0</v>
      </c>
      <c r="R234" s="9">
        <v>0</v>
      </c>
      <c r="S234" s="9">
        <v>27.44</v>
      </c>
      <c r="T234" s="9">
        <v>0</v>
      </c>
      <c r="U234" s="9">
        <v>48.03</v>
      </c>
      <c r="V234" s="9">
        <v>0</v>
      </c>
      <c r="W234" s="8">
        <v>11110220.01</v>
      </c>
      <c r="X234" s="8">
        <v>0</v>
      </c>
      <c r="Y234" s="8">
        <v>0</v>
      </c>
      <c r="Z234" s="8">
        <v>0</v>
      </c>
      <c r="AA234" s="8">
        <v>5092087.28</v>
      </c>
      <c r="AB234" s="8">
        <v>0</v>
      </c>
      <c r="AC234" s="8">
        <v>6018132.73</v>
      </c>
      <c r="AD234" s="8">
        <v>0</v>
      </c>
      <c r="AE234" s="9">
        <v>0</v>
      </c>
      <c r="AF234" s="9">
        <v>0</v>
      </c>
      <c r="AG234" s="9">
        <v>0</v>
      </c>
      <c r="AH234" s="9">
        <v>45.83</v>
      </c>
      <c r="AI234" s="9">
        <v>0</v>
      </c>
      <c r="AJ234" s="9">
        <v>54.16</v>
      </c>
      <c r="AK234" s="9">
        <v>0</v>
      </c>
    </row>
    <row r="235" spans="1:37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467</v>
      </c>
      <c r="G235" s="53" t="s">
        <v>481</v>
      </c>
      <c r="H235" s="8">
        <v>12505812</v>
      </c>
      <c r="I235" s="8">
        <v>0</v>
      </c>
      <c r="J235" s="8">
        <v>0</v>
      </c>
      <c r="K235" s="8">
        <v>3237459</v>
      </c>
      <c r="L235" s="8">
        <v>9268353</v>
      </c>
      <c r="M235" s="8">
        <v>0</v>
      </c>
      <c r="N235" s="8">
        <v>0</v>
      </c>
      <c r="O235" s="8">
        <v>0</v>
      </c>
      <c r="P235" s="9">
        <v>0</v>
      </c>
      <c r="Q235" s="9">
        <v>0</v>
      </c>
      <c r="R235" s="9">
        <v>25.88</v>
      </c>
      <c r="S235" s="9">
        <v>74.11</v>
      </c>
      <c r="T235" s="9">
        <v>0</v>
      </c>
      <c r="U235" s="9">
        <v>0</v>
      </c>
      <c r="V235" s="9">
        <v>0</v>
      </c>
      <c r="W235" s="8">
        <v>22461338.65</v>
      </c>
      <c r="X235" s="8">
        <v>0</v>
      </c>
      <c r="Y235" s="8">
        <v>0</v>
      </c>
      <c r="Z235" s="8">
        <v>7461338.65</v>
      </c>
      <c r="AA235" s="8">
        <v>9268353</v>
      </c>
      <c r="AB235" s="8">
        <v>0</v>
      </c>
      <c r="AC235" s="8">
        <v>5731647</v>
      </c>
      <c r="AD235" s="8">
        <v>0</v>
      </c>
      <c r="AE235" s="9">
        <v>0</v>
      </c>
      <c r="AF235" s="9">
        <v>0</v>
      </c>
      <c r="AG235" s="9">
        <v>33.21</v>
      </c>
      <c r="AH235" s="9">
        <v>41.26</v>
      </c>
      <c r="AI235" s="9">
        <v>0</v>
      </c>
      <c r="AJ235" s="9">
        <v>25.51</v>
      </c>
      <c r="AK235" s="9">
        <v>0</v>
      </c>
    </row>
    <row r="236" spans="1:37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467</v>
      </c>
      <c r="G236" s="53" t="s">
        <v>482</v>
      </c>
      <c r="H236" s="8">
        <v>11256853.21</v>
      </c>
      <c r="I236" s="8">
        <v>6000000</v>
      </c>
      <c r="J236" s="8">
        <v>525440</v>
      </c>
      <c r="K236" s="8">
        <v>0</v>
      </c>
      <c r="L236" s="8">
        <v>4124907.02</v>
      </c>
      <c r="M236" s="8">
        <v>0</v>
      </c>
      <c r="N236" s="8">
        <v>606506.19</v>
      </c>
      <c r="O236" s="8">
        <v>0</v>
      </c>
      <c r="P236" s="9">
        <v>53.3</v>
      </c>
      <c r="Q236" s="9">
        <v>4.66</v>
      </c>
      <c r="R236" s="9">
        <v>0</v>
      </c>
      <c r="S236" s="9">
        <v>36.64</v>
      </c>
      <c r="T236" s="9">
        <v>0</v>
      </c>
      <c r="U236" s="9">
        <v>5.38</v>
      </c>
      <c r="V236" s="9">
        <v>0</v>
      </c>
      <c r="W236" s="8">
        <v>11825905.68</v>
      </c>
      <c r="X236" s="8">
        <v>0</v>
      </c>
      <c r="Y236" s="8">
        <v>0</v>
      </c>
      <c r="Z236" s="8">
        <v>121601.45</v>
      </c>
      <c r="AA236" s="8">
        <v>8707658.02</v>
      </c>
      <c r="AB236" s="8">
        <v>0</v>
      </c>
      <c r="AC236" s="8">
        <v>2996646.21</v>
      </c>
      <c r="AD236" s="8">
        <v>0</v>
      </c>
      <c r="AE236" s="9">
        <v>0</v>
      </c>
      <c r="AF236" s="9">
        <v>0</v>
      </c>
      <c r="AG236" s="9">
        <v>1.02</v>
      </c>
      <c r="AH236" s="9">
        <v>73.63</v>
      </c>
      <c r="AI236" s="9">
        <v>0</v>
      </c>
      <c r="AJ236" s="9">
        <v>25.33</v>
      </c>
      <c r="AK236" s="9">
        <v>0</v>
      </c>
    </row>
    <row r="237" spans="1:37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467</v>
      </c>
      <c r="G237" s="53" t="s">
        <v>483</v>
      </c>
      <c r="H237" s="8">
        <v>13513650</v>
      </c>
      <c r="I237" s="8">
        <v>3000000</v>
      </c>
      <c r="J237" s="8">
        <v>0</v>
      </c>
      <c r="K237" s="8">
        <v>0</v>
      </c>
      <c r="L237" s="8">
        <v>8430237</v>
      </c>
      <c r="M237" s="8">
        <v>0</v>
      </c>
      <c r="N237" s="8">
        <v>2083413</v>
      </c>
      <c r="O237" s="8">
        <v>0</v>
      </c>
      <c r="P237" s="9">
        <v>22.19</v>
      </c>
      <c r="Q237" s="9">
        <v>0</v>
      </c>
      <c r="R237" s="9">
        <v>0</v>
      </c>
      <c r="S237" s="9">
        <v>62.38</v>
      </c>
      <c r="T237" s="9">
        <v>0</v>
      </c>
      <c r="U237" s="9">
        <v>15.41</v>
      </c>
      <c r="V237" s="9">
        <v>0</v>
      </c>
      <c r="W237" s="8">
        <v>18507249.64</v>
      </c>
      <c r="X237" s="8">
        <v>0</v>
      </c>
      <c r="Y237" s="8">
        <v>0</v>
      </c>
      <c r="Z237" s="8">
        <v>0</v>
      </c>
      <c r="AA237" s="8">
        <v>16415878.69</v>
      </c>
      <c r="AB237" s="8">
        <v>0</v>
      </c>
      <c r="AC237" s="8">
        <v>2091370.95</v>
      </c>
      <c r="AD237" s="8">
        <v>0</v>
      </c>
      <c r="AE237" s="9">
        <v>0</v>
      </c>
      <c r="AF237" s="9">
        <v>0</v>
      </c>
      <c r="AG237" s="9">
        <v>0</v>
      </c>
      <c r="AH237" s="9">
        <v>88.69</v>
      </c>
      <c r="AI237" s="9">
        <v>0</v>
      </c>
      <c r="AJ237" s="9">
        <v>11.3</v>
      </c>
      <c r="AK237" s="9">
        <v>0</v>
      </c>
    </row>
    <row r="238" spans="1:37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467</v>
      </c>
      <c r="G238" s="53" t="s">
        <v>484</v>
      </c>
      <c r="H238" s="8">
        <v>10785110.11</v>
      </c>
      <c r="I238" s="8">
        <v>2000000</v>
      </c>
      <c r="J238" s="8">
        <v>0</v>
      </c>
      <c r="K238" s="8">
        <v>0</v>
      </c>
      <c r="L238" s="8">
        <v>6442878.26</v>
      </c>
      <c r="M238" s="8">
        <v>0</v>
      </c>
      <c r="N238" s="8">
        <v>2342231.85</v>
      </c>
      <c r="O238" s="8">
        <v>0</v>
      </c>
      <c r="P238" s="9">
        <v>18.54</v>
      </c>
      <c r="Q238" s="9">
        <v>0</v>
      </c>
      <c r="R238" s="9">
        <v>0</v>
      </c>
      <c r="S238" s="9">
        <v>59.73</v>
      </c>
      <c r="T238" s="9">
        <v>0</v>
      </c>
      <c r="U238" s="9">
        <v>21.71</v>
      </c>
      <c r="V238" s="9">
        <v>0</v>
      </c>
      <c r="W238" s="8">
        <v>19895171.5</v>
      </c>
      <c r="X238" s="8">
        <v>0</v>
      </c>
      <c r="Y238" s="8">
        <v>0</v>
      </c>
      <c r="Z238" s="8">
        <v>0</v>
      </c>
      <c r="AA238" s="8">
        <v>8720209.56</v>
      </c>
      <c r="AB238" s="8">
        <v>0</v>
      </c>
      <c r="AC238" s="8">
        <v>11174961.94</v>
      </c>
      <c r="AD238" s="8">
        <v>0</v>
      </c>
      <c r="AE238" s="9">
        <v>0</v>
      </c>
      <c r="AF238" s="9">
        <v>0</v>
      </c>
      <c r="AG238" s="9">
        <v>0</v>
      </c>
      <c r="AH238" s="9">
        <v>43.83</v>
      </c>
      <c r="AI238" s="9">
        <v>0</v>
      </c>
      <c r="AJ238" s="9">
        <v>56.16</v>
      </c>
      <c r="AK238" s="9">
        <v>0</v>
      </c>
    </row>
    <row r="239" spans="1:37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467</v>
      </c>
      <c r="G239" s="53" t="s">
        <v>485</v>
      </c>
      <c r="H239" s="8">
        <v>8556386.21</v>
      </c>
      <c r="I239" s="8">
        <v>0</v>
      </c>
      <c r="J239" s="8">
        <v>0</v>
      </c>
      <c r="K239" s="8">
        <v>0</v>
      </c>
      <c r="L239" s="8">
        <v>5593797.44</v>
      </c>
      <c r="M239" s="8">
        <v>0</v>
      </c>
      <c r="N239" s="8">
        <v>2962588.77</v>
      </c>
      <c r="O239" s="8">
        <v>0</v>
      </c>
      <c r="P239" s="9">
        <v>0</v>
      </c>
      <c r="Q239" s="9">
        <v>0</v>
      </c>
      <c r="R239" s="9">
        <v>0</v>
      </c>
      <c r="S239" s="9">
        <v>65.37</v>
      </c>
      <c r="T239" s="9">
        <v>0</v>
      </c>
      <c r="U239" s="9">
        <v>34.62</v>
      </c>
      <c r="V239" s="9">
        <v>0</v>
      </c>
      <c r="W239" s="8">
        <v>15092689.92</v>
      </c>
      <c r="X239" s="8">
        <v>0</v>
      </c>
      <c r="Y239" s="8">
        <v>0</v>
      </c>
      <c r="Z239" s="8">
        <v>0</v>
      </c>
      <c r="AA239" s="8">
        <v>11301117.09</v>
      </c>
      <c r="AB239" s="8">
        <v>0</v>
      </c>
      <c r="AC239" s="8">
        <v>3791572.83</v>
      </c>
      <c r="AD239" s="8">
        <v>0</v>
      </c>
      <c r="AE239" s="9">
        <v>0</v>
      </c>
      <c r="AF239" s="9">
        <v>0</v>
      </c>
      <c r="AG239" s="9">
        <v>0</v>
      </c>
      <c r="AH239" s="9">
        <v>74.87</v>
      </c>
      <c r="AI239" s="9">
        <v>0</v>
      </c>
      <c r="AJ239" s="9">
        <v>25.12</v>
      </c>
      <c r="AK239" s="9">
        <v>0</v>
      </c>
    </row>
    <row r="240" spans="1:37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467</v>
      </c>
      <c r="G240" s="53" t="s">
        <v>486</v>
      </c>
      <c r="H240" s="8">
        <v>3192324.58</v>
      </c>
      <c r="I240" s="8">
        <v>0</v>
      </c>
      <c r="J240" s="8">
        <v>0</v>
      </c>
      <c r="K240" s="8">
        <v>0</v>
      </c>
      <c r="L240" s="8">
        <v>3192324.58</v>
      </c>
      <c r="M240" s="8">
        <v>0</v>
      </c>
      <c r="N240" s="8">
        <v>0</v>
      </c>
      <c r="O240" s="8">
        <v>0</v>
      </c>
      <c r="P240" s="9">
        <v>0</v>
      </c>
      <c r="Q240" s="9">
        <v>0</v>
      </c>
      <c r="R240" s="9">
        <v>0</v>
      </c>
      <c r="S240" s="9">
        <v>100</v>
      </c>
      <c r="T240" s="9">
        <v>0</v>
      </c>
      <c r="U240" s="9">
        <v>0</v>
      </c>
      <c r="V240" s="9">
        <v>0</v>
      </c>
      <c r="W240" s="8">
        <v>3192324.58</v>
      </c>
      <c r="X240" s="8">
        <v>0</v>
      </c>
      <c r="Y240" s="8">
        <v>0</v>
      </c>
      <c r="Z240" s="8">
        <v>0</v>
      </c>
      <c r="AA240" s="8">
        <v>3192324.58</v>
      </c>
      <c r="AB240" s="8">
        <v>0</v>
      </c>
      <c r="AC240" s="8">
        <v>0</v>
      </c>
      <c r="AD240" s="8">
        <v>0</v>
      </c>
      <c r="AE240" s="9">
        <v>0</v>
      </c>
      <c r="AF240" s="9">
        <v>0</v>
      </c>
      <c r="AG240" s="9">
        <v>0</v>
      </c>
      <c r="AH240" s="9">
        <v>100</v>
      </c>
      <c r="AI240" s="9">
        <v>0</v>
      </c>
      <c r="AJ240" s="9">
        <v>0</v>
      </c>
      <c r="AK240" s="9">
        <v>0</v>
      </c>
    </row>
    <row r="241" spans="1:37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467</v>
      </c>
      <c r="G241" s="53" t="s">
        <v>487</v>
      </c>
      <c r="H241" s="8">
        <v>8240973.14</v>
      </c>
      <c r="I241" s="8">
        <v>0</v>
      </c>
      <c r="J241" s="8">
        <v>749468</v>
      </c>
      <c r="K241" s="8">
        <v>0</v>
      </c>
      <c r="L241" s="8">
        <v>5244182</v>
      </c>
      <c r="M241" s="8">
        <v>0</v>
      </c>
      <c r="N241" s="8">
        <v>2247323.14</v>
      </c>
      <c r="O241" s="8">
        <v>0</v>
      </c>
      <c r="P241" s="9">
        <v>0</v>
      </c>
      <c r="Q241" s="9">
        <v>9.09</v>
      </c>
      <c r="R241" s="9">
        <v>0</v>
      </c>
      <c r="S241" s="9">
        <v>63.63</v>
      </c>
      <c r="T241" s="9">
        <v>0</v>
      </c>
      <c r="U241" s="9">
        <v>27.27</v>
      </c>
      <c r="V241" s="9">
        <v>0</v>
      </c>
      <c r="W241" s="8">
        <v>14011932.43</v>
      </c>
      <c r="X241" s="8">
        <v>0</v>
      </c>
      <c r="Y241" s="8">
        <v>135000</v>
      </c>
      <c r="Z241" s="8">
        <v>0</v>
      </c>
      <c r="AA241" s="8">
        <v>5244182</v>
      </c>
      <c r="AB241" s="8">
        <v>0</v>
      </c>
      <c r="AC241" s="8">
        <v>8632750.43</v>
      </c>
      <c r="AD241" s="8">
        <v>0</v>
      </c>
      <c r="AE241" s="9">
        <v>0</v>
      </c>
      <c r="AF241" s="9">
        <v>0.96</v>
      </c>
      <c r="AG241" s="9">
        <v>0</v>
      </c>
      <c r="AH241" s="9">
        <v>37.42</v>
      </c>
      <c r="AI241" s="9">
        <v>0</v>
      </c>
      <c r="AJ241" s="9">
        <v>61.6</v>
      </c>
      <c r="AK241" s="9">
        <v>0</v>
      </c>
    </row>
    <row r="242" spans="1:37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488</v>
      </c>
      <c r="G242" s="53" t="s">
        <v>489</v>
      </c>
      <c r="H242" s="8">
        <v>76892782.26</v>
      </c>
      <c r="I242" s="8">
        <v>61500000</v>
      </c>
      <c r="J242" s="8">
        <v>0</v>
      </c>
      <c r="K242" s="8">
        <v>0</v>
      </c>
      <c r="L242" s="8">
        <v>8997720</v>
      </c>
      <c r="M242" s="8">
        <v>0</v>
      </c>
      <c r="N242" s="8">
        <v>6395062.26</v>
      </c>
      <c r="O242" s="8">
        <v>0</v>
      </c>
      <c r="P242" s="9">
        <v>79.98</v>
      </c>
      <c r="Q242" s="9">
        <v>0</v>
      </c>
      <c r="R242" s="9">
        <v>0</v>
      </c>
      <c r="S242" s="9">
        <v>11.7</v>
      </c>
      <c r="T242" s="9">
        <v>0</v>
      </c>
      <c r="U242" s="9">
        <v>8.31</v>
      </c>
      <c r="V242" s="9">
        <v>0</v>
      </c>
      <c r="W242" s="8">
        <v>163684372.85</v>
      </c>
      <c r="X242" s="8">
        <v>0</v>
      </c>
      <c r="Y242" s="8">
        <v>10975917.68</v>
      </c>
      <c r="Z242" s="8">
        <v>0</v>
      </c>
      <c r="AA242" s="8">
        <v>46540385.16</v>
      </c>
      <c r="AB242" s="8">
        <v>0</v>
      </c>
      <c r="AC242" s="8">
        <v>106168070.01</v>
      </c>
      <c r="AD242" s="8">
        <v>0</v>
      </c>
      <c r="AE242" s="9">
        <v>0</v>
      </c>
      <c r="AF242" s="9">
        <v>6.7</v>
      </c>
      <c r="AG242" s="9">
        <v>0</v>
      </c>
      <c r="AH242" s="9">
        <v>28.43</v>
      </c>
      <c r="AI242" s="9">
        <v>0</v>
      </c>
      <c r="AJ242" s="9">
        <v>64.86</v>
      </c>
      <c r="AK242" s="9">
        <v>0</v>
      </c>
    </row>
    <row r="243" spans="1:37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7" t="s">
        <v>490</v>
      </c>
      <c r="G243" s="53" t="s">
        <v>491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9"/>
      <c r="Q243" s="9"/>
      <c r="R243" s="9"/>
      <c r="S243" s="9"/>
      <c r="T243" s="9"/>
      <c r="U243" s="9"/>
      <c r="V243" s="9"/>
      <c r="W243" s="8">
        <v>259447.56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259447.56</v>
      </c>
      <c r="AD243" s="8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100</v>
      </c>
      <c r="AK243" s="9">
        <v>0</v>
      </c>
    </row>
    <row r="244" spans="1:37" ht="24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7" t="s">
        <v>490</v>
      </c>
      <c r="G244" s="53" t="s">
        <v>492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9"/>
      <c r="Q244" s="9"/>
      <c r="R244" s="9"/>
      <c r="S244" s="9"/>
      <c r="T244" s="9"/>
      <c r="U244" s="9"/>
      <c r="V244" s="9"/>
      <c r="W244" s="8">
        <v>4794955.21</v>
      </c>
      <c r="X244" s="8">
        <v>0</v>
      </c>
      <c r="Y244" s="8">
        <v>0</v>
      </c>
      <c r="Z244" s="8">
        <v>2985615.21</v>
      </c>
      <c r="AA244" s="8">
        <v>0</v>
      </c>
      <c r="AB244" s="8">
        <v>0</v>
      </c>
      <c r="AC244" s="8">
        <v>1809340</v>
      </c>
      <c r="AD244" s="8">
        <v>0</v>
      </c>
      <c r="AE244" s="9">
        <v>0</v>
      </c>
      <c r="AF244" s="9">
        <v>0</v>
      </c>
      <c r="AG244" s="9">
        <v>62.26</v>
      </c>
      <c r="AH244" s="9">
        <v>0</v>
      </c>
      <c r="AI244" s="9">
        <v>0</v>
      </c>
      <c r="AJ244" s="9">
        <v>37.73</v>
      </c>
      <c r="AK244" s="9">
        <v>0</v>
      </c>
    </row>
    <row r="245" spans="1:37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7" t="s">
        <v>490</v>
      </c>
      <c r="G245" s="53" t="s">
        <v>493</v>
      </c>
      <c r="H245" s="8">
        <v>845645</v>
      </c>
      <c r="I245" s="8">
        <v>0</v>
      </c>
      <c r="J245" s="8">
        <v>0</v>
      </c>
      <c r="K245" s="8">
        <v>845645</v>
      </c>
      <c r="L245" s="8">
        <v>0</v>
      </c>
      <c r="M245" s="8">
        <v>0</v>
      </c>
      <c r="N245" s="8">
        <v>0</v>
      </c>
      <c r="O245" s="8">
        <v>0</v>
      </c>
      <c r="P245" s="9">
        <v>0</v>
      </c>
      <c r="Q245" s="9">
        <v>0</v>
      </c>
      <c r="R245" s="9">
        <v>100</v>
      </c>
      <c r="S245" s="9">
        <v>0</v>
      </c>
      <c r="T245" s="9">
        <v>0</v>
      </c>
      <c r="U245" s="9">
        <v>0</v>
      </c>
      <c r="V245" s="9">
        <v>0</v>
      </c>
      <c r="W245" s="8">
        <v>891690.74</v>
      </c>
      <c r="X245" s="8">
        <v>0</v>
      </c>
      <c r="Y245" s="8">
        <v>0</v>
      </c>
      <c r="Z245" s="8">
        <v>891690.74</v>
      </c>
      <c r="AA245" s="8">
        <v>0</v>
      </c>
      <c r="AB245" s="8">
        <v>0</v>
      </c>
      <c r="AC245" s="8">
        <v>0</v>
      </c>
      <c r="AD245" s="8">
        <v>0</v>
      </c>
      <c r="AE245" s="9">
        <v>0</v>
      </c>
      <c r="AF245" s="9">
        <v>0</v>
      </c>
      <c r="AG245" s="9">
        <v>100</v>
      </c>
      <c r="AH245" s="9">
        <v>0</v>
      </c>
      <c r="AI245" s="9">
        <v>0</v>
      </c>
      <c r="AJ245" s="9">
        <v>0</v>
      </c>
      <c r="AK245" s="9">
        <v>0</v>
      </c>
    </row>
    <row r="246" spans="1:37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7" t="s">
        <v>490</v>
      </c>
      <c r="G246" s="53" t="s">
        <v>493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9"/>
      <c r="Q246" s="9"/>
      <c r="R246" s="9"/>
      <c r="S246" s="9"/>
      <c r="T246" s="9"/>
      <c r="U246" s="9"/>
      <c r="V246" s="9"/>
      <c r="W246" s="8">
        <v>19137.4</v>
      </c>
      <c r="X246" s="8">
        <v>0</v>
      </c>
      <c r="Y246" s="8">
        <v>0</v>
      </c>
      <c r="Z246" s="8">
        <v>19137.4</v>
      </c>
      <c r="AA246" s="8">
        <v>0</v>
      </c>
      <c r="AB246" s="8">
        <v>0</v>
      </c>
      <c r="AC246" s="8">
        <v>0</v>
      </c>
      <c r="AD246" s="8">
        <v>0</v>
      </c>
      <c r="AE246" s="9">
        <v>0</v>
      </c>
      <c r="AF246" s="9">
        <v>0</v>
      </c>
      <c r="AG246" s="9">
        <v>100</v>
      </c>
      <c r="AH246" s="9">
        <v>0</v>
      </c>
      <c r="AI246" s="9">
        <v>0</v>
      </c>
      <c r="AJ246" s="9">
        <v>0</v>
      </c>
      <c r="AK246" s="9">
        <v>0</v>
      </c>
    </row>
    <row r="247" spans="1:37" ht="12.7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7" t="s">
        <v>490</v>
      </c>
      <c r="G247" s="53" t="s">
        <v>494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9"/>
      <c r="Q247" s="9"/>
      <c r="R247" s="9"/>
      <c r="S247" s="9"/>
      <c r="T247" s="9"/>
      <c r="U247" s="9"/>
      <c r="V247" s="9"/>
      <c r="W247" s="8">
        <v>65173.89</v>
      </c>
      <c r="X247" s="8">
        <v>0</v>
      </c>
      <c r="Y247" s="8">
        <v>0</v>
      </c>
      <c r="Z247" s="8">
        <v>65173.89</v>
      </c>
      <c r="AA247" s="8">
        <v>0</v>
      </c>
      <c r="AB247" s="8">
        <v>0</v>
      </c>
      <c r="AC247" s="8">
        <v>0</v>
      </c>
      <c r="AD247" s="8">
        <v>0</v>
      </c>
      <c r="AE247" s="9">
        <v>0</v>
      </c>
      <c r="AF247" s="9">
        <v>0</v>
      </c>
      <c r="AG247" s="9">
        <v>100</v>
      </c>
      <c r="AH247" s="9">
        <v>0</v>
      </c>
      <c r="AI247" s="9">
        <v>0</v>
      </c>
      <c r="AJ247" s="9">
        <v>0</v>
      </c>
      <c r="AK247" s="9">
        <v>0</v>
      </c>
    </row>
    <row r="248" spans="1:37" ht="24">
      <c r="A248" s="34">
        <v>6</v>
      </c>
      <c r="B248" s="34">
        <v>15</v>
      </c>
      <c r="C248" s="34">
        <v>0</v>
      </c>
      <c r="D248" s="35" t="s">
        <v>490</v>
      </c>
      <c r="E248" s="36">
        <v>220</v>
      </c>
      <c r="F248" s="7" t="s">
        <v>490</v>
      </c>
      <c r="G248" s="53" t="s">
        <v>497</v>
      </c>
      <c r="H248" s="8">
        <v>223087</v>
      </c>
      <c r="I248" s="8">
        <v>0</v>
      </c>
      <c r="J248" s="8">
        <v>0</v>
      </c>
      <c r="K248" s="8">
        <v>223087</v>
      </c>
      <c r="L248" s="8">
        <v>0</v>
      </c>
      <c r="M248" s="8">
        <v>0</v>
      </c>
      <c r="N248" s="8">
        <v>0</v>
      </c>
      <c r="O248" s="8">
        <v>0</v>
      </c>
      <c r="P248" s="9">
        <v>0</v>
      </c>
      <c r="Q248" s="9">
        <v>0</v>
      </c>
      <c r="R248" s="9">
        <v>100</v>
      </c>
      <c r="S248" s="9">
        <v>0</v>
      </c>
      <c r="T248" s="9">
        <v>0</v>
      </c>
      <c r="U248" s="9">
        <v>0</v>
      </c>
      <c r="V248" s="9">
        <v>0</v>
      </c>
      <c r="W248" s="8">
        <v>223087</v>
      </c>
      <c r="X248" s="8">
        <v>0</v>
      </c>
      <c r="Y248" s="8">
        <v>0</v>
      </c>
      <c r="Z248" s="8">
        <v>223087</v>
      </c>
      <c r="AA248" s="8">
        <v>0</v>
      </c>
      <c r="AB248" s="8">
        <v>0</v>
      </c>
      <c r="AC248" s="8">
        <v>0</v>
      </c>
      <c r="AD248" s="8">
        <v>0</v>
      </c>
      <c r="AE248" s="9">
        <v>0</v>
      </c>
      <c r="AF248" s="9">
        <v>0</v>
      </c>
      <c r="AG248" s="9">
        <v>100</v>
      </c>
      <c r="AH248" s="9">
        <v>0</v>
      </c>
      <c r="AI248" s="9">
        <v>0</v>
      </c>
      <c r="AJ248" s="9">
        <v>0</v>
      </c>
      <c r="AK248" s="9">
        <v>0</v>
      </c>
    </row>
    <row r="249" spans="1:37" ht="12.75">
      <c r="A249" s="34">
        <v>6</v>
      </c>
      <c r="B249" s="34">
        <v>9</v>
      </c>
      <c r="C249" s="34">
        <v>1</v>
      </c>
      <c r="D249" s="35" t="s">
        <v>490</v>
      </c>
      <c r="E249" s="36">
        <v>140</v>
      </c>
      <c r="F249" s="7" t="s">
        <v>490</v>
      </c>
      <c r="G249" s="53" t="s">
        <v>495</v>
      </c>
      <c r="H249" s="8">
        <v>15957.67</v>
      </c>
      <c r="I249" s="8">
        <v>0</v>
      </c>
      <c r="J249" s="8">
        <v>0</v>
      </c>
      <c r="K249" s="8">
        <v>15957.67</v>
      </c>
      <c r="L249" s="8">
        <v>0</v>
      </c>
      <c r="M249" s="8">
        <v>0</v>
      </c>
      <c r="N249" s="8">
        <v>0</v>
      </c>
      <c r="O249" s="8">
        <v>0</v>
      </c>
      <c r="P249" s="9">
        <v>0</v>
      </c>
      <c r="Q249" s="9">
        <v>0</v>
      </c>
      <c r="R249" s="9">
        <v>100</v>
      </c>
      <c r="S249" s="9">
        <v>0</v>
      </c>
      <c r="T249" s="9">
        <v>0</v>
      </c>
      <c r="U249" s="9">
        <v>0</v>
      </c>
      <c r="V249" s="9">
        <v>0</v>
      </c>
      <c r="W249" s="8">
        <v>15957.67</v>
      </c>
      <c r="X249" s="8">
        <v>0</v>
      </c>
      <c r="Y249" s="8">
        <v>0</v>
      </c>
      <c r="Z249" s="8">
        <v>15957.67</v>
      </c>
      <c r="AA249" s="8">
        <v>0</v>
      </c>
      <c r="AB249" s="8">
        <v>0</v>
      </c>
      <c r="AC249" s="8">
        <v>0</v>
      </c>
      <c r="AD249" s="8">
        <v>0</v>
      </c>
      <c r="AE249" s="9">
        <v>0</v>
      </c>
      <c r="AF249" s="9">
        <v>0</v>
      </c>
      <c r="AG249" s="9">
        <v>100</v>
      </c>
      <c r="AH249" s="9">
        <v>0</v>
      </c>
      <c r="AI249" s="9">
        <v>0</v>
      </c>
      <c r="AJ249" s="9">
        <v>0</v>
      </c>
      <c r="AK249" s="9">
        <v>0</v>
      </c>
    </row>
    <row r="250" spans="1:37" ht="12.75">
      <c r="A250" s="34">
        <v>6</v>
      </c>
      <c r="B250" s="34">
        <v>8</v>
      </c>
      <c r="C250" s="34">
        <v>1</v>
      </c>
      <c r="D250" s="35" t="s">
        <v>490</v>
      </c>
      <c r="E250" s="36">
        <v>265</v>
      </c>
      <c r="F250" s="7" t="s">
        <v>490</v>
      </c>
      <c r="G250" s="53" t="s">
        <v>496</v>
      </c>
      <c r="H250" s="8">
        <v>6796548</v>
      </c>
      <c r="I250" s="8">
        <v>2220000</v>
      </c>
      <c r="J250" s="8">
        <v>0</v>
      </c>
      <c r="K250" s="8">
        <v>0</v>
      </c>
      <c r="L250" s="8">
        <v>0</v>
      </c>
      <c r="M250" s="8">
        <v>0</v>
      </c>
      <c r="N250" s="8">
        <v>4576548</v>
      </c>
      <c r="O250" s="8">
        <v>0</v>
      </c>
      <c r="P250" s="9">
        <v>32.66</v>
      </c>
      <c r="Q250" s="9">
        <v>0</v>
      </c>
      <c r="R250" s="9">
        <v>0</v>
      </c>
      <c r="S250" s="9">
        <v>0</v>
      </c>
      <c r="T250" s="9">
        <v>0</v>
      </c>
      <c r="U250" s="9">
        <v>67.33</v>
      </c>
      <c r="V250" s="9">
        <v>0</v>
      </c>
      <c r="W250" s="8">
        <v>7688118.35</v>
      </c>
      <c r="X250" s="8">
        <v>2220000</v>
      </c>
      <c r="Y250" s="8">
        <v>0</v>
      </c>
      <c r="Z250" s="8">
        <v>0</v>
      </c>
      <c r="AA250" s="8">
        <v>0</v>
      </c>
      <c r="AB250" s="8">
        <v>0</v>
      </c>
      <c r="AC250" s="8">
        <v>5468118.35</v>
      </c>
      <c r="AD250" s="8">
        <v>0</v>
      </c>
      <c r="AE250" s="9">
        <v>28.87</v>
      </c>
      <c r="AF250" s="9">
        <v>0</v>
      </c>
      <c r="AG250" s="9">
        <v>0</v>
      </c>
      <c r="AH250" s="9">
        <v>0</v>
      </c>
      <c r="AI250" s="9">
        <v>0</v>
      </c>
      <c r="AJ250" s="9">
        <v>71.12</v>
      </c>
      <c r="AK250" s="9">
        <v>0</v>
      </c>
    </row>
  </sheetData>
  <sheetProtection/>
  <mergeCells count="19">
    <mergeCell ref="H4:O4"/>
    <mergeCell ref="P4:V5"/>
    <mergeCell ref="F4:G6"/>
    <mergeCell ref="W5:W6"/>
    <mergeCell ref="X5:AD5"/>
    <mergeCell ref="F8:G8"/>
    <mergeCell ref="H7:O7"/>
    <mergeCell ref="P7:V7"/>
    <mergeCell ref="W7:AD7"/>
    <mergeCell ref="A4:A6"/>
    <mergeCell ref="B4:B6"/>
    <mergeCell ref="C4:C6"/>
    <mergeCell ref="D4:D6"/>
    <mergeCell ref="E4:E6"/>
    <mergeCell ref="AE7:AK7"/>
    <mergeCell ref="W4:AD4"/>
    <mergeCell ref="AE4:AK5"/>
    <mergeCell ref="H5:H6"/>
    <mergeCell ref="I5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Y250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G246" sqref="G246"/>
    </sheetView>
  </sheetViews>
  <sheetFormatPr defaultColWidth="9.140625" defaultRowHeight="12.75"/>
  <cols>
    <col min="1" max="6" width="4.7109375" style="0" customWidth="1"/>
    <col min="7" max="7" width="40.8515625" style="0" customWidth="1"/>
    <col min="8" max="11" width="14.7109375" style="0" customWidth="1"/>
    <col min="12" max="14" width="8.140625" style="0" customWidth="1"/>
    <col min="15" max="18" width="14.7109375" style="0" customWidth="1"/>
    <col min="19" max="21" width="8.140625" style="0" customWidth="1"/>
  </cols>
  <sheetData>
    <row r="1" spans="1:25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18">
      <c r="A2" s="18" t="str">
        <f>'Spis tabel'!B6</f>
        <v>Tabela 4. Rozchody budżetów jst wg stanu na koniec  2 kwartału 2021 roku.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15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21" ht="15">
      <c r="A4" s="150" t="s">
        <v>0</v>
      </c>
      <c r="B4" s="150" t="s">
        <v>1</v>
      </c>
      <c r="C4" s="150" t="s">
        <v>2</v>
      </c>
      <c r="D4" s="150" t="s">
        <v>3</v>
      </c>
      <c r="E4" s="150" t="s">
        <v>53</v>
      </c>
      <c r="F4" s="150" t="s">
        <v>56</v>
      </c>
      <c r="G4" s="150"/>
      <c r="H4" s="151" t="s">
        <v>174</v>
      </c>
      <c r="I4" s="151"/>
      <c r="J4" s="151"/>
      <c r="K4" s="151"/>
      <c r="L4" s="151" t="s">
        <v>175</v>
      </c>
      <c r="M4" s="151"/>
      <c r="N4" s="151"/>
      <c r="O4" s="151" t="s">
        <v>176</v>
      </c>
      <c r="P4" s="151"/>
      <c r="Q4" s="151"/>
      <c r="R4" s="151"/>
      <c r="S4" s="151" t="s">
        <v>23</v>
      </c>
      <c r="T4" s="151"/>
      <c r="U4" s="151"/>
    </row>
    <row r="5" spans="1:21" ht="12.75">
      <c r="A5" s="150"/>
      <c r="B5" s="150"/>
      <c r="C5" s="150"/>
      <c r="D5" s="150"/>
      <c r="E5" s="150"/>
      <c r="F5" s="150"/>
      <c r="G5" s="150"/>
      <c r="H5" s="154" t="s">
        <v>24</v>
      </c>
      <c r="I5" s="152" t="s">
        <v>15</v>
      </c>
      <c r="J5" s="152"/>
      <c r="K5" s="152"/>
      <c r="L5" s="151"/>
      <c r="M5" s="151"/>
      <c r="N5" s="151"/>
      <c r="O5" s="154" t="s">
        <v>24</v>
      </c>
      <c r="P5" s="152" t="s">
        <v>15</v>
      </c>
      <c r="Q5" s="152"/>
      <c r="R5" s="152"/>
      <c r="S5" s="151"/>
      <c r="T5" s="151"/>
      <c r="U5" s="151"/>
    </row>
    <row r="6" spans="1:21" ht="91.5" customHeight="1">
      <c r="A6" s="150"/>
      <c r="B6" s="150"/>
      <c r="C6" s="150"/>
      <c r="D6" s="150"/>
      <c r="E6" s="150"/>
      <c r="F6" s="150"/>
      <c r="G6" s="150"/>
      <c r="H6" s="154"/>
      <c r="I6" s="40" t="s">
        <v>205</v>
      </c>
      <c r="J6" s="40" t="s">
        <v>177</v>
      </c>
      <c r="K6" s="95" t="s">
        <v>178</v>
      </c>
      <c r="L6" s="57" t="s">
        <v>206</v>
      </c>
      <c r="M6" s="57" t="s">
        <v>207</v>
      </c>
      <c r="N6" s="97" t="s">
        <v>178</v>
      </c>
      <c r="O6" s="154"/>
      <c r="P6" s="40" t="s">
        <v>205</v>
      </c>
      <c r="Q6" s="40" t="s">
        <v>177</v>
      </c>
      <c r="R6" s="95" t="s">
        <v>178</v>
      </c>
      <c r="S6" s="57" t="s">
        <v>206</v>
      </c>
      <c r="T6" s="57" t="s">
        <v>207</v>
      </c>
      <c r="U6" s="97" t="s">
        <v>178</v>
      </c>
    </row>
    <row r="7" spans="1:21" ht="15.75">
      <c r="A7" s="150"/>
      <c r="B7" s="150"/>
      <c r="C7" s="150"/>
      <c r="D7" s="150"/>
      <c r="E7" s="150"/>
      <c r="F7" s="150"/>
      <c r="G7" s="150"/>
      <c r="H7" s="155" t="s">
        <v>10</v>
      </c>
      <c r="I7" s="155"/>
      <c r="J7" s="155"/>
      <c r="K7" s="155"/>
      <c r="L7" s="156" t="s">
        <v>11</v>
      </c>
      <c r="M7" s="156"/>
      <c r="N7" s="156"/>
      <c r="O7" s="155" t="s">
        <v>10</v>
      </c>
      <c r="P7" s="155"/>
      <c r="Q7" s="155"/>
      <c r="R7" s="155"/>
      <c r="S7" s="153" t="s">
        <v>11</v>
      </c>
      <c r="T7" s="153"/>
      <c r="U7" s="153"/>
    </row>
    <row r="8" spans="1:21" ht="12.75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01"/>
      <c r="G8" s="43">
        <v>6</v>
      </c>
      <c r="H8" s="41">
        <v>7</v>
      </c>
      <c r="I8" s="41">
        <v>8</v>
      </c>
      <c r="J8" s="41">
        <v>9</v>
      </c>
      <c r="K8" s="41">
        <v>10</v>
      </c>
      <c r="L8" s="41">
        <v>11</v>
      </c>
      <c r="M8" s="41">
        <v>12</v>
      </c>
      <c r="N8" s="41">
        <v>13</v>
      </c>
      <c r="O8" s="41">
        <v>14</v>
      </c>
      <c r="P8" s="41">
        <v>15</v>
      </c>
      <c r="Q8" s="41">
        <v>16</v>
      </c>
      <c r="R8" s="41">
        <v>17</v>
      </c>
      <c r="S8" s="41">
        <v>18</v>
      </c>
      <c r="T8" s="41">
        <v>19</v>
      </c>
      <c r="U8" s="41">
        <v>20</v>
      </c>
    </row>
    <row r="9" spans="1:21" ht="12.75">
      <c r="A9" s="34">
        <v>6</v>
      </c>
      <c r="B9" s="34">
        <v>2</v>
      </c>
      <c r="C9" s="34">
        <v>1</v>
      </c>
      <c r="D9" s="35">
        <v>1</v>
      </c>
      <c r="E9" s="36"/>
      <c r="F9" s="7" t="s">
        <v>267</v>
      </c>
      <c r="G9" s="53" t="s">
        <v>268</v>
      </c>
      <c r="H9" s="8">
        <v>2170623</v>
      </c>
      <c r="I9" s="8">
        <v>2170623</v>
      </c>
      <c r="J9" s="8">
        <v>0</v>
      </c>
      <c r="K9" s="8">
        <v>0</v>
      </c>
      <c r="L9" s="9">
        <v>100</v>
      </c>
      <c r="M9" s="9">
        <v>0</v>
      </c>
      <c r="N9" s="9">
        <v>0</v>
      </c>
      <c r="O9" s="8">
        <v>1460623</v>
      </c>
      <c r="P9" s="8">
        <v>1460623</v>
      </c>
      <c r="Q9" s="8">
        <v>0</v>
      </c>
      <c r="R9" s="8">
        <v>0</v>
      </c>
      <c r="S9" s="9">
        <v>100</v>
      </c>
      <c r="T9" s="9">
        <v>0</v>
      </c>
      <c r="U9" s="9">
        <v>0</v>
      </c>
    </row>
    <row r="10" spans="1:21" ht="12.75">
      <c r="A10" s="34">
        <v>6</v>
      </c>
      <c r="B10" s="34">
        <v>16</v>
      </c>
      <c r="C10" s="34">
        <v>1</v>
      </c>
      <c r="D10" s="35">
        <v>1</v>
      </c>
      <c r="E10" s="36"/>
      <c r="F10" s="7" t="s">
        <v>267</v>
      </c>
      <c r="G10" s="53" t="s">
        <v>269</v>
      </c>
      <c r="H10" s="8">
        <v>2890000</v>
      </c>
      <c r="I10" s="8">
        <v>2760000</v>
      </c>
      <c r="J10" s="8">
        <v>130000</v>
      </c>
      <c r="K10" s="8">
        <v>0</v>
      </c>
      <c r="L10" s="9">
        <v>95.5</v>
      </c>
      <c r="M10" s="9">
        <v>4.49</v>
      </c>
      <c r="N10" s="9">
        <v>0</v>
      </c>
      <c r="O10" s="8">
        <v>700000</v>
      </c>
      <c r="P10" s="8">
        <v>700000</v>
      </c>
      <c r="Q10" s="8">
        <v>0</v>
      </c>
      <c r="R10" s="8">
        <v>0</v>
      </c>
      <c r="S10" s="9">
        <v>100</v>
      </c>
      <c r="T10" s="9">
        <v>0</v>
      </c>
      <c r="U10" s="9">
        <v>0</v>
      </c>
    </row>
    <row r="11" spans="1:21" ht="12.75">
      <c r="A11" s="34">
        <v>6</v>
      </c>
      <c r="B11" s="34">
        <v>4</v>
      </c>
      <c r="C11" s="34">
        <v>1</v>
      </c>
      <c r="D11" s="35">
        <v>1</v>
      </c>
      <c r="E11" s="36"/>
      <c r="F11" s="7" t="s">
        <v>267</v>
      </c>
      <c r="G11" s="53" t="s">
        <v>270</v>
      </c>
      <c r="H11" s="8">
        <v>3420000</v>
      </c>
      <c r="I11" s="8">
        <v>1000000</v>
      </c>
      <c r="J11" s="8">
        <v>0</v>
      </c>
      <c r="K11" s="8">
        <v>2420000</v>
      </c>
      <c r="L11" s="9">
        <v>29.23</v>
      </c>
      <c r="M11" s="9">
        <v>0</v>
      </c>
      <c r="N11" s="9">
        <v>70.76</v>
      </c>
      <c r="O11" s="8">
        <v>1000000</v>
      </c>
      <c r="P11" s="8">
        <v>500000</v>
      </c>
      <c r="Q11" s="8">
        <v>500000</v>
      </c>
      <c r="R11" s="8">
        <v>0</v>
      </c>
      <c r="S11" s="9">
        <v>50</v>
      </c>
      <c r="T11" s="9">
        <v>50</v>
      </c>
      <c r="U11" s="9">
        <v>0</v>
      </c>
    </row>
    <row r="12" spans="1:21" ht="12.75">
      <c r="A12" s="34">
        <v>6</v>
      </c>
      <c r="B12" s="34">
        <v>6</v>
      </c>
      <c r="C12" s="34">
        <v>1</v>
      </c>
      <c r="D12" s="35">
        <v>1</v>
      </c>
      <c r="E12" s="36"/>
      <c r="F12" s="7" t="s">
        <v>267</v>
      </c>
      <c r="G12" s="53" t="s">
        <v>271</v>
      </c>
      <c r="H12" s="8">
        <v>1475776</v>
      </c>
      <c r="I12" s="8">
        <v>1475776</v>
      </c>
      <c r="J12" s="8">
        <v>0</v>
      </c>
      <c r="K12" s="8">
        <v>0</v>
      </c>
      <c r="L12" s="9">
        <v>100</v>
      </c>
      <c r="M12" s="9">
        <v>0</v>
      </c>
      <c r="N12" s="9">
        <v>0</v>
      </c>
      <c r="O12" s="8">
        <v>737888</v>
      </c>
      <c r="P12" s="8">
        <v>737888</v>
      </c>
      <c r="Q12" s="8">
        <v>0</v>
      </c>
      <c r="R12" s="8">
        <v>0</v>
      </c>
      <c r="S12" s="9">
        <v>100</v>
      </c>
      <c r="T12" s="9">
        <v>0</v>
      </c>
      <c r="U12" s="9">
        <v>0</v>
      </c>
    </row>
    <row r="13" spans="1:21" ht="12.75">
      <c r="A13" s="34">
        <v>6</v>
      </c>
      <c r="B13" s="34">
        <v>7</v>
      </c>
      <c r="C13" s="34">
        <v>1</v>
      </c>
      <c r="D13" s="35">
        <v>1</v>
      </c>
      <c r="E13" s="36"/>
      <c r="F13" s="7" t="s">
        <v>267</v>
      </c>
      <c r="G13" s="53" t="s">
        <v>272</v>
      </c>
      <c r="H13" s="8">
        <v>4538455.28</v>
      </c>
      <c r="I13" s="8">
        <v>4538455.28</v>
      </c>
      <c r="J13" s="8">
        <v>0</v>
      </c>
      <c r="K13" s="8">
        <v>0</v>
      </c>
      <c r="L13" s="9">
        <v>100</v>
      </c>
      <c r="M13" s="9">
        <v>0</v>
      </c>
      <c r="N13" s="9">
        <v>0</v>
      </c>
      <c r="O13" s="8">
        <v>2069730.28</v>
      </c>
      <c r="P13" s="8">
        <v>2069730.28</v>
      </c>
      <c r="Q13" s="8">
        <v>0</v>
      </c>
      <c r="R13" s="8">
        <v>0</v>
      </c>
      <c r="S13" s="9">
        <v>100</v>
      </c>
      <c r="T13" s="9">
        <v>0</v>
      </c>
      <c r="U13" s="9">
        <v>0</v>
      </c>
    </row>
    <row r="14" spans="1:21" ht="12.75">
      <c r="A14" s="34">
        <v>6</v>
      </c>
      <c r="B14" s="34">
        <v>8</v>
      </c>
      <c r="C14" s="34">
        <v>1</v>
      </c>
      <c r="D14" s="35">
        <v>1</v>
      </c>
      <c r="E14" s="36"/>
      <c r="F14" s="7" t="s">
        <v>267</v>
      </c>
      <c r="G14" s="53" t="s">
        <v>273</v>
      </c>
      <c r="H14" s="8">
        <v>4746400</v>
      </c>
      <c r="I14" s="8">
        <v>4746400</v>
      </c>
      <c r="J14" s="8">
        <v>0</v>
      </c>
      <c r="K14" s="8">
        <v>0</v>
      </c>
      <c r="L14" s="9">
        <v>100</v>
      </c>
      <c r="M14" s="9">
        <v>0</v>
      </c>
      <c r="N14" s="9">
        <v>0</v>
      </c>
      <c r="O14" s="8">
        <v>2373400</v>
      </c>
      <c r="P14" s="8">
        <v>2373400</v>
      </c>
      <c r="Q14" s="8">
        <v>0</v>
      </c>
      <c r="R14" s="8">
        <v>0</v>
      </c>
      <c r="S14" s="9">
        <v>100</v>
      </c>
      <c r="T14" s="9">
        <v>0</v>
      </c>
      <c r="U14" s="9">
        <v>0</v>
      </c>
    </row>
    <row r="15" spans="1:21" ht="12.75">
      <c r="A15" s="34">
        <v>6</v>
      </c>
      <c r="B15" s="34">
        <v>11</v>
      </c>
      <c r="C15" s="34">
        <v>1</v>
      </c>
      <c r="D15" s="35">
        <v>1</v>
      </c>
      <c r="E15" s="36"/>
      <c r="F15" s="7" t="s">
        <v>267</v>
      </c>
      <c r="G15" s="53" t="s">
        <v>274</v>
      </c>
      <c r="H15" s="8">
        <v>3183871</v>
      </c>
      <c r="I15" s="8">
        <v>3083871</v>
      </c>
      <c r="J15" s="8">
        <v>100000</v>
      </c>
      <c r="K15" s="8">
        <v>0</v>
      </c>
      <c r="L15" s="9">
        <v>96.85</v>
      </c>
      <c r="M15" s="9">
        <v>3.14</v>
      </c>
      <c r="N15" s="9">
        <v>0</v>
      </c>
      <c r="O15" s="8">
        <v>1541934</v>
      </c>
      <c r="P15" s="8">
        <v>1541934</v>
      </c>
      <c r="Q15" s="8">
        <v>0</v>
      </c>
      <c r="R15" s="8">
        <v>0</v>
      </c>
      <c r="S15" s="9">
        <v>100</v>
      </c>
      <c r="T15" s="9">
        <v>0</v>
      </c>
      <c r="U15" s="9">
        <v>0</v>
      </c>
    </row>
    <row r="16" spans="1:21" ht="12.75">
      <c r="A16" s="34">
        <v>6</v>
      </c>
      <c r="B16" s="34">
        <v>1</v>
      </c>
      <c r="C16" s="34">
        <v>1</v>
      </c>
      <c r="D16" s="35">
        <v>1</v>
      </c>
      <c r="E16" s="36"/>
      <c r="F16" s="7" t="s">
        <v>267</v>
      </c>
      <c r="G16" s="53" t="s">
        <v>275</v>
      </c>
      <c r="H16" s="8">
        <v>3825000</v>
      </c>
      <c r="I16" s="8">
        <v>3825000</v>
      </c>
      <c r="J16" s="8">
        <v>0</v>
      </c>
      <c r="K16" s="8">
        <v>0</v>
      </c>
      <c r="L16" s="9">
        <v>100</v>
      </c>
      <c r="M16" s="9">
        <v>0</v>
      </c>
      <c r="N16" s="9">
        <v>0</v>
      </c>
      <c r="O16" s="8">
        <v>2584800</v>
      </c>
      <c r="P16" s="8">
        <v>2584800</v>
      </c>
      <c r="Q16" s="8">
        <v>0</v>
      </c>
      <c r="R16" s="8">
        <v>0</v>
      </c>
      <c r="S16" s="9">
        <v>100</v>
      </c>
      <c r="T16" s="9">
        <v>0</v>
      </c>
      <c r="U16" s="9">
        <v>0</v>
      </c>
    </row>
    <row r="17" spans="1:21" ht="12.75">
      <c r="A17" s="34">
        <v>6</v>
      </c>
      <c r="B17" s="34">
        <v>14</v>
      </c>
      <c r="C17" s="34">
        <v>1</v>
      </c>
      <c r="D17" s="35">
        <v>1</v>
      </c>
      <c r="E17" s="36"/>
      <c r="F17" s="7" t="s">
        <v>267</v>
      </c>
      <c r="G17" s="53" t="s">
        <v>276</v>
      </c>
      <c r="H17" s="8">
        <v>4333466.35</v>
      </c>
      <c r="I17" s="8">
        <v>4333466.35</v>
      </c>
      <c r="J17" s="8">
        <v>0</v>
      </c>
      <c r="K17" s="8">
        <v>0</v>
      </c>
      <c r="L17" s="9">
        <v>100</v>
      </c>
      <c r="M17" s="9">
        <v>0</v>
      </c>
      <c r="N17" s="9">
        <v>0</v>
      </c>
      <c r="O17" s="8">
        <v>333466.35</v>
      </c>
      <c r="P17" s="8">
        <v>333466.35</v>
      </c>
      <c r="Q17" s="8">
        <v>0</v>
      </c>
      <c r="R17" s="8">
        <v>0</v>
      </c>
      <c r="S17" s="9">
        <v>100</v>
      </c>
      <c r="T17" s="9">
        <v>0</v>
      </c>
      <c r="U17" s="9">
        <v>0</v>
      </c>
    </row>
    <row r="18" spans="1:21" ht="12.75">
      <c r="A18" s="34">
        <v>6</v>
      </c>
      <c r="B18" s="34">
        <v>15</v>
      </c>
      <c r="C18" s="34">
        <v>1</v>
      </c>
      <c r="D18" s="35">
        <v>1</v>
      </c>
      <c r="E18" s="36"/>
      <c r="F18" s="7" t="s">
        <v>267</v>
      </c>
      <c r="G18" s="53" t="s">
        <v>277</v>
      </c>
      <c r="H18" s="8">
        <v>1880000</v>
      </c>
      <c r="I18" s="8">
        <v>1880000</v>
      </c>
      <c r="J18" s="8">
        <v>0</v>
      </c>
      <c r="K18" s="8">
        <v>0</v>
      </c>
      <c r="L18" s="9">
        <v>100</v>
      </c>
      <c r="M18" s="9">
        <v>0</v>
      </c>
      <c r="N18" s="9">
        <v>0</v>
      </c>
      <c r="O18" s="8">
        <v>940000</v>
      </c>
      <c r="P18" s="8">
        <v>940000</v>
      </c>
      <c r="Q18" s="8">
        <v>0</v>
      </c>
      <c r="R18" s="8">
        <v>0</v>
      </c>
      <c r="S18" s="9">
        <v>100</v>
      </c>
      <c r="T18" s="9">
        <v>0</v>
      </c>
      <c r="U18" s="9">
        <v>0</v>
      </c>
    </row>
    <row r="19" spans="1:21" ht="12.75">
      <c r="A19" s="34">
        <v>6</v>
      </c>
      <c r="B19" s="34">
        <v>3</v>
      </c>
      <c r="C19" s="34">
        <v>1</v>
      </c>
      <c r="D19" s="35">
        <v>1</v>
      </c>
      <c r="E19" s="36"/>
      <c r="F19" s="7" t="s">
        <v>267</v>
      </c>
      <c r="G19" s="53" t="s">
        <v>278</v>
      </c>
      <c r="H19" s="8">
        <v>640000</v>
      </c>
      <c r="I19" s="8">
        <v>640000</v>
      </c>
      <c r="J19" s="8">
        <v>0</v>
      </c>
      <c r="K19" s="8">
        <v>0</v>
      </c>
      <c r="L19" s="9">
        <v>100</v>
      </c>
      <c r="M19" s="9">
        <v>0</v>
      </c>
      <c r="N19" s="9">
        <v>0</v>
      </c>
      <c r="O19" s="8">
        <v>145000</v>
      </c>
      <c r="P19" s="8">
        <v>145000</v>
      </c>
      <c r="Q19" s="8">
        <v>0</v>
      </c>
      <c r="R19" s="8">
        <v>0</v>
      </c>
      <c r="S19" s="9">
        <v>100</v>
      </c>
      <c r="T19" s="9">
        <v>0</v>
      </c>
      <c r="U19" s="9">
        <v>0</v>
      </c>
    </row>
    <row r="20" spans="1:21" ht="12.75">
      <c r="A20" s="34">
        <v>6</v>
      </c>
      <c r="B20" s="34">
        <v>11</v>
      </c>
      <c r="C20" s="34">
        <v>2</v>
      </c>
      <c r="D20" s="35">
        <v>1</v>
      </c>
      <c r="E20" s="36"/>
      <c r="F20" s="7" t="s">
        <v>267</v>
      </c>
      <c r="G20" s="53" t="s">
        <v>279</v>
      </c>
      <c r="H20" s="8">
        <v>336250</v>
      </c>
      <c r="I20" s="8">
        <v>336250</v>
      </c>
      <c r="J20" s="8">
        <v>0</v>
      </c>
      <c r="K20" s="8">
        <v>0</v>
      </c>
      <c r="L20" s="9">
        <v>100</v>
      </c>
      <c r="M20" s="9">
        <v>0</v>
      </c>
      <c r="N20" s="9">
        <v>0</v>
      </c>
      <c r="O20" s="8">
        <v>166250</v>
      </c>
      <c r="P20" s="8">
        <v>166250</v>
      </c>
      <c r="Q20" s="8">
        <v>0</v>
      </c>
      <c r="R20" s="8">
        <v>0</v>
      </c>
      <c r="S20" s="9">
        <v>100</v>
      </c>
      <c r="T20" s="9">
        <v>0</v>
      </c>
      <c r="U20" s="9">
        <v>0</v>
      </c>
    </row>
    <row r="21" spans="1:21" ht="12.75">
      <c r="A21" s="34">
        <v>6</v>
      </c>
      <c r="B21" s="34">
        <v>17</v>
      </c>
      <c r="C21" s="34">
        <v>1</v>
      </c>
      <c r="D21" s="35">
        <v>1</v>
      </c>
      <c r="E21" s="36"/>
      <c r="F21" s="7" t="s">
        <v>267</v>
      </c>
      <c r="G21" s="53" t="s">
        <v>280</v>
      </c>
      <c r="H21" s="8">
        <v>18690668.86</v>
      </c>
      <c r="I21" s="8">
        <v>3000000</v>
      </c>
      <c r="J21" s="8">
        <v>0</v>
      </c>
      <c r="K21" s="8">
        <v>15690668.86</v>
      </c>
      <c r="L21" s="9">
        <v>16.05</v>
      </c>
      <c r="M21" s="9">
        <v>0</v>
      </c>
      <c r="N21" s="9">
        <v>83.94</v>
      </c>
      <c r="O21" s="8">
        <v>17624898</v>
      </c>
      <c r="P21" s="8">
        <v>3000000</v>
      </c>
      <c r="Q21" s="8">
        <v>0</v>
      </c>
      <c r="R21" s="8">
        <v>14624898</v>
      </c>
      <c r="S21" s="9">
        <v>17.02</v>
      </c>
      <c r="T21" s="9">
        <v>0</v>
      </c>
      <c r="U21" s="9">
        <v>82.97</v>
      </c>
    </row>
    <row r="22" spans="1:21" ht="12.75">
      <c r="A22" s="34">
        <v>6</v>
      </c>
      <c r="B22" s="34">
        <v>1</v>
      </c>
      <c r="C22" s="34">
        <v>2</v>
      </c>
      <c r="D22" s="35">
        <v>1</v>
      </c>
      <c r="E22" s="36"/>
      <c r="F22" s="7" t="s">
        <v>267</v>
      </c>
      <c r="G22" s="53" t="s">
        <v>281</v>
      </c>
      <c r="H22" s="8">
        <v>455300</v>
      </c>
      <c r="I22" s="8">
        <v>455300</v>
      </c>
      <c r="J22" s="8">
        <v>0</v>
      </c>
      <c r="K22" s="8">
        <v>0</v>
      </c>
      <c r="L22" s="9">
        <v>100</v>
      </c>
      <c r="M22" s="9">
        <v>0</v>
      </c>
      <c r="N22" s="9">
        <v>0</v>
      </c>
      <c r="O22" s="8">
        <v>227600</v>
      </c>
      <c r="P22" s="8">
        <v>227600</v>
      </c>
      <c r="Q22" s="8">
        <v>0</v>
      </c>
      <c r="R22" s="8">
        <v>0</v>
      </c>
      <c r="S22" s="9">
        <v>100</v>
      </c>
      <c r="T22" s="9">
        <v>0</v>
      </c>
      <c r="U22" s="9">
        <v>0</v>
      </c>
    </row>
    <row r="23" spans="1:21" ht="12.75">
      <c r="A23" s="34">
        <v>6</v>
      </c>
      <c r="B23" s="34">
        <v>18</v>
      </c>
      <c r="C23" s="34">
        <v>1</v>
      </c>
      <c r="D23" s="35">
        <v>1</v>
      </c>
      <c r="E23" s="36"/>
      <c r="F23" s="7" t="s">
        <v>267</v>
      </c>
      <c r="G23" s="53" t="s">
        <v>282</v>
      </c>
      <c r="H23" s="8">
        <v>2863200</v>
      </c>
      <c r="I23" s="8">
        <v>2863200</v>
      </c>
      <c r="J23" s="8">
        <v>0</v>
      </c>
      <c r="K23" s="8">
        <v>0</v>
      </c>
      <c r="L23" s="9">
        <v>100</v>
      </c>
      <c r="M23" s="9">
        <v>0</v>
      </c>
      <c r="N23" s="9">
        <v>0</v>
      </c>
      <c r="O23" s="8">
        <v>281600</v>
      </c>
      <c r="P23" s="8">
        <v>281600</v>
      </c>
      <c r="Q23" s="8">
        <v>0</v>
      </c>
      <c r="R23" s="8">
        <v>0</v>
      </c>
      <c r="S23" s="9">
        <v>100</v>
      </c>
      <c r="T23" s="9">
        <v>0</v>
      </c>
      <c r="U23" s="9">
        <v>0</v>
      </c>
    </row>
    <row r="24" spans="1:21" ht="12.75">
      <c r="A24" s="34">
        <v>6</v>
      </c>
      <c r="B24" s="34">
        <v>19</v>
      </c>
      <c r="C24" s="34">
        <v>1</v>
      </c>
      <c r="D24" s="35">
        <v>1</v>
      </c>
      <c r="E24" s="36"/>
      <c r="F24" s="7" t="s">
        <v>267</v>
      </c>
      <c r="G24" s="53" t="s">
        <v>283</v>
      </c>
      <c r="H24" s="8">
        <v>1280000</v>
      </c>
      <c r="I24" s="8">
        <v>1280000</v>
      </c>
      <c r="J24" s="8">
        <v>0</v>
      </c>
      <c r="K24" s="8">
        <v>0</v>
      </c>
      <c r="L24" s="9">
        <v>100</v>
      </c>
      <c r="M24" s="9">
        <v>0</v>
      </c>
      <c r="N24" s="9">
        <v>0</v>
      </c>
      <c r="O24" s="8">
        <v>755000</v>
      </c>
      <c r="P24" s="8">
        <v>755000</v>
      </c>
      <c r="Q24" s="8">
        <v>0</v>
      </c>
      <c r="R24" s="8">
        <v>0</v>
      </c>
      <c r="S24" s="9">
        <v>100</v>
      </c>
      <c r="T24" s="9">
        <v>0</v>
      </c>
      <c r="U24" s="9">
        <v>0</v>
      </c>
    </row>
    <row r="25" spans="1:21" ht="12.75">
      <c r="A25" s="34">
        <v>6</v>
      </c>
      <c r="B25" s="34">
        <v>8</v>
      </c>
      <c r="C25" s="34">
        <v>2</v>
      </c>
      <c r="D25" s="35">
        <v>2</v>
      </c>
      <c r="E25" s="36"/>
      <c r="F25" s="7" t="s">
        <v>267</v>
      </c>
      <c r="G25" s="53" t="s">
        <v>284</v>
      </c>
      <c r="H25" s="8">
        <v>1158897</v>
      </c>
      <c r="I25" s="8">
        <v>1000000</v>
      </c>
      <c r="J25" s="8">
        <v>158897</v>
      </c>
      <c r="K25" s="8">
        <v>0</v>
      </c>
      <c r="L25" s="9">
        <v>86.28</v>
      </c>
      <c r="M25" s="9">
        <v>13.71</v>
      </c>
      <c r="N25" s="9">
        <v>0</v>
      </c>
      <c r="O25" s="8">
        <v>0</v>
      </c>
      <c r="P25" s="8">
        <v>0</v>
      </c>
      <c r="Q25" s="8">
        <v>0</v>
      </c>
      <c r="R25" s="8">
        <v>0</v>
      </c>
      <c r="S25" s="9"/>
      <c r="T25" s="9"/>
      <c r="U25" s="9"/>
    </row>
    <row r="26" spans="1:21" ht="12.75">
      <c r="A26" s="34">
        <v>6</v>
      </c>
      <c r="B26" s="34">
        <v>11</v>
      </c>
      <c r="C26" s="34">
        <v>3</v>
      </c>
      <c r="D26" s="35">
        <v>2</v>
      </c>
      <c r="E26" s="36"/>
      <c r="F26" s="7" t="s">
        <v>267</v>
      </c>
      <c r="G26" s="53" t="s">
        <v>285</v>
      </c>
      <c r="H26" s="8">
        <v>2000000</v>
      </c>
      <c r="I26" s="8">
        <v>2000000</v>
      </c>
      <c r="J26" s="8">
        <v>0</v>
      </c>
      <c r="K26" s="8">
        <v>0</v>
      </c>
      <c r="L26" s="9">
        <v>100</v>
      </c>
      <c r="M26" s="9">
        <v>0</v>
      </c>
      <c r="N26" s="9">
        <v>0</v>
      </c>
      <c r="O26" s="8">
        <v>1100000</v>
      </c>
      <c r="P26" s="8">
        <v>1100000</v>
      </c>
      <c r="Q26" s="8">
        <v>0</v>
      </c>
      <c r="R26" s="8">
        <v>0</v>
      </c>
      <c r="S26" s="9">
        <v>100</v>
      </c>
      <c r="T26" s="9">
        <v>0</v>
      </c>
      <c r="U26" s="9">
        <v>0</v>
      </c>
    </row>
    <row r="27" spans="1:21" ht="12.75">
      <c r="A27" s="34">
        <v>6</v>
      </c>
      <c r="B27" s="34">
        <v>20</v>
      </c>
      <c r="C27" s="34">
        <v>1</v>
      </c>
      <c r="D27" s="35">
        <v>2</v>
      </c>
      <c r="E27" s="36"/>
      <c r="F27" s="7" t="s">
        <v>267</v>
      </c>
      <c r="G27" s="53" t="s">
        <v>285</v>
      </c>
      <c r="H27" s="8">
        <v>1173332</v>
      </c>
      <c r="I27" s="8">
        <v>1173332</v>
      </c>
      <c r="J27" s="8">
        <v>0</v>
      </c>
      <c r="K27" s="8">
        <v>0</v>
      </c>
      <c r="L27" s="9">
        <v>100</v>
      </c>
      <c r="M27" s="9">
        <v>0</v>
      </c>
      <c r="N27" s="9">
        <v>0</v>
      </c>
      <c r="O27" s="8">
        <v>589443.78</v>
      </c>
      <c r="P27" s="8">
        <v>589443.78</v>
      </c>
      <c r="Q27" s="8">
        <v>0</v>
      </c>
      <c r="R27" s="8">
        <v>0</v>
      </c>
      <c r="S27" s="9">
        <v>100</v>
      </c>
      <c r="T27" s="9">
        <v>0</v>
      </c>
      <c r="U27" s="9">
        <v>0</v>
      </c>
    </row>
    <row r="28" spans="1:21" ht="12.75">
      <c r="A28" s="34">
        <v>6</v>
      </c>
      <c r="B28" s="34">
        <v>2</v>
      </c>
      <c r="C28" s="34">
        <v>2</v>
      </c>
      <c r="D28" s="35">
        <v>2</v>
      </c>
      <c r="E28" s="36"/>
      <c r="F28" s="7" t="s">
        <v>267</v>
      </c>
      <c r="G28" s="53" t="s">
        <v>286</v>
      </c>
      <c r="H28" s="8">
        <v>50000</v>
      </c>
      <c r="I28" s="8">
        <v>0</v>
      </c>
      <c r="J28" s="8">
        <v>50000</v>
      </c>
      <c r="K28" s="8">
        <v>0</v>
      </c>
      <c r="L28" s="9">
        <v>0</v>
      </c>
      <c r="M28" s="9">
        <v>100</v>
      </c>
      <c r="N28" s="9">
        <v>0</v>
      </c>
      <c r="O28" s="8">
        <v>50000</v>
      </c>
      <c r="P28" s="8">
        <v>0</v>
      </c>
      <c r="Q28" s="8">
        <v>50000</v>
      </c>
      <c r="R28" s="8">
        <v>0</v>
      </c>
      <c r="S28" s="9">
        <v>0</v>
      </c>
      <c r="T28" s="9">
        <v>100</v>
      </c>
      <c r="U28" s="9">
        <v>0</v>
      </c>
    </row>
    <row r="29" spans="1:21" ht="12.75">
      <c r="A29" s="34">
        <v>6</v>
      </c>
      <c r="B29" s="34">
        <v>14</v>
      </c>
      <c r="C29" s="34">
        <v>2</v>
      </c>
      <c r="D29" s="35">
        <v>2</v>
      </c>
      <c r="E29" s="36"/>
      <c r="F29" s="7" t="s">
        <v>267</v>
      </c>
      <c r="G29" s="53" t="s">
        <v>287</v>
      </c>
      <c r="H29" s="8">
        <v>120000</v>
      </c>
      <c r="I29" s="8">
        <v>120000</v>
      </c>
      <c r="J29" s="8">
        <v>0</v>
      </c>
      <c r="K29" s="8">
        <v>0</v>
      </c>
      <c r="L29" s="9">
        <v>100</v>
      </c>
      <c r="M29" s="9">
        <v>0</v>
      </c>
      <c r="N29" s="9">
        <v>0</v>
      </c>
      <c r="O29" s="8">
        <v>60000</v>
      </c>
      <c r="P29" s="8">
        <v>60000</v>
      </c>
      <c r="Q29" s="8">
        <v>0</v>
      </c>
      <c r="R29" s="8">
        <v>0</v>
      </c>
      <c r="S29" s="9">
        <v>100</v>
      </c>
      <c r="T29" s="9">
        <v>0</v>
      </c>
      <c r="U29" s="9">
        <v>0</v>
      </c>
    </row>
    <row r="30" spans="1:21" ht="12.75">
      <c r="A30" s="34">
        <v>6</v>
      </c>
      <c r="B30" s="34">
        <v>5</v>
      </c>
      <c r="C30" s="34">
        <v>1</v>
      </c>
      <c r="D30" s="35">
        <v>2</v>
      </c>
      <c r="E30" s="36"/>
      <c r="F30" s="7" t="s">
        <v>267</v>
      </c>
      <c r="G30" s="53" t="s">
        <v>288</v>
      </c>
      <c r="H30" s="8">
        <v>479984</v>
      </c>
      <c r="I30" s="8">
        <v>479984</v>
      </c>
      <c r="J30" s="8">
        <v>0</v>
      </c>
      <c r="K30" s="8">
        <v>0</v>
      </c>
      <c r="L30" s="9">
        <v>100</v>
      </c>
      <c r="M30" s="9">
        <v>0</v>
      </c>
      <c r="N30" s="9">
        <v>0</v>
      </c>
      <c r="O30" s="8">
        <v>139986</v>
      </c>
      <c r="P30" s="8">
        <v>139986</v>
      </c>
      <c r="Q30" s="8">
        <v>0</v>
      </c>
      <c r="R30" s="8">
        <v>0</v>
      </c>
      <c r="S30" s="9">
        <v>100</v>
      </c>
      <c r="T30" s="9">
        <v>0</v>
      </c>
      <c r="U30" s="9">
        <v>0</v>
      </c>
    </row>
    <row r="31" spans="1:21" ht="12.75">
      <c r="A31" s="34">
        <v>6</v>
      </c>
      <c r="B31" s="34">
        <v>18</v>
      </c>
      <c r="C31" s="34">
        <v>2</v>
      </c>
      <c r="D31" s="35">
        <v>2</v>
      </c>
      <c r="E31" s="36"/>
      <c r="F31" s="7" t="s">
        <v>267</v>
      </c>
      <c r="G31" s="53" t="s">
        <v>289</v>
      </c>
      <c r="H31" s="8">
        <v>680000</v>
      </c>
      <c r="I31" s="8">
        <v>680000</v>
      </c>
      <c r="J31" s="8">
        <v>0</v>
      </c>
      <c r="K31" s="8">
        <v>0</v>
      </c>
      <c r="L31" s="9">
        <v>100</v>
      </c>
      <c r="M31" s="9">
        <v>0</v>
      </c>
      <c r="N31" s="9">
        <v>0</v>
      </c>
      <c r="O31" s="8">
        <v>105000</v>
      </c>
      <c r="P31" s="8">
        <v>105000</v>
      </c>
      <c r="Q31" s="8">
        <v>0</v>
      </c>
      <c r="R31" s="8">
        <v>0</v>
      </c>
      <c r="S31" s="9">
        <v>100</v>
      </c>
      <c r="T31" s="9">
        <v>0</v>
      </c>
      <c r="U31" s="9">
        <v>0</v>
      </c>
    </row>
    <row r="32" spans="1:21" ht="12.75">
      <c r="A32" s="34">
        <v>6</v>
      </c>
      <c r="B32" s="34">
        <v>1</v>
      </c>
      <c r="C32" s="34">
        <v>3</v>
      </c>
      <c r="D32" s="35">
        <v>2</v>
      </c>
      <c r="E32" s="36"/>
      <c r="F32" s="7" t="s">
        <v>267</v>
      </c>
      <c r="G32" s="53" t="s">
        <v>290</v>
      </c>
      <c r="H32" s="8">
        <v>441500.1</v>
      </c>
      <c r="I32" s="8">
        <v>441500.1</v>
      </c>
      <c r="J32" s="8">
        <v>0</v>
      </c>
      <c r="K32" s="8">
        <v>0</v>
      </c>
      <c r="L32" s="9">
        <v>100</v>
      </c>
      <c r="M32" s="9">
        <v>0</v>
      </c>
      <c r="N32" s="9">
        <v>0</v>
      </c>
      <c r="O32" s="8">
        <v>305750.05</v>
      </c>
      <c r="P32" s="8">
        <v>305750.05</v>
      </c>
      <c r="Q32" s="8">
        <v>0</v>
      </c>
      <c r="R32" s="8">
        <v>0</v>
      </c>
      <c r="S32" s="9">
        <v>100</v>
      </c>
      <c r="T32" s="9">
        <v>0</v>
      </c>
      <c r="U32" s="9">
        <v>0</v>
      </c>
    </row>
    <row r="33" spans="1:21" ht="12.75">
      <c r="A33" s="34">
        <v>6</v>
      </c>
      <c r="B33" s="34">
        <v>3</v>
      </c>
      <c r="C33" s="34">
        <v>2</v>
      </c>
      <c r="D33" s="35">
        <v>2</v>
      </c>
      <c r="E33" s="36"/>
      <c r="F33" s="7" t="s">
        <v>267</v>
      </c>
      <c r="G33" s="53" t="s">
        <v>291</v>
      </c>
      <c r="H33" s="8">
        <v>291600</v>
      </c>
      <c r="I33" s="8">
        <v>291600</v>
      </c>
      <c r="J33" s="8">
        <v>0</v>
      </c>
      <c r="K33" s="8">
        <v>0</v>
      </c>
      <c r="L33" s="9">
        <v>100</v>
      </c>
      <c r="M33" s="9">
        <v>0</v>
      </c>
      <c r="N33" s="9">
        <v>0</v>
      </c>
      <c r="O33" s="8">
        <v>145800</v>
      </c>
      <c r="P33" s="8">
        <v>145800</v>
      </c>
      <c r="Q33" s="8">
        <v>0</v>
      </c>
      <c r="R33" s="8">
        <v>0</v>
      </c>
      <c r="S33" s="9">
        <v>100</v>
      </c>
      <c r="T33" s="9">
        <v>0</v>
      </c>
      <c r="U33" s="9">
        <v>0</v>
      </c>
    </row>
    <row r="34" spans="1:21" ht="12.75">
      <c r="A34" s="34">
        <v>6</v>
      </c>
      <c r="B34" s="34">
        <v>2</v>
      </c>
      <c r="C34" s="34">
        <v>3</v>
      </c>
      <c r="D34" s="35">
        <v>2</v>
      </c>
      <c r="E34" s="36"/>
      <c r="F34" s="7" t="s">
        <v>267</v>
      </c>
      <c r="G34" s="53" t="s">
        <v>268</v>
      </c>
      <c r="H34" s="8">
        <v>1040000</v>
      </c>
      <c r="I34" s="8">
        <v>1000000</v>
      </c>
      <c r="J34" s="8">
        <v>40000</v>
      </c>
      <c r="K34" s="8">
        <v>0</v>
      </c>
      <c r="L34" s="9">
        <v>96.15</v>
      </c>
      <c r="M34" s="9">
        <v>3.84</v>
      </c>
      <c r="N34" s="9">
        <v>0</v>
      </c>
      <c r="O34" s="8">
        <v>240000</v>
      </c>
      <c r="P34" s="8">
        <v>200000</v>
      </c>
      <c r="Q34" s="8">
        <v>40000</v>
      </c>
      <c r="R34" s="8">
        <v>0</v>
      </c>
      <c r="S34" s="9">
        <v>83.33</v>
      </c>
      <c r="T34" s="9">
        <v>16.66</v>
      </c>
      <c r="U34" s="9">
        <v>0</v>
      </c>
    </row>
    <row r="35" spans="1:21" ht="12.75">
      <c r="A35" s="34">
        <v>6</v>
      </c>
      <c r="B35" s="34">
        <v>2</v>
      </c>
      <c r="C35" s="34">
        <v>4</v>
      </c>
      <c r="D35" s="35">
        <v>2</v>
      </c>
      <c r="E35" s="36"/>
      <c r="F35" s="7" t="s">
        <v>267</v>
      </c>
      <c r="G35" s="53" t="s">
        <v>292</v>
      </c>
      <c r="H35" s="8">
        <v>1384000</v>
      </c>
      <c r="I35" s="8">
        <v>1384000</v>
      </c>
      <c r="J35" s="8">
        <v>0</v>
      </c>
      <c r="K35" s="8">
        <v>0</v>
      </c>
      <c r="L35" s="9">
        <v>100</v>
      </c>
      <c r="M35" s="9">
        <v>0</v>
      </c>
      <c r="N35" s="9">
        <v>0</v>
      </c>
      <c r="O35" s="8">
        <v>742000</v>
      </c>
      <c r="P35" s="8">
        <v>742000</v>
      </c>
      <c r="Q35" s="8">
        <v>0</v>
      </c>
      <c r="R35" s="8">
        <v>0</v>
      </c>
      <c r="S35" s="9">
        <v>100</v>
      </c>
      <c r="T35" s="9">
        <v>0</v>
      </c>
      <c r="U35" s="9">
        <v>0</v>
      </c>
    </row>
    <row r="36" spans="1:21" ht="12.75">
      <c r="A36" s="34">
        <v>6</v>
      </c>
      <c r="B36" s="34">
        <v>15</v>
      </c>
      <c r="C36" s="34">
        <v>2</v>
      </c>
      <c r="D36" s="35">
        <v>2</v>
      </c>
      <c r="E36" s="36"/>
      <c r="F36" s="7" t="s">
        <v>267</v>
      </c>
      <c r="G36" s="53" t="s">
        <v>293</v>
      </c>
      <c r="H36" s="8">
        <v>1307300</v>
      </c>
      <c r="I36" s="8">
        <v>807300</v>
      </c>
      <c r="J36" s="8">
        <v>500000</v>
      </c>
      <c r="K36" s="8">
        <v>0</v>
      </c>
      <c r="L36" s="9">
        <v>61.75</v>
      </c>
      <c r="M36" s="9">
        <v>38.24</v>
      </c>
      <c r="N36" s="9">
        <v>0</v>
      </c>
      <c r="O36" s="8">
        <v>403650</v>
      </c>
      <c r="P36" s="8">
        <v>403650</v>
      </c>
      <c r="Q36" s="8">
        <v>0</v>
      </c>
      <c r="R36" s="8">
        <v>0</v>
      </c>
      <c r="S36" s="9">
        <v>100</v>
      </c>
      <c r="T36" s="9">
        <v>0</v>
      </c>
      <c r="U36" s="9">
        <v>0</v>
      </c>
    </row>
    <row r="37" spans="1:21" ht="12.75">
      <c r="A37" s="34">
        <v>6</v>
      </c>
      <c r="B37" s="34">
        <v>9</v>
      </c>
      <c r="C37" s="34">
        <v>2</v>
      </c>
      <c r="D37" s="35">
        <v>2</v>
      </c>
      <c r="E37" s="36"/>
      <c r="F37" s="7" t="s">
        <v>267</v>
      </c>
      <c r="G37" s="53" t="s">
        <v>294</v>
      </c>
      <c r="H37" s="8">
        <v>517066</v>
      </c>
      <c r="I37" s="8">
        <v>517066</v>
      </c>
      <c r="J37" s="8">
        <v>0</v>
      </c>
      <c r="K37" s="8">
        <v>0</v>
      </c>
      <c r="L37" s="9">
        <v>100</v>
      </c>
      <c r="M37" s="9">
        <v>0</v>
      </c>
      <c r="N37" s="9">
        <v>0</v>
      </c>
      <c r="O37" s="8">
        <v>256216</v>
      </c>
      <c r="P37" s="8">
        <v>256216</v>
      </c>
      <c r="Q37" s="8">
        <v>0</v>
      </c>
      <c r="R37" s="8">
        <v>0</v>
      </c>
      <c r="S37" s="9">
        <v>100</v>
      </c>
      <c r="T37" s="9">
        <v>0</v>
      </c>
      <c r="U37" s="9">
        <v>0</v>
      </c>
    </row>
    <row r="38" spans="1:21" ht="12.75">
      <c r="A38" s="34">
        <v>6</v>
      </c>
      <c r="B38" s="34">
        <v>3</v>
      </c>
      <c r="C38" s="34">
        <v>3</v>
      </c>
      <c r="D38" s="35">
        <v>2</v>
      </c>
      <c r="E38" s="36"/>
      <c r="F38" s="7" t="s">
        <v>267</v>
      </c>
      <c r="G38" s="53" t="s">
        <v>295</v>
      </c>
      <c r="H38" s="8">
        <v>1664705.88</v>
      </c>
      <c r="I38" s="8">
        <v>1664705.88</v>
      </c>
      <c r="J38" s="8">
        <v>0</v>
      </c>
      <c r="K38" s="8">
        <v>0</v>
      </c>
      <c r="L38" s="9">
        <v>100</v>
      </c>
      <c r="M38" s="9">
        <v>0</v>
      </c>
      <c r="N38" s="9">
        <v>0</v>
      </c>
      <c r="O38" s="8">
        <v>1332352.94</v>
      </c>
      <c r="P38" s="8">
        <v>1332352.94</v>
      </c>
      <c r="Q38" s="8">
        <v>0</v>
      </c>
      <c r="R38" s="8">
        <v>0</v>
      </c>
      <c r="S38" s="9">
        <v>100</v>
      </c>
      <c r="T38" s="9">
        <v>0</v>
      </c>
      <c r="U38" s="9">
        <v>0</v>
      </c>
    </row>
    <row r="39" spans="1:21" ht="12.75">
      <c r="A39" s="34">
        <v>6</v>
      </c>
      <c r="B39" s="34">
        <v>12</v>
      </c>
      <c r="C39" s="34">
        <v>1</v>
      </c>
      <c r="D39" s="35">
        <v>2</v>
      </c>
      <c r="E39" s="36"/>
      <c r="F39" s="7" t="s">
        <v>267</v>
      </c>
      <c r="G39" s="53" t="s">
        <v>296</v>
      </c>
      <c r="H39" s="8">
        <v>989996</v>
      </c>
      <c r="I39" s="8">
        <v>989996</v>
      </c>
      <c r="J39" s="8">
        <v>0</v>
      </c>
      <c r="K39" s="8">
        <v>0</v>
      </c>
      <c r="L39" s="9">
        <v>100</v>
      </c>
      <c r="M39" s="9">
        <v>0</v>
      </c>
      <c r="N39" s="9">
        <v>0</v>
      </c>
      <c r="O39" s="8">
        <v>391248</v>
      </c>
      <c r="P39" s="8">
        <v>391248</v>
      </c>
      <c r="Q39" s="8">
        <v>0</v>
      </c>
      <c r="R39" s="8">
        <v>0</v>
      </c>
      <c r="S39" s="9">
        <v>100</v>
      </c>
      <c r="T39" s="9">
        <v>0</v>
      </c>
      <c r="U39" s="9">
        <v>0</v>
      </c>
    </row>
    <row r="40" spans="1:21" ht="12.75">
      <c r="A40" s="34">
        <v>6</v>
      </c>
      <c r="B40" s="34">
        <v>5</v>
      </c>
      <c r="C40" s="34">
        <v>2</v>
      </c>
      <c r="D40" s="35">
        <v>2</v>
      </c>
      <c r="E40" s="36"/>
      <c r="F40" s="7" t="s">
        <v>267</v>
      </c>
      <c r="G40" s="53" t="s">
        <v>297</v>
      </c>
      <c r="H40" s="8">
        <v>414100</v>
      </c>
      <c r="I40" s="8">
        <v>414100</v>
      </c>
      <c r="J40" s="8">
        <v>0</v>
      </c>
      <c r="K40" s="8">
        <v>0</v>
      </c>
      <c r="L40" s="9">
        <v>100</v>
      </c>
      <c r="M40" s="9">
        <v>0</v>
      </c>
      <c r="N40" s="9">
        <v>0</v>
      </c>
      <c r="O40" s="8">
        <v>177050</v>
      </c>
      <c r="P40" s="8">
        <v>177050</v>
      </c>
      <c r="Q40" s="8">
        <v>0</v>
      </c>
      <c r="R40" s="8">
        <v>0</v>
      </c>
      <c r="S40" s="9">
        <v>100</v>
      </c>
      <c r="T40" s="9">
        <v>0</v>
      </c>
      <c r="U40" s="9">
        <v>0</v>
      </c>
    </row>
    <row r="41" spans="1:21" ht="12.75">
      <c r="A41" s="34">
        <v>6</v>
      </c>
      <c r="B41" s="34">
        <v>10</v>
      </c>
      <c r="C41" s="34">
        <v>1</v>
      </c>
      <c r="D41" s="35">
        <v>2</v>
      </c>
      <c r="E41" s="36"/>
      <c r="F41" s="7" t="s">
        <v>267</v>
      </c>
      <c r="G41" s="53" t="s">
        <v>298</v>
      </c>
      <c r="H41" s="8">
        <v>1328028</v>
      </c>
      <c r="I41" s="8">
        <v>1278028</v>
      </c>
      <c r="J41" s="8">
        <v>50000</v>
      </c>
      <c r="K41" s="8">
        <v>0</v>
      </c>
      <c r="L41" s="9">
        <v>96.23</v>
      </c>
      <c r="M41" s="9">
        <v>3.76</v>
      </c>
      <c r="N41" s="9">
        <v>0</v>
      </c>
      <c r="O41" s="8">
        <v>1278028</v>
      </c>
      <c r="P41" s="8">
        <v>1278028</v>
      </c>
      <c r="Q41" s="8">
        <v>0</v>
      </c>
      <c r="R41" s="8">
        <v>0</v>
      </c>
      <c r="S41" s="9">
        <v>100</v>
      </c>
      <c r="T41" s="9">
        <v>0</v>
      </c>
      <c r="U41" s="9">
        <v>0</v>
      </c>
    </row>
    <row r="42" spans="1:21" ht="12.75">
      <c r="A42" s="34">
        <v>6</v>
      </c>
      <c r="B42" s="34">
        <v>15</v>
      </c>
      <c r="C42" s="34">
        <v>3</v>
      </c>
      <c r="D42" s="35">
        <v>2</v>
      </c>
      <c r="E42" s="36"/>
      <c r="F42" s="7" t="s">
        <v>267</v>
      </c>
      <c r="G42" s="53" t="s">
        <v>299</v>
      </c>
      <c r="H42" s="8">
        <v>750000</v>
      </c>
      <c r="I42" s="8">
        <v>750000</v>
      </c>
      <c r="J42" s="8">
        <v>0</v>
      </c>
      <c r="K42" s="8">
        <v>0</v>
      </c>
      <c r="L42" s="9">
        <v>100</v>
      </c>
      <c r="M42" s="9">
        <v>0</v>
      </c>
      <c r="N42" s="9">
        <v>0</v>
      </c>
      <c r="O42" s="8">
        <v>300000</v>
      </c>
      <c r="P42" s="8">
        <v>300000</v>
      </c>
      <c r="Q42" s="8">
        <v>0</v>
      </c>
      <c r="R42" s="8">
        <v>0</v>
      </c>
      <c r="S42" s="9">
        <v>100</v>
      </c>
      <c r="T42" s="9">
        <v>0</v>
      </c>
      <c r="U42" s="9">
        <v>0</v>
      </c>
    </row>
    <row r="43" spans="1:21" ht="12.75">
      <c r="A43" s="34">
        <v>6</v>
      </c>
      <c r="B43" s="34">
        <v>13</v>
      </c>
      <c r="C43" s="34">
        <v>1</v>
      </c>
      <c r="D43" s="35">
        <v>2</v>
      </c>
      <c r="E43" s="36"/>
      <c r="F43" s="7" t="s">
        <v>267</v>
      </c>
      <c r="G43" s="53" t="s">
        <v>300</v>
      </c>
      <c r="H43" s="8">
        <v>1069908</v>
      </c>
      <c r="I43" s="8">
        <v>1069908</v>
      </c>
      <c r="J43" s="8">
        <v>0</v>
      </c>
      <c r="K43" s="8">
        <v>0</v>
      </c>
      <c r="L43" s="9">
        <v>100</v>
      </c>
      <c r="M43" s="9">
        <v>0</v>
      </c>
      <c r="N43" s="9">
        <v>0</v>
      </c>
      <c r="O43" s="8">
        <v>631589</v>
      </c>
      <c r="P43" s="8">
        <v>631589</v>
      </c>
      <c r="Q43" s="8">
        <v>0</v>
      </c>
      <c r="R43" s="8">
        <v>0</v>
      </c>
      <c r="S43" s="9">
        <v>100</v>
      </c>
      <c r="T43" s="9">
        <v>0</v>
      </c>
      <c r="U43" s="9">
        <v>0</v>
      </c>
    </row>
    <row r="44" spans="1:21" ht="12.75">
      <c r="A44" s="34">
        <v>6</v>
      </c>
      <c r="B44" s="34">
        <v>4</v>
      </c>
      <c r="C44" s="34">
        <v>2</v>
      </c>
      <c r="D44" s="35">
        <v>2</v>
      </c>
      <c r="E44" s="36"/>
      <c r="F44" s="7" t="s">
        <v>267</v>
      </c>
      <c r="G44" s="53" t="s">
        <v>301</v>
      </c>
      <c r="H44" s="8">
        <v>1417712.8</v>
      </c>
      <c r="I44" s="8">
        <v>1417712.8</v>
      </c>
      <c r="J44" s="8">
        <v>0</v>
      </c>
      <c r="K44" s="8">
        <v>0</v>
      </c>
      <c r="L44" s="9">
        <v>100</v>
      </c>
      <c r="M44" s="9">
        <v>0</v>
      </c>
      <c r="N44" s="9">
        <v>0</v>
      </c>
      <c r="O44" s="8">
        <v>993126.4</v>
      </c>
      <c r="P44" s="8">
        <v>993126.4</v>
      </c>
      <c r="Q44" s="8">
        <v>0</v>
      </c>
      <c r="R44" s="8">
        <v>0</v>
      </c>
      <c r="S44" s="9">
        <v>100</v>
      </c>
      <c r="T44" s="9">
        <v>0</v>
      </c>
      <c r="U44" s="9">
        <v>0</v>
      </c>
    </row>
    <row r="45" spans="1:21" ht="12.75">
      <c r="A45" s="34">
        <v>6</v>
      </c>
      <c r="B45" s="34">
        <v>3</v>
      </c>
      <c r="C45" s="34">
        <v>4</v>
      </c>
      <c r="D45" s="35">
        <v>2</v>
      </c>
      <c r="E45" s="36"/>
      <c r="F45" s="7" t="s">
        <v>267</v>
      </c>
      <c r="G45" s="53" t="s">
        <v>302</v>
      </c>
      <c r="H45" s="8">
        <v>1300000</v>
      </c>
      <c r="I45" s="8">
        <v>1300000</v>
      </c>
      <c r="J45" s="8">
        <v>0</v>
      </c>
      <c r="K45" s="8">
        <v>0</v>
      </c>
      <c r="L45" s="9">
        <v>100</v>
      </c>
      <c r="M45" s="9">
        <v>0</v>
      </c>
      <c r="N45" s="9">
        <v>0</v>
      </c>
      <c r="O45" s="8">
        <v>1316668.9</v>
      </c>
      <c r="P45" s="8">
        <v>1300000</v>
      </c>
      <c r="Q45" s="8">
        <v>16668.9</v>
      </c>
      <c r="R45" s="8">
        <v>0</v>
      </c>
      <c r="S45" s="9">
        <v>98.73</v>
      </c>
      <c r="T45" s="9">
        <v>1.26</v>
      </c>
      <c r="U45" s="9">
        <v>0</v>
      </c>
    </row>
    <row r="46" spans="1:21" ht="12.75">
      <c r="A46" s="34">
        <v>6</v>
      </c>
      <c r="B46" s="34">
        <v>1</v>
      </c>
      <c r="C46" s="34">
        <v>4</v>
      </c>
      <c r="D46" s="35">
        <v>2</v>
      </c>
      <c r="E46" s="36"/>
      <c r="F46" s="7" t="s">
        <v>267</v>
      </c>
      <c r="G46" s="53" t="s">
        <v>303</v>
      </c>
      <c r="H46" s="8">
        <v>980000</v>
      </c>
      <c r="I46" s="8">
        <v>980000</v>
      </c>
      <c r="J46" s="8">
        <v>0</v>
      </c>
      <c r="K46" s="8">
        <v>0</v>
      </c>
      <c r="L46" s="9">
        <v>100</v>
      </c>
      <c r="M46" s="9">
        <v>0</v>
      </c>
      <c r="N46" s="9">
        <v>0</v>
      </c>
      <c r="O46" s="8">
        <v>470000</v>
      </c>
      <c r="P46" s="8">
        <v>470000</v>
      </c>
      <c r="Q46" s="8">
        <v>0</v>
      </c>
      <c r="R46" s="8">
        <v>0</v>
      </c>
      <c r="S46" s="9">
        <v>100</v>
      </c>
      <c r="T46" s="9">
        <v>0</v>
      </c>
      <c r="U46" s="9">
        <v>0</v>
      </c>
    </row>
    <row r="47" spans="1:21" ht="12.75">
      <c r="A47" s="34">
        <v>6</v>
      </c>
      <c r="B47" s="34">
        <v>3</v>
      </c>
      <c r="C47" s="34">
        <v>5</v>
      </c>
      <c r="D47" s="35">
        <v>2</v>
      </c>
      <c r="E47" s="36"/>
      <c r="F47" s="7" t="s">
        <v>267</v>
      </c>
      <c r="G47" s="53" t="s">
        <v>304</v>
      </c>
      <c r="H47" s="8">
        <v>302160</v>
      </c>
      <c r="I47" s="8">
        <v>302160</v>
      </c>
      <c r="J47" s="8">
        <v>0</v>
      </c>
      <c r="K47" s="8">
        <v>0</v>
      </c>
      <c r="L47" s="9">
        <v>100</v>
      </c>
      <c r="M47" s="9">
        <v>0</v>
      </c>
      <c r="N47" s="9">
        <v>0</v>
      </c>
      <c r="O47" s="8">
        <v>151080</v>
      </c>
      <c r="P47" s="8">
        <v>151080</v>
      </c>
      <c r="Q47" s="8">
        <v>0</v>
      </c>
      <c r="R47" s="8">
        <v>0</v>
      </c>
      <c r="S47" s="9">
        <v>100</v>
      </c>
      <c r="T47" s="9">
        <v>0</v>
      </c>
      <c r="U47" s="9">
        <v>0</v>
      </c>
    </row>
    <row r="48" spans="1:21" ht="12.75">
      <c r="A48" s="34">
        <v>6</v>
      </c>
      <c r="B48" s="34">
        <v>7</v>
      </c>
      <c r="C48" s="34">
        <v>3</v>
      </c>
      <c r="D48" s="35">
        <v>2</v>
      </c>
      <c r="E48" s="36"/>
      <c r="F48" s="7" t="s">
        <v>267</v>
      </c>
      <c r="G48" s="53" t="s">
        <v>305</v>
      </c>
      <c r="H48" s="8">
        <v>1452000</v>
      </c>
      <c r="I48" s="8">
        <v>1452000</v>
      </c>
      <c r="J48" s="8">
        <v>0</v>
      </c>
      <c r="K48" s="8">
        <v>0</v>
      </c>
      <c r="L48" s="9">
        <v>100</v>
      </c>
      <c r="M48" s="9">
        <v>0</v>
      </c>
      <c r="N48" s="9">
        <v>0</v>
      </c>
      <c r="O48" s="8">
        <v>726000</v>
      </c>
      <c r="P48" s="8">
        <v>726000</v>
      </c>
      <c r="Q48" s="8">
        <v>0</v>
      </c>
      <c r="R48" s="8">
        <v>0</v>
      </c>
      <c r="S48" s="9">
        <v>100</v>
      </c>
      <c r="T48" s="9">
        <v>0</v>
      </c>
      <c r="U48" s="9">
        <v>0</v>
      </c>
    </row>
    <row r="49" spans="1:21" ht="12.75">
      <c r="A49" s="34">
        <v>6</v>
      </c>
      <c r="B49" s="34">
        <v>5</v>
      </c>
      <c r="C49" s="34">
        <v>3</v>
      </c>
      <c r="D49" s="35">
        <v>2</v>
      </c>
      <c r="E49" s="36"/>
      <c r="F49" s="7" t="s">
        <v>267</v>
      </c>
      <c r="G49" s="53" t="s">
        <v>306</v>
      </c>
      <c r="H49" s="8">
        <v>1082607.48</v>
      </c>
      <c r="I49" s="8">
        <v>801030.48</v>
      </c>
      <c r="J49" s="8">
        <v>281577</v>
      </c>
      <c r="K49" s="8">
        <v>0</v>
      </c>
      <c r="L49" s="9">
        <v>73.99</v>
      </c>
      <c r="M49" s="9">
        <v>26</v>
      </c>
      <c r="N49" s="9">
        <v>0</v>
      </c>
      <c r="O49" s="8">
        <v>420264.5</v>
      </c>
      <c r="P49" s="8">
        <v>420264.5</v>
      </c>
      <c r="Q49" s="8">
        <v>0</v>
      </c>
      <c r="R49" s="8">
        <v>0</v>
      </c>
      <c r="S49" s="9">
        <v>100</v>
      </c>
      <c r="T49" s="9">
        <v>0</v>
      </c>
      <c r="U49" s="9">
        <v>0</v>
      </c>
    </row>
    <row r="50" spans="1:21" ht="12.75">
      <c r="A50" s="34">
        <v>6</v>
      </c>
      <c r="B50" s="34">
        <v>6</v>
      </c>
      <c r="C50" s="34">
        <v>2</v>
      </c>
      <c r="D50" s="35">
        <v>2</v>
      </c>
      <c r="E50" s="36"/>
      <c r="F50" s="7" t="s">
        <v>267</v>
      </c>
      <c r="G50" s="53" t="s">
        <v>307</v>
      </c>
      <c r="H50" s="8">
        <v>488436</v>
      </c>
      <c r="I50" s="8">
        <v>488436</v>
      </c>
      <c r="J50" s="8">
        <v>0</v>
      </c>
      <c r="K50" s="8">
        <v>0</v>
      </c>
      <c r="L50" s="9">
        <v>100</v>
      </c>
      <c r="M50" s="9">
        <v>0</v>
      </c>
      <c r="N50" s="9">
        <v>0</v>
      </c>
      <c r="O50" s="8">
        <v>424985.05</v>
      </c>
      <c r="P50" s="8">
        <v>366327</v>
      </c>
      <c r="Q50" s="8">
        <v>58658.05</v>
      </c>
      <c r="R50" s="8">
        <v>0</v>
      </c>
      <c r="S50" s="9">
        <v>86.19</v>
      </c>
      <c r="T50" s="9">
        <v>13.8</v>
      </c>
      <c r="U50" s="9">
        <v>0</v>
      </c>
    </row>
    <row r="51" spans="1:21" ht="12.75">
      <c r="A51" s="34">
        <v>6</v>
      </c>
      <c r="B51" s="34">
        <v>8</v>
      </c>
      <c r="C51" s="34">
        <v>3</v>
      </c>
      <c r="D51" s="35">
        <v>2</v>
      </c>
      <c r="E51" s="36"/>
      <c r="F51" s="7" t="s">
        <v>267</v>
      </c>
      <c r="G51" s="53" t="s">
        <v>308</v>
      </c>
      <c r="H51" s="8">
        <v>2380000</v>
      </c>
      <c r="I51" s="8">
        <v>1180000</v>
      </c>
      <c r="J51" s="8">
        <v>0</v>
      </c>
      <c r="K51" s="8">
        <v>1200000</v>
      </c>
      <c r="L51" s="9">
        <v>49.57</v>
      </c>
      <c r="M51" s="9">
        <v>0</v>
      </c>
      <c r="N51" s="9">
        <v>50.42</v>
      </c>
      <c r="O51" s="8">
        <v>1770000</v>
      </c>
      <c r="P51" s="8">
        <v>570000</v>
      </c>
      <c r="Q51" s="8">
        <v>0</v>
      </c>
      <c r="R51" s="8">
        <v>1200000</v>
      </c>
      <c r="S51" s="9">
        <v>32.2</v>
      </c>
      <c r="T51" s="9">
        <v>0</v>
      </c>
      <c r="U51" s="9">
        <v>67.79</v>
      </c>
    </row>
    <row r="52" spans="1:21" ht="12.75">
      <c r="A52" s="34">
        <v>6</v>
      </c>
      <c r="B52" s="34">
        <v>9</v>
      </c>
      <c r="C52" s="34">
        <v>4</v>
      </c>
      <c r="D52" s="35">
        <v>2</v>
      </c>
      <c r="E52" s="36"/>
      <c r="F52" s="7" t="s">
        <v>267</v>
      </c>
      <c r="G52" s="53" t="s">
        <v>309</v>
      </c>
      <c r="H52" s="8">
        <v>0</v>
      </c>
      <c r="I52" s="8">
        <v>0</v>
      </c>
      <c r="J52" s="8">
        <v>0</v>
      </c>
      <c r="K52" s="8">
        <v>0</v>
      </c>
      <c r="L52" s="9"/>
      <c r="M52" s="9"/>
      <c r="N52" s="9"/>
      <c r="O52" s="8">
        <v>0</v>
      </c>
      <c r="P52" s="8">
        <v>0</v>
      </c>
      <c r="Q52" s="8">
        <v>0</v>
      </c>
      <c r="R52" s="8">
        <v>0</v>
      </c>
      <c r="S52" s="9"/>
      <c r="T52" s="9"/>
      <c r="U52" s="9"/>
    </row>
    <row r="53" spans="1:21" ht="12.75">
      <c r="A53" s="34">
        <v>6</v>
      </c>
      <c r="B53" s="34">
        <v>9</v>
      </c>
      <c r="C53" s="34">
        <v>5</v>
      </c>
      <c r="D53" s="35">
        <v>2</v>
      </c>
      <c r="E53" s="36"/>
      <c r="F53" s="7" t="s">
        <v>267</v>
      </c>
      <c r="G53" s="53" t="s">
        <v>310</v>
      </c>
      <c r="H53" s="8">
        <v>3163000</v>
      </c>
      <c r="I53" s="8">
        <v>3018000</v>
      </c>
      <c r="J53" s="8">
        <v>145000</v>
      </c>
      <c r="K53" s="8">
        <v>0</v>
      </c>
      <c r="L53" s="9">
        <v>95.41</v>
      </c>
      <c r="M53" s="9">
        <v>4.58</v>
      </c>
      <c r="N53" s="9">
        <v>0</v>
      </c>
      <c r="O53" s="8">
        <v>1509000</v>
      </c>
      <c r="P53" s="8">
        <v>1509000</v>
      </c>
      <c r="Q53" s="8">
        <v>0</v>
      </c>
      <c r="R53" s="8">
        <v>0</v>
      </c>
      <c r="S53" s="9">
        <v>100</v>
      </c>
      <c r="T53" s="9">
        <v>0</v>
      </c>
      <c r="U53" s="9">
        <v>0</v>
      </c>
    </row>
    <row r="54" spans="1:21" ht="12.75">
      <c r="A54" s="34">
        <v>6</v>
      </c>
      <c r="B54" s="34">
        <v>5</v>
      </c>
      <c r="C54" s="34">
        <v>4</v>
      </c>
      <c r="D54" s="35">
        <v>2</v>
      </c>
      <c r="E54" s="36"/>
      <c r="F54" s="7" t="s">
        <v>267</v>
      </c>
      <c r="G54" s="53" t="s">
        <v>311</v>
      </c>
      <c r="H54" s="8">
        <v>3874173.76</v>
      </c>
      <c r="I54" s="8">
        <v>1440673.76</v>
      </c>
      <c r="J54" s="8">
        <v>33500</v>
      </c>
      <c r="K54" s="8">
        <v>2400000</v>
      </c>
      <c r="L54" s="9">
        <v>37.18</v>
      </c>
      <c r="M54" s="9">
        <v>0.86</v>
      </c>
      <c r="N54" s="9">
        <v>61.94</v>
      </c>
      <c r="O54" s="8">
        <v>3153888.46</v>
      </c>
      <c r="P54" s="8">
        <v>720388.46</v>
      </c>
      <c r="Q54" s="8">
        <v>33500</v>
      </c>
      <c r="R54" s="8">
        <v>2400000</v>
      </c>
      <c r="S54" s="9">
        <v>22.84</v>
      </c>
      <c r="T54" s="9">
        <v>1.06</v>
      </c>
      <c r="U54" s="9">
        <v>76.09</v>
      </c>
    </row>
    <row r="55" spans="1:21" ht="12.75">
      <c r="A55" s="34">
        <v>6</v>
      </c>
      <c r="B55" s="34">
        <v>6</v>
      </c>
      <c r="C55" s="34">
        <v>3</v>
      </c>
      <c r="D55" s="35">
        <v>2</v>
      </c>
      <c r="E55" s="36"/>
      <c r="F55" s="7" t="s">
        <v>267</v>
      </c>
      <c r="G55" s="53" t="s">
        <v>312</v>
      </c>
      <c r="H55" s="8">
        <v>300000</v>
      </c>
      <c r="I55" s="8">
        <v>300000</v>
      </c>
      <c r="J55" s="8">
        <v>0</v>
      </c>
      <c r="K55" s="8">
        <v>0</v>
      </c>
      <c r="L55" s="9">
        <v>100</v>
      </c>
      <c r="M55" s="9">
        <v>0</v>
      </c>
      <c r="N55" s="9">
        <v>0</v>
      </c>
      <c r="O55" s="8">
        <v>150000</v>
      </c>
      <c r="P55" s="8">
        <v>150000</v>
      </c>
      <c r="Q55" s="8">
        <v>0</v>
      </c>
      <c r="R55" s="8">
        <v>0</v>
      </c>
      <c r="S55" s="9">
        <v>100</v>
      </c>
      <c r="T55" s="9">
        <v>0</v>
      </c>
      <c r="U55" s="9">
        <v>0</v>
      </c>
    </row>
    <row r="56" spans="1:21" ht="12.75">
      <c r="A56" s="34">
        <v>6</v>
      </c>
      <c r="B56" s="34">
        <v>7</v>
      </c>
      <c r="C56" s="34">
        <v>4</v>
      </c>
      <c r="D56" s="35">
        <v>2</v>
      </c>
      <c r="E56" s="36"/>
      <c r="F56" s="7" t="s">
        <v>267</v>
      </c>
      <c r="G56" s="53" t="s">
        <v>313</v>
      </c>
      <c r="H56" s="8">
        <v>1672500</v>
      </c>
      <c r="I56" s="8">
        <v>1672500</v>
      </c>
      <c r="J56" s="8">
        <v>0</v>
      </c>
      <c r="K56" s="8">
        <v>0</v>
      </c>
      <c r="L56" s="9">
        <v>100</v>
      </c>
      <c r="M56" s="9">
        <v>0</v>
      </c>
      <c r="N56" s="9">
        <v>0</v>
      </c>
      <c r="O56" s="8">
        <v>836250</v>
      </c>
      <c r="P56" s="8">
        <v>836250</v>
      </c>
      <c r="Q56" s="8">
        <v>0</v>
      </c>
      <c r="R56" s="8">
        <v>0</v>
      </c>
      <c r="S56" s="9">
        <v>100</v>
      </c>
      <c r="T56" s="9">
        <v>0</v>
      </c>
      <c r="U56" s="9">
        <v>0</v>
      </c>
    </row>
    <row r="57" spans="1:21" ht="12.75">
      <c r="A57" s="34">
        <v>6</v>
      </c>
      <c r="B57" s="34">
        <v>20</v>
      </c>
      <c r="C57" s="34">
        <v>2</v>
      </c>
      <c r="D57" s="35">
        <v>2</v>
      </c>
      <c r="E57" s="36"/>
      <c r="F57" s="7" t="s">
        <v>267</v>
      </c>
      <c r="G57" s="53" t="s">
        <v>314</v>
      </c>
      <c r="H57" s="8">
        <v>464000</v>
      </c>
      <c r="I57" s="8">
        <v>464000</v>
      </c>
      <c r="J57" s="8">
        <v>0</v>
      </c>
      <c r="K57" s="8">
        <v>0</v>
      </c>
      <c r="L57" s="9">
        <v>100</v>
      </c>
      <c r="M57" s="9">
        <v>0</v>
      </c>
      <c r="N57" s="9">
        <v>0</v>
      </c>
      <c r="O57" s="8">
        <v>232000</v>
      </c>
      <c r="P57" s="8">
        <v>232000</v>
      </c>
      <c r="Q57" s="8">
        <v>0</v>
      </c>
      <c r="R57" s="8">
        <v>0</v>
      </c>
      <c r="S57" s="9">
        <v>100</v>
      </c>
      <c r="T57" s="9">
        <v>0</v>
      </c>
      <c r="U57" s="9">
        <v>0</v>
      </c>
    </row>
    <row r="58" spans="1:21" ht="12.75">
      <c r="A58" s="34">
        <v>6</v>
      </c>
      <c r="B58" s="34">
        <v>19</v>
      </c>
      <c r="C58" s="34">
        <v>2</v>
      </c>
      <c r="D58" s="35">
        <v>2</v>
      </c>
      <c r="E58" s="36"/>
      <c r="F58" s="7" t="s">
        <v>267</v>
      </c>
      <c r="G58" s="53" t="s">
        <v>315</v>
      </c>
      <c r="H58" s="8">
        <v>582326</v>
      </c>
      <c r="I58" s="8">
        <v>525184</v>
      </c>
      <c r="J58" s="8">
        <v>57142</v>
      </c>
      <c r="K58" s="8">
        <v>0</v>
      </c>
      <c r="L58" s="9">
        <v>90.18</v>
      </c>
      <c r="M58" s="9">
        <v>9.81</v>
      </c>
      <c r="N58" s="9">
        <v>0</v>
      </c>
      <c r="O58" s="8">
        <v>258747.75</v>
      </c>
      <c r="P58" s="8">
        <v>258747.75</v>
      </c>
      <c r="Q58" s="8">
        <v>0</v>
      </c>
      <c r="R58" s="8">
        <v>0</v>
      </c>
      <c r="S58" s="9">
        <v>100</v>
      </c>
      <c r="T58" s="9">
        <v>0</v>
      </c>
      <c r="U58" s="9">
        <v>0</v>
      </c>
    </row>
    <row r="59" spans="1:21" ht="12.75">
      <c r="A59" s="34">
        <v>6</v>
      </c>
      <c r="B59" s="34">
        <v>19</v>
      </c>
      <c r="C59" s="34">
        <v>3</v>
      </c>
      <c r="D59" s="35">
        <v>2</v>
      </c>
      <c r="E59" s="36"/>
      <c r="F59" s="7" t="s">
        <v>267</v>
      </c>
      <c r="G59" s="53" t="s">
        <v>316</v>
      </c>
      <c r="H59" s="8">
        <v>503192</v>
      </c>
      <c r="I59" s="8">
        <v>426460</v>
      </c>
      <c r="J59" s="8">
        <v>76732</v>
      </c>
      <c r="K59" s="8">
        <v>0</v>
      </c>
      <c r="L59" s="9">
        <v>84.75</v>
      </c>
      <c r="M59" s="9">
        <v>15.24</v>
      </c>
      <c r="N59" s="9">
        <v>0</v>
      </c>
      <c r="O59" s="8">
        <v>213230</v>
      </c>
      <c r="P59" s="8">
        <v>213230</v>
      </c>
      <c r="Q59" s="8">
        <v>0</v>
      </c>
      <c r="R59" s="8">
        <v>0</v>
      </c>
      <c r="S59" s="9">
        <v>100</v>
      </c>
      <c r="T59" s="9">
        <v>0</v>
      </c>
      <c r="U59" s="9">
        <v>0</v>
      </c>
    </row>
    <row r="60" spans="1:21" ht="12.75">
      <c r="A60" s="34">
        <v>6</v>
      </c>
      <c r="B60" s="34">
        <v>4</v>
      </c>
      <c r="C60" s="34">
        <v>3</v>
      </c>
      <c r="D60" s="35">
        <v>2</v>
      </c>
      <c r="E60" s="36"/>
      <c r="F60" s="7" t="s">
        <v>267</v>
      </c>
      <c r="G60" s="53" t="s">
        <v>317</v>
      </c>
      <c r="H60" s="8">
        <v>743000</v>
      </c>
      <c r="I60" s="8">
        <v>743000</v>
      </c>
      <c r="J60" s="8">
        <v>0</v>
      </c>
      <c r="K60" s="8">
        <v>0</v>
      </c>
      <c r="L60" s="9">
        <v>100</v>
      </c>
      <c r="M60" s="9">
        <v>0</v>
      </c>
      <c r="N60" s="9">
        <v>0</v>
      </c>
      <c r="O60" s="8">
        <v>371500</v>
      </c>
      <c r="P60" s="8">
        <v>371500</v>
      </c>
      <c r="Q60" s="8">
        <v>0</v>
      </c>
      <c r="R60" s="8">
        <v>0</v>
      </c>
      <c r="S60" s="9">
        <v>100</v>
      </c>
      <c r="T60" s="9">
        <v>0</v>
      </c>
      <c r="U60" s="9">
        <v>0</v>
      </c>
    </row>
    <row r="61" spans="1:21" ht="12.75">
      <c r="A61" s="34">
        <v>6</v>
      </c>
      <c r="B61" s="34">
        <v>4</v>
      </c>
      <c r="C61" s="34">
        <v>4</v>
      </c>
      <c r="D61" s="35">
        <v>2</v>
      </c>
      <c r="E61" s="36"/>
      <c r="F61" s="7" t="s">
        <v>267</v>
      </c>
      <c r="G61" s="53" t="s">
        <v>270</v>
      </c>
      <c r="H61" s="8">
        <v>1159900</v>
      </c>
      <c r="I61" s="8">
        <v>1159900</v>
      </c>
      <c r="J61" s="8">
        <v>0</v>
      </c>
      <c r="K61" s="8">
        <v>0</v>
      </c>
      <c r="L61" s="9">
        <v>100</v>
      </c>
      <c r="M61" s="9">
        <v>0</v>
      </c>
      <c r="N61" s="9">
        <v>0</v>
      </c>
      <c r="O61" s="8">
        <v>579950</v>
      </c>
      <c r="P61" s="8">
        <v>579950</v>
      </c>
      <c r="Q61" s="8">
        <v>0</v>
      </c>
      <c r="R61" s="8">
        <v>0</v>
      </c>
      <c r="S61" s="9">
        <v>100</v>
      </c>
      <c r="T61" s="9">
        <v>0</v>
      </c>
      <c r="U61" s="9">
        <v>0</v>
      </c>
    </row>
    <row r="62" spans="1:21" ht="12.75">
      <c r="A62" s="34">
        <v>6</v>
      </c>
      <c r="B62" s="34">
        <v>6</v>
      </c>
      <c r="C62" s="34">
        <v>4</v>
      </c>
      <c r="D62" s="35">
        <v>2</v>
      </c>
      <c r="E62" s="36"/>
      <c r="F62" s="7" t="s">
        <v>267</v>
      </c>
      <c r="G62" s="53" t="s">
        <v>318</v>
      </c>
      <c r="H62" s="8">
        <v>600000</v>
      </c>
      <c r="I62" s="8">
        <v>600000</v>
      </c>
      <c r="J62" s="8">
        <v>0</v>
      </c>
      <c r="K62" s="8">
        <v>0</v>
      </c>
      <c r="L62" s="9">
        <v>100</v>
      </c>
      <c r="M62" s="9">
        <v>0</v>
      </c>
      <c r="N62" s="9">
        <v>0</v>
      </c>
      <c r="O62" s="8">
        <v>0</v>
      </c>
      <c r="P62" s="8">
        <v>0</v>
      </c>
      <c r="Q62" s="8">
        <v>0</v>
      </c>
      <c r="R62" s="8">
        <v>0</v>
      </c>
      <c r="S62" s="9"/>
      <c r="T62" s="9"/>
      <c r="U62" s="9"/>
    </row>
    <row r="63" spans="1:21" ht="12.75">
      <c r="A63" s="34">
        <v>6</v>
      </c>
      <c r="B63" s="34">
        <v>9</v>
      </c>
      <c r="C63" s="34">
        <v>6</v>
      </c>
      <c r="D63" s="35">
        <v>2</v>
      </c>
      <c r="E63" s="36"/>
      <c r="F63" s="7" t="s">
        <v>267</v>
      </c>
      <c r="G63" s="53" t="s">
        <v>319</v>
      </c>
      <c r="H63" s="8">
        <v>1316000</v>
      </c>
      <c r="I63" s="8">
        <v>1316000</v>
      </c>
      <c r="J63" s="8">
        <v>0</v>
      </c>
      <c r="K63" s="8">
        <v>0</v>
      </c>
      <c r="L63" s="9">
        <v>100</v>
      </c>
      <c r="M63" s="9">
        <v>0</v>
      </c>
      <c r="N63" s="9">
        <v>0</v>
      </c>
      <c r="O63" s="8">
        <v>656243.32</v>
      </c>
      <c r="P63" s="8">
        <v>656243.32</v>
      </c>
      <c r="Q63" s="8">
        <v>0</v>
      </c>
      <c r="R63" s="8">
        <v>0</v>
      </c>
      <c r="S63" s="9">
        <v>100</v>
      </c>
      <c r="T63" s="9">
        <v>0</v>
      </c>
      <c r="U63" s="9">
        <v>0</v>
      </c>
    </row>
    <row r="64" spans="1:21" ht="12.75">
      <c r="A64" s="34">
        <v>6</v>
      </c>
      <c r="B64" s="34">
        <v>13</v>
      </c>
      <c r="C64" s="34">
        <v>2</v>
      </c>
      <c r="D64" s="35">
        <v>2</v>
      </c>
      <c r="E64" s="36"/>
      <c r="F64" s="7" t="s">
        <v>267</v>
      </c>
      <c r="G64" s="53" t="s">
        <v>320</v>
      </c>
      <c r="H64" s="8">
        <v>1222920</v>
      </c>
      <c r="I64" s="8">
        <v>1222920</v>
      </c>
      <c r="J64" s="8">
        <v>0</v>
      </c>
      <c r="K64" s="8">
        <v>0</v>
      </c>
      <c r="L64" s="9">
        <v>100</v>
      </c>
      <c r="M64" s="9">
        <v>0</v>
      </c>
      <c r="N64" s="9">
        <v>0</v>
      </c>
      <c r="O64" s="8">
        <v>123960</v>
      </c>
      <c r="P64" s="8">
        <v>123960</v>
      </c>
      <c r="Q64" s="8">
        <v>0</v>
      </c>
      <c r="R64" s="8">
        <v>0</v>
      </c>
      <c r="S64" s="9">
        <v>100</v>
      </c>
      <c r="T64" s="9">
        <v>0</v>
      </c>
      <c r="U64" s="9">
        <v>0</v>
      </c>
    </row>
    <row r="65" spans="1:21" ht="12.75">
      <c r="A65" s="34">
        <v>6</v>
      </c>
      <c r="B65" s="34">
        <v>14</v>
      </c>
      <c r="C65" s="34">
        <v>3</v>
      </c>
      <c r="D65" s="35">
        <v>2</v>
      </c>
      <c r="E65" s="36"/>
      <c r="F65" s="7" t="s">
        <v>267</v>
      </c>
      <c r="G65" s="53" t="s">
        <v>321</v>
      </c>
      <c r="H65" s="8">
        <v>663340</v>
      </c>
      <c r="I65" s="8">
        <v>663340</v>
      </c>
      <c r="J65" s="8">
        <v>0</v>
      </c>
      <c r="K65" s="8">
        <v>0</v>
      </c>
      <c r="L65" s="9">
        <v>100</v>
      </c>
      <c r="M65" s="9">
        <v>0</v>
      </c>
      <c r="N65" s="9">
        <v>0</v>
      </c>
      <c r="O65" s="8">
        <v>231670</v>
      </c>
      <c r="P65" s="8">
        <v>231670</v>
      </c>
      <c r="Q65" s="8">
        <v>0</v>
      </c>
      <c r="R65" s="8">
        <v>0</v>
      </c>
      <c r="S65" s="9">
        <v>100</v>
      </c>
      <c r="T65" s="9">
        <v>0</v>
      </c>
      <c r="U65" s="9">
        <v>0</v>
      </c>
    </row>
    <row r="66" spans="1:21" ht="12.75">
      <c r="A66" s="34">
        <v>6</v>
      </c>
      <c r="B66" s="34">
        <v>1</v>
      </c>
      <c r="C66" s="34">
        <v>5</v>
      </c>
      <c r="D66" s="35">
        <v>2</v>
      </c>
      <c r="E66" s="36"/>
      <c r="F66" s="7" t="s">
        <v>267</v>
      </c>
      <c r="G66" s="53" t="s">
        <v>322</v>
      </c>
      <c r="H66" s="8">
        <v>0</v>
      </c>
      <c r="I66" s="8">
        <v>0</v>
      </c>
      <c r="J66" s="8">
        <v>0</v>
      </c>
      <c r="K66" s="8">
        <v>0</v>
      </c>
      <c r="L66" s="9"/>
      <c r="M66" s="9"/>
      <c r="N66" s="9"/>
      <c r="O66" s="8">
        <v>0</v>
      </c>
      <c r="P66" s="8">
        <v>0</v>
      </c>
      <c r="Q66" s="8">
        <v>0</v>
      </c>
      <c r="R66" s="8">
        <v>0</v>
      </c>
      <c r="S66" s="9"/>
      <c r="T66" s="9"/>
      <c r="U66" s="9"/>
    </row>
    <row r="67" spans="1:21" ht="12.75">
      <c r="A67" s="34">
        <v>6</v>
      </c>
      <c r="B67" s="34">
        <v>18</v>
      </c>
      <c r="C67" s="34">
        <v>3</v>
      </c>
      <c r="D67" s="35">
        <v>2</v>
      </c>
      <c r="E67" s="36"/>
      <c r="F67" s="7" t="s">
        <v>267</v>
      </c>
      <c r="G67" s="53" t="s">
        <v>323</v>
      </c>
      <c r="H67" s="8">
        <v>630000</v>
      </c>
      <c r="I67" s="8">
        <v>630000</v>
      </c>
      <c r="J67" s="8">
        <v>0</v>
      </c>
      <c r="K67" s="8">
        <v>0</v>
      </c>
      <c r="L67" s="9">
        <v>100</v>
      </c>
      <c r="M67" s="9">
        <v>0</v>
      </c>
      <c r="N67" s="9">
        <v>0</v>
      </c>
      <c r="O67" s="8">
        <v>485000</v>
      </c>
      <c r="P67" s="8">
        <v>485000</v>
      </c>
      <c r="Q67" s="8">
        <v>0</v>
      </c>
      <c r="R67" s="8">
        <v>0</v>
      </c>
      <c r="S67" s="9">
        <v>100</v>
      </c>
      <c r="T67" s="9">
        <v>0</v>
      </c>
      <c r="U67" s="9">
        <v>0</v>
      </c>
    </row>
    <row r="68" spans="1:21" ht="12.75">
      <c r="A68" s="34">
        <v>6</v>
      </c>
      <c r="B68" s="34">
        <v>9</v>
      </c>
      <c r="C68" s="34">
        <v>7</v>
      </c>
      <c r="D68" s="35">
        <v>2</v>
      </c>
      <c r="E68" s="36"/>
      <c r="F68" s="7" t="s">
        <v>267</v>
      </c>
      <c r="G68" s="53" t="s">
        <v>324</v>
      </c>
      <c r="H68" s="8">
        <v>3612826.5</v>
      </c>
      <c r="I68" s="8">
        <v>3465826.5</v>
      </c>
      <c r="J68" s="8">
        <v>147000</v>
      </c>
      <c r="K68" s="8">
        <v>0</v>
      </c>
      <c r="L68" s="9">
        <v>95.93</v>
      </c>
      <c r="M68" s="9">
        <v>4.06</v>
      </c>
      <c r="N68" s="9">
        <v>0</v>
      </c>
      <c r="O68" s="8">
        <v>727136.5</v>
      </c>
      <c r="P68" s="8">
        <v>727136.5</v>
      </c>
      <c r="Q68" s="8">
        <v>0</v>
      </c>
      <c r="R68" s="8">
        <v>0</v>
      </c>
      <c r="S68" s="9">
        <v>100</v>
      </c>
      <c r="T68" s="9">
        <v>0</v>
      </c>
      <c r="U68" s="9">
        <v>0</v>
      </c>
    </row>
    <row r="69" spans="1:21" ht="12.75">
      <c r="A69" s="34">
        <v>6</v>
      </c>
      <c r="B69" s="34">
        <v>8</v>
      </c>
      <c r="C69" s="34">
        <v>4</v>
      </c>
      <c r="D69" s="35">
        <v>2</v>
      </c>
      <c r="E69" s="36"/>
      <c r="F69" s="7" t="s">
        <v>267</v>
      </c>
      <c r="G69" s="53" t="s">
        <v>325</v>
      </c>
      <c r="H69" s="8">
        <v>200000</v>
      </c>
      <c r="I69" s="8">
        <v>200000</v>
      </c>
      <c r="J69" s="8">
        <v>0</v>
      </c>
      <c r="K69" s="8">
        <v>0</v>
      </c>
      <c r="L69" s="9">
        <v>100</v>
      </c>
      <c r="M69" s="9">
        <v>0</v>
      </c>
      <c r="N69" s="9">
        <v>0</v>
      </c>
      <c r="O69" s="8">
        <v>100000</v>
      </c>
      <c r="P69" s="8">
        <v>100000</v>
      </c>
      <c r="Q69" s="8">
        <v>0</v>
      </c>
      <c r="R69" s="8">
        <v>0</v>
      </c>
      <c r="S69" s="9">
        <v>100</v>
      </c>
      <c r="T69" s="9">
        <v>0</v>
      </c>
      <c r="U69" s="9">
        <v>0</v>
      </c>
    </row>
    <row r="70" spans="1:21" ht="12.75">
      <c r="A70" s="34">
        <v>6</v>
      </c>
      <c r="B70" s="34">
        <v>3</v>
      </c>
      <c r="C70" s="34">
        <v>6</v>
      </c>
      <c r="D70" s="35">
        <v>2</v>
      </c>
      <c r="E70" s="36"/>
      <c r="F70" s="7" t="s">
        <v>267</v>
      </c>
      <c r="G70" s="53" t="s">
        <v>326</v>
      </c>
      <c r="H70" s="8">
        <v>610000</v>
      </c>
      <c r="I70" s="8">
        <v>610000</v>
      </c>
      <c r="J70" s="8">
        <v>0</v>
      </c>
      <c r="K70" s="8">
        <v>0</v>
      </c>
      <c r="L70" s="9">
        <v>100</v>
      </c>
      <c r="M70" s="9">
        <v>0</v>
      </c>
      <c r="N70" s="9">
        <v>0</v>
      </c>
      <c r="O70" s="8">
        <v>310000</v>
      </c>
      <c r="P70" s="8">
        <v>310000</v>
      </c>
      <c r="Q70" s="8">
        <v>0</v>
      </c>
      <c r="R70" s="8">
        <v>0</v>
      </c>
      <c r="S70" s="9">
        <v>100</v>
      </c>
      <c r="T70" s="9">
        <v>0</v>
      </c>
      <c r="U70" s="9">
        <v>0</v>
      </c>
    </row>
    <row r="71" spans="1:21" ht="12.75">
      <c r="A71" s="34">
        <v>6</v>
      </c>
      <c r="B71" s="34">
        <v>12</v>
      </c>
      <c r="C71" s="34">
        <v>3</v>
      </c>
      <c r="D71" s="35">
        <v>2</v>
      </c>
      <c r="E71" s="36"/>
      <c r="F71" s="7" t="s">
        <v>267</v>
      </c>
      <c r="G71" s="53" t="s">
        <v>327</v>
      </c>
      <c r="H71" s="8">
        <v>815000</v>
      </c>
      <c r="I71" s="8">
        <v>815000</v>
      </c>
      <c r="J71" s="8">
        <v>0</v>
      </c>
      <c r="K71" s="8">
        <v>0</v>
      </c>
      <c r="L71" s="9">
        <v>100</v>
      </c>
      <c r="M71" s="9">
        <v>0</v>
      </c>
      <c r="N71" s="9">
        <v>0</v>
      </c>
      <c r="O71" s="8">
        <v>432500</v>
      </c>
      <c r="P71" s="8">
        <v>432500</v>
      </c>
      <c r="Q71" s="8">
        <v>0</v>
      </c>
      <c r="R71" s="8">
        <v>0</v>
      </c>
      <c r="S71" s="9">
        <v>100</v>
      </c>
      <c r="T71" s="9">
        <v>0</v>
      </c>
      <c r="U71" s="9">
        <v>0</v>
      </c>
    </row>
    <row r="72" spans="1:21" ht="12.75">
      <c r="A72" s="34">
        <v>6</v>
      </c>
      <c r="B72" s="34">
        <v>15</v>
      </c>
      <c r="C72" s="34">
        <v>4</v>
      </c>
      <c r="D72" s="35">
        <v>2</v>
      </c>
      <c r="E72" s="36"/>
      <c r="F72" s="7" t="s">
        <v>267</v>
      </c>
      <c r="G72" s="53" t="s">
        <v>328</v>
      </c>
      <c r="H72" s="8">
        <v>1134421.8</v>
      </c>
      <c r="I72" s="8">
        <v>1134421.8</v>
      </c>
      <c r="J72" s="8">
        <v>0</v>
      </c>
      <c r="K72" s="8">
        <v>0</v>
      </c>
      <c r="L72" s="9">
        <v>100</v>
      </c>
      <c r="M72" s="9">
        <v>0</v>
      </c>
      <c r="N72" s="9">
        <v>0</v>
      </c>
      <c r="O72" s="8">
        <v>567210.9</v>
      </c>
      <c r="P72" s="8">
        <v>567210.9</v>
      </c>
      <c r="Q72" s="8">
        <v>0</v>
      </c>
      <c r="R72" s="8">
        <v>0</v>
      </c>
      <c r="S72" s="9">
        <v>100</v>
      </c>
      <c r="T72" s="9">
        <v>0</v>
      </c>
      <c r="U72" s="9">
        <v>0</v>
      </c>
    </row>
    <row r="73" spans="1:21" ht="12.75">
      <c r="A73" s="34">
        <v>6</v>
      </c>
      <c r="B73" s="34">
        <v>16</v>
      </c>
      <c r="C73" s="34">
        <v>2</v>
      </c>
      <c r="D73" s="35">
        <v>2</v>
      </c>
      <c r="E73" s="36"/>
      <c r="F73" s="7" t="s">
        <v>267</v>
      </c>
      <c r="G73" s="53" t="s">
        <v>329</v>
      </c>
      <c r="H73" s="8">
        <v>1714000</v>
      </c>
      <c r="I73" s="8">
        <v>1200000</v>
      </c>
      <c r="J73" s="8">
        <v>514000</v>
      </c>
      <c r="K73" s="8">
        <v>0</v>
      </c>
      <c r="L73" s="9">
        <v>70.01</v>
      </c>
      <c r="M73" s="9">
        <v>29.98</v>
      </c>
      <c r="N73" s="9">
        <v>0</v>
      </c>
      <c r="O73" s="8">
        <v>1114000</v>
      </c>
      <c r="P73" s="8">
        <v>600000</v>
      </c>
      <c r="Q73" s="8">
        <v>514000</v>
      </c>
      <c r="R73" s="8">
        <v>0</v>
      </c>
      <c r="S73" s="9">
        <v>53.85</v>
      </c>
      <c r="T73" s="9">
        <v>46.14</v>
      </c>
      <c r="U73" s="9">
        <v>0</v>
      </c>
    </row>
    <row r="74" spans="1:21" ht="12.75">
      <c r="A74" s="34">
        <v>6</v>
      </c>
      <c r="B74" s="34">
        <v>1</v>
      </c>
      <c r="C74" s="34">
        <v>6</v>
      </c>
      <c r="D74" s="35">
        <v>2</v>
      </c>
      <c r="E74" s="36"/>
      <c r="F74" s="7" t="s">
        <v>267</v>
      </c>
      <c r="G74" s="53" t="s">
        <v>330</v>
      </c>
      <c r="H74" s="8">
        <v>1416083.13</v>
      </c>
      <c r="I74" s="8">
        <v>1416083.13</v>
      </c>
      <c r="J74" s="8">
        <v>0</v>
      </c>
      <c r="K74" s="8">
        <v>0</v>
      </c>
      <c r="L74" s="9">
        <v>100</v>
      </c>
      <c r="M74" s="9">
        <v>0</v>
      </c>
      <c r="N74" s="9">
        <v>0</v>
      </c>
      <c r="O74" s="8">
        <v>1144583.13</v>
      </c>
      <c r="P74" s="8">
        <v>1144583.13</v>
      </c>
      <c r="Q74" s="8">
        <v>0</v>
      </c>
      <c r="R74" s="8">
        <v>0</v>
      </c>
      <c r="S74" s="9">
        <v>100</v>
      </c>
      <c r="T74" s="9">
        <v>0</v>
      </c>
      <c r="U74" s="9">
        <v>0</v>
      </c>
    </row>
    <row r="75" spans="1:21" ht="12.75">
      <c r="A75" s="34">
        <v>6</v>
      </c>
      <c r="B75" s="34">
        <v>15</v>
      </c>
      <c r="C75" s="34">
        <v>5</v>
      </c>
      <c r="D75" s="35">
        <v>2</v>
      </c>
      <c r="E75" s="36"/>
      <c r="F75" s="7" t="s">
        <v>267</v>
      </c>
      <c r="G75" s="53" t="s">
        <v>331</v>
      </c>
      <c r="H75" s="8">
        <v>723011.07</v>
      </c>
      <c r="I75" s="8">
        <v>723011.07</v>
      </c>
      <c r="J75" s="8">
        <v>0</v>
      </c>
      <c r="K75" s="8">
        <v>0</v>
      </c>
      <c r="L75" s="9">
        <v>100</v>
      </c>
      <c r="M75" s="9">
        <v>0</v>
      </c>
      <c r="N75" s="9">
        <v>0</v>
      </c>
      <c r="O75" s="8">
        <v>361506</v>
      </c>
      <c r="P75" s="8">
        <v>361506</v>
      </c>
      <c r="Q75" s="8">
        <v>0</v>
      </c>
      <c r="R75" s="8">
        <v>0</v>
      </c>
      <c r="S75" s="9">
        <v>100</v>
      </c>
      <c r="T75" s="9">
        <v>0</v>
      </c>
      <c r="U75" s="9">
        <v>0</v>
      </c>
    </row>
    <row r="76" spans="1:21" ht="12.75">
      <c r="A76" s="34">
        <v>6</v>
      </c>
      <c r="B76" s="34">
        <v>20</v>
      </c>
      <c r="C76" s="34">
        <v>3</v>
      </c>
      <c r="D76" s="35">
        <v>2</v>
      </c>
      <c r="E76" s="36"/>
      <c r="F76" s="7" t="s">
        <v>267</v>
      </c>
      <c r="G76" s="53" t="s">
        <v>332</v>
      </c>
      <c r="H76" s="8">
        <v>925000</v>
      </c>
      <c r="I76" s="8">
        <v>925000</v>
      </c>
      <c r="J76" s="8">
        <v>0</v>
      </c>
      <c r="K76" s="8">
        <v>0</v>
      </c>
      <c r="L76" s="9">
        <v>100</v>
      </c>
      <c r="M76" s="9">
        <v>0</v>
      </c>
      <c r="N76" s="9">
        <v>0</v>
      </c>
      <c r="O76" s="8">
        <v>463800</v>
      </c>
      <c r="P76" s="8">
        <v>463800</v>
      </c>
      <c r="Q76" s="8">
        <v>0</v>
      </c>
      <c r="R76" s="8">
        <v>0</v>
      </c>
      <c r="S76" s="9">
        <v>100</v>
      </c>
      <c r="T76" s="9">
        <v>0</v>
      </c>
      <c r="U76" s="9">
        <v>0</v>
      </c>
    </row>
    <row r="77" spans="1:21" ht="12.75">
      <c r="A77" s="34">
        <v>6</v>
      </c>
      <c r="B77" s="34">
        <v>9</v>
      </c>
      <c r="C77" s="34">
        <v>8</v>
      </c>
      <c r="D77" s="35">
        <v>2</v>
      </c>
      <c r="E77" s="36"/>
      <c r="F77" s="7" t="s">
        <v>267</v>
      </c>
      <c r="G77" s="53" t="s">
        <v>333</v>
      </c>
      <c r="H77" s="8">
        <v>2290934</v>
      </c>
      <c r="I77" s="8">
        <v>2220645</v>
      </c>
      <c r="J77" s="8">
        <v>0</v>
      </c>
      <c r="K77" s="8">
        <v>70289</v>
      </c>
      <c r="L77" s="9">
        <v>96.93</v>
      </c>
      <c r="M77" s="9">
        <v>0</v>
      </c>
      <c r="N77" s="9">
        <v>3.06</v>
      </c>
      <c r="O77" s="8">
        <v>1138335</v>
      </c>
      <c r="P77" s="8">
        <v>1138335</v>
      </c>
      <c r="Q77" s="8">
        <v>0</v>
      </c>
      <c r="R77" s="8">
        <v>0</v>
      </c>
      <c r="S77" s="9">
        <v>100</v>
      </c>
      <c r="T77" s="9">
        <v>0</v>
      </c>
      <c r="U77" s="9">
        <v>0</v>
      </c>
    </row>
    <row r="78" spans="1:21" ht="12.75">
      <c r="A78" s="34">
        <v>6</v>
      </c>
      <c r="B78" s="34">
        <v>1</v>
      </c>
      <c r="C78" s="34">
        <v>7</v>
      </c>
      <c r="D78" s="35">
        <v>2</v>
      </c>
      <c r="E78" s="36"/>
      <c r="F78" s="7" t="s">
        <v>267</v>
      </c>
      <c r="G78" s="53" t="s">
        <v>334</v>
      </c>
      <c r="H78" s="8">
        <v>512644</v>
      </c>
      <c r="I78" s="8">
        <v>512644</v>
      </c>
      <c r="J78" s="8">
        <v>0</v>
      </c>
      <c r="K78" s="8">
        <v>0</v>
      </c>
      <c r="L78" s="9">
        <v>100</v>
      </c>
      <c r="M78" s="9">
        <v>0</v>
      </c>
      <c r="N78" s="9">
        <v>0</v>
      </c>
      <c r="O78" s="8">
        <v>261320</v>
      </c>
      <c r="P78" s="8">
        <v>261320</v>
      </c>
      <c r="Q78" s="8">
        <v>0</v>
      </c>
      <c r="R78" s="8">
        <v>0</v>
      </c>
      <c r="S78" s="9">
        <v>100</v>
      </c>
      <c r="T78" s="9">
        <v>0</v>
      </c>
      <c r="U78" s="9">
        <v>0</v>
      </c>
    </row>
    <row r="79" spans="1:21" ht="12.75">
      <c r="A79" s="34">
        <v>6</v>
      </c>
      <c r="B79" s="34">
        <v>14</v>
      </c>
      <c r="C79" s="34">
        <v>5</v>
      </c>
      <c r="D79" s="35">
        <v>2</v>
      </c>
      <c r="E79" s="36"/>
      <c r="F79" s="7" t="s">
        <v>267</v>
      </c>
      <c r="G79" s="53" t="s">
        <v>335</v>
      </c>
      <c r="H79" s="8">
        <v>1743041.68</v>
      </c>
      <c r="I79" s="8">
        <v>1136541.68</v>
      </c>
      <c r="J79" s="8">
        <v>606500</v>
      </c>
      <c r="K79" s="8">
        <v>0</v>
      </c>
      <c r="L79" s="9">
        <v>65.2</v>
      </c>
      <c r="M79" s="9">
        <v>34.79</v>
      </c>
      <c r="N79" s="9">
        <v>0</v>
      </c>
      <c r="O79" s="8">
        <v>224770.84</v>
      </c>
      <c r="P79" s="8">
        <v>218270.84</v>
      </c>
      <c r="Q79" s="8">
        <v>6500</v>
      </c>
      <c r="R79" s="8">
        <v>0</v>
      </c>
      <c r="S79" s="9">
        <v>97.1</v>
      </c>
      <c r="T79" s="9">
        <v>2.89</v>
      </c>
      <c r="U79" s="9">
        <v>0</v>
      </c>
    </row>
    <row r="80" spans="1:21" ht="12.75">
      <c r="A80" s="34">
        <v>6</v>
      </c>
      <c r="B80" s="34">
        <v>6</v>
      </c>
      <c r="C80" s="34">
        <v>5</v>
      </c>
      <c r="D80" s="35">
        <v>2</v>
      </c>
      <c r="E80" s="36"/>
      <c r="F80" s="7" t="s">
        <v>267</v>
      </c>
      <c r="G80" s="53" t="s">
        <v>271</v>
      </c>
      <c r="H80" s="8">
        <v>1684616</v>
      </c>
      <c r="I80" s="8">
        <v>1684616</v>
      </c>
      <c r="J80" s="8">
        <v>0</v>
      </c>
      <c r="K80" s="8">
        <v>0</v>
      </c>
      <c r="L80" s="9">
        <v>100</v>
      </c>
      <c r="M80" s="9">
        <v>0</v>
      </c>
      <c r="N80" s="9">
        <v>0</v>
      </c>
      <c r="O80" s="8">
        <v>842308</v>
      </c>
      <c r="P80" s="8">
        <v>842308</v>
      </c>
      <c r="Q80" s="8">
        <v>0</v>
      </c>
      <c r="R80" s="8">
        <v>0</v>
      </c>
      <c r="S80" s="9">
        <v>100</v>
      </c>
      <c r="T80" s="9">
        <v>0</v>
      </c>
      <c r="U80" s="9">
        <v>0</v>
      </c>
    </row>
    <row r="81" spans="1:21" ht="12.75">
      <c r="A81" s="34">
        <v>6</v>
      </c>
      <c r="B81" s="34">
        <v>6</v>
      </c>
      <c r="C81" s="34">
        <v>6</v>
      </c>
      <c r="D81" s="35">
        <v>2</v>
      </c>
      <c r="E81" s="36"/>
      <c r="F81" s="7" t="s">
        <v>267</v>
      </c>
      <c r="G81" s="53" t="s">
        <v>336</v>
      </c>
      <c r="H81" s="8">
        <v>500000</v>
      </c>
      <c r="I81" s="8">
        <v>500000</v>
      </c>
      <c r="J81" s="8">
        <v>0</v>
      </c>
      <c r="K81" s="8">
        <v>0</v>
      </c>
      <c r="L81" s="9">
        <v>100</v>
      </c>
      <c r="M81" s="9">
        <v>0</v>
      </c>
      <c r="N81" s="9">
        <v>0</v>
      </c>
      <c r="O81" s="8">
        <v>250000</v>
      </c>
      <c r="P81" s="8">
        <v>250000</v>
      </c>
      <c r="Q81" s="8">
        <v>0</v>
      </c>
      <c r="R81" s="8">
        <v>0</v>
      </c>
      <c r="S81" s="9">
        <v>100</v>
      </c>
      <c r="T81" s="9">
        <v>0</v>
      </c>
      <c r="U81" s="9">
        <v>0</v>
      </c>
    </row>
    <row r="82" spans="1:21" ht="12.75">
      <c r="A82" s="34">
        <v>6</v>
      </c>
      <c r="B82" s="34">
        <v>7</v>
      </c>
      <c r="C82" s="34">
        <v>5</v>
      </c>
      <c r="D82" s="35">
        <v>2</v>
      </c>
      <c r="E82" s="36"/>
      <c r="F82" s="7" t="s">
        <v>267</v>
      </c>
      <c r="G82" s="53" t="s">
        <v>272</v>
      </c>
      <c r="H82" s="8">
        <v>786000</v>
      </c>
      <c r="I82" s="8">
        <v>786000</v>
      </c>
      <c r="J82" s="8">
        <v>0</v>
      </c>
      <c r="K82" s="8">
        <v>0</v>
      </c>
      <c r="L82" s="9">
        <v>100</v>
      </c>
      <c r="M82" s="9">
        <v>0</v>
      </c>
      <c r="N82" s="9">
        <v>0</v>
      </c>
      <c r="O82" s="8">
        <v>443000</v>
      </c>
      <c r="P82" s="8">
        <v>443000</v>
      </c>
      <c r="Q82" s="8">
        <v>0</v>
      </c>
      <c r="R82" s="8">
        <v>0</v>
      </c>
      <c r="S82" s="9">
        <v>100</v>
      </c>
      <c r="T82" s="9">
        <v>0</v>
      </c>
      <c r="U82" s="9">
        <v>0</v>
      </c>
    </row>
    <row r="83" spans="1:21" ht="12.75">
      <c r="A83" s="34">
        <v>6</v>
      </c>
      <c r="B83" s="34">
        <v>18</v>
      </c>
      <c r="C83" s="34">
        <v>4</v>
      </c>
      <c r="D83" s="35">
        <v>2</v>
      </c>
      <c r="E83" s="36"/>
      <c r="F83" s="7" t="s">
        <v>267</v>
      </c>
      <c r="G83" s="53" t="s">
        <v>337</v>
      </c>
      <c r="H83" s="8">
        <v>545600</v>
      </c>
      <c r="I83" s="8">
        <v>545600</v>
      </c>
      <c r="J83" s="8">
        <v>0</v>
      </c>
      <c r="K83" s="8">
        <v>0</v>
      </c>
      <c r="L83" s="9">
        <v>100</v>
      </c>
      <c r="M83" s="9">
        <v>0</v>
      </c>
      <c r="N83" s="9">
        <v>0</v>
      </c>
      <c r="O83" s="8">
        <v>292800</v>
      </c>
      <c r="P83" s="8">
        <v>292800</v>
      </c>
      <c r="Q83" s="8">
        <v>0</v>
      </c>
      <c r="R83" s="8">
        <v>0</v>
      </c>
      <c r="S83" s="9">
        <v>100</v>
      </c>
      <c r="T83" s="9">
        <v>0</v>
      </c>
      <c r="U83" s="9">
        <v>0</v>
      </c>
    </row>
    <row r="84" spans="1:21" ht="12.75">
      <c r="A84" s="34">
        <v>6</v>
      </c>
      <c r="B84" s="34">
        <v>9</v>
      </c>
      <c r="C84" s="34">
        <v>9</v>
      </c>
      <c r="D84" s="35">
        <v>2</v>
      </c>
      <c r="E84" s="36"/>
      <c r="F84" s="7" t="s">
        <v>267</v>
      </c>
      <c r="G84" s="53" t="s">
        <v>338</v>
      </c>
      <c r="H84" s="8">
        <v>431000</v>
      </c>
      <c r="I84" s="8">
        <v>431000</v>
      </c>
      <c r="J84" s="8">
        <v>0</v>
      </c>
      <c r="K84" s="8">
        <v>0</v>
      </c>
      <c r="L84" s="9">
        <v>100</v>
      </c>
      <c r="M84" s="9">
        <v>0</v>
      </c>
      <c r="N84" s="9">
        <v>0</v>
      </c>
      <c r="O84" s="8">
        <v>216000</v>
      </c>
      <c r="P84" s="8">
        <v>216000</v>
      </c>
      <c r="Q84" s="8">
        <v>0</v>
      </c>
      <c r="R84" s="8">
        <v>0</v>
      </c>
      <c r="S84" s="9">
        <v>100</v>
      </c>
      <c r="T84" s="9">
        <v>0</v>
      </c>
      <c r="U84" s="9">
        <v>0</v>
      </c>
    </row>
    <row r="85" spans="1:21" ht="12.75">
      <c r="A85" s="34">
        <v>6</v>
      </c>
      <c r="B85" s="34">
        <v>11</v>
      </c>
      <c r="C85" s="34">
        <v>4</v>
      </c>
      <c r="D85" s="35">
        <v>2</v>
      </c>
      <c r="E85" s="36"/>
      <c r="F85" s="7" t="s">
        <v>267</v>
      </c>
      <c r="G85" s="53" t="s">
        <v>339</v>
      </c>
      <c r="H85" s="8">
        <v>1772500</v>
      </c>
      <c r="I85" s="8">
        <v>1772500</v>
      </c>
      <c r="J85" s="8">
        <v>0</v>
      </c>
      <c r="K85" s="8">
        <v>0</v>
      </c>
      <c r="L85" s="9">
        <v>100</v>
      </c>
      <c r="M85" s="9">
        <v>0</v>
      </c>
      <c r="N85" s="9">
        <v>0</v>
      </c>
      <c r="O85" s="8">
        <v>886250</v>
      </c>
      <c r="P85" s="8">
        <v>886250</v>
      </c>
      <c r="Q85" s="8">
        <v>0</v>
      </c>
      <c r="R85" s="8">
        <v>0</v>
      </c>
      <c r="S85" s="9">
        <v>100</v>
      </c>
      <c r="T85" s="9">
        <v>0</v>
      </c>
      <c r="U85" s="9">
        <v>0</v>
      </c>
    </row>
    <row r="86" spans="1:21" ht="12.75">
      <c r="A86" s="34">
        <v>6</v>
      </c>
      <c r="B86" s="34">
        <v>2</v>
      </c>
      <c r="C86" s="34">
        <v>8</v>
      </c>
      <c r="D86" s="35">
        <v>2</v>
      </c>
      <c r="E86" s="36"/>
      <c r="F86" s="7" t="s">
        <v>267</v>
      </c>
      <c r="G86" s="53" t="s">
        <v>340</v>
      </c>
      <c r="H86" s="8">
        <v>0</v>
      </c>
      <c r="I86" s="8">
        <v>0</v>
      </c>
      <c r="J86" s="8">
        <v>0</v>
      </c>
      <c r="K86" s="8">
        <v>0</v>
      </c>
      <c r="L86" s="9"/>
      <c r="M86" s="9"/>
      <c r="N86" s="9"/>
      <c r="O86" s="8">
        <v>0</v>
      </c>
      <c r="P86" s="8">
        <v>0</v>
      </c>
      <c r="Q86" s="8">
        <v>0</v>
      </c>
      <c r="R86" s="8">
        <v>0</v>
      </c>
      <c r="S86" s="9"/>
      <c r="T86" s="9"/>
      <c r="U86" s="9"/>
    </row>
    <row r="87" spans="1:21" ht="12.75">
      <c r="A87" s="34">
        <v>6</v>
      </c>
      <c r="B87" s="34">
        <v>14</v>
      </c>
      <c r="C87" s="34">
        <v>6</v>
      </c>
      <c r="D87" s="35">
        <v>2</v>
      </c>
      <c r="E87" s="36"/>
      <c r="F87" s="7" t="s">
        <v>267</v>
      </c>
      <c r="G87" s="53" t="s">
        <v>341</v>
      </c>
      <c r="H87" s="8">
        <v>1100000</v>
      </c>
      <c r="I87" s="8">
        <v>1100000</v>
      </c>
      <c r="J87" s="8">
        <v>0</v>
      </c>
      <c r="K87" s="8">
        <v>0</v>
      </c>
      <c r="L87" s="9">
        <v>100</v>
      </c>
      <c r="M87" s="9">
        <v>0</v>
      </c>
      <c r="N87" s="9">
        <v>0</v>
      </c>
      <c r="O87" s="8">
        <v>550000</v>
      </c>
      <c r="P87" s="8">
        <v>550000</v>
      </c>
      <c r="Q87" s="8">
        <v>0</v>
      </c>
      <c r="R87" s="8">
        <v>0</v>
      </c>
      <c r="S87" s="9">
        <v>100</v>
      </c>
      <c r="T87" s="9">
        <v>0</v>
      </c>
      <c r="U87" s="9">
        <v>0</v>
      </c>
    </row>
    <row r="88" spans="1:21" ht="12.75">
      <c r="A88" s="34">
        <v>6</v>
      </c>
      <c r="B88" s="34">
        <v>1</v>
      </c>
      <c r="C88" s="34">
        <v>8</v>
      </c>
      <c r="D88" s="35">
        <v>2</v>
      </c>
      <c r="E88" s="36"/>
      <c r="F88" s="7" t="s">
        <v>267</v>
      </c>
      <c r="G88" s="53" t="s">
        <v>342</v>
      </c>
      <c r="H88" s="8">
        <v>600000</v>
      </c>
      <c r="I88" s="8">
        <v>600000</v>
      </c>
      <c r="J88" s="8">
        <v>0</v>
      </c>
      <c r="K88" s="8">
        <v>0</v>
      </c>
      <c r="L88" s="9">
        <v>100</v>
      </c>
      <c r="M88" s="9">
        <v>0</v>
      </c>
      <c r="N88" s="9">
        <v>0</v>
      </c>
      <c r="O88" s="8">
        <v>300000</v>
      </c>
      <c r="P88" s="8">
        <v>300000</v>
      </c>
      <c r="Q88" s="8">
        <v>0</v>
      </c>
      <c r="R88" s="8">
        <v>0</v>
      </c>
      <c r="S88" s="9">
        <v>100</v>
      </c>
      <c r="T88" s="9">
        <v>0</v>
      </c>
      <c r="U88" s="9">
        <v>0</v>
      </c>
    </row>
    <row r="89" spans="1:21" ht="12.75">
      <c r="A89" s="34">
        <v>6</v>
      </c>
      <c r="B89" s="34">
        <v>3</v>
      </c>
      <c r="C89" s="34">
        <v>7</v>
      </c>
      <c r="D89" s="35">
        <v>2</v>
      </c>
      <c r="E89" s="36"/>
      <c r="F89" s="7" t="s">
        <v>267</v>
      </c>
      <c r="G89" s="53" t="s">
        <v>343</v>
      </c>
      <c r="H89" s="8">
        <v>542000</v>
      </c>
      <c r="I89" s="8">
        <v>542000</v>
      </c>
      <c r="J89" s="8">
        <v>0</v>
      </c>
      <c r="K89" s="8">
        <v>0</v>
      </c>
      <c r="L89" s="9">
        <v>100</v>
      </c>
      <c r="M89" s="9">
        <v>0</v>
      </c>
      <c r="N89" s="9">
        <v>0</v>
      </c>
      <c r="O89" s="8">
        <v>260888</v>
      </c>
      <c r="P89" s="8">
        <v>260888</v>
      </c>
      <c r="Q89" s="8">
        <v>0</v>
      </c>
      <c r="R89" s="8">
        <v>0</v>
      </c>
      <c r="S89" s="9">
        <v>100</v>
      </c>
      <c r="T89" s="9">
        <v>0</v>
      </c>
      <c r="U89" s="9">
        <v>0</v>
      </c>
    </row>
    <row r="90" spans="1:21" ht="12.75">
      <c r="A90" s="34">
        <v>6</v>
      </c>
      <c r="B90" s="34">
        <v>8</v>
      </c>
      <c r="C90" s="34">
        <v>7</v>
      </c>
      <c r="D90" s="35">
        <v>2</v>
      </c>
      <c r="E90" s="36"/>
      <c r="F90" s="7" t="s">
        <v>267</v>
      </c>
      <c r="G90" s="53" t="s">
        <v>273</v>
      </c>
      <c r="H90" s="8">
        <v>2361353.85</v>
      </c>
      <c r="I90" s="8">
        <v>2308153.85</v>
      </c>
      <c r="J90" s="8">
        <v>53200</v>
      </c>
      <c r="K90" s="8">
        <v>0</v>
      </c>
      <c r="L90" s="9">
        <v>97.74</v>
      </c>
      <c r="M90" s="9">
        <v>2.25</v>
      </c>
      <c r="N90" s="9">
        <v>0</v>
      </c>
      <c r="O90" s="8">
        <v>1878153.85</v>
      </c>
      <c r="P90" s="8">
        <v>1878153.85</v>
      </c>
      <c r="Q90" s="8">
        <v>0</v>
      </c>
      <c r="R90" s="8">
        <v>0</v>
      </c>
      <c r="S90" s="9">
        <v>100</v>
      </c>
      <c r="T90" s="9">
        <v>0</v>
      </c>
      <c r="U90" s="9">
        <v>0</v>
      </c>
    </row>
    <row r="91" spans="1:21" ht="12.75">
      <c r="A91" s="34">
        <v>6</v>
      </c>
      <c r="B91" s="34">
        <v>10</v>
      </c>
      <c r="C91" s="34">
        <v>2</v>
      </c>
      <c r="D91" s="35">
        <v>2</v>
      </c>
      <c r="E91" s="36"/>
      <c r="F91" s="7" t="s">
        <v>267</v>
      </c>
      <c r="G91" s="53" t="s">
        <v>344</v>
      </c>
      <c r="H91" s="8">
        <v>1463969</v>
      </c>
      <c r="I91" s="8">
        <v>1463969</v>
      </c>
      <c r="J91" s="8">
        <v>0</v>
      </c>
      <c r="K91" s="8">
        <v>0</v>
      </c>
      <c r="L91" s="9">
        <v>100</v>
      </c>
      <c r="M91" s="9">
        <v>0</v>
      </c>
      <c r="N91" s="9">
        <v>0</v>
      </c>
      <c r="O91" s="8">
        <v>791984.5</v>
      </c>
      <c r="P91" s="8">
        <v>731984.5</v>
      </c>
      <c r="Q91" s="8">
        <v>60000</v>
      </c>
      <c r="R91" s="8">
        <v>0</v>
      </c>
      <c r="S91" s="9">
        <v>92.42</v>
      </c>
      <c r="T91" s="9">
        <v>7.57</v>
      </c>
      <c r="U91" s="9">
        <v>0</v>
      </c>
    </row>
    <row r="92" spans="1:21" ht="12.75">
      <c r="A92" s="34">
        <v>6</v>
      </c>
      <c r="B92" s="34">
        <v>20</v>
      </c>
      <c r="C92" s="34">
        <v>5</v>
      </c>
      <c r="D92" s="35">
        <v>2</v>
      </c>
      <c r="E92" s="36"/>
      <c r="F92" s="7" t="s">
        <v>267</v>
      </c>
      <c r="G92" s="53" t="s">
        <v>345</v>
      </c>
      <c r="H92" s="8">
        <v>776564</v>
      </c>
      <c r="I92" s="8">
        <v>776564</v>
      </c>
      <c r="J92" s="8">
        <v>0</v>
      </c>
      <c r="K92" s="8">
        <v>0</v>
      </c>
      <c r="L92" s="9">
        <v>100</v>
      </c>
      <c r="M92" s="9">
        <v>0</v>
      </c>
      <c r="N92" s="9">
        <v>0</v>
      </c>
      <c r="O92" s="8">
        <v>483800</v>
      </c>
      <c r="P92" s="8">
        <v>483800</v>
      </c>
      <c r="Q92" s="8">
        <v>0</v>
      </c>
      <c r="R92" s="8">
        <v>0</v>
      </c>
      <c r="S92" s="9">
        <v>100</v>
      </c>
      <c r="T92" s="9">
        <v>0</v>
      </c>
      <c r="U92" s="9">
        <v>0</v>
      </c>
    </row>
    <row r="93" spans="1:21" ht="12.75">
      <c r="A93" s="34">
        <v>6</v>
      </c>
      <c r="B93" s="34">
        <v>12</v>
      </c>
      <c r="C93" s="34">
        <v>4</v>
      </c>
      <c r="D93" s="35">
        <v>2</v>
      </c>
      <c r="E93" s="36"/>
      <c r="F93" s="7" t="s">
        <v>267</v>
      </c>
      <c r="G93" s="53" t="s">
        <v>346</v>
      </c>
      <c r="H93" s="8">
        <v>280000</v>
      </c>
      <c r="I93" s="8">
        <v>280000</v>
      </c>
      <c r="J93" s="8">
        <v>0</v>
      </c>
      <c r="K93" s="8">
        <v>0</v>
      </c>
      <c r="L93" s="9">
        <v>100</v>
      </c>
      <c r="M93" s="9">
        <v>0</v>
      </c>
      <c r="N93" s="9">
        <v>0</v>
      </c>
      <c r="O93" s="8">
        <v>140000</v>
      </c>
      <c r="P93" s="8">
        <v>140000</v>
      </c>
      <c r="Q93" s="8">
        <v>0</v>
      </c>
      <c r="R93" s="8">
        <v>0</v>
      </c>
      <c r="S93" s="9">
        <v>100</v>
      </c>
      <c r="T93" s="9">
        <v>0</v>
      </c>
      <c r="U93" s="9">
        <v>0</v>
      </c>
    </row>
    <row r="94" spans="1:21" ht="12.75">
      <c r="A94" s="34">
        <v>6</v>
      </c>
      <c r="B94" s="34">
        <v>1</v>
      </c>
      <c r="C94" s="34">
        <v>9</v>
      </c>
      <c r="D94" s="35">
        <v>2</v>
      </c>
      <c r="E94" s="36"/>
      <c r="F94" s="7" t="s">
        <v>267</v>
      </c>
      <c r="G94" s="53" t="s">
        <v>347</v>
      </c>
      <c r="H94" s="8">
        <v>1404039.17</v>
      </c>
      <c r="I94" s="8">
        <v>1404039.17</v>
      </c>
      <c r="J94" s="8">
        <v>0</v>
      </c>
      <c r="K94" s="8">
        <v>0</v>
      </c>
      <c r="L94" s="9">
        <v>100</v>
      </c>
      <c r="M94" s="9">
        <v>0</v>
      </c>
      <c r="N94" s="9">
        <v>0</v>
      </c>
      <c r="O94" s="8">
        <v>962789.17</v>
      </c>
      <c r="P94" s="8">
        <v>962789.17</v>
      </c>
      <c r="Q94" s="8">
        <v>0</v>
      </c>
      <c r="R94" s="8">
        <v>0</v>
      </c>
      <c r="S94" s="9">
        <v>100</v>
      </c>
      <c r="T94" s="9">
        <v>0</v>
      </c>
      <c r="U94" s="9">
        <v>0</v>
      </c>
    </row>
    <row r="95" spans="1:21" ht="12.75">
      <c r="A95" s="34">
        <v>6</v>
      </c>
      <c r="B95" s="34">
        <v>6</v>
      </c>
      <c r="C95" s="34">
        <v>7</v>
      </c>
      <c r="D95" s="35">
        <v>2</v>
      </c>
      <c r="E95" s="36"/>
      <c r="F95" s="7" t="s">
        <v>267</v>
      </c>
      <c r="G95" s="53" t="s">
        <v>348</v>
      </c>
      <c r="H95" s="8">
        <v>561627.17</v>
      </c>
      <c r="I95" s="8">
        <v>541627.17</v>
      </c>
      <c r="J95" s="8">
        <v>20000</v>
      </c>
      <c r="K95" s="8">
        <v>0</v>
      </c>
      <c r="L95" s="9">
        <v>96.43</v>
      </c>
      <c r="M95" s="9">
        <v>3.56</v>
      </c>
      <c r="N95" s="9">
        <v>0</v>
      </c>
      <c r="O95" s="8">
        <v>194262.86</v>
      </c>
      <c r="P95" s="8">
        <v>174262.86</v>
      </c>
      <c r="Q95" s="8">
        <v>20000</v>
      </c>
      <c r="R95" s="8">
        <v>0</v>
      </c>
      <c r="S95" s="9">
        <v>89.7</v>
      </c>
      <c r="T95" s="9">
        <v>10.29</v>
      </c>
      <c r="U95" s="9">
        <v>0</v>
      </c>
    </row>
    <row r="96" spans="1:21" ht="12.75">
      <c r="A96" s="34">
        <v>6</v>
      </c>
      <c r="B96" s="34">
        <v>2</v>
      </c>
      <c r="C96" s="34">
        <v>9</v>
      </c>
      <c r="D96" s="35">
        <v>2</v>
      </c>
      <c r="E96" s="36"/>
      <c r="F96" s="7" t="s">
        <v>267</v>
      </c>
      <c r="G96" s="53" t="s">
        <v>349</v>
      </c>
      <c r="H96" s="8">
        <v>565000</v>
      </c>
      <c r="I96" s="8">
        <v>565000</v>
      </c>
      <c r="J96" s="8">
        <v>0</v>
      </c>
      <c r="K96" s="8">
        <v>0</v>
      </c>
      <c r="L96" s="9">
        <v>100</v>
      </c>
      <c r="M96" s="9">
        <v>0</v>
      </c>
      <c r="N96" s="9">
        <v>0</v>
      </c>
      <c r="O96" s="8">
        <v>245000</v>
      </c>
      <c r="P96" s="8">
        <v>245000</v>
      </c>
      <c r="Q96" s="8">
        <v>0</v>
      </c>
      <c r="R96" s="8">
        <v>0</v>
      </c>
      <c r="S96" s="9">
        <v>100</v>
      </c>
      <c r="T96" s="9">
        <v>0</v>
      </c>
      <c r="U96" s="9">
        <v>0</v>
      </c>
    </row>
    <row r="97" spans="1:21" ht="12.75">
      <c r="A97" s="34">
        <v>6</v>
      </c>
      <c r="B97" s="34">
        <v>11</v>
      </c>
      <c r="C97" s="34">
        <v>5</v>
      </c>
      <c r="D97" s="35">
        <v>2</v>
      </c>
      <c r="E97" s="36"/>
      <c r="F97" s="7" t="s">
        <v>267</v>
      </c>
      <c r="G97" s="53" t="s">
        <v>274</v>
      </c>
      <c r="H97" s="8">
        <v>671050.05</v>
      </c>
      <c r="I97" s="8">
        <v>671050.05</v>
      </c>
      <c r="J97" s="8">
        <v>0</v>
      </c>
      <c r="K97" s="8">
        <v>0</v>
      </c>
      <c r="L97" s="9">
        <v>100</v>
      </c>
      <c r="M97" s="9">
        <v>0</v>
      </c>
      <c r="N97" s="9">
        <v>0</v>
      </c>
      <c r="O97" s="8">
        <v>471250.05</v>
      </c>
      <c r="P97" s="8">
        <v>471250.05</v>
      </c>
      <c r="Q97" s="8">
        <v>0</v>
      </c>
      <c r="R97" s="8">
        <v>0</v>
      </c>
      <c r="S97" s="9">
        <v>100</v>
      </c>
      <c r="T97" s="9">
        <v>0</v>
      </c>
      <c r="U97" s="9">
        <v>0</v>
      </c>
    </row>
    <row r="98" spans="1:21" ht="12.75">
      <c r="A98" s="34">
        <v>6</v>
      </c>
      <c r="B98" s="34">
        <v>14</v>
      </c>
      <c r="C98" s="34">
        <v>7</v>
      </c>
      <c r="D98" s="35">
        <v>2</v>
      </c>
      <c r="E98" s="36"/>
      <c r="F98" s="7" t="s">
        <v>267</v>
      </c>
      <c r="G98" s="53" t="s">
        <v>350</v>
      </c>
      <c r="H98" s="8">
        <v>585000</v>
      </c>
      <c r="I98" s="8">
        <v>585000</v>
      </c>
      <c r="J98" s="8">
        <v>0</v>
      </c>
      <c r="K98" s="8">
        <v>0</v>
      </c>
      <c r="L98" s="9">
        <v>100</v>
      </c>
      <c r="M98" s="9">
        <v>0</v>
      </c>
      <c r="N98" s="9">
        <v>0</v>
      </c>
      <c r="O98" s="8">
        <v>265000</v>
      </c>
      <c r="P98" s="8">
        <v>265000</v>
      </c>
      <c r="Q98" s="8">
        <v>0</v>
      </c>
      <c r="R98" s="8">
        <v>0</v>
      </c>
      <c r="S98" s="9">
        <v>100</v>
      </c>
      <c r="T98" s="9">
        <v>0</v>
      </c>
      <c r="U98" s="9">
        <v>0</v>
      </c>
    </row>
    <row r="99" spans="1:21" ht="12.75">
      <c r="A99" s="34">
        <v>6</v>
      </c>
      <c r="B99" s="34">
        <v>17</v>
      </c>
      <c r="C99" s="34">
        <v>2</v>
      </c>
      <c r="D99" s="35">
        <v>2</v>
      </c>
      <c r="E99" s="36"/>
      <c r="F99" s="7" t="s">
        <v>267</v>
      </c>
      <c r="G99" s="53" t="s">
        <v>351</v>
      </c>
      <c r="H99" s="8">
        <v>1200000</v>
      </c>
      <c r="I99" s="8">
        <v>1200000</v>
      </c>
      <c r="J99" s="8">
        <v>0</v>
      </c>
      <c r="K99" s="8">
        <v>0</v>
      </c>
      <c r="L99" s="9">
        <v>100</v>
      </c>
      <c r="M99" s="9">
        <v>0</v>
      </c>
      <c r="N99" s="9">
        <v>0</v>
      </c>
      <c r="O99" s="8">
        <v>600000</v>
      </c>
      <c r="P99" s="8">
        <v>600000</v>
      </c>
      <c r="Q99" s="8">
        <v>0</v>
      </c>
      <c r="R99" s="8">
        <v>0</v>
      </c>
      <c r="S99" s="9">
        <v>100</v>
      </c>
      <c r="T99" s="9">
        <v>0</v>
      </c>
      <c r="U99" s="9">
        <v>0</v>
      </c>
    </row>
    <row r="100" spans="1:21" ht="12.75">
      <c r="A100" s="34">
        <v>6</v>
      </c>
      <c r="B100" s="34">
        <v>20</v>
      </c>
      <c r="C100" s="34">
        <v>6</v>
      </c>
      <c r="D100" s="35">
        <v>2</v>
      </c>
      <c r="E100" s="36"/>
      <c r="F100" s="7" t="s">
        <v>267</v>
      </c>
      <c r="G100" s="53" t="s">
        <v>352</v>
      </c>
      <c r="H100" s="8">
        <v>665000</v>
      </c>
      <c r="I100" s="8">
        <v>665000</v>
      </c>
      <c r="J100" s="8">
        <v>0</v>
      </c>
      <c r="K100" s="8">
        <v>0</v>
      </c>
      <c r="L100" s="9">
        <v>100</v>
      </c>
      <c r="M100" s="9">
        <v>0</v>
      </c>
      <c r="N100" s="9">
        <v>0</v>
      </c>
      <c r="O100" s="8">
        <v>200000</v>
      </c>
      <c r="P100" s="8">
        <v>200000</v>
      </c>
      <c r="Q100" s="8">
        <v>0</v>
      </c>
      <c r="R100" s="8">
        <v>0</v>
      </c>
      <c r="S100" s="9">
        <v>100</v>
      </c>
      <c r="T100" s="9">
        <v>0</v>
      </c>
      <c r="U100" s="9">
        <v>0</v>
      </c>
    </row>
    <row r="101" spans="1:21" ht="12.75">
      <c r="A101" s="34">
        <v>6</v>
      </c>
      <c r="B101" s="34">
        <v>8</v>
      </c>
      <c r="C101" s="34">
        <v>8</v>
      </c>
      <c r="D101" s="35">
        <v>2</v>
      </c>
      <c r="E101" s="36"/>
      <c r="F101" s="7" t="s">
        <v>267</v>
      </c>
      <c r="G101" s="53" t="s">
        <v>353</v>
      </c>
      <c r="H101" s="8">
        <v>550000</v>
      </c>
      <c r="I101" s="8">
        <v>350000</v>
      </c>
      <c r="J101" s="8">
        <v>200000</v>
      </c>
      <c r="K101" s="8">
        <v>0</v>
      </c>
      <c r="L101" s="9">
        <v>63.63</v>
      </c>
      <c r="M101" s="9">
        <v>36.36</v>
      </c>
      <c r="N101" s="9">
        <v>0</v>
      </c>
      <c r="O101" s="8">
        <v>175000</v>
      </c>
      <c r="P101" s="8">
        <v>175000</v>
      </c>
      <c r="Q101" s="8">
        <v>0</v>
      </c>
      <c r="R101" s="8">
        <v>0</v>
      </c>
      <c r="S101" s="9">
        <v>100</v>
      </c>
      <c r="T101" s="9">
        <v>0</v>
      </c>
      <c r="U101" s="9">
        <v>0</v>
      </c>
    </row>
    <row r="102" spans="1:21" ht="12.75">
      <c r="A102" s="34">
        <v>6</v>
      </c>
      <c r="B102" s="34">
        <v>1</v>
      </c>
      <c r="C102" s="34">
        <v>10</v>
      </c>
      <c r="D102" s="35">
        <v>2</v>
      </c>
      <c r="E102" s="36"/>
      <c r="F102" s="7" t="s">
        <v>267</v>
      </c>
      <c r="G102" s="53" t="s">
        <v>275</v>
      </c>
      <c r="H102" s="8">
        <v>2120000</v>
      </c>
      <c r="I102" s="8">
        <v>2000000</v>
      </c>
      <c r="J102" s="8">
        <v>120000</v>
      </c>
      <c r="K102" s="8">
        <v>0</v>
      </c>
      <c r="L102" s="9">
        <v>94.33</v>
      </c>
      <c r="M102" s="9">
        <v>5.66</v>
      </c>
      <c r="N102" s="9">
        <v>0</v>
      </c>
      <c r="O102" s="8">
        <v>1172520</v>
      </c>
      <c r="P102" s="8">
        <v>1112520</v>
      </c>
      <c r="Q102" s="8">
        <v>60000</v>
      </c>
      <c r="R102" s="8">
        <v>0</v>
      </c>
      <c r="S102" s="9">
        <v>94.88</v>
      </c>
      <c r="T102" s="9">
        <v>5.11</v>
      </c>
      <c r="U102" s="9">
        <v>0</v>
      </c>
    </row>
    <row r="103" spans="1:21" ht="12.75">
      <c r="A103" s="34">
        <v>6</v>
      </c>
      <c r="B103" s="34">
        <v>13</v>
      </c>
      <c r="C103" s="34">
        <v>3</v>
      </c>
      <c r="D103" s="35">
        <v>2</v>
      </c>
      <c r="E103" s="36"/>
      <c r="F103" s="7" t="s">
        <v>267</v>
      </c>
      <c r="G103" s="53" t="s">
        <v>354</v>
      </c>
      <c r="H103" s="8">
        <v>420000.12</v>
      </c>
      <c r="I103" s="8">
        <v>420000.12</v>
      </c>
      <c r="J103" s="8">
        <v>0</v>
      </c>
      <c r="K103" s="8">
        <v>0</v>
      </c>
      <c r="L103" s="9">
        <v>100</v>
      </c>
      <c r="M103" s="9">
        <v>0</v>
      </c>
      <c r="N103" s="9">
        <v>0</v>
      </c>
      <c r="O103" s="8">
        <v>210000.06</v>
      </c>
      <c r="P103" s="8">
        <v>210000.06</v>
      </c>
      <c r="Q103" s="8">
        <v>0</v>
      </c>
      <c r="R103" s="8">
        <v>0</v>
      </c>
      <c r="S103" s="9">
        <v>100</v>
      </c>
      <c r="T103" s="9">
        <v>0</v>
      </c>
      <c r="U103" s="9">
        <v>0</v>
      </c>
    </row>
    <row r="104" spans="1:21" ht="12.75">
      <c r="A104" s="34">
        <v>6</v>
      </c>
      <c r="B104" s="34">
        <v>10</v>
      </c>
      <c r="C104" s="34">
        <v>4</v>
      </c>
      <c r="D104" s="35">
        <v>2</v>
      </c>
      <c r="E104" s="36"/>
      <c r="F104" s="7" t="s">
        <v>267</v>
      </c>
      <c r="G104" s="53" t="s">
        <v>355</v>
      </c>
      <c r="H104" s="8">
        <v>3674200</v>
      </c>
      <c r="I104" s="8">
        <v>2074200</v>
      </c>
      <c r="J104" s="8">
        <v>1600000</v>
      </c>
      <c r="K104" s="8">
        <v>0</v>
      </c>
      <c r="L104" s="9">
        <v>56.45</v>
      </c>
      <c r="M104" s="9">
        <v>43.54</v>
      </c>
      <c r="N104" s="9">
        <v>0</v>
      </c>
      <c r="O104" s="8">
        <v>1543910</v>
      </c>
      <c r="P104" s="8">
        <v>1099600</v>
      </c>
      <c r="Q104" s="8">
        <v>444310</v>
      </c>
      <c r="R104" s="8">
        <v>0</v>
      </c>
      <c r="S104" s="9">
        <v>71.22</v>
      </c>
      <c r="T104" s="9">
        <v>28.77</v>
      </c>
      <c r="U104" s="9">
        <v>0</v>
      </c>
    </row>
    <row r="105" spans="1:21" ht="12.75">
      <c r="A105" s="34">
        <v>6</v>
      </c>
      <c r="B105" s="34">
        <v>4</v>
      </c>
      <c r="C105" s="34">
        <v>5</v>
      </c>
      <c r="D105" s="35">
        <v>2</v>
      </c>
      <c r="E105" s="36"/>
      <c r="F105" s="7" t="s">
        <v>267</v>
      </c>
      <c r="G105" s="53" t="s">
        <v>356</v>
      </c>
      <c r="H105" s="8">
        <v>1396000</v>
      </c>
      <c r="I105" s="8">
        <v>1396000</v>
      </c>
      <c r="J105" s="8">
        <v>0</v>
      </c>
      <c r="K105" s="8">
        <v>0</v>
      </c>
      <c r="L105" s="9">
        <v>100</v>
      </c>
      <c r="M105" s="9">
        <v>0</v>
      </c>
      <c r="N105" s="9">
        <v>0</v>
      </c>
      <c r="O105" s="8">
        <v>698000</v>
      </c>
      <c r="P105" s="8">
        <v>698000</v>
      </c>
      <c r="Q105" s="8">
        <v>0</v>
      </c>
      <c r="R105" s="8">
        <v>0</v>
      </c>
      <c r="S105" s="9">
        <v>100</v>
      </c>
      <c r="T105" s="9">
        <v>0</v>
      </c>
      <c r="U105" s="9">
        <v>0</v>
      </c>
    </row>
    <row r="106" spans="1:21" ht="12.75">
      <c r="A106" s="34">
        <v>6</v>
      </c>
      <c r="B106" s="34">
        <v>9</v>
      </c>
      <c r="C106" s="34">
        <v>10</v>
      </c>
      <c r="D106" s="35">
        <v>2</v>
      </c>
      <c r="E106" s="36"/>
      <c r="F106" s="7" t="s">
        <v>267</v>
      </c>
      <c r="G106" s="53" t="s">
        <v>357</v>
      </c>
      <c r="H106" s="8">
        <v>1466000</v>
      </c>
      <c r="I106" s="8">
        <v>1466000</v>
      </c>
      <c r="J106" s="8">
        <v>0</v>
      </c>
      <c r="K106" s="8">
        <v>0</v>
      </c>
      <c r="L106" s="9">
        <v>100</v>
      </c>
      <c r="M106" s="9">
        <v>0</v>
      </c>
      <c r="N106" s="9">
        <v>0</v>
      </c>
      <c r="O106" s="8">
        <v>733000</v>
      </c>
      <c r="P106" s="8">
        <v>733000</v>
      </c>
      <c r="Q106" s="8">
        <v>0</v>
      </c>
      <c r="R106" s="8">
        <v>0</v>
      </c>
      <c r="S106" s="9">
        <v>100</v>
      </c>
      <c r="T106" s="9">
        <v>0</v>
      </c>
      <c r="U106" s="9">
        <v>0</v>
      </c>
    </row>
    <row r="107" spans="1:21" ht="12.75">
      <c r="A107" s="34">
        <v>6</v>
      </c>
      <c r="B107" s="34">
        <v>8</v>
      </c>
      <c r="C107" s="34">
        <v>9</v>
      </c>
      <c r="D107" s="35">
        <v>2</v>
      </c>
      <c r="E107" s="36"/>
      <c r="F107" s="7" t="s">
        <v>267</v>
      </c>
      <c r="G107" s="53" t="s">
        <v>358</v>
      </c>
      <c r="H107" s="8">
        <v>510000</v>
      </c>
      <c r="I107" s="8">
        <v>510000</v>
      </c>
      <c r="J107" s="8">
        <v>0</v>
      </c>
      <c r="K107" s="8">
        <v>0</v>
      </c>
      <c r="L107" s="9">
        <v>100</v>
      </c>
      <c r="M107" s="9">
        <v>0</v>
      </c>
      <c r="N107" s="9">
        <v>0</v>
      </c>
      <c r="O107" s="8">
        <v>200000</v>
      </c>
      <c r="P107" s="8">
        <v>200000</v>
      </c>
      <c r="Q107" s="8">
        <v>0</v>
      </c>
      <c r="R107" s="8">
        <v>0</v>
      </c>
      <c r="S107" s="9">
        <v>100</v>
      </c>
      <c r="T107" s="9">
        <v>0</v>
      </c>
      <c r="U107" s="9">
        <v>0</v>
      </c>
    </row>
    <row r="108" spans="1:21" ht="12.75">
      <c r="A108" s="34">
        <v>6</v>
      </c>
      <c r="B108" s="34">
        <v>20</v>
      </c>
      <c r="C108" s="34">
        <v>7</v>
      </c>
      <c r="D108" s="35">
        <v>2</v>
      </c>
      <c r="E108" s="36"/>
      <c r="F108" s="7" t="s">
        <v>267</v>
      </c>
      <c r="G108" s="53" t="s">
        <v>359</v>
      </c>
      <c r="H108" s="8">
        <v>1250000</v>
      </c>
      <c r="I108" s="8">
        <v>1250000</v>
      </c>
      <c r="J108" s="8">
        <v>0</v>
      </c>
      <c r="K108" s="8">
        <v>0</v>
      </c>
      <c r="L108" s="9">
        <v>100</v>
      </c>
      <c r="M108" s="9">
        <v>0</v>
      </c>
      <c r="N108" s="9">
        <v>0</v>
      </c>
      <c r="O108" s="8">
        <v>629500</v>
      </c>
      <c r="P108" s="8">
        <v>629500</v>
      </c>
      <c r="Q108" s="8">
        <v>0</v>
      </c>
      <c r="R108" s="8">
        <v>0</v>
      </c>
      <c r="S108" s="9">
        <v>100</v>
      </c>
      <c r="T108" s="9">
        <v>0</v>
      </c>
      <c r="U108" s="9">
        <v>0</v>
      </c>
    </row>
    <row r="109" spans="1:21" ht="12.75">
      <c r="A109" s="34">
        <v>6</v>
      </c>
      <c r="B109" s="34">
        <v>9</v>
      </c>
      <c r="C109" s="34">
        <v>11</v>
      </c>
      <c r="D109" s="35">
        <v>2</v>
      </c>
      <c r="E109" s="36"/>
      <c r="F109" s="7" t="s">
        <v>267</v>
      </c>
      <c r="G109" s="53" t="s">
        <v>360</v>
      </c>
      <c r="H109" s="8">
        <v>3907904</v>
      </c>
      <c r="I109" s="8">
        <v>3907904</v>
      </c>
      <c r="J109" s="8">
        <v>0</v>
      </c>
      <c r="K109" s="8">
        <v>0</v>
      </c>
      <c r="L109" s="9">
        <v>100</v>
      </c>
      <c r="M109" s="9">
        <v>0</v>
      </c>
      <c r="N109" s="9">
        <v>0</v>
      </c>
      <c r="O109" s="8">
        <v>1953951.82</v>
      </c>
      <c r="P109" s="8">
        <v>1953951.82</v>
      </c>
      <c r="Q109" s="8">
        <v>0</v>
      </c>
      <c r="R109" s="8">
        <v>0</v>
      </c>
      <c r="S109" s="9">
        <v>100</v>
      </c>
      <c r="T109" s="9">
        <v>0</v>
      </c>
      <c r="U109" s="9">
        <v>0</v>
      </c>
    </row>
    <row r="110" spans="1:21" ht="12.75">
      <c r="A110" s="34">
        <v>6</v>
      </c>
      <c r="B110" s="34">
        <v>16</v>
      </c>
      <c r="C110" s="34">
        <v>3</v>
      </c>
      <c r="D110" s="35">
        <v>2</v>
      </c>
      <c r="E110" s="36"/>
      <c r="F110" s="7" t="s">
        <v>267</v>
      </c>
      <c r="G110" s="53" t="s">
        <v>361</v>
      </c>
      <c r="H110" s="8">
        <v>500000</v>
      </c>
      <c r="I110" s="8">
        <v>500000</v>
      </c>
      <c r="J110" s="8">
        <v>0</v>
      </c>
      <c r="K110" s="8">
        <v>0</v>
      </c>
      <c r="L110" s="9">
        <v>100</v>
      </c>
      <c r="M110" s="9">
        <v>0</v>
      </c>
      <c r="N110" s="9">
        <v>0</v>
      </c>
      <c r="O110" s="8">
        <v>100002</v>
      </c>
      <c r="P110" s="8">
        <v>100002</v>
      </c>
      <c r="Q110" s="8">
        <v>0</v>
      </c>
      <c r="R110" s="8">
        <v>0</v>
      </c>
      <c r="S110" s="9">
        <v>100</v>
      </c>
      <c r="T110" s="9">
        <v>0</v>
      </c>
      <c r="U110" s="9">
        <v>0</v>
      </c>
    </row>
    <row r="111" spans="1:21" ht="12.75">
      <c r="A111" s="34">
        <v>6</v>
      </c>
      <c r="B111" s="34">
        <v>2</v>
      </c>
      <c r="C111" s="34">
        <v>10</v>
      </c>
      <c r="D111" s="35">
        <v>2</v>
      </c>
      <c r="E111" s="36"/>
      <c r="F111" s="7" t="s">
        <v>267</v>
      </c>
      <c r="G111" s="53" t="s">
        <v>362</v>
      </c>
      <c r="H111" s="8">
        <v>1100000</v>
      </c>
      <c r="I111" s="8">
        <v>1100000</v>
      </c>
      <c r="J111" s="8">
        <v>0</v>
      </c>
      <c r="K111" s="8">
        <v>0</v>
      </c>
      <c r="L111" s="9">
        <v>100</v>
      </c>
      <c r="M111" s="9">
        <v>0</v>
      </c>
      <c r="N111" s="9">
        <v>0</v>
      </c>
      <c r="O111" s="8">
        <v>557000</v>
      </c>
      <c r="P111" s="8">
        <v>557000</v>
      </c>
      <c r="Q111" s="8">
        <v>0</v>
      </c>
      <c r="R111" s="8">
        <v>0</v>
      </c>
      <c r="S111" s="9">
        <v>100</v>
      </c>
      <c r="T111" s="9">
        <v>0</v>
      </c>
      <c r="U111" s="9">
        <v>0</v>
      </c>
    </row>
    <row r="112" spans="1:21" ht="12.75">
      <c r="A112" s="34">
        <v>6</v>
      </c>
      <c r="B112" s="34">
        <v>8</v>
      </c>
      <c r="C112" s="34">
        <v>11</v>
      </c>
      <c r="D112" s="35">
        <v>2</v>
      </c>
      <c r="E112" s="36"/>
      <c r="F112" s="7" t="s">
        <v>267</v>
      </c>
      <c r="G112" s="53" t="s">
        <v>363</v>
      </c>
      <c r="H112" s="8">
        <v>280000</v>
      </c>
      <c r="I112" s="8">
        <v>280000</v>
      </c>
      <c r="J112" s="8">
        <v>0</v>
      </c>
      <c r="K112" s="8">
        <v>0</v>
      </c>
      <c r="L112" s="9">
        <v>100</v>
      </c>
      <c r="M112" s="9">
        <v>0</v>
      </c>
      <c r="N112" s="9">
        <v>0</v>
      </c>
      <c r="O112" s="8">
        <v>155000</v>
      </c>
      <c r="P112" s="8">
        <v>155000</v>
      </c>
      <c r="Q112" s="8">
        <v>0</v>
      </c>
      <c r="R112" s="8">
        <v>0</v>
      </c>
      <c r="S112" s="9">
        <v>100</v>
      </c>
      <c r="T112" s="9">
        <v>0</v>
      </c>
      <c r="U112" s="9">
        <v>0</v>
      </c>
    </row>
    <row r="113" spans="1:21" ht="12.75">
      <c r="A113" s="34">
        <v>6</v>
      </c>
      <c r="B113" s="34">
        <v>1</v>
      </c>
      <c r="C113" s="34">
        <v>11</v>
      </c>
      <c r="D113" s="35">
        <v>2</v>
      </c>
      <c r="E113" s="36"/>
      <c r="F113" s="7" t="s">
        <v>267</v>
      </c>
      <c r="G113" s="53" t="s">
        <v>364</v>
      </c>
      <c r="H113" s="8">
        <v>2107480</v>
      </c>
      <c r="I113" s="8">
        <v>2107480</v>
      </c>
      <c r="J113" s="8">
        <v>0</v>
      </c>
      <c r="K113" s="8">
        <v>0</v>
      </c>
      <c r="L113" s="9">
        <v>100</v>
      </c>
      <c r="M113" s="9">
        <v>0</v>
      </c>
      <c r="N113" s="9">
        <v>0</v>
      </c>
      <c r="O113" s="8">
        <v>1053746</v>
      </c>
      <c r="P113" s="8">
        <v>1053746</v>
      </c>
      <c r="Q113" s="8">
        <v>0</v>
      </c>
      <c r="R113" s="8">
        <v>0</v>
      </c>
      <c r="S113" s="9">
        <v>100</v>
      </c>
      <c r="T113" s="9">
        <v>0</v>
      </c>
      <c r="U113" s="9">
        <v>0</v>
      </c>
    </row>
    <row r="114" spans="1:21" ht="12.75">
      <c r="A114" s="34">
        <v>6</v>
      </c>
      <c r="B114" s="34">
        <v>13</v>
      </c>
      <c r="C114" s="34">
        <v>5</v>
      </c>
      <c r="D114" s="35">
        <v>2</v>
      </c>
      <c r="E114" s="36"/>
      <c r="F114" s="7" t="s">
        <v>267</v>
      </c>
      <c r="G114" s="53" t="s">
        <v>365</v>
      </c>
      <c r="H114" s="8">
        <v>126407.97</v>
      </c>
      <c r="I114" s="8">
        <v>126407.97</v>
      </c>
      <c r="J114" s="8">
        <v>0</v>
      </c>
      <c r="K114" s="8">
        <v>0</v>
      </c>
      <c r="L114" s="9">
        <v>100</v>
      </c>
      <c r="M114" s="9">
        <v>0</v>
      </c>
      <c r="N114" s="9">
        <v>0</v>
      </c>
      <c r="O114" s="8">
        <v>126407.97</v>
      </c>
      <c r="P114" s="8">
        <v>126407.97</v>
      </c>
      <c r="Q114" s="8">
        <v>0</v>
      </c>
      <c r="R114" s="8">
        <v>0</v>
      </c>
      <c r="S114" s="9">
        <v>100</v>
      </c>
      <c r="T114" s="9">
        <v>0</v>
      </c>
      <c r="U114" s="9">
        <v>0</v>
      </c>
    </row>
    <row r="115" spans="1:21" ht="12.75">
      <c r="A115" s="34">
        <v>6</v>
      </c>
      <c r="B115" s="34">
        <v>2</v>
      </c>
      <c r="C115" s="34">
        <v>11</v>
      </c>
      <c r="D115" s="35">
        <v>2</v>
      </c>
      <c r="E115" s="36"/>
      <c r="F115" s="7" t="s">
        <v>267</v>
      </c>
      <c r="G115" s="53" t="s">
        <v>366</v>
      </c>
      <c r="H115" s="8">
        <v>0</v>
      </c>
      <c r="I115" s="8">
        <v>0</v>
      </c>
      <c r="J115" s="8">
        <v>0</v>
      </c>
      <c r="K115" s="8">
        <v>0</v>
      </c>
      <c r="L115" s="9"/>
      <c r="M115" s="9"/>
      <c r="N115" s="9"/>
      <c r="O115" s="8">
        <v>0</v>
      </c>
      <c r="P115" s="8">
        <v>0</v>
      </c>
      <c r="Q115" s="8">
        <v>0</v>
      </c>
      <c r="R115" s="8">
        <v>0</v>
      </c>
      <c r="S115" s="9"/>
      <c r="T115" s="9"/>
      <c r="U115" s="9"/>
    </row>
    <row r="116" spans="1:21" ht="12.75">
      <c r="A116" s="34">
        <v>6</v>
      </c>
      <c r="B116" s="34">
        <v>5</v>
      </c>
      <c r="C116" s="34">
        <v>7</v>
      </c>
      <c r="D116" s="35">
        <v>2</v>
      </c>
      <c r="E116" s="36"/>
      <c r="F116" s="7" t="s">
        <v>267</v>
      </c>
      <c r="G116" s="53" t="s">
        <v>367</v>
      </c>
      <c r="H116" s="8">
        <v>850000</v>
      </c>
      <c r="I116" s="8">
        <v>850000</v>
      </c>
      <c r="J116" s="8">
        <v>0</v>
      </c>
      <c r="K116" s="8">
        <v>0</v>
      </c>
      <c r="L116" s="9">
        <v>100</v>
      </c>
      <c r="M116" s="9">
        <v>0</v>
      </c>
      <c r="N116" s="9">
        <v>0</v>
      </c>
      <c r="O116" s="8">
        <v>550000</v>
      </c>
      <c r="P116" s="8">
        <v>550000</v>
      </c>
      <c r="Q116" s="8">
        <v>0</v>
      </c>
      <c r="R116" s="8">
        <v>0</v>
      </c>
      <c r="S116" s="9">
        <v>100</v>
      </c>
      <c r="T116" s="9">
        <v>0</v>
      </c>
      <c r="U116" s="9">
        <v>0</v>
      </c>
    </row>
    <row r="117" spans="1:21" ht="12.75">
      <c r="A117" s="34">
        <v>6</v>
      </c>
      <c r="B117" s="34">
        <v>10</v>
      </c>
      <c r="C117" s="34">
        <v>5</v>
      </c>
      <c r="D117" s="35">
        <v>2</v>
      </c>
      <c r="E117" s="36"/>
      <c r="F117" s="7" t="s">
        <v>267</v>
      </c>
      <c r="G117" s="53" t="s">
        <v>368</v>
      </c>
      <c r="H117" s="8">
        <v>1640000</v>
      </c>
      <c r="I117" s="8">
        <v>1640000</v>
      </c>
      <c r="J117" s="8">
        <v>0</v>
      </c>
      <c r="K117" s="8">
        <v>0</v>
      </c>
      <c r="L117" s="9">
        <v>100</v>
      </c>
      <c r="M117" s="9">
        <v>0</v>
      </c>
      <c r="N117" s="9">
        <v>0</v>
      </c>
      <c r="O117" s="8">
        <v>820000</v>
      </c>
      <c r="P117" s="8">
        <v>820000</v>
      </c>
      <c r="Q117" s="8">
        <v>0</v>
      </c>
      <c r="R117" s="8">
        <v>0</v>
      </c>
      <c r="S117" s="9">
        <v>100</v>
      </c>
      <c r="T117" s="9">
        <v>0</v>
      </c>
      <c r="U117" s="9">
        <v>0</v>
      </c>
    </row>
    <row r="118" spans="1:21" ht="12.75">
      <c r="A118" s="34">
        <v>6</v>
      </c>
      <c r="B118" s="34">
        <v>14</v>
      </c>
      <c r="C118" s="34">
        <v>9</v>
      </c>
      <c r="D118" s="35">
        <v>2</v>
      </c>
      <c r="E118" s="36"/>
      <c r="F118" s="7" t="s">
        <v>267</v>
      </c>
      <c r="G118" s="53" t="s">
        <v>276</v>
      </c>
      <c r="H118" s="8">
        <v>0</v>
      </c>
      <c r="I118" s="8">
        <v>0</v>
      </c>
      <c r="J118" s="8">
        <v>0</v>
      </c>
      <c r="K118" s="8">
        <v>0</v>
      </c>
      <c r="L118" s="9"/>
      <c r="M118" s="9"/>
      <c r="N118" s="9"/>
      <c r="O118" s="8">
        <v>0</v>
      </c>
      <c r="P118" s="8">
        <v>0</v>
      </c>
      <c r="Q118" s="8">
        <v>0</v>
      </c>
      <c r="R118" s="8">
        <v>0</v>
      </c>
      <c r="S118" s="9"/>
      <c r="T118" s="9"/>
      <c r="U118" s="9"/>
    </row>
    <row r="119" spans="1:21" ht="12.75">
      <c r="A119" s="34">
        <v>6</v>
      </c>
      <c r="B119" s="34">
        <v>18</v>
      </c>
      <c r="C119" s="34">
        <v>7</v>
      </c>
      <c r="D119" s="35">
        <v>2</v>
      </c>
      <c r="E119" s="36"/>
      <c r="F119" s="7" t="s">
        <v>267</v>
      </c>
      <c r="G119" s="53" t="s">
        <v>369</v>
      </c>
      <c r="H119" s="8">
        <v>636652</v>
      </c>
      <c r="I119" s="8">
        <v>636652</v>
      </c>
      <c r="J119" s="8">
        <v>0</v>
      </c>
      <c r="K119" s="8">
        <v>0</v>
      </c>
      <c r="L119" s="9">
        <v>100</v>
      </c>
      <c r="M119" s="9">
        <v>0</v>
      </c>
      <c r="N119" s="9">
        <v>0</v>
      </c>
      <c r="O119" s="8">
        <v>318326</v>
      </c>
      <c r="P119" s="8">
        <v>318326</v>
      </c>
      <c r="Q119" s="8">
        <v>0</v>
      </c>
      <c r="R119" s="8">
        <v>0</v>
      </c>
      <c r="S119" s="9">
        <v>100</v>
      </c>
      <c r="T119" s="9">
        <v>0</v>
      </c>
      <c r="U119" s="9">
        <v>0</v>
      </c>
    </row>
    <row r="120" spans="1:21" ht="12.75">
      <c r="A120" s="34">
        <v>6</v>
      </c>
      <c r="B120" s="34">
        <v>20</v>
      </c>
      <c r="C120" s="34">
        <v>8</v>
      </c>
      <c r="D120" s="35">
        <v>2</v>
      </c>
      <c r="E120" s="36"/>
      <c r="F120" s="7" t="s">
        <v>267</v>
      </c>
      <c r="G120" s="53" t="s">
        <v>370</v>
      </c>
      <c r="H120" s="8">
        <v>400000</v>
      </c>
      <c r="I120" s="8">
        <v>400000</v>
      </c>
      <c r="J120" s="8">
        <v>0</v>
      </c>
      <c r="K120" s="8">
        <v>0</v>
      </c>
      <c r="L120" s="9">
        <v>100</v>
      </c>
      <c r="M120" s="9">
        <v>0</v>
      </c>
      <c r="N120" s="9">
        <v>0</v>
      </c>
      <c r="O120" s="8">
        <v>200000</v>
      </c>
      <c r="P120" s="8">
        <v>200000</v>
      </c>
      <c r="Q120" s="8">
        <v>0</v>
      </c>
      <c r="R120" s="8">
        <v>0</v>
      </c>
      <c r="S120" s="9">
        <v>100</v>
      </c>
      <c r="T120" s="9">
        <v>0</v>
      </c>
      <c r="U120" s="9">
        <v>0</v>
      </c>
    </row>
    <row r="121" spans="1:21" ht="12.75">
      <c r="A121" s="34">
        <v>6</v>
      </c>
      <c r="B121" s="34">
        <v>15</v>
      </c>
      <c r="C121" s="34">
        <v>6</v>
      </c>
      <c r="D121" s="35">
        <v>2</v>
      </c>
      <c r="E121" s="36"/>
      <c r="F121" s="7" t="s">
        <v>267</v>
      </c>
      <c r="G121" s="53" t="s">
        <v>277</v>
      </c>
      <c r="H121" s="8">
        <v>2368370.37</v>
      </c>
      <c r="I121" s="8">
        <v>2368370.37</v>
      </c>
      <c r="J121" s="8">
        <v>0</v>
      </c>
      <c r="K121" s="8">
        <v>0</v>
      </c>
      <c r="L121" s="9">
        <v>100</v>
      </c>
      <c r="M121" s="9">
        <v>0</v>
      </c>
      <c r="N121" s="9">
        <v>0</v>
      </c>
      <c r="O121" s="8">
        <v>1543370.37</v>
      </c>
      <c r="P121" s="8">
        <v>1543370.37</v>
      </c>
      <c r="Q121" s="8">
        <v>0</v>
      </c>
      <c r="R121" s="8">
        <v>0</v>
      </c>
      <c r="S121" s="9">
        <v>100</v>
      </c>
      <c r="T121" s="9">
        <v>0</v>
      </c>
      <c r="U121" s="9">
        <v>0</v>
      </c>
    </row>
    <row r="122" spans="1:21" ht="12.75">
      <c r="A122" s="34">
        <v>6</v>
      </c>
      <c r="B122" s="34">
        <v>3</v>
      </c>
      <c r="C122" s="34">
        <v>8</v>
      </c>
      <c r="D122" s="35">
        <v>2</v>
      </c>
      <c r="E122" s="36"/>
      <c r="F122" s="7" t="s">
        <v>267</v>
      </c>
      <c r="G122" s="53" t="s">
        <v>278</v>
      </c>
      <c r="H122" s="8">
        <v>770640</v>
      </c>
      <c r="I122" s="8">
        <v>770640</v>
      </c>
      <c r="J122" s="8">
        <v>0</v>
      </c>
      <c r="K122" s="8">
        <v>0</v>
      </c>
      <c r="L122" s="9">
        <v>100</v>
      </c>
      <c r="M122" s="9">
        <v>0</v>
      </c>
      <c r="N122" s="9">
        <v>0</v>
      </c>
      <c r="O122" s="8">
        <v>275220</v>
      </c>
      <c r="P122" s="8">
        <v>275220</v>
      </c>
      <c r="Q122" s="8">
        <v>0</v>
      </c>
      <c r="R122" s="8">
        <v>0</v>
      </c>
      <c r="S122" s="9">
        <v>100</v>
      </c>
      <c r="T122" s="9">
        <v>0</v>
      </c>
      <c r="U122" s="9">
        <v>0</v>
      </c>
    </row>
    <row r="123" spans="1:21" ht="12.75">
      <c r="A123" s="34">
        <v>6</v>
      </c>
      <c r="B123" s="34">
        <v>1</v>
      </c>
      <c r="C123" s="34">
        <v>12</v>
      </c>
      <c r="D123" s="35">
        <v>2</v>
      </c>
      <c r="E123" s="36"/>
      <c r="F123" s="7" t="s">
        <v>267</v>
      </c>
      <c r="G123" s="53" t="s">
        <v>371</v>
      </c>
      <c r="H123" s="8">
        <v>325000</v>
      </c>
      <c r="I123" s="8">
        <v>325000</v>
      </c>
      <c r="J123" s="8">
        <v>0</v>
      </c>
      <c r="K123" s="8">
        <v>0</v>
      </c>
      <c r="L123" s="9">
        <v>100</v>
      </c>
      <c r="M123" s="9">
        <v>0</v>
      </c>
      <c r="N123" s="9">
        <v>0</v>
      </c>
      <c r="O123" s="8">
        <v>162500</v>
      </c>
      <c r="P123" s="8">
        <v>162500</v>
      </c>
      <c r="Q123" s="8">
        <v>0</v>
      </c>
      <c r="R123" s="8">
        <v>0</v>
      </c>
      <c r="S123" s="9">
        <v>100</v>
      </c>
      <c r="T123" s="9">
        <v>0</v>
      </c>
      <c r="U123" s="9">
        <v>0</v>
      </c>
    </row>
    <row r="124" spans="1:21" ht="12.75">
      <c r="A124" s="34">
        <v>6</v>
      </c>
      <c r="B124" s="34">
        <v>1</v>
      </c>
      <c r="C124" s="34">
        <v>13</v>
      </c>
      <c r="D124" s="35">
        <v>2</v>
      </c>
      <c r="E124" s="36"/>
      <c r="F124" s="7" t="s">
        <v>267</v>
      </c>
      <c r="G124" s="53" t="s">
        <v>372</v>
      </c>
      <c r="H124" s="8">
        <v>0</v>
      </c>
      <c r="I124" s="8">
        <v>0</v>
      </c>
      <c r="J124" s="8">
        <v>0</v>
      </c>
      <c r="K124" s="8">
        <v>0</v>
      </c>
      <c r="L124" s="9"/>
      <c r="M124" s="9"/>
      <c r="N124" s="9"/>
      <c r="O124" s="8">
        <v>0</v>
      </c>
      <c r="P124" s="8">
        <v>0</v>
      </c>
      <c r="Q124" s="8">
        <v>0</v>
      </c>
      <c r="R124" s="8">
        <v>0</v>
      </c>
      <c r="S124" s="9"/>
      <c r="T124" s="9"/>
      <c r="U124" s="9"/>
    </row>
    <row r="125" spans="1:21" ht="12.75">
      <c r="A125" s="34">
        <v>6</v>
      </c>
      <c r="B125" s="34">
        <v>3</v>
      </c>
      <c r="C125" s="34">
        <v>9</v>
      </c>
      <c r="D125" s="35">
        <v>2</v>
      </c>
      <c r="E125" s="36"/>
      <c r="F125" s="7" t="s">
        <v>267</v>
      </c>
      <c r="G125" s="53" t="s">
        <v>373</v>
      </c>
      <c r="H125" s="8">
        <v>854670</v>
      </c>
      <c r="I125" s="8">
        <v>854670</v>
      </c>
      <c r="J125" s="8">
        <v>0</v>
      </c>
      <c r="K125" s="8">
        <v>0</v>
      </c>
      <c r="L125" s="9">
        <v>100</v>
      </c>
      <c r="M125" s="9">
        <v>0</v>
      </c>
      <c r="N125" s="9">
        <v>0</v>
      </c>
      <c r="O125" s="8">
        <v>427335</v>
      </c>
      <c r="P125" s="8">
        <v>427335</v>
      </c>
      <c r="Q125" s="8">
        <v>0</v>
      </c>
      <c r="R125" s="8">
        <v>0</v>
      </c>
      <c r="S125" s="9">
        <v>100</v>
      </c>
      <c r="T125" s="9">
        <v>0</v>
      </c>
      <c r="U125" s="9">
        <v>0</v>
      </c>
    </row>
    <row r="126" spans="1:21" ht="12.75">
      <c r="A126" s="34">
        <v>6</v>
      </c>
      <c r="B126" s="34">
        <v>6</v>
      </c>
      <c r="C126" s="34">
        <v>9</v>
      </c>
      <c r="D126" s="35">
        <v>2</v>
      </c>
      <c r="E126" s="36"/>
      <c r="F126" s="7" t="s">
        <v>267</v>
      </c>
      <c r="G126" s="53" t="s">
        <v>374</v>
      </c>
      <c r="H126" s="8">
        <v>730000</v>
      </c>
      <c r="I126" s="8">
        <v>730000</v>
      </c>
      <c r="J126" s="8">
        <v>0</v>
      </c>
      <c r="K126" s="8">
        <v>0</v>
      </c>
      <c r="L126" s="9">
        <v>100</v>
      </c>
      <c r="M126" s="9">
        <v>0</v>
      </c>
      <c r="N126" s="9">
        <v>0</v>
      </c>
      <c r="O126" s="8">
        <v>365000</v>
      </c>
      <c r="P126" s="8">
        <v>365000</v>
      </c>
      <c r="Q126" s="8">
        <v>0</v>
      </c>
      <c r="R126" s="8">
        <v>0</v>
      </c>
      <c r="S126" s="9">
        <v>100</v>
      </c>
      <c r="T126" s="9">
        <v>0</v>
      </c>
      <c r="U126" s="9">
        <v>0</v>
      </c>
    </row>
    <row r="127" spans="1:21" ht="12.75">
      <c r="A127" s="34">
        <v>6</v>
      </c>
      <c r="B127" s="34">
        <v>17</v>
      </c>
      <c r="C127" s="34">
        <v>4</v>
      </c>
      <c r="D127" s="35">
        <v>2</v>
      </c>
      <c r="E127" s="36"/>
      <c r="F127" s="7" t="s">
        <v>267</v>
      </c>
      <c r="G127" s="53" t="s">
        <v>375</v>
      </c>
      <c r="H127" s="8">
        <v>0</v>
      </c>
      <c r="I127" s="8">
        <v>0</v>
      </c>
      <c r="J127" s="8">
        <v>0</v>
      </c>
      <c r="K127" s="8">
        <v>0</v>
      </c>
      <c r="L127" s="9"/>
      <c r="M127" s="9"/>
      <c r="N127" s="9"/>
      <c r="O127" s="8">
        <v>0</v>
      </c>
      <c r="P127" s="8">
        <v>0</v>
      </c>
      <c r="Q127" s="8">
        <v>0</v>
      </c>
      <c r="R127" s="8">
        <v>0</v>
      </c>
      <c r="S127" s="9"/>
      <c r="T127" s="9"/>
      <c r="U127" s="9"/>
    </row>
    <row r="128" spans="1:21" ht="12.75">
      <c r="A128" s="34">
        <v>6</v>
      </c>
      <c r="B128" s="34">
        <v>3</v>
      </c>
      <c r="C128" s="34">
        <v>10</v>
      </c>
      <c r="D128" s="35">
        <v>2</v>
      </c>
      <c r="E128" s="36"/>
      <c r="F128" s="7" t="s">
        <v>267</v>
      </c>
      <c r="G128" s="53" t="s">
        <v>376</v>
      </c>
      <c r="H128" s="8">
        <v>676546.6</v>
      </c>
      <c r="I128" s="8">
        <v>676546.6</v>
      </c>
      <c r="J128" s="8">
        <v>0</v>
      </c>
      <c r="K128" s="8">
        <v>0</v>
      </c>
      <c r="L128" s="9">
        <v>100</v>
      </c>
      <c r="M128" s="9">
        <v>0</v>
      </c>
      <c r="N128" s="9">
        <v>0</v>
      </c>
      <c r="O128" s="8">
        <v>541213.3</v>
      </c>
      <c r="P128" s="8">
        <v>538213.3</v>
      </c>
      <c r="Q128" s="8">
        <v>3000</v>
      </c>
      <c r="R128" s="8">
        <v>0</v>
      </c>
      <c r="S128" s="9">
        <v>99.44</v>
      </c>
      <c r="T128" s="9">
        <v>0.55</v>
      </c>
      <c r="U128" s="9">
        <v>0</v>
      </c>
    </row>
    <row r="129" spans="1:21" ht="12.75">
      <c r="A129" s="34">
        <v>6</v>
      </c>
      <c r="B129" s="34">
        <v>8</v>
      </c>
      <c r="C129" s="34">
        <v>12</v>
      </c>
      <c r="D129" s="35">
        <v>2</v>
      </c>
      <c r="E129" s="36"/>
      <c r="F129" s="7" t="s">
        <v>267</v>
      </c>
      <c r="G129" s="53" t="s">
        <v>377</v>
      </c>
      <c r="H129" s="8">
        <v>0</v>
      </c>
      <c r="I129" s="8">
        <v>0</v>
      </c>
      <c r="J129" s="8">
        <v>0</v>
      </c>
      <c r="K129" s="8">
        <v>0</v>
      </c>
      <c r="L129" s="9"/>
      <c r="M129" s="9"/>
      <c r="N129" s="9"/>
      <c r="O129" s="8">
        <v>0</v>
      </c>
      <c r="P129" s="8">
        <v>0</v>
      </c>
      <c r="Q129" s="8">
        <v>0</v>
      </c>
      <c r="R129" s="8">
        <v>0</v>
      </c>
      <c r="S129" s="9"/>
      <c r="T129" s="9"/>
      <c r="U129" s="9"/>
    </row>
    <row r="130" spans="1:21" ht="12.75">
      <c r="A130" s="34">
        <v>6</v>
      </c>
      <c r="B130" s="34">
        <v>11</v>
      </c>
      <c r="C130" s="34">
        <v>6</v>
      </c>
      <c r="D130" s="35">
        <v>2</v>
      </c>
      <c r="E130" s="36"/>
      <c r="F130" s="7" t="s">
        <v>267</v>
      </c>
      <c r="G130" s="53" t="s">
        <v>378</v>
      </c>
      <c r="H130" s="8">
        <v>625000</v>
      </c>
      <c r="I130" s="8">
        <v>625000</v>
      </c>
      <c r="J130" s="8">
        <v>0</v>
      </c>
      <c r="K130" s="8">
        <v>0</v>
      </c>
      <c r="L130" s="9">
        <v>100</v>
      </c>
      <c r="M130" s="9">
        <v>0</v>
      </c>
      <c r="N130" s="9">
        <v>0</v>
      </c>
      <c r="O130" s="8">
        <v>0</v>
      </c>
      <c r="P130" s="8">
        <v>0</v>
      </c>
      <c r="Q130" s="8">
        <v>0</v>
      </c>
      <c r="R130" s="8">
        <v>0</v>
      </c>
      <c r="S130" s="9"/>
      <c r="T130" s="9"/>
      <c r="U130" s="9"/>
    </row>
    <row r="131" spans="1:21" ht="12.75">
      <c r="A131" s="34">
        <v>6</v>
      </c>
      <c r="B131" s="34">
        <v>13</v>
      </c>
      <c r="C131" s="34">
        <v>6</v>
      </c>
      <c r="D131" s="35">
        <v>2</v>
      </c>
      <c r="E131" s="36"/>
      <c r="F131" s="7" t="s">
        <v>267</v>
      </c>
      <c r="G131" s="53" t="s">
        <v>379</v>
      </c>
      <c r="H131" s="8">
        <v>0</v>
      </c>
      <c r="I131" s="8">
        <v>0</v>
      </c>
      <c r="J131" s="8">
        <v>0</v>
      </c>
      <c r="K131" s="8">
        <v>0</v>
      </c>
      <c r="L131" s="9"/>
      <c r="M131" s="9"/>
      <c r="N131" s="9"/>
      <c r="O131" s="8">
        <v>0</v>
      </c>
      <c r="P131" s="8">
        <v>0</v>
      </c>
      <c r="Q131" s="8">
        <v>0</v>
      </c>
      <c r="R131" s="8">
        <v>0</v>
      </c>
      <c r="S131" s="9"/>
      <c r="T131" s="9"/>
      <c r="U131" s="9"/>
    </row>
    <row r="132" spans="1:21" ht="12.75">
      <c r="A132" s="34">
        <v>6</v>
      </c>
      <c r="B132" s="34">
        <v>6</v>
      </c>
      <c r="C132" s="34">
        <v>10</v>
      </c>
      <c r="D132" s="35">
        <v>2</v>
      </c>
      <c r="E132" s="36"/>
      <c r="F132" s="7" t="s">
        <v>267</v>
      </c>
      <c r="G132" s="53" t="s">
        <v>380</v>
      </c>
      <c r="H132" s="8">
        <v>550000</v>
      </c>
      <c r="I132" s="8">
        <v>550000</v>
      </c>
      <c r="J132" s="8">
        <v>0</v>
      </c>
      <c r="K132" s="8">
        <v>0</v>
      </c>
      <c r="L132" s="9">
        <v>100</v>
      </c>
      <c r="M132" s="9">
        <v>0</v>
      </c>
      <c r="N132" s="9">
        <v>0</v>
      </c>
      <c r="O132" s="8">
        <v>275000</v>
      </c>
      <c r="P132" s="8">
        <v>275000</v>
      </c>
      <c r="Q132" s="8">
        <v>0</v>
      </c>
      <c r="R132" s="8">
        <v>0</v>
      </c>
      <c r="S132" s="9">
        <v>100</v>
      </c>
      <c r="T132" s="9">
        <v>0</v>
      </c>
      <c r="U132" s="9">
        <v>0</v>
      </c>
    </row>
    <row r="133" spans="1:21" ht="12.75">
      <c r="A133" s="34">
        <v>6</v>
      </c>
      <c r="B133" s="34">
        <v>20</v>
      </c>
      <c r="C133" s="34">
        <v>9</v>
      </c>
      <c r="D133" s="35">
        <v>2</v>
      </c>
      <c r="E133" s="36"/>
      <c r="F133" s="7" t="s">
        <v>267</v>
      </c>
      <c r="G133" s="53" t="s">
        <v>381</v>
      </c>
      <c r="H133" s="8">
        <v>850000</v>
      </c>
      <c r="I133" s="8">
        <v>850000</v>
      </c>
      <c r="J133" s="8">
        <v>0</v>
      </c>
      <c r="K133" s="8">
        <v>0</v>
      </c>
      <c r="L133" s="9">
        <v>100</v>
      </c>
      <c r="M133" s="9">
        <v>0</v>
      </c>
      <c r="N133" s="9">
        <v>0</v>
      </c>
      <c r="O133" s="8">
        <v>407900</v>
      </c>
      <c r="P133" s="8">
        <v>407900</v>
      </c>
      <c r="Q133" s="8">
        <v>0</v>
      </c>
      <c r="R133" s="8">
        <v>0</v>
      </c>
      <c r="S133" s="9">
        <v>100</v>
      </c>
      <c r="T133" s="9">
        <v>0</v>
      </c>
      <c r="U133" s="9">
        <v>0</v>
      </c>
    </row>
    <row r="134" spans="1:21" ht="12.75">
      <c r="A134" s="34">
        <v>6</v>
      </c>
      <c r="B134" s="34">
        <v>20</v>
      </c>
      <c r="C134" s="34">
        <v>10</v>
      </c>
      <c r="D134" s="35">
        <v>2</v>
      </c>
      <c r="E134" s="36"/>
      <c r="F134" s="7" t="s">
        <v>267</v>
      </c>
      <c r="G134" s="53" t="s">
        <v>382</v>
      </c>
      <c r="H134" s="8">
        <v>500000</v>
      </c>
      <c r="I134" s="8">
        <v>500000</v>
      </c>
      <c r="J134" s="8">
        <v>0</v>
      </c>
      <c r="K134" s="8">
        <v>0</v>
      </c>
      <c r="L134" s="9">
        <v>100</v>
      </c>
      <c r="M134" s="9">
        <v>0</v>
      </c>
      <c r="N134" s="9">
        <v>0</v>
      </c>
      <c r="O134" s="8">
        <v>500000</v>
      </c>
      <c r="P134" s="8">
        <v>500000</v>
      </c>
      <c r="Q134" s="8">
        <v>0</v>
      </c>
      <c r="R134" s="8">
        <v>0</v>
      </c>
      <c r="S134" s="9">
        <v>100</v>
      </c>
      <c r="T134" s="9">
        <v>0</v>
      </c>
      <c r="U134" s="9">
        <v>0</v>
      </c>
    </row>
    <row r="135" spans="1:21" ht="12.75">
      <c r="A135" s="34">
        <v>6</v>
      </c>
      <c r="B135" s="34">
        <v>1</v>
      </c>
      <c r="C135" s="34">
        <v>14</v>
      </c>
      <c r="D135" s="35">
        <v>2</v>
      </c>
      <c r="E135" s="36"/>
      <c r="F135" s="7" t="s">
        <v>267</v>
      </c>
      <c r="G135" s="53" t="s">
        <v>383</v>
      </c>
      <c r="H135" s="8">
        <v>441192</v>
      </c>
      <c r="I135" s="8">
        <v>441192</v>
      </c>
      <c r="J135" s="8">
        <v>0</v>
      </c>
      <c r="K135" s="8">
        <v>0</v>
      </c>
      <c r="L135" s="9">
        <v>100</v>
      </c>
      <c r="M135" s="9">
        <v>0</v>
      </c>
      <c r="N135" s="9">
        <v>0</v>
      </c>
      <c r="O135" s="8">
        <v>441192</v>
      </c>
      <c r="P135" s="8">
        <v>441192</v>
      </c>
      <c r="Q135" s="8">
        <v>0</v>
      </c>
      <c r="R135" s="8">
        <v>0</v>
      </c>
      <c r="S135" s="9">
        <v>100</v>
      </c>
      <c r="T135" s="9">
        <v>0</v>
      </c>
      <c r="U135" s="9">
        <v>0</v>
      </c>
    </row>
    <row r="136" spans="1:21" ht="12.75">
      <c r="A136" s="34">
        <v>6</v>
      </c>
      <c r="B136" s="34">
        <v>13</v>
      </c>
      <c r="C136" s="34">
        <v>7</v>
      </c>
      <c r="D136" s="35">
        <v>2</v>
      </c>
      <c r="E136" s="36"/>
      <c r="F136" s="7" t="s">
        <v>267</v>
      </c>
      <c r="G136" s="53" t="s">
        <v>384</v>
      </c>
      <c r="H136" s="8">
        <v>2158717</v>
      </c>
      <c r="I136" s="8">
        <v>2158717</v>
      </c>
      <c r="J136" s="8">
        <v>0</v>
      </c>
      <c r="K136" s="8">
        <v>0</v>
      </c>
      <c r="L136" s="9">
        <v>100</v>
      </c>
      <c r="M136" s="9">
        <v>0</v>
      </c>
      <c r="N136" s="9">
        <v>0</v>
      </c>
      <c r="O136" s="8">
        <v>414000</v>
      </c>
      <c r="P136" s="8">
        <v>414000</v>
      </c>
      <c r="Q136" s="8">
        <v>0</v>
      </c>
      <c r="R136" s="8">
        <v>0</v>
      </c>
      <c r="S136" s="9">
        <v>100</v>
      </c>
      <c r="T136" s="9">
        <v>0</v>
      </c>
      <c r="U136" s="9">
        <v>0</v>
      </c>
    </row>
    <row r="137" spans="1:21" ht="12.75">
      <c r="A137" s="34">
        <v>6</v>
      </c>
      <c r="B137" s="34">
        <v>1</v>
      </c>
      <c r="C137" s="34">
        <v>15</v>
      </c>
      <c r="D137" s="35">
        <v>2</v>
      </c>
      <c r="E137" s="36"/>
      <c r="F137" s="7" t="s">
        <v>267</v>
      </c>
      <c r="G137" s="53" t="s">
        <v>385</v>
      </c>
      <c r="H137" s="8">
        <v>200000</v>
      </c>
      <c r="I137" s="8">
        <v>200000</v>
      </c>
      <c r="J137" s="8">
        <v>0</v>
      </c>
      <c r="K137" s="8">
        <v>0</v>
      </c>
      <c r="L137" s="9">
        <v>100</v>
      </c>
      <c r="M137" s="9">
        <v>0</v>
      </c>
      <c r="N137" s="9">
        <v>0</v>
      </c>
      <c r="O137" s="8">
        <v>200000</v>
      </c>
      <c r="P137" s="8">
        <v>200000</v>
      </c>
      <c r="Q137" s="8">
        <v>0</v>
      </c>
      <c r="R137" s="8">
        <v>0</v>
      </c>
      <c r="S137" s="9">
        <v>100</v>
      </c>
      <c r="T137" s="9">
        <v>0</v>
      </c>
      <c r="U137" s="9">
        <v>0</v>
      </c>
    </row>
    <row r="138" spans="1:21" ht="12.75">
      <c r="A138" s="34">
        <v>6</v>
      </c>
      <c r="B138" s="34">
        <v>10</v>
      </c>
      <c r="C138" s="34">
        <v>6</v>
      </c>
      <c r="D138" s="35">
        <v>2</v>
      </c>
      <c r="E138" s="36"/>
      <c r="F138" s="7" t="s">
        <v>267</v>
      </c>
      <c r="G138" s="53" t="s">
        <v>386</v>
      </c>
      <c r="H138" s="8">
        <v>925000</v>
      </c>
      <c r="I138" s="8">
        <v>925000</v>
      </c>
      <c r="J138" s="8">
        <v>0</v>
      </c>
      <c r="K138" s="8">
        <v>0</v>
      </c>
      <c r="L138" s="9">
        <v>100</v>
      </c>
      <c r="M138" s="9">
        <v>0</v>
      </c>
      <c r="N138" s="9">
        <v>0</v>
      </c>
      <c r="O138" s="8">
        <v>462500</v>
      </c>
      <c r="P138" s="8">
        <v>462500</v>
      </c>
      <c r="Q138" s="8">
        <v>0</v>
      </c>
      <c r="R138" s="8">
        <v>0</v>
      </c>
      <c r="S138" s="9">
        <v>100</v>
      </c>
      <c r="T138" s="9">
        <v>0</v>
      </c>
      <c r="U138" s="9">
        <v>0</v>
      </c>
    </row>
    <row r="139" spans="1:21" ht="12.75">
      <c r="A139" s="34">
        <v>6</v>
      </c>
      <c r="B139" s="34">
        <v>11</v>
      </c>
      <c r="C139" s="34">
        <v>7</v>
      </c>
      <c r="D139" s="35">
        <v>2</v>
      </c>
      <c r="E139" s="36"/>
      <c r="F139" s="7" t="s">
        <v>267</v>
      </c>
      <c r="G139" s="53" t="s">
        <v>387</v>
      </c>
      <c r="H139" s="8">
        <v>1182500</v>
      </c>
      <c r="I139" s="8">
        <v>1182500</v>
      </c>
      <c r="J139" s="8">
        <v>0</v>
      </c>
      <c r="K139" s="8">
        <v>0</v>
      </c>
      <c r="L139" s="9">
        <v>100</v>
      </c>
      <c r="M139" s="9">
        <v>0</v>
      </c>
      <c r="N139" s="9">
        <v>0</v>
      </c>
      <c r="O139" s="8">
        <v>56250</v>
      </c>
      <c r="P139" s="8">
        <v>56250</v>
      </c>
      <c r="Q139" s="8">
        <v>0</v>
      </c>
      <c r="R139" s="8">
        <v>0</v>
      </c>
      <c r="S139" s="9">
        <v>100</v>
      </c>
      <c r="T139" s="9">
        <v>0</v>
      </c>
      <c r="U139" s="9">
        <v>0</v>
      </c>
    </row>
    <row r="140" spans="1:21" ht="12.75">
      <c r="A140" s="34">
        <v>6</v>
      </c>
      <c r="B140" s="34">
        <v>19</v>
      </c>
      <c r="C140" s="34">
        <v>4</v>
      </c>
      <c r="D140" s="35">
        <v>2</v>
      </c>
      <c r="E140" s="36"/>
      <c r="F140" s="7" t="s">
        <v>267</v>
      </c>
      <c r="G140" s="53" t="s">
        <v>388</v>
      </c>
      <c r="H140" s="8">
        <v>0</v>
      </c>
      <c r="I140" s="8">
        <v>0</v>
      </c>
      <c r="J140" s="8">
        <v>0</v>
      </c>
      <c r="K140" s="8">
        <v>0</v>
      </c>
      <c r="L140" s="9"/>
      <c r="M140" s="9"/>
      <c r="N140" s="9"/>
      <c r="O140" s="8">
        <v>0</v>
      </c>
      <c r="P140" s="8">
        <v>0</v>
      </c>
      <c r="Q140" s="8">
        <v>0</v>
      </c>
      <c r="R140" s="8">
        <v>0</v>
      </c>
      <c r="S140" s="9"/>
      <c r="T140" s="9"/>
      <c r="U140" s="9"/>
    </row>
    <row r="141" spans="1:21" ht="12.75">
      <c r="A141" s="34">
        <v>6</v>
      </c>
      <c r="B141" s="34">
        <v>20</v>
      </c>
      <c r="C141" s="34">
        <v>11</v>
      </c>
      <c r="D141" s="35">
        <v>2</v>
      </c>
      <c r="E141" s="36"/>
      <c r="F141" s="7" t="s">
        <v>267</v>
      </c>
      <c r="G141" s="53" t="s">
        <v>389</v>
      </c>
      <c r="H141" s="8">
        <v>900420</v>
      </c>
      <c r="I141" s="8">
        <v>900420</v>
      </c>
      <c r="J141" s="8">
        <v>0</v>
      </c>
      <c r="K141" s="8">
        <v>0</v>
      </c>
      <c r="L141" s="9">
        <v>100</v>
      </c>
      <c r="M141" s="9">
        <v>0</v>
      </c>
      <c r="N141" s="9">
        <v>0</v>
      </c>
      <c r="O141" s="8">
        <v>450210</v>
      </c>
      <c r="P141" s="8">
        <v>450210</v>
      </c>
      <c r="Q141" s="8">
        <v>0</v>
      </c>
      <c r="R141" s="8">
        <v>0</v>
      </c>
      <c r="S141" s="9">
        <v>100</v>
      </c>
      <c r="T141" s="9">
        <v>0</v>
      </c>
      <c r="U141" s="9">
        <v>0</v>
      </c>
    </row>
    <row r="142" spans="1:21" ht="12.75">
      <c r="A142" s="34">
        <v>6</v>
      </c>
      <c r="B142" s="34">
        <v>16</v>
      </c>
      <c r="C142" s="34">
        <v>5</v>
      </c>
      <c r="D142" s="35">
        <v>2</v>
      </c>
      <c r="E142" s="36"/>
      <c r="F142" s="7" t="s">
        <v>267</v>
      </c>
      <c r="G142" s="53" t="s">
        <v>390</v>
      </c>
      <c r="H142" s="8">
        <v>1003901</v>
      </c>
      <c r="I142" s="8">
        <v>1003901</v>
      </c>
      <c r="J142" s="8">
        <v>0</v>
      </c>
      <c r="K142" s="8">
        <v>0</v>
      </c>
      <c r="L142" s="9">
        <v>100</v>
      </c>
      <c r="M142" s="9">
        <v>0</v>
      </c>
      <c r="N142" s="9">
        <v>0</v>
      </c>
      <c r="O142" s="8">
        <v>501950.5</v>
      </c>
      <c r="P142" s="8">
        <v>501950.5</v>
      </c>
      <c r="Q142" s="8">
        <v>0</v>
      </c>
      <c r="R142" s="8">
        <v>0</v>
      </c>
      <c r="S142" s="9">
        <v>100</v>
      </c>
      <c r="T142" s="9">
        <v>0</v>
      </c>
      <c r="U142" s="9">
        <v>0</v>
      </c>
    </row>
    <row r="143" spans="1:21" ht="12.75">
      <c r="A143" s="34">
        <v>6</v>
      </c>
      <c r="B143" s="34">
        <v>11</v>
      </c>
      <c r="C143" s="34">
        <v>8</v>
      </c>
      <c r="D143" s="35">
        <v>2</v>
      </c>
      <c r="E143" s="36"/>
      <c r="F143" s="7" t="s">
        <v>267</v>
      </c>
      <c r="G143" s="53" t="s">
        <v>279</v>
      </c>
      <c r="H143" s="8">
        <v>797544</v>
      </c>
      <c r="I143" s="8">
        <v>797544</v>
      </c>
      <c r="J143" s="8">
        <v>0</v>
      </c>
      <c r="K143" s="8">
        <v>0</v>
      </c>
      <c r="L143" s="9">
        <v>100</v>
      </c>
      <c r="M143" s="9">
        <v>0</v>
      </c>
      <c r="N143" s="9">
        <v>0</v>
      </c>
      <c r="O143" s="8">
        <v>384858</v>
      </c>
      <c r="P143" s="8">
        <v>384858</v>
      </c>
      <c r="Q143" s="8">
        <v>0</v>
      </c>
      <c r="R143" s="8">
        <v>0</v>
      </c>
      <c r="S143" s="9">
        <v>100</v>
      </c>
      <c r="T143" s="9">
        <v>0</v>
      </c>
      <c r="U143" s="9">
        <v>0</v>
      </c>
    </row>
    <row r="144" spans="1:21" ht="12.75">
      <c r="A144" s="34">
        <v>6</v>
      </c>
      <c r="B144" s="34">
        <v>9</v>
      </c>
      <c r="C144" s="34">
        <v>12</v>
      </c>
      <c r="D144" s="35">
        <v>2</v>
      </c>
      <c r="E144" s="36"/>
      <c r="F144" s="7" t="s">
        <v>267</v>
      </c>
      <c r="G144" s="53" t="s">
        <v>391</v>
      </c>
      <c r="H144" s="8">
        <v>1120000</v>
      </c>
      <c r="I144" s="8">
        <v>1120000</v>
      </c>
      <c r="J144" s="8">
        <v>0</v>
      </c>
      <c r="K144" s="8">
        <v>0</v>
      </c>
      <c r="L144" s="9">
        <v>100</v>
      </c>
      <c r="M144" s="9">
        <v>0</v>
      </c>
      <c r="N144" s="9">
        <v>0</v>
      </c>
      <c r="O144" s="8">
        <v>445000</v>
      </c>
      <c r="P144" s="8">
        <v>445000</v>
      </c>
      <c r="Q144" s="8">
        <v>0</v>
      </c>
      <c r="R144" s="8">
        <v>0</v>
      </c>
      <c r="S144" s="9">
        <v>100</v>
      </c>
      <c r="T144" s="9">
        <v>0</v>
      </c>
      <c r="U144" s="9">
        <v>0</v>
      </c>
    </row>
    <row r="145" spans="1:21" ht="12.75">
      <c r="A145" s="34">
        <v>6</v>
      </c>
      <c r="B145" s="34">
        <v>20</v>
      </c>
      <c r="C145" s="34">
        <v>12</v>
      </c>
      <c r="D145" s="35">
        <v>2</v>
      </c>
      <c r="E145" s="36"/>
      <c r="F145" s="7" t="s">
        <v>267</v>
      </c>
      <c r="G145" s="53" t="s">
        <v>392</v>
      </c>
      <c r="H145" s="8">
        <v>665000</v>
      </c>
      <c r="I145" s="8">
        <v>665000</v>
      </c>
      <c r="J145" s="8">
        <v>0</v>
      </c>
      <c r="K145" s="8">
        <v>0</v>
      </c>
      <c r="L145" s="9">
        <v>100</v>
      </c>
      <c r="M145" s="9">
        <v>0</v>
      </c>
      <c r="N145" s="9">
        <v>0</v>
      </c>
      <c r="O145" s="8">
        <v>332500</v>
      </c>
      <c r="P145" s="8">
        <v>332500</v>
      </c>
      <c r="Q145" s="8">
        <v>0</v>
      </c>
      <c r="R145" s="8">
        <v>0</v>
      </c>
      <c r="S145" s="9">
        <v>100</v>
      </c>
      <c r="T145" s="9">
        <v>0</v>
      </c>
      <c r="U145" s="9">
        <v>0</v>
      </c>
    </row>
    <row r="146" spans="1:21" ht="12.75">
      <c r="A146" s="34">
        <v>6</v>
      </c>
      <c r="B146" s="34">
        <v>18</v>
      </c>
      <c r="C146" s="34">
        <v>8</v>
      </c>
      <c r="D146" s="35">
        <v>2</v>
      </c>
      <c r="E146" s="36"/>
      <c r="F146" s="7" t="s">
        <v>267</v>
      </c>
      <c r="G146" s="53" t="s">
        <v>393</v>
      </c>
      <c r="H146" s="8">
        <v>1500000</v>
      </c>
      <c r="I146" s="8">
        <v>1500000</v>
      </c>
      <c r="J146" s="8">
        <v>0</v>
      </c>
      <c r="K146" s="8">
        <v>0</v>
      </c>
      <c r="L146" s="9">
        <v>100</v>
      </c>
      <c r="M146" s="9">
        <v>0</v>
      </c>
      <c r="N146" s="9">
        <v>0</v>
      </c>
      <c r="O146" s="8">
        <v>750000</v>
      </c>
      <c r="P146" s="8">
        <v>750000</v>
      </c>
      <c r="Q146" s="8">
        <v>0</v>
      </c>
      <c r="R146" s="8">
        <v>0</v>
      </c>
      <c r="S146" s="9">
        <v>100</v>
      </c>
      <c r="T146" s="9">
        <v>0</v>
      </c>
      <c r="U146" s="9">
        <v>0</v>
      </c>
    </row>
    <row r="147" spans="1:21" ht="12.75">
      <c r="A147" s="34">
        <v>6</v>
      </c>
      <c r="B147" s="34">
        <v>7</v>
      </c>
      <c r="C147" s="34">
        <v>6</v>
      </c>
      <c r="D147" s="35">
        <v>2</v>
      </c>
      <c r="E147" s="36"/>
      <c r="F147" s="7" t="s">
        <v>267</v>
      </c>
      <c r="G147" s="53" t="s">
        <v>394</v>
      </c>
      <c r="H147" s="8">
        <v>864072.26</v>
      </c>
      <c r="I147" s="8">
        <v>864072.26</v>
      </c>
      <c r="J147" s="8">
        <v>0</v>
      </c>
      <c r="K147" s="8">
        <v>0</v>
      </c>
      <c r="L147" s="9">
        <v>100</v>
      </c>
      <c r="M147" s="9">
        <v>0</v>
      </c>
      <c r="N147" s="9">
        <v>0</v>
      </c>
      <c r="O147" s="8">
        <v>182072.1</v>
      </c>
      <c r="P147" s="8">
        <v>182072.1</v>
      </c>
      <c r="Q147" s="8">
        <v>0</v>
      </c>
      <c r="R147" s="8">
        <v>0</v>
      </c>
      <c r="S147" s="9">
        <v>100</v>
      </c>
      <c r="T147" s="9">
        <v>0</v>
      </c>
      <c r="U147" s="9">
        <v>0</v>
      </c>
    </row>
    <row r="148" spans="1:21" ht="12.75">
      <c r="A148" s="34">
        <v>6</v>
      </c>
      <c r="B148" s="34">
        <v>18</v>
      </c>
      <c r="C148" s="34">
        <v>9</v>
      </c>
      <c r="D148" s="35">
        <v>2</v>
      </c>
      <c r="E148" s="36"/>
      <c r="F148" s="7" t="s">
        <v>267</v>
      </c>
      <c r="G148" s="53" t="s">
        <v>395</v>
      </c>
      <c r="H148" s="8">
        <v>1107474.12</v>
      </c>
      <c r="I148" s="8">
        <v>1107474.12</v>
      </c>
      <c r="J148" s="8">
        <v>0</v>
      </c>
      <c r="K148" s="8">
        <v>0</v>
      </c>
      <c r="L148" s="9">
        <v>100</v>
      </c>
      <c r="M148" s="9">
        <v>0</v>
      </c>
      <c r="N148" s="9">
        <v>0</v>
      </c>
      <c r="O148" s="8">
        <v>553737.06</v>
      </c>
      <c r="P148" s="8">
        <v>553737.06</v>
      </c>
      <c r="Q148" s="8">
        <v>0</v>
      </c>
      <c r="R148" s="8">
        <v>0</v>
      </c>
      <c r="S148" s="9">
        <v>100</v>
      </c>
      <c r="T148" s="9">
        <v>0</v>
      </c>
      <c r="U148" s="9">
        <v>0</v>
      </c>
    </row>
    <row r="149" spans="1:21" ht="12.75">
      <c r="A149" s="34">
        <v>6</v>
      </c>
      <c r="B149" s="34">
        <v>18</v>
      </c>
      <c r="C149" s="34">
        <v>10</v>
      </c>
      <c r="D149" s="35">
        <v>2</v>
      </c>
      <c r="E149" s="36"/>
      <c r="F149" s="7" t="s">
        <v>267</v>
      </c>
      <c r="G149" s="53" t="s">
        <v>396</v>
      </c>
      <c r="H149" s="8">
        <v>39692</v>
      </c>
      <c r="I149" s="8">
        <v>39692</v>
      </c>
      <c r="J149" s="8">
        <v>0</v>
      </c>
      <c r="K149" s="8">
        <v>0</v>
      </c>
      <c r="L149" s="9">
        <v>100</v>
      </c>
      <c r="M149" s="9">
        <v>0</v>
      </c>
      <c r="N149" s="9">
        <v>0</v>
      </c>
      <c r="O149" s="8">
        <v>19846</v>
      </c>
      <c r="P149" s="8">
        <v>19846</v>
      </c>
      <c r="Q149" s="8">
        <v>0</v>
      </c>
      <c r="R149" s="8">
        <v>0</v>
      </c>
      <c r="S149" s="9">
        <v>100</v>
      </c>
      <c r="T149" s="9">
        <v>0</v>
      </c>
      <c r="U149" s="9">
        <v>0</v>
      </c>
    </row>
    <row r="150" spans="1:21" ht="12.75">
      <c r="A150" s="34">
        <v>6</v>
      </c>
      <c r="B150" s="34">
        <v>1</v>
      </c>
      <c r="C150" s="34">
        <v>16</v>
      </c>
      <c r="D150" s="35">
        <v>2</v>
      </c>
      <c r="E150" s="36"/>
      <c r="F150" s="7" t="s">
        <v>267</v>
      </c>
      <c r="G150" s="53" t="s">
        <v>281</v>
      </c>
      <c r="H150" s="8">
        <v>568081</v>
      </c>
      <c r="I150" s="8">
        <v>534000</v>
      </c>
      <c r="J150" s="8">
        <v>34081</v>
      </c>
      <c r="K150" s="8">
        <v>0</v>
      </c>
      <c r="L150" s="9">
        <v>94</v>
      </c>
      <c r="M150" s="9">
        <v>5.99</v>
      </c>
      <c r="N150" s="9">
        <v>0</v>
      </c>
      <c r="O150" s="8">
        <v>267000</v>
      </c>
      <c r="P150" s="8">
        <v>267000</v>
      </c>
      <c r="Q150" s="8">
        <v>0</v>
      </c>
      <c r="R150" s="8">
        <v>0</v>
      </c>
      <c r="S150" s="9">
        <v>100</v>
      </c>
      <c r="T150" s="9">
        <v>0</v>
      </c>
      <c r="U150" s="9">
        <v>0</v>
      </c>
    </row>
    <row r="151" spans="1:21" ht="12.75">
      <c r="A151" s="34">
        <v>6</v>
      </c>
      <c r="B151" s="34">
        <v>2</v>
      </c>
      <c r="C151" s="34">
        <v>13</v>
      </c>
      <c r="D151" s="35">
        <v>2</v>
      </c>
      <c r="E151" s="36"/>
      <c r="F151" s="7" t="s">
        <v>267</v>
      </c>
      <c r="G151" s="53" t="s">
        <v>397</v>
      </c>
      <c r="H151" s="8">
        <v>510952</v>
      </c>
      <c r="I151" s="8">
        <v>510952</v>
      </c>
      <c r="J151" s="8">
        <v>0</v>
      </c>
      <c r="K151" s="8">
        <v>0</v>
      </c>
      <c r="L151" s="9">
        <v>100</v>
      </c>
      <c r="M151" s="9">
        <v>0</v>
      </c>
      <c r="N151" s="9">
        <v>0</v>
      </c>
      <c r="O151" s="8">
        <v>255476</v>
      </c>
      <c r="P151" s="8">
        <v>255476</v>
      </c>
      <c r="Q151" s="8">
        <v>0</v>
      </c>
      <c r="R151" s="8">
        <v>0</v>
      </c>
      <c r="S151" s="9">
        <v>100</v>
      </c>
      <c r="T151" s="9">
        <v>0</v>
      </c>
      <c r="U151" s="9">
        <v>0</v>
      </c>
    </row>
    <row r="152" spans="1:21" ht="12.75">
      <c r="A152" s="34">
        <v>6</v>
      </c>
      <c r="B152" s="34">
        <v>18</v>
      </c>
      <c r="C152" s="34">
        <v>11</v>
      </c>
      <c r="D152" s="35">
        <v>2</v>
      </c>
      <c r="E152" s="36"/>
      <c r="F152" s="7" t="s">
        <v>267</v>
      </c>
      <c r="G152" s="53" t="s">
        <v>282</v>
      </c>
      <c r="H152" s="8">
        <v>1807000</v>
      </c>
      <c r="I152" s="8">
        <v>1807000</v>
      </c>
      <c r="J152" s="8">
        <v>0</v>
      </c>
      <c r="K152" s="8">
        <v>0</v>
      </c>
      <c r="L152" s="9">
        <v>100</v>
      </c>
      <c r="M152" s="9">
        <v>0</v>
      </c>
      <c r="N152" s="9">
        <v>0</v>
      </c>
      <c r="O152" s="8">
        <v>943500</v>
      </c>
      <c r="P152" s="8">
        <v>943500</v>
      </c>
      <c r="Q152" s="8">
        <v>0</v>
      </c>
      <c r="R152" s="8">
        <v>0</v>
      </c>
      <c r="S152" s="9">
        <v>100</v>
      </c>
      <c r="T152" s="9">
        <v>0</v>
      </c>
      <c r="U152" s="9">
        <v>0</v>
      </c>
    </row>
    <row r="153" spans="1:21" ht="12.75">
      <c r="A153" s="34">
        <v>6</v>
      </c>
      <c r="B153" s="34">
        <v>17</v>
      </c>
      <c r="C153" s="34">
        <v>5</v>
      </c>
      <c r="D153" s="35">
        <v>2</v>
      </c>
      <c r="E153" s="36"/>
      <c r="F153" s="7" t="s">
        <v>267</v>
      </c>
      <c r="G153" s="53" t="s">
        <v>398</v>
      </c>
      <c r="H153" s="8">
        <v>1600000</v>
      </c>
      <c r="I153" s="8">
        <v>1600000</v>
      </c>
      <c r="J153" s="8">
        <v>0</v>
      </c>
      <c r="K153" s="8">
        <v>0</v>
      </c>
      <c r="L153" s="9">
        <v>100</v>
      </c>
      <c r="M153" s="9">
        <v>0</v>
      </c>
      <c r="N153" s="9">
        <v>0</v>
      </c>
      <c r="O153" s="8">
        <v>800000</v>
      </c>
      <c r="P153" s="8">
        <v>800000</v>
      </c>
      <c r="Q153" s="8">
        <v>0</v>
      </c>
      <c r="R153" s="8">
        <v>0</v>
      </c>
      <c r="S153" s="9">
        <v>100</v>
      </c>
      <c r="T153" s="9">
        <v>0</v>
      </c>
      <c r="U153" s="9">
        <v>0</v>
      </c>
    </row>
    <row r="154" spans="1:21" ht="12.75">
      <c r="A154" s="34">
        <v>6</v>
      </c>
      <c r="B154" s="34">
        <v>11</v>
      </c>
      <c r="C154" s="34">
        <v>9</v>
      </c>
      <c r="D154" s="35">
        <v>2</v>
      </c>
      <c r="E154" s="36"/>
      <c r="F154" s="7" t="s">
        <v>267</v>
      </c>
      <c r="G154" s="53" t="s">
        <v>399</v>
      </c>
      <c r="H154" s="8">
        <v>1120000</v>
      </c>
      <c r="I154" s="8">
        <v>1120000</v>
      </c>
      <c r="J154" s="8">
        <v>0</v>
      </c>
      <c r="K154" s="8">
        <v>0</v>
      </c>
      <c r="L154" s="9">
        <v>100</v>
      </c>
      <c r="M154" s="9">
        <v>0</v>
      </c>
      <c r="N154" s="9">
        <v>0</v>
      </c>
      <c r="O154" s="8">
        <v>1120000</v>
      </c>
      <c r="P154" s="8">
        <v>1120000</v>
      </c>
      <c r="Q154" s="8">
        <v>0</v>
      </c>
      <c r="R154" s="8">
        <v>0</v>
      </c>
      <c r="S154" s="9">
        <v>100</v>
      </c>
      <c r="T154" s="9">
        <v>0</v>
      </c>
      <c r="U154" s="9">
        <v>0</v>
      </c>
    </row>
    <row r="155" spans="1:21" ht="12.75">
      <c r="A155" s="34">
        <v>6</v>
      </c>
      <c r="B155" s="34">
        <v>4</v>
      </c>
      <c r="C155" s="34">
        <v>6</v>
      </c>
      <c r="D155" s="35">
        <v>2</v>
      </c>
      <c r="E155" s="36"/>
      <c r="F155" s="7" t="s">
        <v>267</v>
      </c>
      <c r="G155" s="53" t="s">
        <v>400</v>
      </c>
      <c r="H155" s="8">
        <v>524840</v>
      </c>
      <c r="I155" s="8">
        <v>524840</v>
      </c>
      <c r="J155" s="8">
        <v>0</v>
      </c>
      <c r="K155" s="8">
        <v>0</v>
      </c>
      <c r="L155" s="9">
        <v>100</v>
      </c>
      <c r="M155" s="9">
        <v>0</v>
      </c>
      <c r="N155" s="9">
        <v>0</v>
      </c>
      <c r="O155" s="8">
        <v>261128</v>
      </c>
      <c r="P155" s="8">
        <v>261128</v>
      </c>
      <c r="Q155" s="8">
        <v>0</v>
      </c>
      <c r="R155" s="8">
        <v>0</v>
      </c>
      <c r="S155" s="9">
        <v>100</v>
      </c>
      <c r="T155" s="9">
        <v>0</v>
      </c>
      <c r="U155" s="9">
        <v>0</v>
      </c>
    </row>
    <row r="156" spans="1:21" ht="12.75">
      <c r="A156" s="34">
        <v>6</v>
      </c>
      <c r="B156" s="34">
        <v>7</v>
      </c>
      <c r="C156" s="34">
        <v>7</v>
      </c>
      <c r="D156" s="35">
        <v>2</v>
      </c>
      <c r="E156" s="36"/>
      <c r="F156" s="7" t="s">
        <v>267</v>
      </c>
      <c r="G156" s="53" t="s">
        <v>401</v>
      </c>
      <c r="H156" s="8">
        <v>780820.47</v>
      </c>
      <c r="I156" s="8">
        <v>780820.47</v>
      </c>
      <c r="J156" s="8">
        <v>0</v>
      </c>
      <c r="K156" s="8">
        <v>0</v>
      </c>
      <c r="L156" s="9">
        <v>100</v>
      </c>
      <c r="M156" s="9">
        <v>0</v>
      </c>
      <c r="N156" s="9">
        <v>0</v>
      </c>
      <c r="O156" s="8">
        <v>40000</v>
      </c>
      <c r="P156" s="8">
        <v>40000</v>
      </c>
      <c r="Q156" s="8">
        <v>0</v>
      </c>
      <c r="R156" s="8">
        <v>0</v>
      </c>
      <c r="S156" s="9">
        <v>100</v>
      </c>
      <c r="T156" s="9">
        <v>0</v>
      </c>
      <c r="U156" s="9">
        <v>0</v>
      </c>
    </row>
    <row r="157" spans="1:21" ht="12.75">
      <c r="A157" s="34">
        <v>6</v>
      </c>
      <c r="B157" s="34">
        <v>1</v>
      </c>
      <c r="C157" s="34">
        <v>17</v>
      </c>
      <c r="D157" s="35">
        <v>2</v>
      </c>
      <c r="E157" s="36"/>
      <c r="F157" s="7" t="s">
        <v>267</v>
      </c>
      <c r="G157" s="53" t="s">
        <v>402</v>
      </c>
      <c r="H157" s="8">
        <v>245000</v>
      </c>
      <c r="I157" s="8">
        <v>245000</v>
      </c>
      <c r="J157" s="8">
        <v>0</v>
      </c>
      <c r="K157" s="8">
        <v>0</v>
      </c>
      <c r="L157" s="9">
        <v>100</v>
      </c>
      <c r="M157" s="9">
        <v>0</v>
      </c>
      <c r="N157" s="9">
        <v>0</v>
      </c>
      <c r="O157" s="8">
        <v>122500</v>
      </c>
      <c r="P157" s="8">
        <v>122500</v>
      </c>
      <c r="Q157" s="8">
        <v>0</v>
      </c>
      <c r="R157" s="8">
        <v>0</v>
      </c>
      <c r="S157" s="9">
        <v>100</v>
      </c>
      <c r="T157" s="9">
        <v>0</v>
      </c>
      <c r="U157" s="9">
        <v>0</v>
      </c>
    </row>
    <row r="158" spans="1:21" ht="12.75">
      <c r="A158" s="34">
        <v>6</v>
      </c>
      <c r="B158" s="34">
        <v>2</v>
      </c>
      <c r="C158" s="34">
        <v>14</v>
      </c>
      <c r="D158" s="35">
        <v>2</v>
      </c>
      <c r="E158" s="36"/>
      <c r="F158" s="7" t="s">
        <v>267</v>
      </c>
      <c r="G158" s="53" t="s">
        <v>403</v>
      </c>
      <c r="H158" s="8">
        <v>1028598</v>
      </c>
      <c r="I158" s="8">
        <v>1028598</v>
      </c>
      <c r="J158" s="8">
        <v>0</v>
      </c>
      <c r="K158" s="8">
        <v>0</v>
      </c>
      <c r="L158" s="9">
        <v>100</v>
      </c>
      <c r="M158" s="9">
        <v>0</v>
      </c>
      <c r="N158" s="9">
        <v>0</v>
      </c>
      <c r="O158" s="8">
        <v>464998</v>
      </c>
      <c r="P158" s="8">
        <v>464998</v>
      </c>
      <c r="Q158" s="8">
        <v>0</v>
      </c>
      <c r="R158" s="8">
        <v>0</v>
      </c>
      <c r="S158" s="9">
        <v>100</v>
      </c>
      <c r="T158" s="9">
        <v>0</v>
      </c>
      <c r="U158" s="9">
        <v>0</v>
      </c>
    </row>
    <row r="159" spans="1:21" ht="12.75">
      <c r="A159" s="34">
        <v>6</v>
      </c>
      <c r="B159" s="34">
        <v>4</v>
      </c>
      <c r="C159" s="34">
        <v>7</v>
      </c>
      <c r="D159" s="35">
        <v>2</v>
      </c>
      <c r="E159" s="36"/>
      <c r="F159" s="7" t="s">
        <v>267</v>
      </c>
      <c r="G159" s="53" t="s">
        <v>404</v>
      </c>
      <c r="H159" s="8">
        <v>408580</v>
      </c>
      <c r="I159" s="8">
        <v>408580</v>
      </c>
      <c r="J159" s="8">
        <v>0</v>
      </c>
      <c r="K159" s="8">
        <v>0</v>
      </c>
      <c r="L159" s="9">
        <v>100</v>
      </c>
      <c r="M159" s="9">
        <v>0</v>
      </c>
      <c r="N159" s="9">
        <v>0</v>
      </c>
      <c r="O159" s="8">
        <v>204190</v>
      </c>
      <c r="P159" s="8">
        <v>204190</v>
      </c>
      <c r="Q159" s="8">
        <v>0</v>
      </c>
      <c r="R159" s="8">
        <v>0</v>
      </c>
      <c r="S159" s="9">
        <v>100</v>
      </c>
      <c r="T159" s="9">
        <v>0</v>
      </c>
      <c r="U159" s="9">
        <v>0</v>
      </c>
    </row>
    <row r="160" spans="1:21" ht="12.75">
      <c r="A160" s="34">
        <v>6</v>
      </c>
      <c r="B160" s="34">
        <v>15</v>
      </c>
      <c r="C160" s="34">
        <v>7</v>
      </c>
      <c r="D160" s="35">
        <v>2</v>
      </c>
      <c r="E160" s="36"/>
      <c r="F160" s="7" t="s">
        <v>267</v>
      </c>
      <c r="G160" s="53" t="s">
        <v>405</v>
      </c>
      <c r="H160" s="8">
        <v>600000</v>
      </c>
      <c r="I160" s="8">
        <v>600000</v>
      </c>
      <c r="J160" s="8">
        <v>0</v>
      </c>
      <c r="K160" s="8">
        <v>0</v>
      </c>
      <c r="L160" s="9">
        <v>100</v>
      </c>
      <c r="M160" s="9">
        <v>0</v>
      </c>
      <c r="N160" s="9">
        <v>0</v>
      </c>
      <c r="O160" s="8">
        <v>300010</v>
      </c>
      <c r="P160" s="8">
        <v>300010</v>
      </c>
      <c r="Q160" s="8">
        <v>0</v>
      </c>
      <c r="R160" s="8">
        <v>0</v>
      </c>
      <c r="S160" s="9">
        <v>100</v>
      </c>
      <c r="T160" s="9">
        <v>0</v>
      </c>
      <c r="U160" s="9">
        <v>0</v>
      </c>
    </row>
    <row r="161" spans="1:21" ht="12.75">
      <c r="A161" s="34">
        <v>6</v>
      </c>
      <c r="B161" s="34">
        <v>18</v>
      </c>
      <c r="C161" s="34">
        <v>13</v>
      </c>
      <c r="D161" s="35">
        <v>2</v>
      </c>
      <c r="E161" s="36"/>
      <c r="F161" s="7" t="s">
        <v>267</v>
      </c>
      <c r="G161" s="53" t="s">
        <v>406</v>
      </c>
      <c r="H161" s="8">
        <v>1054015.26</v>
      </c>
      <c r="I161" s="8">
        <v>1054015.26</v>
      </c>
      <c r="J161" s="8">
        <v>0</v>
      </c>
      <c r="K161" s="8">
        <v>0</v>
      </c>
      <c r="L161" s="9">
        <v>100</v>
      </c>
      <c r="M161" s="9">
        <v>0</v>
      </c>
      <c r="N161" s="9">
        <v>0</v>
      </c>
      <c r="O161" s="8">
        <v>669285.26</v>
      </c>
      <c r="P161" s="8">
        <v>669285.26</v>
      </c>
      <c r="Q161" s="8">
        <v>0</v>
      </c>
      <c r="R161" s="8">
        <v>0</v>
      </c>
      <c r="S161" s="9">
        <v>100</v>
      </c>
      <c r="T161" s="9">
        <v>0</v>
      </c>
      <c r="U161" s="9">
        <v>0</v>
      </c>
    </row>
    <row r="162" spans="1:21" ht="12.75">
      <c r="A162" s="34">
        <v>6</v>
      </c>
      <c r="B162" s="34">
        <v>16</v>
      </c>
      <c r="C162" s="34">
        <v>6</v>
      </c>
      <c r="D162" s="35">
        <v>2</v>
      </c>
      <c r="E162" s="36"/>
      <c r="F162" s="7" t="s">
        <v>267</v>
      </c>
      <c r="G162" s="53" t="s">
        <v>407</v>
      </c>
      <c r="H162" s="8">
        <v>0</v>
      </c>
      <c r="I162" s="8">
        <v>0</v>
      </c>
      <c r="J162" s="8">
        <v>0</v>
      </c>
      <c r="K162" s="8">
        <v>0</v>
      </c>
      <c r="L162" s="9"/>
      <c r="M162" s="9"/>
      <c r="N162" s="9"/>
      <c r="O162" s="8">
        <v>0</v>
      </c>
      <c r="P162" s="8">
        <v>0</v>
      </c>
      <c r="Q162" s="8">
        <v>0</v>
      </c>
      <c r="R162" s="8">
        <v>0</v>
      </c>
      <c r="S162" s="9"/>
      <c r="T162" s="9"/>
      <c r="U162" s="9"/>
    </row>
    <row r="163" spans="1:21" ht="12.75">
      <c r="A163" s="34">
        <v>6</v>
      </c>
      <c r="B163" s="34">
        <v>19</v>
      </c>
      <c r="C163" s="34">
        <v>5</v>
      </c>
      <c r="D163" s="35">
        <v>2</v>
      </c>
      <c r="E163" s="36"/>
      <c r="F163" s="7" t="s">
        <v>267</v>
      </c>
      <c r="G163" s="53" t="s">
        <v>408</v>
      </c>
      <c r="H163" s="8">
        <v>2085771.82</v>
      </c>
      <c r="I163" s="8">
        <v>1038000</v>
      </c>
      <c r="J163" s="8">
        <v>1047771.82</v>
      </c>
      <c r="K163" s="8">
        <v>0</v>
      </c>
      <c r="L163" s="9">
        <v>49.76</v>
      </c>
      <c r="M163" s="9">
        <v>50.23</v>
      </c>
      <c r="N163" s="9">
        <v>0</v>
      </c>
      <c r="O163" s="8">
        <v>1595771.82</v>
      </c>
      <c r="P163" s="8">
        <v>548000</v>
      </c>
      <c r="Q163" s="8">
        <v>1047771.82</v>
      </c>
      <c r="R163" s="8">
        <v>0</v>
      </c>
      <c r="S163" s="9">
        <v>34.34</v>
      </c>
      <c r="T163" s="9">
        <v>65.65</v>
      </c>
      <c r="U163" s="9">
        <v>0</v>
      </c>
    </row>
    <row r="164" spans="1:21" ht="12.75">
      <c r="A164" s="34">
        <v>6</v>
      </c>
      <c r="B164" s="34">
        <v>8</v>
      </c>
      <c r="C164" s="34">
        <v>13</v>
      </c>
      <c r="D164" s="35">
        <v>2</v>
      </c>
      <c r="E164" s="36"/>
      <c r="F164" s="7" t="s">
        <v>267</v>
      </c>
      <c r="G164" s="53" t="s">
        <v>409</v>
      </c>
      <c r="H164" s="8">
        <v>2171883</v>
      </c>
      <c r="I164" s="8">
        <v>2071883</v>
      </c>
      <c r="J164" s="8">
        <v>100000</v>
      </c>
      <c r="K164" s="8">
        <v>0</v>
      </c>
      <c r="L164" s="9">
        <v>95.39</v>
      </c>
      <c r="M164" s="9">
        <v>4.6</v>
      </c>
      <c r="N164" s="9">
        <v>0</v>
      </c>
      <c r="O164" s="8">
        <v>1585588.07</v>
      </c>
      <c r="P164" s="8">
        <v>1585588.07</v>
      </c>
      <c r="Q164" s="8">
        <v>0</v>
      </c>
      <c r="R164" s="8">
        <v>0</v>
      </c>
      <c r="S164" s="9">
        <v>100</v>
      </c>
      <c r="T164" s="9">
        <v>0</v>
      </c>
      <c r="U164" s="9">
        <v>0</v>
      </c>
    </row>
    <row r="165" spans="1:21" ht="12.75">
      <c r="A165" s="34">
        <v>6</v>
      </c>
      <c r="B165" s="34">
        <v>14</v>
      </c>
      <c r="C165" s="34">
        <v>10</v>
      </c>
      <c r="D165" s="35">
        <v>2</v>
      </c>
      <c r="E165" s="36"/>
      <c r="F165" s="7" t="s">
        <v>267</v>
      </c>
      <c r="G165" s="53" t="s">
        <v>410</v>
      </c>
      <c r="H165" s="8">
        <v>537315</v>
      </c>
      <c r="I165" s="8">
        <v>537315</v>
      </c>
      <c r="J165" s="8">
        <v>0</v>
      </c>
      <c r="K165" s="8">
        <v>0</v>
      </c>
      <c r="L165" s="9">
        <v>100</v>
      </c>
      <c r="M165" s="9">
        <v>0</v>
      </c>
      <c r="N165" s="9">
        <v>0</v>
      </c>
      <c r="O165" s="8">
        <v>268663.3</v>
      </c>
      <c r="P165" s="8">
        <v>268663.3</v>
      </c>
      <c r="Q165" s="8">
        <v>0</v>
      </c>
      <c r="R165" s="8">
        <v>0</v>
      </c>
      <c r="S165" s="9">
        <v>100</v>
      </c>
      <c r="T165" s="9">
        <v>0</v>
      </c>
      <c r="U165" s="9">
        <v>0</v>
      </c>
    </row>
    <row r="166" spans="1:21" ht="12.75">
      <c r="A166" s="34">
        <v>6</v>
      </c>
      <c r="B166" s="34">
        <v>4</v>
      </c>
      <c r="C166" s="34">
        <v>8</v>
      </c>
      <c r="D166" s="35">
        <v>2</v>
      </c>
      <c r="E166" s="36"/>
      <c r="F166" s="7" t="s">
        <v>267</v>
      </c>
      <c r="G166" s="53" t="s">
        <v>411</v>
      </c>
      <c r="H166" s="8">
        <v>1945631.08</v>
      </c>
      <c r="I166" s="8">
        <v>1945631.08</v>
      </c>
      <c r="J166" s="8">
        <v>0</v>
      </c>
      <c r="K166" s="8">
        <v>0</v>
      </c>
      <c r="L166" s="9">
        <v>100</v>
      </c>
      <c r="M166" s="9">
        <v>0</v>
      </c>
      <c r="N166" s="9">
        <v>0</v>
      </c>
      <c r="O166" s="8">
        <v>527606.6</v>
      </c>
      <c r="P166" s="8">
        <v>527606.6</v>
      </c>
      <c r="Q166" s="8">
        <v>0</v>
      </c>
      <c r="R166" s="8">
        <v>0</v>
      </c>
      <c r="S166" s="9">
        <v>100</v>
      </c>
      <c r="T166" s="9">
        <v>0</v>
      </c>
      <c r="U166" s="9">
        <v>0</v>
      </c>
    </row>
    <row r="167" spans="1:21" ht="12.75">
      <c r="A167" s="34">
        <v>6</v>
      </c>
      <c r="B167" s="34">
        <v>3</v>
      </c>
      <c r="C167" s="34">
        <v>12</v>
      </c>
      <c r="D167" s="35">
        <v>2</v>
      </c>
      <c r="E167" s="36"/>
      <c r="F167" s="7" t="s">
        <v>267</v>
      </c>
      <c r="G167" s="53" t="s">
        <v>412</v>
      </c>
      <c r="H167" s="8">
        <v>1086954</v>
      </c>
      <c r="I167" s="8">
        <v>1086954</v>
      </c>
      <c r="J167" s="8">
        <v>0</v>
      </c>
      <c r="K167" s="8">
        <v>0</v>
      </c>
      <c r="L167" s="9">
        <v>100</v>
      </c>
      <c r="M167" s="9">
        <v>0</v>
      </c>
      <c r="N167" s="9">
        <v>0</v>
      </c>
      <c r="O167" s="8">
        <v>697766</v>
      </c>
      <c r="P167" s="8">
        <v>697766</v>
      </c>
      <c r="Q167" s="8">
        <v>0</v>
      </c>
      <c r="R167" s="8">
        <v>0</v>
      </c>
      <c r="S167" s="9">
        <v>100</v>
      </c>
      <c r="T167" s="9">
        <v>0</v>
      </c>
      <c r="U167" s="9">
        <v>0</v>
      </c>
    </row>
    <row r="168" spans="1:21" ht="12.75">
      <c r="A168" s="34">
        <v>6</v>
      </c>
      <c r="B168" s="34">
        <v>7</v>
      </c>
      <c r="C168" s="34">
        <v>9</v>
      </c>
      <c r="D168" s="35">
        <v>2</v>
      </c>
      <c r="E168" s="36"/>
      <c r="F168" s="7" t="s">
        <v>267</v>
      </c>
      <c r="G168" s="53" t="s">
        <v>413</v>
      </c>
      <c r="H168" s="8">
        <v>246500</v>
      </c>
      <c r="I168" s="8">
        <v>200000</v>
      </c>
      <c r="J168" s="8">
        <v>46500</v>
      </c>
      <c r="K168" s="8">
        <v>0</v>
      </c>
      <c r="L168" s="9">
        <v>81.13</v>
      </c>
      <c r="M168" s="9">
        <v>18.86</v>
      </c>
      <c r="N168" s="9">
        <v>0</v>
      </c>
      <c r="O168" s="8">
        <v>146127</v>
      </c>
      <c r="P168" s="8">
        <v>100000</v>
      </c>
      <c r="Q168" s="8">
        <v>46127</v>
      </c>
      <c r="R168" s="8">
        <v>0</v>
      </c>
      <c r="S168" s="9">
        <v>68.43</v>
      </c>
      <c r="T168" s="9">
        <v>31.56</v>
      </c>
      <c r="U168" s="9">
        <v>0</v>
      </c>
    </row>
    <row r="169" spans="1:21" ht="12.75">
      <c r="A169" s="34">
        <v>6</v>
      </c>
      <c r="B169" s="34">
        <v>12</v>
      </c>
      <c r="C169" s="34">
        <v>7</v>
      </c>
      <c r="D169" s="35">
        <v>2</v>
      </c>
      <c r="E169" s="36"/>
      <c r="F169" s="7" t="s">
        <v>267</v>
      </c>
      <c r="G169" s="53" t="s">
        <v>414</v>
      </c>
      <c r="H169" s="8">
        <v>714532.07</v>
      </c>
      <c r="I169" s="8">
        <v>588000</v>
      </c>
      <c r="J169" s="8">
        <v>50000</v>
      </c>
      <c r="K169" s="8">
        <v>76532.07</v>
      </c>
      <c r="L169" s="9">
        <v>82.29</v>
      </c>
      <c r="M169" s="9">
        <v>6.99</v>
      </c>
      <c r="N169" s="9">
        <v>10.71</v>
      </c>
      <c r="O169" s="8">
        <v>50000</v>
      </c>
      <c r="P169" s="8">
        <v>50000</v>
      </c>
      <c r="Q169" s="8">
        <v>0</v>
      </c>
      <c r="R169" s="8">
        <v>0</v>
      </c>
      <c r="S169" s="9">
        <v>100</v>
      </c>
      <c r="T169" s="9">
        <v>0</v>
      </c>
      <c r="U169" s="9">
        <v>0</v>
      </c>
    </row>
    <row r="170" spans="1:21" ht="12.75">
      <c r="A170" s="34">
        <v>6</v>
      </c>
      <c r="B170" s="34">
        <v>1</v>
      </c>
      <c r="C170" s="34">
        <v>18</v>
      </c>
      <c r="D170" s="35">
        <v>2</v>
      </c>
      <c r="E170" s="36"/>
      <c r="F170" s="7" t="s">
        <v>267</v>
      </c>
      <c r="G170" s="53" t="s">
        <v>415</v>
      </c>
      <c r="H170" s="8">
        <v>1328000</v>
      </c>
      <c r="I170" s="8">
        <v>1328000</v>
      </c>
      <c r="J170" s="8">
        <v>0</v>
      </c>
      <c r="K170" s="8">
        <v>0</v>
      </c>
      <c r="L170" s="9">
        <v>100</v>
      </c>
      <c r="M170" s="9">
        <v>0</v>
      </c>
      <c r="N170" s="9">
        <v>0</v>
      </c>
      <c r="O170" s="8">
        <v>779000</v>
      </c>
      <c r="P170" s="8">
        <v>559000</v>
      </c>
      <c r="Q170" s="8">
        <v>220000</v>
      </c>
      <c r="R170" s="8">
        <v>0</v>
      </c>
      <c r="S170" s="9">
        <v>71.75</v>
      </c>
      <c r="T170" s="9">
        <v>28.24</v>
      </c>
      <c r="U170" s="9">
        <v>0</v>
      </c>
    </row>
    <row r="171" spans="1:21" ht="12.75">
      <c r="A171" s="34">
        <v>6</v>
      </c>
      <c r="B171" s="34">
        <v>19</v>
      </c>
      <c r="C171" s="34">
        <v>6</v>
      </c>
      <c r="D171" s="35">
        <v>2</v>
      </c>
      <c r="E171" s="36"/>
      <c r="F171" s="7" t="s">
        <v>267</v>
      </c>
      <c r="G171" s="53" t="s">
        <v>283</v>
      </c>
      <c r="H171" s="8">
        <v>1497986</v>
      </c>
      <c r="I171" s="8">
        <v>1497986</v>
      </c>
      <c r="J171" s="8">
        <v>0</v>
      </c>
      <c r="K171" s="8">
        <v>0</v>
      </c>
      <c r="L171" s="9">
        <v>100</v>
      </c>
      <c r="M171" s="9">
        <v>0</v>
      </c>
      <c r="N171" s="9">
        <v>0</v>
      </c>
      <c r="O171" s="8">
        <v>799405.41</v>
      </c>
      <c r="P171" s="8">
        <v>799405.41</v>
      </c>
      <c r="Q171" s="8">
        <v>0</v>
      </c>
      <c r="R171" s="8">
        <v>0</v>
      </c>
      <c r="S171" s="9">
        <v>100</v>
      </c>
      <c r="T171" s="9">
        <v>0</v>
      </c>
      <c r="U171" s="9">
        <v>0</v>
      </c>
    </row>
    <row r="172" spans="1:21" ht="12.75">
      <c r="A172" s="34">
        <v>6</v>
      </c>
      <c r="B172" s="34">
        <v>15</v>
      </c>
      <c r="C172" s="34">
        <v>8</v>
      </c>
      <c r="D172" s="35">
        <v>2</v>
      </c>
      <c r="E172" s="36"/>
      <c r="F172" s="7" t="s">
        <v>267</v>
      </c>
      <c r="G172" s="53" t="s">
        <v>416</v>
      </c>
      <c r="H172" s="8">
        <v>0</v>
      </c>
      <c r="I172" s="8">
        <v>0</v>
      </c>
      <c r="J172" s="8">
        <v>0</v>
      </c>
      <c r="K172" s="8">
        <v>0</v>
      </c>
      <c r="L172" s="9"/>
      <c r="M172" s="9"/>
      <c r="N172" s="9"/>
      <c r="O172" s="8">
        <v>0</v>
      </c>
      <c r="P172" s="8">
        <v>0</v>
      </c>
      <c r="Q172" s="8">
        <v>0</v>
      </c>
      <c r="R172" s="8">
        <v>0</v>
      </c>
      <c r="S172" s="9"/>
      <c r="T172" s="9"/>
      <c r="U172" s="9"/>
    </row>
    <row r="173" spans="1:21" ht="12.75">
      <c r="A173" s="34">
        <v>6</v>
      </c>
      <c r="B173" s="34">
        <v>9</v>
      </c>
      <c r="C173" s="34">
        <v>13</v>
      </c>
      <c r="D173" s="35">
        <v>2</v>
      </c>
      <c r="E173" s="36"/>
      <c r="F173" s="7" t="s">
        <v>267</v>
      </c>
      <c r="G173" s="53" t="s">
        <v>417</v>
      </c>
      <c r="H173" s="8">
        <v>1209800</v>
      </c>
      <c r="I173" s="8">
        <v>1009800</v>
      </c>
      <c r="J173" s="8">
        <v>200000</v>
      </c>
      <c r="K173" s="8">
        <v>0</v>
      </c>
      <c r="L173" s="9">
        <v>83.46</v>
      </c>
      <c r="M173" s="9">
        <v>16.53</v>
      </c>
      <c r="N173" s="9">
        <v>0</v>
      </c>
      <c r="O173" s="8">
        <v>504900</v>
      </c>
      <c r="P173" s="8">
        <v>504900</v>
      </c>
      <c r="Q173" s="8">
        <v>0</v>
      </c>
      <c r="R173" s="8">
        <v>0</v>
      </c>
      <c r="S173" s="9">
        <v>100</v>
      </c>
      <c r="T173" s="9">
        <v>0</v>
      </c>
      <c r="U173" s="9">
        <v>0</v>
      </c>
    </row>
    <row r="174" spans="1:21" ht="12.75">
      <c r="A174" s="34">
        <v>6</v>
      </c>
      <c r="B174" s="34">
        <v>11</v>
      </c>
      <c r="C174" s="34">
        <v>10</v>
      </c>
      <c r="D174" s="35">
        <v>2</v>
      </c>
      <c r="E174" s="36"/>
      <c r="F174" s="7" t="s">
        <v>267</v>
      </c>
      <c r="G174" s="53" t="s">
        <v>418</v>
      </c>
      <c r="H174" s="8">
        <v>869795.52</v>
      </c>
      <c r="I174" s="8">
        <v>869795.52</v>
      </c>
      <c r="J174" s="8">
        <v>0</v>
      </c>
      <c r="K174" s="8">
        <v>0</v>
      </c>
      <c r="L174" s="9">
        <v>100</v>
      </c>
      <c r="M174" s="9">
        <v>0</v>
      </c>
      <c r="N174" s="9">
        <v>0</v>
      </c>
      <c r="O174" s="8">
        <v>434897.76</v>
      </c>
      <c r="P174" s="8">
        <v>434897.76</v>
      </c>
      <c r="Q174" s="8">
        <v>0</v>
      </c>
      <c r="R174" s="8">
        <v>0</v>
      </c>
      <c r="S174" s="9">
        <v>100</v>
      </c>
      <c r="T174" s="9">
        <v>0</v>
      </c>
      <c r="U174" s="9">
        <v>0</v>
      </c>
    </row>
    <row r="175" spans="1:21" ht="12.75">
      <c r="A175" s="34">
        <v>6</v>
      </c>
      <c r="B175" s="34">
        <v>3</v>
      </c>
      <c r="C175" s="34">
        <v>13</v>
      </c>
      <c r="D175" s="35">
        <v>2</v>
      </c>
      <c r="E175" s="36"/>
      <c r="F175" s="7" t="s">
        <v>267</v>
      </c>
      <c r="G175" s="53" t="s">
        <v>419</v>
      </c>
      <c r="H175" s="8">
        <v>990000</v>
      </c>
      <c r="I175" s="8">
        <v>990000</v>
      </c>
      <c r="J175" s="8">
        <v>0</v>
      </c>
      <c r="K175" s="8">
        <v>0</v>
      </c>
      <c r="L175" s="9">
        <v>100</v>
      </c>
      <c r="M175" s="9">
        <v>0</v>
      </c>
      <c r="N175" s="9">
        <v>0</v>
      </c>
      <c r="O175" s="8">
        <v>495000</v>
      </c>
      <c r="P175" s="8">
        <v>495000</v>
      </c>
      <c r="Q175" s="8">
        <v>0</v>
      </c>
      <c r="R175" s="8">
        <v>0</v>
      </c>
      <c r="S175" s="9">
        <v>100</v>
      </c>
      <c r="T175" s="9">
        <v>0</v>
      </c>
      <c r="U175" s="9">
        <v>0</v>
      </c>
    </row>
    <row r="176" spans="1:21" ht="12.75">
      <c r="A176" s="34">
        <v>6</v>
      </c>
      <c r="B176" s="34">
        <v>11</v>
      </c>
      <c r="C176" s="34">
        <v>11</v>
      </c>
      <c r="D176" s="35">
        <v>2</v>
      </c>
      <c r="E176" s="36"/>
      <c r="F176" s="7" t="s">
        <v>267</v>
      </c>
      <c r="G176" s="53" t="s">
        <v>420</v>
      </c>
      <c r="H176" s="8">
        <v>400000</v>
      </c>
      <c r="I176" s="8">
        <v>400000</v>
      </c>
      <c r="J176" s="8">
        <v>0</v>
      </c>
      <c r="K176" s="8">
        <v>0</v>
      </c>
      <c r="L176" s="9">
        <v>100</v>
      </c>
      <c r="M176" s="9">
        <v>0</v>
      </c>
      <c r="N176" s="9">
        <v>0</v>
      </c>
      <c r="O176" s="8">
        <v>200000</v>
      </c>
      <c r="P176" s="8">
        <v>200000</v>
      </c>
      <c r="Q176" s="8">
        <v>0</v>
      </c>
      <c r="R176" s="8">
        <v>0</v>
      </c>
      <c r="S176" s="9">
        <v>100</v>
      </c>
      <c r="T176" s="9">
        <v>0</v>
      </c>
      <c r="U176" s="9">
        <v>0</v>
      </c>
    </row>
    <row r="177" spans="1:21" ht="12.75">
      <c r="A177" s="34">
        <v>6</v>
      </c>
      <c r="B177" s="34">
        <v>19</v>
      </c>
      <c r="C177" s="34">
        <v>7</v>
      </c>
      <c r="D177" s="35">
        <v>2</v>
      </c>
      <c r="E177" s="36"/>
      <c r="F177" s="7" t="s">
        <v>267</v>
      </c>
      <c r="G177" s="53" t="s">
        <v>421</v>
      </c>
      <c r="H177" s="8">
        <v>1249000</v>
      </c>
      <c r="I177" s="8">
        <v>1249000</v>
      </c>
      <c r="J177" s="8">
        <v>0</v>
      </c>
      <c r="K177" s="8">
        <v>0</v>
      </c>
      <c r="L177" s="9">
        <v>100</v>
      </c>
      <c r="M177" s="9">
        <v>0</v>
      </c>
      <c r="N177" s="9">
        <v>0</v>
      </c>
      <c r="O177" s="8">
        <v>687000</v>
      </c>
      <c r="P177" s="8">
        <v>687000</v>
      </c>
      <c r="Q177" s="8">
        <v>0</v>
      </c>
      <c r="R177" s="8">
        <v>0</v>
      </c>
      <c r="S177" s="9">
        <v>100</v>
      </c>
      <c r="T177" s="9">
        <v>0</v>
      </c>
      <c r="U177" s="9">
        <v>0</v>
      </c>
    </row>
    <row r="178" spans="1:21" ht="12.75">
      <c r="A178" s="34">
        <v>6</v>
      </c>
      <c r="B178" s="34">
        <v>9</v>
      </c>
      <c r="C178" s="34">
        <v>14</v>
      </c>
      <c r="D178" s="35">
        <v>2</v>
      </c>
      <c r="E178" s="36"/>
      <c r="F178" s="7" t="s">
        <v>267</v>
      </c>
      <c r="G178" s="53" t="s">
        <v>422</v>
      </c>
      <c r="H178" s="8">
        <v>2921000</v>
      </c>
      <c r="I178" s="8">
        <v>2921000</v>
      </c>
      <c r="J178" s="8">
        <v>0</v>
      </c>
      <c r="K178" s="8">
        <v>0</v>
      </c>
      <c r="L178" s="9">
        <v>100</v>
      </c>
      <c r="M178" s="9">
        <v>0</v>
      </c>
      <c r="N178" s="9">
        <v>0</v>
      </c>
      <c r="O178" s="8">
        <v>2271000</v>
      </c>
      <c r="P178" s="8">
        <v>2271000</v>
      </c>
      <c r="Q178" s="8">
        <v>0</v>
      </c>
      <c r="R178" s="8">
        <v>0</v>
      </c>
      <c r="S178" s="9">
        <v>100</v>
      </c>
      <c r="T178" s="9">
        <v>0</v>
      </c>
      <c r="U178" s="9">
        <v>0</v>
      </c>
    </row>
    <row r="179" spans="1:21" ht="12.75">
      <c r="A179" s="34">
        <v>6</v>
      </c>
      <c r="B179" s="34">
        <v>19</v>
      </c>
      <c r="C179" s="34">
        <v>8</v>
      </c>
      <c r="D179" s="35">
        <v>2</v>
      </c>
      <c r="E179" s="36"/>
      <c r="F179" s="7" t="s">
        <v>267</v>
      </c>
      <c r="G179" s="53" t="s">
        <v>423</v>
      </c>
      <c r="H179" s="8">
        <v>246000</v>
      </c>
      <c r="I179" s="8">
        <v>246000</v>
      </c>
      <c r="J179" s="8">
        <v>0</v>
      </c>
      <c r="K179" s="8">
        <v>0</v>
      </c>
      <c r="L179" s="9">
        <v>100</v>
      </c>
      <c r="M179" s="9">
        <v>0</v>
      </c>
      <c r="N179" s="9">
        <v>0</v>
      </c>
      <c r="O179" s="8">
        <v>123000</v>
      </c>
      <c r="P179" s="8">
        <v>123000</v>
      </c>
      <c r="Q179" s="8">
        <v>0</v>
      </c>
      <c r="R179" s="8">
        <v>0</v>
      </c>
      <c r="S179" s="9">
        <v>100</v>
      </c>
      <c r="T179" s="9">
        <v>0</v>
      </c>
      <c r="U179" s="9">
        <v>0</v>
      </c>
    </row>
    <row r="180" spans="1:21" ht="12.75">
      <c r="A180" s="34">
        <v>6</v>
      </c>
      <c r="B180" s="34">
        <v>9</v>
      </c>
      <c r="C180" s="34">
        <v>15</v>
      </c>
      <c r="D180" s="35">
        <v>2</v>
      </c>
      <c r="E180" s="36"/>
      <c r="F180" s="7" t="s">
        <v>267</v>
      </c>
      <c r="G180" s="53" t="s">
        <v>424</v>
      </c>
      <c r="H180" s="8">
        <v>480000</v>
      </c>
      <c r="I180" s="8">
        <v>480000</v>
      </c>
      <c r="J180" s="8">
        <v>0</v>
      </c>
      <c r="K180" s="8">
        <v>0</v>
      </c>
      <c r="L180" s="9">
        <v>100</v>
      </c>
      <c r="M180" s="9">
        <v>0</v>
      </c>
      <c r="N180" s="9">
        <v>0</v>
      </c>
      <c r="O180" s="8">
        <v>240000</v>
      </c>
      <c r="P180" s="8">
        <v>240000</v>
      </c>
      <c r="Q180" s="8">
        <v>0</v>
      </c>
      <c r="R180" s="8">
        <v>0</v>
      </c>
      <c r="S180" s="9">
        <v>100</v>
      </c>
      <c r="T180" s="9">
        <v>0</v>
      </c>
      <c r="U180" s="9">
        <v>0</v>
      </c>
    </row>
    <row r="181" spans="1:21" ht="12.75">
      <c r="A181" s="34">
        <v>6</v>
      </c>
      <c r="B181" s="34">
        <v>9</v>
      </c>
      <c r="C181" s="34">
        <v>16</v>
      </c>
      <c r="D181" s="35">
        <v>2</v>
      </c>
      <c r="E181" s="36"/>
      <c r="F181" s="7" t="s">
        <v>267</v>
      </c>
      <c r="G181" s="53" t="s">
        <v>425</v>
      </c>
      <c r="H181" s="8">
        <v>350000</v>
      </c>
      <c r="I181" s="8">
        <v>350000</v>
      </c>
      <c r="J181" s="8">
        <v>0</v>
      </c>
      <c r="K181" s="8">
        <v>0</v>
      </c>
      <c r="L181" s="9">
        <v>100</v>
      </c>
      <c r="M181" s="9">
        <v>0</v>
      </c>
      <c r="N181" s="9">
        <v>0</v>
      </c>
      <c r="O181" s="8">
        <v>350000</v>
      </c>
      <c r="P181" s="8">
        <v>350000</v>
      </c>
      <c r="Q181" s="8">
        <v>0</v>
      </c>
      <c r="R181" s="8">
        <v>0</v>
      </c>
      <c r="S181" s="9">
        <v>100</v>
      </c>
      <c r="T181" s="9">
        <v>0</v>
      </c>
      <c r="U181" s="9">
        <v>0</v>
      </c>
    </row>
    <row r="182" spans="1:21" ht="12.75">
      <c r="A182" s="34">
        <v>6</v>
      </c>
      <c r="B182" s="34">
        <v>7</v>
      </c>
      <c r="C182" s="34">
        <v>10</v>
      </c>
      <c r="D182" s="35">
        <v>2</v>
      </c>
      <c r="E182" s="36"/>
      <c r="F182" s="7" t="s">
        <v>267</v>
      </c>
      <c r="G182" s="53" t="s">
        <v>426</v>
      </c>
      <c r="H182" s="8">
        <v>4776963.67</v>
      </c>
      <c r="I182" s="8">
        <v>980832</v>
      </c>
      <c r="J182" s="8">
        <v>0</v>
      </c>
      <c r="K182" s="8">
        <v>3796131.67</v>
      </c>
      <c r="L182" s="9">
        <v>20.53</v>
      </c>
      <c r="M182" s="9">
        <v>0</v>
      </c>
      <c r="N182" s="9">
        <v>79.46</v>
      </c>
      <c r="O182" s="8">
        <v>4316047.67</v>
      </c>
      <c r="P182" s="8">
        <v>519916</v>
      </c>
      <c r="Q182" s="8">
        <v>0</v>
      </c>
      <c r="R182" s="8">
        <v>3796131.67</v>
      </c>
      <c r="S182" s="9">
        <v>12.04</v>
      </c>
      <c r="T182" s="9">
        <v>0</v>
      </c>
      <c r="U182" s="9">
        <v>87.95</v>
      </c>
    </row>
    <row r="183" spans="1:21" ht="12.75">
      <c r="A183" s="34">
        <v>6</v>
      </c>
      <c r="B183" s="34">
        <v>1</v>
      </c>
      <c r="C183" s="34">
        <v>19</v>
      </c>
      <c r="D183" s="35">
        <v>2</v>
      </c>
      <c r="E183" s="36"/>
      <c r="F183" s="7" t="s">
        <v>267</v>
      </c>
      <c r="G183" s="53" t="s">
        <v>427</v>
      </c>
      <c r="H183" s="8">
        <v>417000</v>
      </c>
      <c r="I183" s="8">
        <v>417000</v>
      </c>
      <c r="J183" s="8">
        <v>0</v>
      </c>
      <c r="K183" s="8">
        <v>0</v>
      </c>
      <c r="L183" s="9">
        <v>100</v>
      </c>
      <c r="M183" s="9">
        <v>0</v>
      </c>
      <c r="N183" s="9">
        <v>0</v>
      </c>
      <c r="O183" s="8">
        <v>208500</v>
      </c>
      <c r="P183" s="8">
        <v>208500</v>
      </c>
      <c r="Q183" s="8">
        <v>0</v>
      </c>
      <c r="R183" s="8">
        <v>0</v>
      </c>
      <c r="S183" s="9">
        <v>100</v>
      </c>
      <c r="T183" s="9">
        <v>0</v>
      </c>
      <c r="U183" s="9">
        <v>0</v>
      </c>
    </row>
    <row r="184" spans="1:21" ht="12.75">
      <c r="A184" s="34">
        <v>6</v>
      </c>
      <c r="B184" s="34">
        <v>20</v>
      </c>
      <c r="C184" s="34">
        <v>14</v>
      </c>
      <c r="D184" s="35">
        <v>2</v>
      </c>
      <c r="E184" s="36"/>
      <c r="F184" s="7" t="s">
        <v>267</v>
      </c>
      <c r="G184" s="53" t="s">
        <v>428</v>
      </c>
      <c r="H184" s="8">
        <v>6263440</v>
      </c>
      <c r="I184" s="8">
        <v>6263440</v>
      </c>
      <c r="J184" s="8">
        <v>0</v>
      </c>
      <c r="K184" s="8">
        <v>0</v>
      </c>
      <c r="L184" s="9">
        <v>100</v>
      </c>
      <c r="M184" s="9">
        <v>0</v>
      </c>
      <c r="N184" s="9">
        <v>0</v>
      </c>
      <c r="O184" s="8">
        <v>3153380</v>
      </c>
      <c r="P184" s="8">
        <v>3153380</v>
      </c>
      <c r="Q184" s="8">
        <v>0</v>
      </c>
      <c r="R184" s="8">
        <v>0</v>
      </c>
      <c r="S184" s="9">
        <v>100</v>
      </c>
      <c r="T184" s="9">
        <v>0</v>
      </c>
      <c r="U184" s="9">
        <v>0</v>
      </c>
    </row>
    <row r="185" spans="1:21" ht="12.75">
      <c r="A185" s="34">
        <v>6</v>
      </c>
      <c r="B185" s="34">
        <v>3</v>
      </c>
      <c r="C185" s="34">
        <v>14</v>
      </c>
      <c r="D185" s="35">
        <v>2</v>
      </c>
      <c r="E185" s="36"/>
      <c r="F185" s="7" t="s">
        <v>267</v>
      </c>
      <c r="G185" s="53" t="s">
        <v>429</v>
      </c>
      <c r="H185" s="8">
        <v>554073.94</v>
      </c>
      <c r="I185" s="8">
        <v>554073.94</v>
      </c>
      <c r="J185" s="8">
        <v>0</v>
      </c>
      <c r="K185" s="8">
        <v>0</v>
      </c>
      <c r="L185" s="9">
        <v>100</v>
      </c>
      <c r="M185" s="9">
        <v>0</v>
      </c>
      <c r="N185" s="9">
        <v>0</v>
      </c>
      <c r="O185" s="8">
        <v>277520</v>
      </c>
      <c r="P185" s="8">
        <v>277520</v>
      </c>
      <c r="Q185" s="8">
        <v>0</v>
      </c>
      <c r="R185" s="8">
        <v>0</v>
      </c>
      <c r="S185" s="9">
        <v>100</v>
      </c>
      <c r="T185" s="9">
        <v>0</v>
      </c>
      <c r="U185" s="9">
        <v>0</v>
      </c>
    </row>
    <row r="186" spans="1:21" ht="12.75">
      <c r="A186" s="34">
        <v>6</v>
      </c>
      <c r="B186" s="34">
        <v>6</v>
      </c>
      <c r="C186" s="34">
        <v>11</v>
      </c>
      <c r="D186" s="35">
        <v>2</v>
      </c>
      <c r="E186" s="36"/>
      <c r="F186" s="7" t="s">
        <v>267</v>
      </c>
      <c r="G186" s="53" t="s">
        <v>430</v>
      </c>
      <c r="H186" s="8">
        <v>780000</v>
      </c>
      <c r="I186" s="8">
        <v>780000</v>
      </c>
      <c r="J186" s="8">
        <v>0</v>
      </c>
      <c r="K186" s="8">
        <v>0</v>
      </c>
      <c r="L186" s="9">
        <v>100</v>
      </c>
      <c r="M186" s="9">
        <v>0</v>
      </c>
      <c r="N186" s="9">
        <v>0</v>
      </c>
      <c r="O186" s="8">
        <v>350000</v>
      </c>
      <c r="P186" s="8">
        <v>350000</v>
      </c>
      <c r="Q186" s="8">
        <v>0</v>
      </c>
      <c r="R186" s="8">
        <v>0</v>
      </c>
      <c r="S186" s="9">
        <v>100</v>
      </c>
      <c r="T186" s="9">
        <v>0</v>
      </c>
      <c r="U186" s="9">
        <v>0</v>
      </c>
    </row>
    <row r="187" spans="1:21" ht="12.75">
      <c r="A187" s="34">
        <v>6</v>
      </c>
      <c r="B187" s="34">
        <v>14</v>
      </c>
      <c r="C187" s="34">
        <v>11</v>
      </c>
      <c r="D187" s="35">
        <v>2</v>
      </c>
      <c r="E187" s="36"/>
      <c r="F187" s="7" t="s">
        <v>267</v>
      </c>
      <c r="G187" s="53" t="s">
        <v>431</v>
      </c>
      <c r="H187" s="8">
        <v>1220404</v>
      </c>
      <c r="I187" s="8">
        <v>1220404</v>
      </c>
      <c r="J187" s="8">
        <v>0</v>
      </c>
      <c r="K187" s="8">
        <v>0</v>
      </c>
      <c r="L187" s="9">
        <v>100</v>
      </c>
      <c r="M187" s="9">
        <v>0</v>
      </c>
      <c r="N187" s="9">
        <v>0</v>
      </c>
      <c r="O187" s="8">
        <v>651452</v>
      </c>
      <c r="P187" s="8">
        <v>651452</v>
      </c>
      <c r="Q187" s="8">
        <v>0</v>
      </c>
      <c r="R187" s="8">
        <v>0</v>
      </c>
      <c r="S187" s="9">
        <v>100</v>
      </c>
      <c r="T187" s="9">
        <v>0</v>
      </c>
      <c r="U187" s="9">
        <v>0</v>
      </c>
    </row>
    <row r="188" spans="1:21" ht="12.75">
      <c r="A188" s="34">
        <v>6</v>
      </c>
      <c r="B188" s="34">
        <v>7</v>
      </c>
      <c r="C188" s="34">
        <v>2</v>
      </c>
      <c r="D188" s="35">
        <v>3</v>
      </c>
      <c r="E188" s="36"/>
      <c r="F188" s="7" t="s">
        <v>267</v>
      </c>
      <c r="G188" s="53" t="s">
        <v>432</v>
      </c>
      <c r="H188" s="8">
        <v>1450000</v>
      </c>
      <c r="I188" s="8">
        <v>1400000</v>
      </c>
      <c r="J188" s="8">
        <v>50000</v>
      </c>
      <c r="K188" s="8">
        <v>0</v>
      </c>
      <c r="L188" s="9">
        <v>96.55</v>
      </c>
      <c r="M188" s="9">
        <v>3.44</v>
      </c>
      <c r="N188" s="9">
        <v>0</v>
      </c>
      <c r="O188" s="8">
        <v>770680</v>
      </c>
      <c r="P188" s="8">
        <v>760000</v>
      </c>
      <c r="Q188" s="8">
        <v>10680</v>
      </c>
      <c r="R188" s="8">
        <v>0</v>
      </c>
      <c r="S188" s="9">
        <v>98.61</v>
      </c>
      <c r="T188" s="9">
        <v>1.38</v>
      </c>
      <c r="U188" s="9">
        <v>0</v>
      </c>
    </row>
    <row r="189" spans="1:21" ht="12.75">
      <c r="A189" s="34">
        <v>6</v>
      </c>
      <c r="B189" s="34">
        <v>9</v>
      </c>
      <c r="C189" s="34">
        <v>1</v>
      </c>
      <c r="D189" s="35">
        <v>3</v>
      </c>
      <c r="E189" s="36"/>
      <c r="F189" s="7" t="s">
        <v>267</v>
      </c>
      <c r="G189" s="53" t="s">
        <v>433</v>
      </c>
      <c r="H189" s="8">
        <v>1510476.43</v>
      </c>
      <c r="I189" s="8">
        <v>1300000</v>
      </c>
      <c r="J189" s="8">
        <v>210476.43</v>
      </c>
      <c r="K189" s="8">
        <v>0</v>
      </c>
      <c r="L189" s="9">
        <v>86.06</v>
      </c>
      <c r="M189" s="9">
        <v>13.93</v>
      </c>
      <c r="N189" s="9">
        <v>0</v>
      </c>
      <c r="O189" s="8">
        <v>500000</v>
      </c>
      <c r="P189" s="8">
        <v>500000</v>
      </c>
      <c r="Q189" s="8">
        <v>0</v>
      </c>
      <c r="R189" s="8">
        <v>0</v>
      </c>
      <c r="S189" s="9">
        <v>100</v>
      </c>
      <c r="T189" s="9">
        <v>0</v>
      </c>
      <c r="U189" s="9">
        <v>0</v>
      </c>
    </row>
    <row r="190" spans="1:21" ht="12.75">
      <c r="A190" s="34">
        <v>6</v>
      </c>
      <c r="B190" s="34">
        <v>9</v>
      </c>
      <c r="C190" s="34">
        <v>3</v>
      </c>
      <c r="D190" s="35">
        <v>3</v>
      </c>
      <c r="E190" s="36"/>
      <c r="F190" s="7" t="s">
        <v>267</v>
      </c>
      <c r="G190" s="53" t="s">
        <v>434</v>
      </c>
      <c r="H190" s="8">
        <v>2788071</v>
      </c>
      <c r="I190" s="8">
        <v>2788071</v>
      </c>
      <c r="J190" s="8">
        <v>0</v>
      </c>
      <c r="K190" s="8">
        <v>0</v>
      </c>
      <c r="L190" s="9">
        <v>100</v>
      </c>
      <c r="M190" s="9">
        <v>0</v>
      </c>
      <c r="N190" s="9">
        <v>0</v>
      </c>
      <c r="O190" s="8">
        <v>1050000</v>
      </c>
      <c r="P190" s="8">
        <v>1050000</v>
      </c>
      <c r="Q190" s="8">
        <v>0</v>
      </c>
      <c r="R190" s="8">
        <v>0</v>
      </c>
      <c r="S190" s="9">
        <v>100</v>
      </c>
      <c r="T190" s="9">
        <v>0</v>
      </c>
      <c r="U190" s="9">
        <v>0</v>
      </c>
    </row>
    <row r="191" spans="1:21" ht="12.75">
      <c r="A191" s="34">
        <v>6</v>
      </c>
      <c r="B191" s="34">
        <v>2</v>
      </c>
      <c r="C191" s="34">
        <v>5</v>
      </c>
      <c r="D191" s="35">
        <v>3</v>
      </c>
      <c r="E191" s="36"/>
      <c r="F191" s="7" t="s">
        <v>267</v>
      </c>
      <c r="G191" s="53" t="s">
        <v>435</v>
      </c>
      <c r="H191" s="8">
        <v>900000</v>
      </c>
      <c r="I191" s="8">
        <v>900000</v>
      </c>
      <c r="J191" s="8">
        <v>0</v>
      </c>
      <c r="K191" s="8">
        <v>0</v>
      </c>
      <c r="L191" s="9">
        <v>100</v>
      </c>
      <c r="M191" s="9">
        <v>0</v>
      </c>
      <c r="N191" s="9">
        <v>0</v>
      </c>
      <c r="O191" s="8">
        <v>412000</v>
      </c>
      <c r="P191" s="8">
        <v>412000</v>
      </c>
      <c r="Q191" s="8">
        <v>0</v>
      </c>
      <c r="R191" s="8">
        <v>0</v>
      </c>
      <c r="S191" s="9">
        <v>100</v>
      </c>
      <c r="T191" s="9">
        <v>0</v>
      </c>
      <c r="U191" s="9">
        <v>0</v>
      </c>
    </row>
    <row r="192" spans="1:21" ht="12.75">
      <c r="A192" s="34">
        <v>6</v>
      </c>
      <c r="B192" s="34">
        <v>2</v>
      </c>
      <c r="C192" s="34">
        <v>6</v>
      </c>
      <c r="D192" s="35">
        <v>3</v>
      </c>
      <c r="E192" s="36"/>
      <c r="F192" s="7" t="s">
        <v>267</v>
      </c>
      <c r="G192" s="53" t="s">
        <v>436</v>
      </c>
      <c r="H192" s="8">
        <v>301000</v>
      </c>
      <c r="I192" s="8">
        <v>301000</v>
      </c>
      <c r="J192" s="8">
        <v>0</v>
      </c>
      <c r="K192" s="8">
        <v>0</v>
      </c>
      <c r="L192" s="9">
        <v>100</v>
      </c>
      <c r="M192" s="9">
        <v>0</v>
      </c>
      <c r="N192" s="9">
        <v>0</v>
      </c>
      <c r="O192" s="8">
        <v>150500</v>
      </c>
      <c r="P192" s="8">
        <v>150500</v>
      </c>
      <c r="Q192" s="8">
        <v>0</v>
      </c>
      <c r="R192" s="8">
        <v>0</v>
      </c>
      <c r="S192" s="9">
        <v>100</v>
      </c>
      <c r="T192" s="9">
        <v>0</v>
      </c>
      <c r="U192" s="9">
        <v>0</v>
      </c>
    </row>
    <row r="193" spans="1:21" ht="12.75">
      <c r="A193" s="34">
        <v>6</v>
      </c>
      <c r="B193" s="34">
        <v>5</v>
      </c>
      <c r="C193" s="34">
        <v>5</v>
      </c>
      <c r="D193" s="35">
        <v>3</v>
      </c>
      <c r="E193" s="36"/>
      <c r="F193" s="7" t="s">
        <v>267</v>
      </c>
      <c r="G193" s="53" t="s">
        <v>437</v>
      </c>
      <c r="H193" s="8">
        <v>1450000</v>
      </c>
      <c r="I193" s="8">
        <v>1450000</v>
      </c>
      <c r="J193" s="8">
        <v>0</v>
      </c>
      <c r="K193" s="8">
        <v>0</v>
      </c>
      <c r="L193" s="9">
        <v>100</v>
      </c>
      <c r="M193" s="9">
        <v>0</v>
      </c>
      <c r="N193" s="9">
        <v>0</v>
      </c>
      <c r="O193" s="8">
        <v>0</v>
      </c>
      <c r="P193" s="8">
        <v>0</v>
      </c>
      <c r="Q193" s="8">
        <v>0</v>
      </c>
      <c r="R193" s="8">
        <v>0</v>
      </c>
      <c r="S193" s="9"/>
      <c r="T193" s="9"/>
      <c r="U193" s="9"/>
    </row>
    <row r="194" spans="1:21" ht="12.75">
      <c r="A194" s="34">
        <v>6</v>
      </c>
      <c r="B194" s="34">
        <v>2</v>
      </c>
      <c r="C194" s="34">
        <v>7</v>
      </c>
      <c r="D194" s="35">
        <v>3</v>
      </c>
      <c r="E194" s="36"/>
      <c r="F194" s="7" t="s">
        <v>267</v>
      </c>
      <c r="G194" s="53" t="s">
        <v>438</v>
      </c>
      <c r="H194" s="8">
        <v>1000000</v>
      </c>
      <c r="I194" s="8">
        <v>1000000</v>
      </c>
      <c r="J194" s="8">
        <v>0</v>
      </c>
      <c r="K194" s="8">
        <v>0</v>
      </c>
      <c r="L194" s="9">
        <v>100</v>
      </c>
      <c r="M194" s="9">
        <v>0</v>
      </c>
      <c r="N194" s="9">
        <v>0</v>
      </c>
      <c r="O194" s="8">
        <v>0</v>
      </c>
      <c r="P194" s="8">
        <v>0</v>
      </c>
      <c r="Q194" s="8">
        <v>0</v>
      </c>
      <c r="R194" s="8">
        <v>0</v>
      </c>
      <c r="S194" s="9"/>
      <c r="T194" s="9"/>
      <c r="U194" s="9"/>
    </row>
    <row r="195" spans="1:21" ht="12.75">
      <c r="A195" s="34">
        <v>6</v>
      </c>
      <c r="B195" s="34">
        <v>12</v>
      </c>
      <c r="C195" s="34">
        <v>2</v>
      </c>
      <c r="D195" s="35">
        <v>3</v>
      </c>
      <c r="E195" s="36"/>
      <c r="F195" s="7" t="s">
        <v>267</v>
      </c>
      <c r="G195" s="53" t="s">
        <v>439</v>
      </c>
      <c r="H195" s="8">
        <v>195600</v>
      </c>
      <c r="I195" s="8">
        <v>195600</v>
      </c>
      <c r="J195" s="8">
        <v>0</v>
      </c>
      <c r="K195" s="8">
        <v>0</v>
      </c>
      <c r="L195" s="9">
        <v>100</v>
      </c>
      <c r="M195" s="9">
        <v>0</v>
      </c>
      <c r="N195" s="9">
        <v>0</v>
      </c>
      <c r="O195" s="8">
        <v>97800</v>
      </c>
      <c r="P195" s="8">
        <v>97800</v>
      </c>
      <c r="Q195" s="8">
        <v>0</v>
      </c>
      <c r="R195" s="8">
        <v>0</v>
      </c>
      <c r="S195" s="9">
        <v>100</v>
      </c>
      <c r="T195" s="9">
        <v>0</v>
      </c>
      <c r="U195" s="9">
        <v>0</v>
      </c>
    </row>
    <row r="196" spans="1:21" ht="12.75">
      <c r="A196" s="34">
        <v>6</v>
      </c>
      <c r="B196" s="34">
        <v>8</v>
      </c>
      <c r="C196" s="34">
        <v>5</v>
      </c>
      <c r="D196" s="35">
        <v>3</v>
      </c>
      <c r="E196" s="36"/>
      <c r="F196" s="7" t="s">
        <v>267</v>
      </c>
      <c r="G196" s="53" t="s">
        <v>440</v>
      </c>
      <c r="H196" s="8">
        <v>1200000</v>
      </c>
      <c r="I196" s="8">
        <v>0</v>
      </c>
      <c r="J196" s="8">
        <v>0</v>
      </c>
      <c r="K196" s="8">
        <v>1200000</v>
      </c>
      <c r="L196" s="9">
        <v>0</v>
      </c>
      <c r="M196" s="9">
        <v>0</v>
      </c>
      <c r="N196" s="9">
        <v>100</v>
      </c>
      <c r="O196" s="8">
        <v>1200000</v>
      </c>
      <c r="P196" s="8">
        <v>0</v>
      </c>
      <c r="Q196" s="8">
        <v>0</v>
      </c>
      <c r="R196" s="8">
        <v>1200000</v>
      </c>
      <c r="S196" s="9">
        <v>0</v>
      </c>
      <c r="T196" s="9">
        <v>0</v>
      </c>
      <c r="U196" s="9">
        <v>100</v>
      </c>
    </row>
    <row r="197" spans="1:21" ht="12.75">
      <c r="A197" s="34">
        <v>6</v>
      </c>
      <c r="B197" s="34">
        <v>14</v>
      </c>
      <c r="C197" s="34">
        <v>4</v>
      </c>
      <c r="D197" s="35">
        <v>3</v>
      </c>
      <c r="E197" s="36"/>
      <c r="F197" s="7" t="s">
        <v>267</v>
      </c>
      <c r="G197" s="53" t="s">
        <v>441</v>
      </c>
      <c r="H197" s="8">
        <v>1738200</v>
      </c>
      <c r="I197" s="8">
        <v>1588200</v>
      </c>
      <c r="J197" s="8">
        <v>150000</v>
      </c>
      <c r="K197" s="8">
        <v>0</v>
      </c>
      <c r="L197" s="9">
        <v>91.37</v>
      </c>
      <c r="M197" s="9">
        <v>8.62</v>
      </c>
      <c r="N197" s="9">
        <v>0</v>
      </c>
      <c r="O197" s="8">
        <v>376600</v>
      </c>
      <c r="P197" s="8">
        <v>326600</v>
      </c>
      <c r="Q197" s="8">
        <v>50000</v>
      </c>
      <c r="R197" s="8">
        <v>0</v>
      </c>
      <c r="S197" s="9">
        <v>86.72</v>
      </c>
      <c r="T197" s="9">
        <v>13.27</v>
      </c>
      <c r="U197" s="9">
        <v>0</v>
      </c>
    </row>
    <row r="198" spans="1:21" ht="12.75">
      <c r="A198" s="34">
        <v>6</v>
      </c>
      <c r="B198" s="34">
        <v>8</v>
      </c>
      <c r="C198" s="34">
        <v>6</v>
      </c>
      <c r="D198" s="35">
        <v>3</v>
      </c>
      <c r="E198" s="36"/>
      <c r="F198" s="7" t="s">
        <v>267</v>
      </c>
      <c r="G198" s="53" t="s">
        <v>442</v>
      </c>
      <c r="H198" s="8">
        <v>1214000</v>
      </c>
      <c r="I198" s="8">
        <v>914000</v>
      </c>
      <c r="J198" s="8">
        <v>300000</v>
      </c>
      <c r="K198" s="8">
        <v>0</v>
      </c>
      <c r="L198" s="9">
        <v>75.28</v>
      </c>
      <c r="M198" s="9">
        <v>24.71</v>
      </c>
      <c r="N198" s="9">
        <v>0</v>
      </c>
      <c r="O198" s="8">
        <v>210000</v>
      </c>
      <c r="P198" s="8">
        <v>210000</v>
      </c>
      <c r="Q198" s="8">
        <v>0</v>
      </c>
      <c r="R198" s="8">
        <v>0</v>
      </c>
      <c r="S198" s="9">
        <v>100</v>
      </c>
      <c r="T198" s="9">
        <v>0</v>
      </c>
      <c r="U198" s="9">
        <v>0</v>
      </c>
    </row>
    <row r="199" spans="1:21" ht="12.75">
      <c r="A199" s="34">
        <v>6</v>
      </c>
      <c r="B199" s="34">
        <v>20</v>
      </c>
      <c r="C199" s="34">
        <v>4</v>
      </c>
      <c r="D199" s="35">
        <v>3</v>
      </c>
      <c r="E199" s="36"/>
      <c r="F199" s="7" t="s">
        <v>267</v>
      </c>
      <c r="G199" s="53" t="s">
        <v>443</v>
      </c>
      <c r="H199" s="8">
        <v>1100000</v>
      </c>
      <c r="I199" s="8">
        <v>1000000</v>
      </c>
      <c r="J199" s="8">
        <v>100000</v>
      </c>
      <c r="K199" s="8">
        <v>0</v>
      </c>
      <c r="L199" s="9">
        <v>90.9</v>
      </c>
      <c r="M199" s="9">
        <v>9.09</v>
      </c>
      <c r="N199" s="9">
        <v>0</v>
      </c>
      <c r="O199" s="8">
        <v>500000</v>
      </c>
      <c r="P199" s="8">
        <v>500000</v>
      </c>
      <c r="Q199" s="8">
        <v>0</v>
      </c>
      <c r="R199" s="8">
        <v>0</v>
      </c>
      <c r="S199" s="9">
        <v>100</v>
      </c>
      <c r="T199" s="9">
        <v>0</v>
      </c>
      <c r="U199" s="9">
        <v>0</v>
      </c>
    </row>
    <row r="200" spans="1:21" ht="12.75">
      <c r="A200" s="34">
        <v>6</v>
      </c>
      <c r="B200" s="34">
        <v>18</v>
      </c>
      <c r="C200" s="34">
        <v>5</v>
      </c>
      <c r="D200" s="35">
        <v>3</v>
      </c>
      <c r="E200" s="36"/>
      <c r="F200" s="7" t="s">
        <v>267</v>
      </c>
      <c r="G200" s="53" t="s">
        <v>444</v>
      </c>
      <c r="H200" s="8">
        <v>1149948</v>
      </c>
      <c r="I200" s="8">
        <v>1149948</v>
      </c>
      <c r="J200" s="8">
        <v>0</v>
      </c>
      <c r="K200" s="8">
        <v>0</v>
      </c>
      <c r="L200" s="9">
        <v>100</v>
      </c>
      <c r="M200" s="9">
        <v>0</v>
      </c>
      <c r="N200" s="9">
        <v>0</v>
      </c>
      <c r="O200" s="8">
        <v>574974</v>
      </c>
      <c r="P200" s="8">
        <v>574974</v>
      </c>
      <c r="Q200" s="8">
        <v>0</v>
      </c>
      <c r="R200" s="8">
        <v>0</v>
      </c>
      <c r="S200" s="9">
        <v>100</v>
      </c>
      <c r="T200" s="9">
        <v>0</v>
      </c>
      <c r="U200" s="9">
        <v>0</v>
      </c>
    </row>
    <row r="201" spans="1:21" ht="12.75">
      <c r="A201" s="34">
        <v>6</v>
      </c>
      <c r="B201" s="34">
        <v>18</v>
      </c>
      <c r="C201" s="34">
        <v>6</v>
      </c>
      <c r="D201" s="35">
        <v>3</v>
      </c>
      <c r="E201" s="36"/>
      <c r="F201" s="7" t="s">
        <v>267</v>
      </c>
      <c r="G201" s="53" t="s">
        <v>445</v>
      </c>
      <c r="H201" s="8">
        <v>550000</v>
      </c>
      <c r="I201" s="8">
        <v>550000</v>
      </c>
      <c r="J201" s="8">
        <v>0</v>
      </c>
      <c r="K201" s="8">
        <v>0</v>
      </c>
      <c r="L201" s="9">
        <v>100</v>
      </c>
      <c r="M201" s="9">
        <v>0</v>
      </c>
      <c r="N201" s="9">
        <v>0</v>
      </c>
      <c r="O201" s="8">
        <v>0</v>
      </c>
      <c r="P201" s="8">
        <v>0</v>
      </c>
      <c r="Q201" s="8">
        <v>0</v>
      </c>
      <c r="R201" s="8">
        <v>0</v>
      </c>
      <c r="S201" s="9"/>
      <c r="T201" s="9"/>
      <c r="U201" s="9"/>
    </row>
    <row r="202" spans="1:21" ht="12.75">
      <c r="A202" s="34">
        <v>6</v>
      </c>
      <c r="B202" s="34">
        <v>10</v>
      </c>
      <c r="C202" s="34">
        <v>3</v>
      </c>
      <c r="D202" s="35">
        <v>3</v>
      </c>
      <c r="E202" s="36"/>
      <c r="F202" s="7" t="s">
        <v>267</v>
      </c>
      <c r="G202" s="53" t="s">
        <v>446</v>
      </c>
      <c r="H202" s="8">
        <v>3251631.98</v>
      </c>
      <c r="I202" s="8">
        <v>3251631.98</v>
      </c>
      <c r="J202" s="8">
        <v>0</v>
      </c>
      <c r="K202" s="8">
        <v>0</v>
      </c>
      <c r="L202" s="9">
        <v>100</v>
      </c>
      <c r="M202" s="9">
        <v>0</v>
      </c>
      <c r="N202" s="9">
        <v>0</v>
      </c>
      <c r="O202" s="8">
        <v>1991360</v>
      </c>
      <c r="P202" s="8">
        <v>1991360</v>
      </c>
      <c r="Q202" s="8">
        <v>0</v>
      </c>
      <c r="R202" s="8">
        <v>0</v>
      </c>
      <c r="S202" s="9">
        <v>100</v>
      </c>
      <c r="T202" s="9">
        <v>0</v>
      </c>
      <c r="U202" s="9">
        <v>0</v>
      </c>
    </row>
    <row r="203" spans="1:21" ht="12.75">
      <c r="A203" s="34">
        <v>6</v>
      </c>
      <c r="B203" s="34">
        <v>5</v>
      </c>
      <c r="C203" s="34">
        <v>6</v>
      </c>
      <c r="D203" s="35">
        <v>3</v>
      </c>
      <c r="E203" s="36"/>
      <c r="F203" s="7" t="s">
        <v>267</v>
      </c>
      <c r="G203" s="53" t="s">
        <v>447</v>
      </c>
      <c r="H203" s="8">
        <v>931420</v>
      </c>
      <c r="I203" s="8">
        <v>931420</v>
      </c>
      <c r="J203" s="8">
        <v>0</v>
      </c>
      <c r="K203" s="8">
        <v>0</v>
      </c>
      <c r="L203" s="9">
        <v>100</v>
      </c>
      <c r="M203" s="9">
        <v>0</v>
      </c>
      <c r="N203" s="9">
        <v>0</v>
      </c>
      <c r="O203" s="8">
        <v>465710</v>
      </c>
      <c r="P203" s="8">
        <v>465710</v>
      </c>
      <c r="Q203" s="8">
        <v>0</v>
      </c>
      <c r="R203" s="8">
        <v>0</v>
      </c>
      <c r="S203" s="9">
        <v>100</v>
      </c>
      <c r="T203" s="9">
        <v>0</v>
      </c>
      <c r="U203" s="9">
        <v>0</v>
      </c>
    </row>
    <row r="204" spans="1:21" ht="12.75">
      <c r="A204" s="34">
        <v>6</v>
      </c>
      <c r="B204" s="34">
        <v>14</v>
      </c>
      <c r="C204" s="34">
        <v>8</v>
      </c>
      <c r="D204" s="35">
        <v>3</v>
      </c>
      <c r="E204" s="36"/>
      <c r="F204" s="7" t="s">
        <v>267</v>
      </c>
      <c r="G204" s="53" t="s">
        <v>448</v>
      </c>
      <c r="H204" s="8">
        <v>9911242.31</v>
      </c>
      <c r="I204" s="8">
        <v>0</v>
      </c>
      <c r="J204" s="8">
        <v>0</v>
      </c>
      <c r="K204" s="8">
        <v>9911242.31</v>
      </c>
      <c r="L204" s="9">
        <v>0</v>
      </c>
      <c r="M204" s="9">
        <v>0</v>
      </c>
      <c r="N204" s="9">
        <v>100</v>
      </c>
      <c r="O204" s="8">
        <v>4900</v>
      </c>
      <c r="P204" s="8">
        <v>0</v>
      </c>
      <c r="Q204" s="8">
        <v>4900</v>
      </c>
      <c r="R204" s="8">
        <v>0</v>
      </c>
      <c r="S204" s="9">
        <v>0</v>
      </c>
      <c r="T204" s="9">
        <v>100</v>
      </c>
      <c r="U204" s="9">
        <v>0</v>
      </c>
    </row>
    <row r="205" spans="1:21" ht="12.75">
      <c r="A205" s="34">
        <v>6</v>
      </c>
      <c r="B205" s="34">
        <v>12</v>
      </c>
      <c r="C205" s="34">
        <v>5</v>
      </c>
      <c r="D205" s="35">
        <v>3</v>
      </c>
      <c r="E205" s="36"/>
      <c r="F205" s="7" t="s">
        <v>267</v>
      </c>
      <c r="G205" s="53" t="s">
        <v>449</v>
      </c>
      <c r="H205" s="8">
        <v>1482610.12</v>
      </c>
      <c r="I205" s="8">
        <v>1482610.12</v>
      </c>
      <c r="J205" s="8">
        <v>0</v>
      </c>
      <c r="K205" s="8">
        <v>0</v>
      </c>
      <c r="L205" s="9">
        <v>100</v>
      </c>
      <c r="M205" s="9">
        <v>0</v>
      </c>
      <c r="N205" s="9">
        <v>0</v>
      </c>
      <c r="O205" s="8">
        <v>636305.06</v>
      </c>
      <c r="P205" s="8">
        <v>636305.06</v>
      </c>
      <c r="Q205" s="8">
        <v>0</v>
      </c>
      <c r="R205" s="8">
        <v>0</v>
      </c>
      <c r="S205" s="9">
        <v>100</v>
      </c>
      <c r="T205" s="9">
        <v>0</v>
      </c>
      <c r="U205" s="9">
        <v>0</v>
      </c>
    </row>
    <row r="206" spans="1:21" ht="12.75">
      <c r="A206" s="34">
        <v>6</v>
      </c>
      <c r="B206" s="34">
        <v>8</v>
      </c>
      <c r="C206" s="34">
        <v>10</v>
      </c>
      <c r="D206" s="35">
        <v>3</v>
      </c>
      <c r="E206" s="36"/>
      <c r="F206" s="7" t="s">
        <v>267</v>
      </c>
      <c r="G206" s="53" t="s">
        <v>450</v>
      </c>
      <c r="H206" s="8">
        <v>864240</v>
      </c>
      <c r="I206" s="8">
        <v>864240</v>
      </c>
      <c r="J206" s="8">
        <v>0</v>
      </c>
      <c r="K206" s="8">
        <v>0</v>
      </c>
      <c r="L206" s="9">
        <v>100</v>
      </c>
      <c r="M206" s="9">
        <v>0</v>
      </c>
      <c r="N206" s="9">
        <v>0</v>
      </c>
      <c r="O206" s="8">
        <v>432120</v>
      </c>
      <c r="P206" s="8">
        <v>432120</v>
      </c>
      <c r="Q206" s="8">
        <v>0</v>
      </c>
      <c r="R206" s="8">
        <v>0</v>
      </c>
      <c r="S206" s="9">
        <v>100</v>
      </c>
      <c r="T206" s="9">
        <v>0</v>
      </c>
      <c r="U206" s="9">
        <v>0</v>
      </c>
    </row>
    <row r="207" spans="1:21" ht="12.75">
      <c r="A207" s="34">
        <v>6</v>
      </c>
      <c r="B207" s="34">
        <v>13</v>
      </c>
      <c r="C207" s="34">
        <v>4</v>
      </c>
      <c r="D207" s="35">
        <v>3</v>
      </c>
      <c r="E207" s="36"/>
      <c r="F207" s="7" t="s">
        <v>267</v>
      </c>
      <c r="G207" s="53" t="s">
        <v>451</v>
      </c>
      <c r="H207" s="8">
        <v>1110500</v>
      </c>
      <c r="I207" s="8">
        <v>1060000</v>
      </c>
      <c r="J207" s="8">
        <v>50500</v>
      </c>
      <c r="K207" s="8">
        <v>0</v>
      </c>
      <c r="L207" s="9">
        <v>95.45</v>
      </c>
      <c r="M207" s="9">
        <v>4.54</v>
      </c>
      <c r="N207" s="9">
        <v>0</v>
      </c>
      <c r="O207" s="8">
        <v>530000</v>
      </c>
      <c r="P207" s="8">
        <v>530000</v>
      </c>
      <c r="Q207" s="8">
        <v>0</v>
      </c>
      <c r="R207" s="8">
        <v>0</v>
      </c>
      <c r="S207" s="9">
        <v>100</v>
      </c>
      <c r="T207" s="9">
        <v>0</v>
      </c>
      <c r="U207" s="9">
        <v>0</v>
      </c>
    </row>
    <row r="208" spans="1:21" ht="12.75">
      <c r="A208" s="34">
        <v>6</v>
      </c>
      <c r="B208" s="34">
        <v>17</v>
      </c>
      <c r="C208" s="34">
        <v>3</v>
      </c>
      <c r="D208" s="35">
        <v>3</v>
      </c>
      <c r="E208" s="36"/>
      <c r="F208" s="7" t="s">
        <v>267</v>
      </c>
      <c r="G208" s="53" t="s">
        <v>452</v>
      </c>
      <c r="H208" s="8">
        <v>2074636</v>
      </c>
      <c r="I208" s="8">
        <v>1453388</v>
      </c>
      <c r="J208" s="8">
        <v>621248</v>
      </c>
      <c r="K208" s="8">
        <v>0</v>
      </c>
      <c r="L208" s="9">
        <v>70.05</v>
      </c>
      <c r="M208" s="9">
        <v>29.94</v>
      </c>
      <c r="N208" s="9">
        <v>0</v>
      </c>
      <c r="O208" s="8">
        <v>1415742.92</v>
      </c>
      <c r="P208" s="8">
        <v>742388</v>
      </c>
      <c r="Q208" s="8">
        <v>673354.92</v>
      </c>
      <c r="R208" s="8">
        <v>0</v>
      </c>
      <c r="S208" s="9">
        <v>52.43</v>
      </c>
      <c r="T208" s="9">
        <v>47.56</v>
      </c>
      <c r="U208" s="9">
        <v>0</v>
      </c>
    </row>
    <row r="209" spans="1:21" ht="12.75">
      <c r="A209" s="34">
        <v>6</v>
      </c>
      <c r="B209" s="34">
        <v>12</v>
      </c>
      <c r="C209" s="34">
        <v>6</v>
      </c>
      <c r="D209" s="35">
        <v>3</v>
      </c>
      <c r="E209" s="36"/>
      <c r="F209" s="7" t="s">
        <v>267</v>
      </c>
      <c r="G209" s="53" t="s">
        <v>453</v>
      </c>
      <c r="H209" s="8">
        <v>2054600</v>
      </c>
      <c r="I209" s="8">
        <v>2054600</v>
      </c>
      <c r="J209" s="8">
        <v>0</v>
      </c>
      <c r="K209" s="8">
        <v>0</v>
      </c>
      <c r="L209" s="9">
        <v>100</v>
      </c>
      <c r="M209" s="9">
        <v>0</v>
      </c>
      <c r="N209" s="9">
        <v>0</v>
      </c>
      <c r="O209" s="8">
        <v>1063400</v>
      </c>
      <c r="P209" s="8">
        <v>1063400</v>
      </c>
      <c r="Q209" s="8">
        <v>0</v>
      </c>
      <c r="R209" s="8">
        <v>0</v>
      </c>
      <c r="S209" s="9">
        <v>100</v>
      </c>
      <c r="T209" s="9">
        <v>0</v>
      </c>
      <c r="U209" s="9">
        <v>0</v>
      </c>
    </row>
    <row r="210" spans="1:21" ht="12.75">
      <c r="A210" s="34">
        <v>6</v>
      </c>
      <c r="B210" s="34">
        <v>3</v>
      </c>
      <c r="C210" s="34">
        <v>15</v>
      </c>
      <c r="D210" s="35">
        <v>3</v>
      </c>
      <c r="E210" s="36"/>
      <c r="F210" s="7" t="s">
        <v>267</v>
      </c>
      <c r="G210" s="53" t="s">
        <v>454</v>
      </c>
      <c r="H210" s="8">
        <v>892200</v>
      </c>
      <c r="I210" s="8">
        <v>892200</v>
      </c>
      <c r="J210" s="8">
        <v>0</v>
      </c>
      <c r="K210" s="8">
        <v>0</v>
      </c>
      <c r="L210" s="9">
        <v>100</v>
      </c>
      <c r="M210" s="9">
        <v>0</v>
      </c>
      <c r="N210" s="9">
        <v>0</v>
      </c>
      <c r="O210" s="8">
        <v>441100</v>
      </c>
      <c r="P210" s="8">
        <v>441100</v>
      </c>
      <c r="Q210" s="8">
        <v>0</v>
      </c>
      <c r="R210" s="8">
        <v>0</v>
      </c>
      <c r="S210" s="9">
        <v>100</v>
      </c>
      <c r="T210" s="9">
        <v>0</v>
      </c>
      <c r="U210" s="9">
        <v>0</v>
      </c>
    </row>
    <row r="211" spans="1:21" ht="12.75">
      <c r="A211" s="34">
        <v>6</v>
      </c>
      <c r="B211" s="34">
        <v>16</v>
      </c>
      <c r="C211" s="34">
        <v>4</v>
      </c>
      <c r="D211" s="35">
        <v>3</v>
      </c>
      <c r="E211" s="36"/>
      <c r="F211" s="7" t="s">
        <v>267</v>
      </c>
      <c r="G211" s="53" t="s">
        <v>455</v>
      </c>
      <c r="H211" s="8">
        <v>500812</v>
      </c>
      <c r="I211" s="8">
        <v>0</v>
      </c>
      <c r="J211" s="8">
        <v>500812</v>
      </c>
      <c r="K211" s="8">
        <v>0</v>
      </c>
      <c r="L211" s="9">
        <v>0</v>
      </c>
      <c r="M211" s="9">
        <v>100</v>
      </c>
      <c r="N211" s="9">
        <v>0</v>
      </c>
      <c r="O211" s="8">
        <v>250000</v>
      </c>
      <c r="P211" s="8">
        <v>0</v>
      </c>
      <c r="Q211" s="8">
        <v>250000</v>
      </c>
      <c r="R211" s="8">
        <v>0</v>
      </c>
      <c r="S211" s="9">
        <v>0</v>
      </c>
      <c r="T211" s="9">
        <v>100</v>
      </c>
      <c r="U211" s="9">
        <v>0</v>
      </c>
    </row>
    <row r="212" spans="1:21" ht="12.75">
      <c r="A212" s="34">
        <v>6</v>
      </c>
      <c r="B212" s="34">
        <v>3</v>
      </c>
      <c r="C212" s="34">
        <v>11</v>
      </c>
      <c r="D212" s="35">
        <v>3</v>
      </c>
      <c r="E212" s="36"/>
      <c r="F212" s="7" t="s">
        <v>267</v>
      </c>
      <c r="G212" s="53" t="s">
        <v>456</v>
      </c>
      <c r="H212" s="8">
        <v>1220320</v>
      </c>
      <c r="I212" s="8">
        <v>1158820</v>
      </c>
      <c r="J212" s="8">
        <v>61500</v>
      </c>
      <c r="K212" s="8">
        <v>0</v>
      </c>
      <c r="L212" s="9">
        <v>94.96</v>
      </c>
      <c r="M212" s="9">
        <v>5.03</v>
      </c>
      <c r="N212" s="9">
        <v>0</v>
      </c>
      <c r="O212" s="8">
        <v>641410</v>
      </c>
      <c r="P212" s="8">
        <v>579910</v>
      </c>
      <c r="Q212" s="8">
        <v>61500</v>
      </c>
      <c r="R212" s="8">
        <v>0</v>
      </c>
      <c r="S212" s="9">
        <v>90.41</v>
      </c>
      <c r="T212" s="9">
        <v>9.58</v>
      </c>
      <c r="U212" s="9">
        <v>0</v>
      </c>
    </row>
    <row r="213" spans="1:21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7" t="s">
        <v>267</v>
      </c>
      <c r="G213" s="53" t="s">
        <v>457</v>
      </c>
      <c r="H213" s="8">
        <v>1750000</v>
      </c>
      <c r="I213" s="8">
        <v>1750000</v>
      </c>
      <c r="J213" s="8">
        <v>0</v>
      </c>
      <c r="K213" s="8">
        <v>0</v>
      </c>
      <c r="L213" s="9">
        <v>100</v>
      </c>
      <c r="M213" s="9">
        <v>0</v>
      </c>
      <c r="N213" s="9">
        <v>0</v>
      </c>
      <c r="O213" s="8">
        <v>850000</v>
      </c>
      <c r="P213" s="8">
        <v>850000</v>
      </c>
      <c r="Q213" s="8">
        <v>0</v>
      </c>
      <c r="R213" s="8">
        <v>0</v>
      </c>
      <c r="S213" s="9">
        <v>100</v>
      </c>
      <c r="T213" s="9">
        <v>0</v>
      </c>
      <c r="U213" s="9">
        <v>0</v>
      </c>
    </row>
    <row r="214" spans="1:21" ht="12.75">
      <c r="A214" s="34">
        <v>6</v>
      </c>
      <c r="B214" s="34">
        <v>2</v>
      </c>
      <c r="C214" s="34">
        <v>12</v>
      </c>
      <c r="D214" s="35">
        <v>3</v>
      </c>
      <c r="E214" s="36"/>
      <c r="F214" s="7" t="s">
        <v>267</v>
      </c>
      <c r="G214" s="53" t="s">
        <v>458</v>
      </c>
      <c r="H214" s="8">
        <v>1396606.32</v>
      </c>
      <c r="I214" s="8">
        <v>1396606.32</v>
      </c>
      <c r="J214" s="8">
        <v>0</v>
      </c>
      <c r="K214" s="8">
        <v>0</v>
      </c>
      <c r="L214" s="9">
        <v>100</v>
      </c>
      <c r="M214" s="9">
        <v>0</v>
      </c>
      <c r="N214" s="9">
        <v>0</v>
      </c>
      <c r="O214" s="8">
        <v>700066.66</v>
      </c>
      <c r="P214" s="8">
        <v>700066.66</v>
      </c>
      <c r="Q214" s="8">
        <v>0</v>
      </c>
      <c r="R214" s="8">
        <v>0</v>
      </c>
      <c r="S214" s="9">
        <v>100</v>
      </c>
      <c r="T214" s="9">
        <v>0</v>
      </c>
      <c r="U214" s="9">
        <v>0</v>
      </c>
    </row>
    <row r="215" spans="1:21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7" t="s">
        <v>267</v>
      </c>
      <c r="G215" s="53" t="s">
        <v>459</v>
      </c>
      <c r="H215" s="8">
        <v>1248696.96</v>
      </c>
      <c r="I215" s="8">
        <v>1248696.96</v>
      </c>
      <c r="J215" s="8">
        <v>0</v>
      </c>
      <c r="K215" s="8">
        <v>0</v>
      </c>
      <c r="L215" s="9">
        <v>100</v>
      </c>
      <c r="M215" s="9">
        <v>0</v>
      </c>
      <c r="N215" s="9">
        <v>0</v>
      </c>
      <c r="O215" s="8">
        <v>704848.48</v>
      </c>
      <c r="P215" s="8">
        <v>704848.48</v>
      </c>
      <c r="Q215" s="8">
        <v>0</v>
      </c>
      <c r="R215" s="8">
        <v>0</v>
      </c>
      <c r="S215" s="9">
        <v>100</v>
      </c>
      <c r="T215" s="9">
        <v>0</v>
      </c>
      <c r="U215" s="9">
        <v>0</v>
      </c>
    </row>
    <row r="216" spans="1:21" ht="12.75">
      <c r="A216" s="34">
        <v>6</v>
      </c>
      <c r="B216" s="34">
        <v>7</v>
      </c>
      <c r="C216" s="34">
        <v>8</v>
      </c>
      <c r="D216" s="35">
        <v>3</v>
      </c>
      <c r="E216" s="36"/>
      <c r="F216" s="7" t="s">
        <v>267</v>
      </c>
      <c r="G216" s="53" t="s">
        <v>460</v>
      </c>
      <c r="H216" s="8">
        <v>1035357</v>
      </c>
      <c r="I216" s="8">
        <v>1035357</v>
      </c>
      <c r="J216" s="8">
        <v>0</v>
      </c>
      <c r="K216" s="8">
        <v>0</v>
      </c>
      <c r="L216" s="9">
        <v>100</v>
      </c>
      <c r="M216" s="9">
        <v>0</v>
      </c>
      <c r="N216" s="9">
        <v>0</v>
      </c>
      <c r="O216" s="8">
        <v>428980</v>
      </c>
      <c r="P216" s="8">
        <v>428980</v>
      </c>
      <c r="Q216" s="8">
        <v>0</v>
      </c>
      <c r="R216" s="8">
        <v>0</v>
      </c>
      <c r="S216" s="9">
        <v>100</v>
      </c>
      <c r="T216" s="9">
        <v>0</v>
      </c>
      <c r="U216" s="9">
        <v>0</v>
      </c>
    </row>
    <row r="217" spans="1:21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7" t="s">
        <v>267</v>
      </c>
      <c r="G217" s="53" t="s">
        <v>461</v>
      </c>
      <c r="H217" s="8">
        <v>1612672</v>
      </c>
      <c r="I217" s="8">
        <v>1612672</v>
      </c>
      <c r="J217" s="8">
        <v>0</v>
      </c>
      <c r="K217" s="8">
        <v>0</v>
      </c>
      <c r="L217" s="9">
        <v>100</v>
      </c>
      <c r="M217" s="9">
        <v>0</v>
      </c>
      <c r="N217" s="9">
        <v>0</v>
      </c>
      <c r="O217" s="8">
        <v>61836</v>
      </c>
      <c r="P217" s="8">
        <v>61836</v>
      </c>
      <c r="Q217" s="8">
        <v>0</v>
      </c>
      <c r="R217" s="8">
        <v>0</v>
      </c>
      <c r="S217" s="9">
        <v>100</v>
      </c>
      <c r="T217" s="9">
        <v>0</v>
      </c>
      <c r="U217" s="9">
        <v>0</v>
      </c>
    </row>
    <row r="218" spans="1:21" ht="12.75">
      <c r="A218" s="34">
        <v>6</v>
      </c>
      <c r="B218" s="34">
        <v>61</v>
      </c>
      <c r="C218" s="34">
        <v>0</v>
      </c>
      <c r="D218" s="35">
        <v>0</v>
      </c>
      <c r="E218" s="36"/>
      <c r="F218" s="7" t="s">
        <v>462</v>
      </c>
      <c r="G218" s="53" t="s">
        <v>463</v>
      </c>
      <c r="H218" s="8">
        <v>9000000</v>
      </c>
      <c r="I218" s="8">
        <v>9000000</v>
      </c>
      <c r="J218" s="8">
        <v>0</v>
      </c>
      <c r="K218" s="8">
        <v>0</v>
      </c>
      <c r="L218" s="9">
        <v>100</v>
      </c>
      <c r="M218" s="9">
        <v>0</v>
      </c>
      <c r="N218" s="9">
        <v>0</v>
      </c>
      <c r="O218" s="8">
        <v>9000000</v>
      </c>
      <c r="P218" s="8">
        <v>9000000</v>
      </c>
      <c r="Q218" s="8">
        <v>0</v>
      </c>
      <c r="R218" s="8">
        <v>0</v>
      </c>
      <c r="S218" s="9">
        <v>100</v>
      </c>
      <c r="T218" s="9">
        <v>0</v>
      </c>
      <c r="U218" s="9">
        <v>0</v>
      </c>
    </row>
    <row r="219" spans="1:21" ht="12.75">
      <c r="A219" s="34">
        <v>6</v>
      </c>
      <c r="B219" s="34">
        <v>62</v>
      </c>
      <c r="C219" s="34">
        <v>0</v>
      </c>
      <c r="D219" s="35">
        <v>0</v>
      </c>
      <c r="E219" s="36"/>
      <c r="F219" s="7" t="s">
        <v>462</v>
      </c>
      <c r="G219" s="53" t="s">
        <v>464</v>
      </c>
      <c r="H219" s="8">
        <v>10000000</v>
      </c>
      <c r="I219" s="8">
        <v>10000000</v>
      </c>
      <c r="J219" s="8">
        <v>0</v>
      </c>
      <c r="K219" s="8">
        <v>0</v>
      </c>
      <c r="L219" s="9">
        <v>100</v>
      </c>
      <c r="M219" s="9">
        <v>0</v>
      </c>
      <c r="N219" s="9">
        <v>0</v>
      </c>
      <c r="O219" s="8">
        <v>8000000</v>
      </c>
      <c r="P219" s="8">
        <v>8000000</v>
      </c>
      <c r="Q219" s="8">
        <v>0</v>
      </c>
      <c r="R219" s="8">
        <v>0</v>
      </c>
      <c r="S219" s="9">
        <v>100</v>
      </c>
      <c r="T219" s="9">
        <v>0</v>
      </c>
      <c r="U219" s="9">
        <v>0</v>
      </c>
    </row>
    <row r="220" spans="1:21" ht="12.75">
      <c r="A220" s="34">
        <v>6</v>
      </c>
      <c r="B220" s="34">
        <v>63</v>
      </c>
      <c r="C220" s="34">
        <v>0</v>
      </c>
      <c r="D220" s="35">
        <v>0</v>
      </c>
      <c r="E220" s="36"/>
      <c r="F220" s="7" t="s">
        <v>462</v>
      </c>
      <c r="G220" s="53" t="s">
        <v>465</v>
      </c>
      <c r="H220" s="8">
        <v>139204825.09</v>
      </c>
      <c r="I220" s="8">
        <v>126821461.09</v>
      </c>
      <c r="J220" s="8">
        <v>0</v>
      </c>
      <c r="K220" s="8">
        <v>12383364</v>
      </c>
      <c r="L220" s="9">
        <v>91.1</v>
      </c>
      <c r="M220" s="9">
        <v>0</v>
      </c>
      <c r="N220" s="9">
        <v>8.89</v>
      </c>
      <c r="O220" s="8">
        <v>63474695.88</v>
      </c>
      <c r="P220" s="8">
        <v>63474695.88</v>
      </c>
      <c r="Q220" s="8">
        <v>0</v>
      </c>
      <c r="R220" s="8">
        <v>0</v>
      </c>
      <c r="S220" s="9">
        <v>100</v>
      </c>
      <c r="T220" s="9">
        <v>0</v>
      </c>
      <c r="U220" s="9">
        <v>0</v>
      </c>
    </row>
    <row r="221" spans="1:21" ht="12.75">
      <c r="A221" s="34">
        <v>6</v>
      </c>
      <c r="B221" s="34">
        <v>64</v>
      </c>
      <c r="C221" s="34">
        <v>0</v>
      </c>
      <c r="D221" s="35">
        <v>0</v>
      </c>
      <c r="E221" s="36"/>
      <c r="F221" s="7" t="s">
        <v>462</v>
      </c>
      <c r="G221" s="53" t="s">
        <v>466</v>
      </c>
      <c r="H221" s="8">
        <v>12650219</v>
      </c>
      <c r="I221" s="8">
        <v>12650219</v>
      </c>
      <c r="J221" s="8">
        <v>0</v>
      </c>
      <c r="K221" s="8">
        <v>0</v>
      </c>
      <c r="L221" s="9">
        <v>100</v>
      </c>
      <c r="M221" s="9">
        <v>0</v>
      </c>
      <c r="N221" s="9">
        <v>0</v>
      </c>
      <c r="O221" s="8">
        <v>838557.27</v>
      </c>
      <c r="P221" s="8">
        <v>838557.27</v>
      </c>
      <c r="Q221" s="8">
        <v>0</v>
      </c>
      <c r="R221" s="8">
        <v>0</v>
      </c>
      <c r="S221" s="9">
        <v>100</v>
      </c>
      <c r="T221" s="9">
        <v>0</v>
      </c>
      <c r="U221" s="9">
        <v>0</v>
      </c>
    </row>
    <row r="222" spans="1:21" ht="12.75">
      <c r="A222" s="34">
        <v>6</v>
      </c>
      <c r="B222" s="34">
        <v>1</v>
      </c>
      <c r="C222" s="34">
        <v>0</v>
      </c>
      <c r="D222" s="35">
        <v>0</v>
      </c>
      <c r="E222" s="36"/>
      <c r="F222" s="7" t="s">
        <v>467</v>
      </c>
      <c r="G222" s="53" t="s">
        <v>468</v>
      </c>
      <c r="H222" s="8">
        <v>4355350</v>
      </c>
      <c r="I222" s="8">
        <v>4235350</v>
      </c>
      <c r="J222" s="8">
        <v>120000</v>
      </c>
      <c r="K222" s="8">
        <v>0</v>
      </c>
      <c r="L222" s="9">
        <v>97.24</v>
      </c>
      <c r="M222" s="9">
        <v>2.75</v>
      </c>
      <c r="N222" s="9">
        <v>0</v>
      </c>
      <c r="O222" s="8">
        <v>2237676</v>
      </c>
      <c r="P222" s="8">
        <v>2117676</v>
      </c>
      <c r="Q222" s="8">
        <v>120000</v>
      </c>
      <c r="R222" s="8">
        <v>0</v>
      </c>
      <c r="S222" s="9">
        <v>94.63</v>
      </c>
      <c r="T222" s="9">
        <v>5.36</v>
      </c>
      <c r="U222" s="9">
        <v>0</v>
      </c>
    </row>
    <row r="223" spans="1:21" ht="12.75">
      <c r="A223" s="34">
        <v>6</v>
      </c>
      <c r="B223" s="34">
        <v>2</v>
      </c>
      <c r="C223" s="34">
        <v>0</v>
      </c>
      <c r="D223" s="35">
        <v>0</v>
      </c>
      <c r="E223" s="36"/>
      <c r="F223" s="7" t="s">
        <v>467</v>
      </c>
      <c r="G223" s="53" t="s">
        <v>469</v>
      </c>
      <c r="H223" s="8">
        <v>4354848</v>
      </c>
      <c r="I223" s="8">
        <v>4354848</v>
      </c>
      <c r="J223" s="8">
        <v>0</v>
      </c>
      <c r="K223" s="8">
        <v>0</v>
      </c>
      <c r="L223" s="9">
        <v>100</v>
      </c>
      <c r="M223" s="9">
        <v>0</v>
      </c>
      <c r="N223" s="9">
        <v>0</v>
      </c>
      <c r="O223" s="8">
        <v>1917424</v>
      </c>
      <c r="P223" s="8">
        <v>1917424</v>
      </c>
      <c r="Q223" s="8">
        <v>0</v>
      </c>
      <c r="R223" s="8">
        <v>0</v>
      </c>
      <c r="S223" s="9">
        <v>100</v>
      </c>
      <c r="T223" s="9">
        <v>0</v>
      </c>
      <c r="U223" s="9">
        <v>0</v>
      </c>
    </row>
    <row r="224" spans="1:21" ht="12.75">
      <c r="A224" s="34">
        <v>6</v>
      </c>
      <c r="B224" s="34">
        <v>3</v>
      </c>
      <c r="C224" s="34">
        <v>0</v>
      </c>
      <c r="D224" s="35">
        <v>0</v>
      </c>
      <c r="E224" s="36"/>
      <c r="F224" s="7" t="s">
        <v>467</v>
      </c>
      <c r="G224" s="53" t="s">
        <v>470</v>
      </c>
      <c r="H224" s="8">
        <v>3836928</v>
      </c>
      <c r="I224" s="8">
        <v>3836928</v>
      </c>
      <c r="J224" s="8">
        <v>0</v>
      </c>
      <c r="K224" s="8">
        <v>0</v>
      </c>
      <c r="L224" s="9">
        <v>100</v>
      </c>
      <c r="M224" s="9">
        <v>0</v>
      </c>
      <c r="N224" s="9">
        <v>0</v>
      </c>
      <c r="O224" s="8">
        <v>1918464</v>
      </c>
      <c r="P224" s="8">
        <v>1918464</v>
      </c>
      <c r="Q224" s="8">
        <v>0</v>
      </c>
      <c r="R224" s="8">
        <v>0</v>
      </c>
      <c r="S224" s="9">
        <v>100</v>
      </c>
      <c r="T224" s="9">
        <v>0</v>
      </c>
      <c r="U224" s="9">
        <v>0</v>
      </c>
    </row>
    <row r="225" spans="1:21" ht="12.75">
      <c r="A225" s="34">
        <v>6</v>
      </c>
      <c r="B225" s="34">
        <v>4</v>
      </c>
      <c r="C225" s="34">
        <v>0</v>
      </c>
      <c r="D225" s="35">
        <v>0</v>
      </c>
      <c r="E225" s="36"/>
      <c r="F225" s="7" t="s">
        <v>467</v>
      </c>
      <c r="G225" s="53" t="s">
        <v>471</v>
      </c>
      <c r="H225" s="8">
        <v>597000</v>
      </c>
      <c r="I225" s="8">
        <v>597000</v>
      </c>
      <c r="J225" s="8">
        <v>0</v>
      </c>
      <c r="K225" s="8">
        <v>0</v>
      </c>
      <c r="L225" s="9">
        <v>100</v>
      </c>
      <c r="M225" s="9">
        <v>0</v>
      </c>
      <c r="N225" s="9">
        <v>0</v>
      </c>
      <c r="O225" s="8">
        <v>299000</v>
      </c>
      <c r="P225" s="8">
        <v>299000</v>
      </c>
      <c r="Q225" s="8">
        <v>0</v>
      </c>
      <c r="R225" s="8">
        <v>0</v>
      </c>
      <c r="S225" s="9">
        <v>100</v>
      </c>
      <c r="T225" s="9">
        <v>0</v>
      </c>
      <c r="U225" s="9">
        <v>0</v>
      </c>
    </row>
    <row r="226" spans="1:21" ht="12.75">
      <c r="A226" s="34">
        <v>6</v>
      </c>
      <c r="B226" s="34">
        <v>5</v>
      </c>
      <c r="C226" s="34">
        <v>0</v>
      </c>
      <c r="D226" s="35">
        <v>0</v>
      </c>
      <c r="E226" s="36"/>
      <c r="F226" s="7" t="s">
        <v>467</v>
      </c>
      <c r="G226" s="53" t="s">
        <v>472</v>
      </c>
      <c r="H226" s="8">
        <v>5307372.32</v>
      </c>
      <c r="I226" s="8">
        <v>1372329.32</v>
      </c>
      <c r="J226" s="8">
        <v>3935043</v>
      </c>
      <c r="K226" s="8">
        <v>0</v>
      </c>
      <c r="L226" s="9">
        <v>25.85</v>
      </c>
      <c r="M226" s="9">
        <v>74.14</v>
      </c>
      <c r="N226" s="9">
        <v>0</v>
      </c>
      <c r="O226" s="8">
        <v>2436136.97</v>
      </c>
      <c r="P226" s="8">
        <v>1372329.32</v>
      </c>
      <c r="Q226" s="8">
        <v>1063807.65</v>
      </c>
      <c r="R226" s="8">
        <v>0</v>
      </c>
      <c r="S226" s="9">
        <v>56.33</v>
      </c>
      <c r="T226" s="9">
        <v>43.66</v>
      </c>
      <c r="U226" s="9">
        <v>0</v>
      </c>
    </row>
    <row r="227" spans="1:21" ht="12.75">
      <c r="A227" s="34">
        <v>6</v>
      </c>
      <c r="B227" s="34">
        <v>6</v>
      </c>
      <c r="C227" s="34">
        <v>0</v>
      </c>
      <c r="D227" s="35">
        <v>0</v>
      </c>
      <c r="E227" s="36"/>
      <c r="F227" s="7" t="s">
        <v>467</v>
      </c>
      <c r="G227" s="53" t="s">
        <v>473</v>
      </c>
      <c r="H227" s="8">
        <v>2029574.7</v>
      </c>
      <c r="I227" s="8">
        <v>2029574.7</v>
      </c>
      <c r="J227" s="8">
        <v>0</v>
      </c>
      <c r="K227" s="8">
        <v>0</v>
      </c>
      <c r="L227" s="9">
        <v>100</v>
      </c>
      <c r="M227" s="9">
        <v>0</v>
      </c>
      <c r="N227" s="9">
        <v>0</v>
      </c>
      <c r="O227" s="8">
        <v>3083422.38</v>
      </c>
      <c r="P227" s="8">
        <v>883422.38</v>
      </c>
      <c r="Q227" s="8">
        <v>2200000</v>
      </c>
      <c r="R227" s="8">
        <v>0</v>
      </c>
      <c r="S227" s="9">
        <v>28.65</v>
      </c>
      <c r="T227" s="9">
        <v>71.34</v>
      </c>
      <c r="U227" s="9">
        <v>0</v>
      </c>
    </row>
    <row r="228" spans="1:21" ht="12.75">
      <c r="A228" s="34">
        <v>6</v>
      </c>
      <c r="B228" s="34">
        <v>7</v>
      </c>
      <c r="C228" s="34">
        <v>0</v>
      </c>
      <c r="D228" s="35">
        <v>0</v>
      </c>
      <c r="E228" s="36"/>
      <c r="F228" s="7" t="s">
        <v>467</v>
      </c>
      <c r="G228" s="53" t="s">
        <v>474</v>
      </c>
      <c r="H228" s="8">
        <v>2338495.92</v>
      </c>
      <c r="I228" s="8">
        <v>2102495.92</v>
      </c>
      <c r="J228" s="8">
        <v>236000</v>
      </c>
      <c r="K228" s="8">
        <v>0</v>
      </c>
      <c r="L228" s="9">
        <v>89.9</v>
      </c>
      <c r="M228" s="9">
        <v>10.09</v>
      </c>
      <c r="N228" s="9">
        <v>0</v>
      </c>
      <c r="O228" s="8">
        <v>1287247.96</v>
      </c>
      <c r="P228" s="8">
        <v>1051247.96</v>
      </c>
      <c r="Q228" s="8">
        <v>236000</v>
      </c>
      <c r="R228" s="8">
        <v>0</v>
      </c>
      <c r="S228" s="9">
        <v>81.66</v>
      </c>
      <c r="T228" s="9">
        <v>18.33</v>
      </c>
      <c r="U228" s="9">
        <v>0</v>
      </c>
    </row>
    <row r="229" spans="1:21" ht="12.75">
      <c r="A229" s="34">
        <v>6</v>
      </c>
      <c r="B229" s="34">
        <v>8</v>
      </c>
      <c r="C229" s="34">
        <v>0</v>
      </c>
      <c r="D229" s="35">
        <v>0</v>
      </c>
      <c r="E229" s="36"/>
      <c r="F229" s="7" t="s">
        <v>467</v>
      </c>
      <c r="G229" s="53" t="s">
        <v>475</v>
      </c>
      <c r="H229" s="8">
        <v>16306080.71</v>
      </c>
      <c r="I229" s="8">
        <v>3085464</v>
      </c>
      <c r="J229" s="8">
        <v>12153589</v>
      </c>
      <c r="K229" s="8">
        <v>1067027.71</v>
      </c>
      <c r="L229" s="9">
        <v>18.92</v>
      </c>
      <c r="M229" s="9">
        <v>74.53</v>
      </c>
      <c r="N229" s="9">
        <v>6.54</v>
      </c>
      <c r="O229" s="8">
        <v>2771476</v>
      </c>
      <c r="P229" s="8">
        <v>2502616</v>
      </c>
      <c r="Q229" s="8">
        <v>268860</v>
      </c>
      <c r="R229" s="8">
        <v>0</v>
      </c>
      <c r="S229" s="9">
        <v>90.29</v>
      </c>
      <c r="T229" s="9">
        <v>9.7</v>
      </c>
      <c r="U229" s="9">
        <v>0</v>
      </c>
    </row>
    <row r="230" spans="1:21" ht="12.75">
      <c r="A230" s="34">
        <v>6</v>
      </c>
      <c r="B230" s="34">
        <v>9</v>
      </c>
      <c r="C230" s="34">
        <v>0</v>
      </c>
      <c r="D230" s="35">
        <v>0</v>
      </c>
      <c r="E230" s="36"/>
      <c r="F230" s="7" t="s">
        <v>467</v>
      </c>
      <c r="G230" s="53" t="s">
        <v>476</v>
      </c>
      <c r="H230" s="8">
        <v>10325631</v>
      </c>
      <c r="I230" s="8">
        <v>7625631</v>
      </c>
      <c r="J230" s="8">
        <v>2700000</v>
      </c>
      <c r="K230" s="8">
        <v>0</v>
      </c>
      <c r="L230" s="9">
        <v>73.85</v>
      </c>
      <c r="M230" s="9">
        <v>26.14</v>
      </c>
      <c r="N230" s="9">
        <v>0</v>
      </c>
      <c r="O230" s="8">
        <v>6060527.88</v>
      </c>
      <c r="P230" s="8">
        <v>3360527.88</v>
      </c>
      <c r="Q230" s="8">
        <v>2700000</v>
      </c>
      <c r="R230" s="8">
        <v>0</v>
      </c>
      <c r="S230" s="9">
        <v>55.44</v>
      </c>
      <c r="T230" s="9">
        <v>44.55</v>
      </c>
      <c r="U230" s="9">
        <v>0</v>
      </c>
    </row>
    <row r="231" spans="1:21" ht="12.75">
      <c r="A231" s="34">
        <v>6</v>
      </c>
      <c r="B231" s="34">
        <v>10</v>
      </c>
      <c r="C231" s="34">
        <v>0</v>
      </c>
      <c r="D231" s="35">
        <v>0</v>
      </c>
      <c r="E231" s="36"/>
      <c r="F231" s="7" t="s">
        <v>467</v>
      </c>
      <c r="G231" s="53" t="s">
        <v>477</v>
      </c>
      <c r="H231" s="8">
        <v>693060</v>
      </c>
      <c r="I231" s="8">
        <v>693060</v>
      </c>
      <c r="J231" s="8">
        <v>0</v>
      </c>
      <c r="K231" s="8">
        <v>0</v>
      </c>
      <c r="L231" s="9">
        <v>100</v>
      </c>
      <c r="M231" s="9">
        <v>0</v>
      </c>
      <c r="N231" s="9">
        <v>0</v>
      </c>
      <c r="O231" s="8">
        <v>346530</v>
      </c>
      <c r="P231" s="8">
        <v>346530</v>
      </c>
      <c r="Q231" s="8">
        <v>0</v>
      </c>
      <c r="R231" s="8">
        <v>0</v>
      </c>
      <c r="S231" s="9">
        <v>100</v>
      </c>
      <c r="T231" s="9">
        <v>0</v>
      </c>
      <c r="U231" s="9">
        <v>0</v>
      </c>
    </row>
    <row r="232" spans="1:21" ht="12.75">
      <c r="A232" s="34">
        <v>6</v>
      </c>
      <c r="B232" s="34">
        <v>11</v>
      </c>
      <c r="C232" s="34">
        <v>0</v>
      </c>
      <c r="D232" s="35">
        <v>0</v>
      </c>
      <c r="E232" s="36"/>
      <c r="F232" s="7" t="s">
        <v>467</v>
      </c>
      <c r="G232" s="53" t="s">
        <v>478</v>
      </c>
      <c r="H232" s="8">
        <v>5261047.44</v>
      </c>
      <c r="I232" s="8">
        <v>5261047.44</v>
      </c>
      <c r="J232" s="8">
        <v>0</v>
      </c>
      <c r="K232" s="8">
        <v>0</v>
      </c>
      <c r="L232" s="9">
        <v>100</v>
      </c>
      <c r="M232" s="9">
        <v>0</v>
      </c>
      <c r="N232" s="9">
        <v>0</v>
      </c>
      <c r="O232" s="8">
        <v>2468023.72</v>
      </c>
      <c r="P232" s="8">
        <v>2468023.72</v>
      </c>
      <c r="Q232" s="8">
        <v>0</v>
      </c>
      <c r="R232" s="8">
        <v>0</v>
      </c>
      <c r="S232" s="9">
        <v>100</v>
      </c>
      <c r="T232" s="9">
        <v>0</v>
      </c>
      <c r="U232" s="9">
        <v>0</v>
      </c>
    </row>
    <row r="233" spans="1:21" ht="12.75">
      <c r="A233" s="34">
        <v>6</v>
      </c>
      <c r="B233" s="34">
        <v>12</v>
      </c>
      <c r="C233" s="34">
        <v>0</v>
      </c>
      <c r="D233" s="35">
        <v>0</v>
      </c>
      <c r="E233" s="36"/>
      <c r="F233" s="7" t="s">
        <v>467</v>
      </c>
      <c r="G233" s="53" t="s">
        <v>479</v>
      </c>
      <c r="H233" s="8">
        <v>4972000</v>
      </c>
      <c r="I233" s="8">
        <v>1372000</v>
      </c>
      <c r="J233" s="8">
        <v>0</v>
      </c>
      <c r="K233" s="8">
        <v>3600000</v>
      </c>
      <c r="L233" s="9">
        <v>27.59</v>
      </c>
      <c r="M233" s="9">
        <v>0</v>
      </c>
      <c r="N233" s="9">
        <v>72.4</v>
      </c>
      <c r="O233" s="8">
        <v>586000</v>
      </c>
      <c r="P233" s="8">
        <v>586000</v>
      </c>
      <c r="Q233" s="8">
        <v>0</v>
      </c>
      <c r="R233" s="8">
        <v>0</v>
      </c>
      <c r="S233" s="9">
        <v>100</v>
      </c>
      <c r="T233" s="9">
        <v>0</v>
      </c>
      <c r="U233" s="9">
        <v>0</v>
      </c>
    </row>
    <row r="234" spans="1:21" ht="12.75">
      <c r="A234" s="34">
        <v>6</v>
      </c>
      <c r="B234" s="34">
        <v>13</v>
      </c>
      <c r="C234" s="34">
        <v>0</v>
      </c>
      <c r="D234" s="35">
        <v>0</v>
      </c>
      <c r="E234" s="36"/>
      <c r="F234" s="7" t="s">
        <v>467</v>
      </c>
      <c r="G234" s="53" t="s">
        <v>480</v>
      </c>
      <c r="H234" s="8">
        <v>1923892.52</v>
      </c>
      <c r="I234" s="8">
        <v>1923892.52</v>
      </c>
      <c r="J234" s="8">
        <v>0</v>
      </c>
      <c r="K234" s="8">
        <v>0</v>
      </c>
      <c r="L234" s="9">
        <v>100</v>
      </c>
      <c r="M234" s="9">
        <v>0</v>
      </c>
      <c r="N234" s="9">
        <v>0</v>
      </c>
      <c r="O234" s="8">
        <v>254205.78</v>
      </c>
      <c r="P234" s="8">
        <v>254205.78</v>
      </c>
      <c r="Q234" s="8">
        <v>0</v>
      </c>
      <c r="R234" s="8">
        <v>0</v>
      </c>
      <c r="S234" s="9">
        <v>100</v>
      </c>
      <c r="T234" s="9">
        <v>0</v>
      </c>
      <c r="U234" s="9">
        <v>0</v>
      </c>
    </row>
    <row r="235" spans="1:21" ht="12.75">
      <c r="A235" s="34">
        <v>6</v>
      </c>
      <c r="B235" s="34">
        <v>14</v>
      </c>
      <c r="C235" s="34">
        <v>0</v>
      </c>
      <c r="D235" s="35">
        <v>0</v>
      </c>
      <c r="E235" s="36"/>
      <c r="F235" s="7" t="s">
        <v>467</v>
      </c>
      <c r="G235" s="53" t="s">
        <v>481</v>
      </c>
      <c r="H235" s="8">
        <v>2000000</v>
      </c>
      <c r="I235" s="8">
        <v>2000000</v>
      </c>
      <c r="J235" s="8">
        <v>0</v>
      </c>
      <c r="K235" s="8">
        <v>0</v>
      </c>
      <c r="L235" s="9">
        <v>100</v>
      </c>
      <c r="M235" s="9">
        <v>0</v>
      </c>
      <c r="N235" s="9">
        <v>0</v>
      </c>
      <c r="O235" s="8">
        <v>2000000</v>
      </c>
      <c r="P235" s="8">
        <v>2000000</v>
      </c>
      <c r="Q235" s="8">
        <v>0</v>
      </c>
      <c r="R235" s="8">
        <v>0</v>
      </c>
      <c r="S235" s="9">
        <v>100</v>
      </c>
      <c r="T235" s="9">
        <v>0</v>
      </c>
      <c r="U235" s="9">
        <v>0</v>
      </c>
    </row>
    <row r="236" spans="1:21" ht="12.75">
      <c r="A236" s="34">
        <v>6</v>
      </c>
      <c r="B236" s="34">
        <v>15</v>
      </c>
      <c r="C236" s="34">
        <v>0</v>
      </c>
      <c r="D236" s="35">
        <v>0</v>
      </c>
      <c r="E236" s="36"/>
      <c r="F236" s="7" t="s">
        <v>467</v>
      </c>
      <c r="G236" s="53" t="s">
        <v>482</v>
      </c>
      <c r="H236" s="8">
        <v>920000</v>
      </c>
      <c r="I236" s="8">
        <v>920000</v>
      </c>
      <c r="J236" s="8">
        <v>0</v>
      </c>
      <c r="K236" s="8">
        <v>0</v>
      </c>
      <c r="L236" s="9">
        <v>100</v>
      </c>
      <c r="M236" s="9">
        <v>0</v>
      </c>
      <c r="N236" s="9">
        <v>0</v>
      </c>
      <c r="O236" s="8">
        <v>460000</v>
      </c>
      <c r="P236" s="8">
        <v>460000</v>
      </c>
      <c r="Q236" s="8">
        <v>0</v>
      </c>
      <c r="R236" s="8">
        <v>0</v>
      </c>
      <c r="S236" s="9">
        <v>100</v>
      </c>
      <c r="T236" s="9">
        <v>0</v>
      </c>
      <c r="U236" s="9">
        <v>0</v>
      </c>
    </row>
    <row r="237" spans="1:21" ht="12.75">
      <c r="A237" s="34">
        <v>6</v>
      </c>
      <c r="B237" s="34">
        <v>16</v>
      </c>
      <c r="C237" s="34">
        <v>0</v>
      </c>
      <c r="D237" s="35">
        <v>0</v>
      </c>
      <c r="E237" s="36"/>
      <c r="F237" s="7" t="s">
        <v>467</v>
      </c>
      <c r="G237" s="53" t="s">
        <v>483</v>
      </c>
      <c r="H237" s="8">
        <v>1888500</v>
      </c>
      <c r="I237" s="8">
        <v>1888500</v>
      </c>
      <c r="J237" s="8">
        <v>0</v>
      </c>
      <c r="K237" s="8">
        <v>0</v>
      </c>
      <c r="L237" s="9">
        <v>100</v>
      </c>
      <c r="M237" s="9">
        <v>0</v>
      </c>
      <c r="N237" s="9">
        <v>0</v>
      </c>
      <c r="O237" s="8">
        <v>944250</v>
      </c>
      <c r="P237" s="8">
        <v>944250</v>
      </c>
      <c r="Q237" s="8">
        <v>0</v>
      </c>
      <c r="R237" s="8">
        <v>0</v>
      </c>
      <c r="S237" s="9">
        <v>100</v>
      </c>
      <c r="T237" s="9">
        <v>0</v>
      </c>
      <c r="U237" s="9">
        <v>0</v>
      </c>
    </row>
    <row r="238" spans="1:21" ht="12.75">
      <c r="A238" s="34">
        <v>6</v>
      </c>
      <c r="B238" s="34">
        <v>17</v>
      </c>
      <c r="C238" s="34">
        <v>0</v>
      </c>
      <c r="D238" s="35">
        <v>0</v>
      </c>
      <c r="E238" s="36"/>
      <c r="F238" s="7" t="s">
        <v>467</v>
      </c>
      <c r="G238" s="53" t="s">
        <v>484</v>
      </c>
      <c r="H238" s="8">
        <v>1775333.56</v>
      </c>
      <c r="I238" s="8">
        <v>1775333.56</v>
      </c>
      <c r="J238" s="8">
        <v>0</v>
      </c>
      <c r="K238" s="8">
        <v>0</v>
      </c>
      <c r="L238" s="9">
        <v>100</v>
      </c>
      <c r="M238" s="9">
        <v>0</v>
      </c>
      <c r="N238" s="9">
        <v>0</v>
      </c>
      <c r="O238" s="8">
        <v>1775333.56</v>
      </c>
      <c r="P238" s="8">
        <v>1775333.56</v>
      </c>
      <c r="Q238" s="8">
        <v>0</v>
      </c>
      <c r="R238" s="8">
        <v>0</v>
      </c>
      <c r="S238" s="9">
        <v>100</v>
      </c>
      <c r="T238" s="9">
        <v>0</v>
      </c>
      <c r="U238" s="9">
        <v>0</v>
      </c>
    </row>
    <row r="239" spans="1:21" ht="12.75">
      <c r="A239" s="34">
        <v>6</v>
      </c>
      <c r="B239" s="34">
        <v>18</v>
      </c>
      <c r="C239" s="34">
        <v>0</v>
      </c>
      <c r="D239" s="35">
        <v>0</v>
      </c>
      <c r="E239" s="36"/>
      <c r="F239" s="7" t="s">
        <v>467</v>
      </c>
      <c r="G239" s="53" t="s">
        <v>485</v>
      </c>
      <c r="H239" s="8">
        <v>1805000</v>
      </c>
      <c r="I239" s="8">
        <v>1805000</v>
      </c>
      <c r="J239" s="8">
        <v>0</v>
      </c>
      <c r="K239" s="8">
        <v>0</v>
      </c>
      <c r="L239" s="9">
        <v>100</v>
      </c>
      <c r="M239" s="9">
        <v>0</v>
      </c>
      <c r="N239" s="9">
        <v>0</v>
      </c>
      <c r="O239" s="8">
        <v>320000</v>
      </c>
      <c r="P239" s="8">
        <v>320000</v>
      </c>
      <c r="Q239" s="8">
        <v>0</v>
      </c>
      <c r="R239" s="8">
        <v>0</v>
      </c>
      <c r="S239" s="9">
        <v>100</v>
      </c>
      <c r="T239" s="9">
        <v>0</v>
      </c>
      <c r="U239" s="9">
        <v>0</v>
      </c>
    </row>
    <row r="240" spans="1:21" ht="12.75">
      <c r="A240" s="34">
        <v>6</v>
      </c>
      <c r="B240" s="34">
        <v>19</v>
      </c>
      <c r="C240" s="34">
        <v>0</v>
      </c>
      <c r="D240" s="35">
        <v>0</v>
      </c>
      <c r="E240" s="36"/>
      <c r="F240" s="7" t="s">
        <v>467</v>
      </c>
      <c r="G240" s="53" t="s">
        <v>486</v>
      </c>
      <c r="H240" s="8">
        <v>1860000</v>
      </c>
      <c r="I240" s="8">
        <v>1860000</v>
      </c>
      <c r="J240" s="8">
        <v>0</v>
      </c>
      <c r="K240" s="8">
        <v>0</v>
      </c>
      <c r="L240" s="9">
        <v>100</v>
      </c>
      <c r="M240" s="9">
        <v>0</v>
      </c>
      <c r="N240" s="9">
        <v>0</v>
      </c>
      <c r="O240" s="8">
        <v>930000</v>
      </c>
      <c r="P240" s="8">
        <v>930000</v>
      </c>
      <c r="Q240" s="8">
        <v>0</v>
      </c>
      <c r="R240" s="8">
        <v>0</v>
      </c>
      <c r="S240" s="9">
        <v>100</v>
      </c>
      <c r="T240" s="9">
        <v>0</v>
      </c>
      <c r="U240" s="9">
        <v>0</v>
      </c>
    </row>
    <row r="241" spans="1:21" ht="12.75">
      <c r="A241" s="34">
        <v>6</v>
      </c>
      <c r="B241" s="34">
        <v>20</v>
      </c>
      <c r="C241" s="34">
        <v>0</v>
      </c>
      <c r="D241" s="35">
        <v>0</v>
      </c>
      <c r="E241" s="36"/>
      <c r="F241" s="7" t="s">
        <v>467</v>
      </c>
      <c r="G241" s="53" t="s">
        <v>487</v>
      </c>
      <c r="H241" s="8">
        <v>5000000</v>
      </c>
      <c r="I241" s="8">
        <v>5000000</v>
      </c>
      <c r="J241" s="8">
        <v>0</v>
      </c>
      <c r="K241" s="8">
        <v>0</v>
      </c>
      <c r="L241" s="9">
        <v>100</v>
      </c>
      <c r="M241" s="9">
        <v>0</v>
      </c>
      <c r="N241" s="9">
        <v>0</v>
      </c>
      <c r="O241" s="8">
        <v>2602000</v>
      </c>
      <c r="P241" s="8">
        <v>2602000</v>
      </c>
      <c r="Q241" s="8">
        <v>0</v>
      </c>
      <c r="R241" s="8">
        <v>0</v>
      </c>
      <c r="S241" s="9">
        <v>100</v>
      </c>
      <c r="T241" s="9">
        <v>0</v>
      </c>
      <c r="U241" s="9">
        <v>0</v>
      </c>
    </row>
    <row r="242" spans="1:21" ht="12.75">
      <c r="A242" s="34">
        <v>6</v>
      </c>
      <c r="B242" s="34">
        <v>0</v>
      </c>
      <c r="C242" s="34">
        <v>0</v>
      </c>
      <c r="D242" s="35">
        <v>0</v>
      </c>
      <c r="E242" s="36"/>
      <c r="F242" s="7" t="s">
        <v>488</v>
      </c>
      <c r="G242" s="53" t="s">
        <v>489</v>
      </c>
      <c r="H242" s="8">
        <v>42375067.99</v>
      </c>
      <c r="I242" s="8">
        <v>39473752</v>
      </c>
      <c r="J242" s="8">
        <v>2901315.99</v>
      </c>
      <c r="K242" s="8">
        <v>0</v>
      </c>
      <c r="L242" s="9">
        <v>93.15</v>
      </c>
      <c r="M242" s="9">
        <v>6.84</v>
      </c>
      <c r="N242" s="9">
        <v>0</v>
      </c>
      <c r="O242" s="8">
        <v>41129772.54</v>
      </c>
      <c r="P242" s="8">
        <v>39473752</v>
      </c>
      <c r="Q242" s="8">
        <v>1656020.54</v>
      </c>
      <c r="R242" s="8">
        <v>0</v>
      </c>
      <c r="S242" s="9">
        <v>95.97</v>
      </c>
      <c r="T242" s="9">
        <v>4.02</v>
      </c>
      <c r="U242" s="9">
        <v>0</v>
      </c>
    </row>
    <row r="243" spans="1:21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7" t="s">
        <v>490</v>
      </c>
      <c r="G243" s="53" t="s">
        <v>491</v>
      </c>
      <c r="H243" s="8">
        <v>258000</v>
      </c>
      <c r="I243" s="8">
        <v>258000</v>
      </c>
      <c r="J243" s="8">
        <v>0</v>
      </c>
      <c r="K243" s="8">
        <v>0</v>
      </c>
      <c r="L243" s="9">
        <v>100</v>
      </c>
      <c r="M243" s="9">
        <v>0</v>
      </c>
      <c r="N243" s="9">
        <v>0</v>
      </c>
      <c r="O243" s="8">
        <v>129000</v>
      </c>
      <c r="P243" s="8">
        <v>129000</v>
      </c>
      <c r="Q243" s="8">
        <v>0</v>
      </c>
      <c r="R243" s="8">
        <v>0</v>
      </c>
      <c r="S243" s="9">
        <v>100</v>
      </c>
      <c r="T243" s="9">
        <v>0</v>
      </c>
      <c r="U243" s="9">
        <v>0</v>
      </c>
    </row>
    <row r="244" spans="1:21" ht="24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7" t="s">
        <v>490</v>
      </c>
      <c r="G244" s="53" t="s">
        <v>492</v>
      </c>
      <c r="H244" s="8">
        <v>201060</v>
      </c>
      <c r="I244" s="8">
        <v>201060</v>
      </c>
      <c r="J244" s="8">
        <v>0</v>
      </c>
      <c r="K244" s="8">
        <v>0</v>
      </c>
      <c r="L244" s="9">
        <v>100</v>
      </c>
      <c r="M244" s="9">
        <v>0</v>
      </c>
      <c r="N244" s="9">
        <v>0</v>
      </c>
      <c r="O244" s="8">
        <v>100530</v>
      </c>
      <c r="P244" s="8">
        <v>100530</v>
      </c>
      <c r="Q244" s="8">
        <v>0</v>
      </c>
      <c r="R244" s="8">
        <v>0</v>
      </c>
      <c r="S244" s="9">
        <v>100</v>
      </c>
      <c r="T244" s="9">
        <v>0</v>
      </c>
      <c r="U244" s="9">
        <v>0</v>
      </c>
    </row>
    <row r="245" spans="1:21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7" t="s">
        <v>490</v>
      </c>
      <c r="G245" s="53" t="s">
        <v>493</v>
      </c>
      <c r="H245" s="8">
        <v>626420</v>
      </c>
      <c r="I245" s="8">
        <v>0</v>
      </c>
      <c r="J245" s="8">
        <v>0</v>
      </c>
      <c r="K245" s="8">
        <v>626420</v>
      </c>
      <c r="L245" s="9">
        <v>0</v>
      </c>
      <c r="M245" s="9">
        <v>0</v>
      </c>
      <c r="N245" s="9">
        <v>100</v>
      </c>
      <c r="O245" s="8">
        <v>0</v>
      </c>
      <c r="P245" s="8">
        <v>0</v>
      </c>
      <c r="Q245" s="8">
        <v>0</v>
      </c>
      <c r="R245" s="8">
        <v>0</v>
      </c>
      <c r="S245" s="9"/>
      <c r="T245" s="9"/>
      <c r="U245" s="9"/>
    </row>
    <row r="246" spans="1:21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7" t="s">
        <v>490</v>
      </c>
      <c r="G246" s="53" t="s">
        <v>493</v>
      </c>
      <c r="H246" s="8">
        <v>0</v>
      </c>
      <c r="I246" s="8">
        <v>0</v>
      </c>
      <c r="J246" s="8">
        <v>0</v>
      </c>
      <c r="K246" s="8">
        <v>0</v>
      </c>
      <c r="L246" s="9"/>
      <c r="M246" s="9"/>
      <c r="N246" s="9"/>
      <c r="O246" s="8">
        <v>0</v>
      </c>
      <c r="P246" s="8">
        <v>0</v>
      </c>
      <c r="Q246" s="8">
        <v>0</v>
      </c>
      <c r="R246" s="8">
        <v>0</v>
      </c>
      <c r="S246" s="9"/>
      <c r="T246" s="9"/>
      <c r="U246" s="9"/>
    </row>
    <row r="247" spans="1:21" ht="12.7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7" t="s">
        <v>490</v>
      </c>
      <c r="G247" s="53" t="s">
        <v>494</v>
      </c>
      <c r="H247" s="8">
        <v>0</v>
      </c>
      <c r="I247" s="8">
        <v>0</v>
      </c>
      <c r="J247" s="8">
        <v>0</v>
      </c>
      <c r="K247" s="8">
        <v>0</v>
      </c>
      <c r="L247" s="9"/>
      <c r="M247" s="9"/>
      <c r="N247" s="9"/>
      <c r="O247" s="8">
        <v>0</v>
      </c>
      <c r="P247" s="8">
        <v>0</v>
      </c>
      <c r="Q247" s="8">
        <v>0</v>
      </c>
      <c r="R247" s="8">
        <v>0</v>
      </c>
      <c r="S247" s="9"/>
      <c r="T247" s="9"/>
      <c r="U247" s="9"/>
    </row>
    <row r="248" spans="1:21" ht="24">
      <c r="A248" s="34">
        <v>6</v>
      </c>
      <c r="B248" s="34">
        <v>15</v>
      </c>
      <c r="C248" s="34">
        <v>0</v>
      </c>
      <c r="D248" s="35" t="s">
        <v>490</v>
      </c>
      <c r="E248" s="36">
        <v>220</v>
      </c>
      <c r="F248" s="7" t="s">
        <v>490</v>
      </c>
      <c r="G248" s="53" t="s">
        <v>497</v>
      </c>
      <c r="H248" s="8">
        <v>0</v>
      </c>
      <c r="I248" s="8">
        <v>0</v>
      </c>
      <c r="J248" s="8">
        <v>0</v>
      </c>
      <c r="K248" s="8">
        <v>0</v>
      </c>
      <c r="L248" s="9"/>
      <c r="M248" s="9"/>
      <c r="N248" s="9"/>
      <c r="O248" s="8">
        <v>0</v>
      </c>
      <c r="P248" s="8">
        <v>0</v>
      </c>
      <c r="Q248" s="8">
        <v>0</v>
      </c>
      <c r="R248" s="8">
        <v>0</v>
      </c>
      <c r="S248" s="9"/>
      <c r="T248" s="9"/>
      <c r="U248" s="9"/>
    </row>
    <row r="249" spans="1:21" ht="12.75">
      <c r="A249" s="34">
        <v>6</v>
      </c>
      <c r="B249" s="34">
        <v>9</v>
      </c>
      <c r="C249" s="34">
        <v>1</v>
      </c>
      <c r="D249" s="35" t="s">
        <v>490</v>
      </c>
      <c r="E249" s="36">
        <v>140</v>
      </c>
      <c r="F249" s="7" t="s">
        <v>490</v>
      </c>
      <c r="G249" s="53" t="s">
        <v>495</v>
      </c>
      <c r="H249" s="8">
        <v>0</v>
      </c>
      <c r="I249" s="8">
        <v>0</v>
      </c>
      <c r="J249" s="8">
        <v>0</v>
      </c>
      <c r="K249" s="8">
        <v>0</v>
      </c>
      <c r="L249" s="9"/>
      <c r="M249" s="9"/>
      <c r="N249" s="9"/>
      <c r="O249" s="8">
        <v>0</v>
      </c>
      <c r="P249" s="8">
        <v>0</v>
      </c>
      <c r="Q249" s="8">
        <v>0</v>
      </c>
      <c r="R249" s="8">
        <v>0</v>
      </c>
      <c r="S249" s="9"/>
      <c r="T249" s="9"/>
      <c r="U249" s="9"/>
    </row>
    <row r="250" spans="1:21" ht="12.75">
      <c r="A250" s="34">
        <v>6</v>
      </c>
      <c r="B250" s="34">
        <v>8</v>
      </c>
      <c r="C250" s="34">
        <v>1</v>
      </c>
      <c r="D250" s="35" t="s">
        <v>490</v>
      </c>
      <c r="E250" s="36">
        <v>265</v>
      </c>
      <c r="F250" s="7" t="s">
        <v>490</v>
      </c>
      <c r="G250" s="53" t="s">
        <v>496</v>
      </c>
      <c r="H250" s="8">
        <v>1302788</v>
      </c>
      <c r="I250" s="8">
        <v>1302788</v>
      </c>
      <c r="J250" s="8">
        <v>0</v>
      </c>
      <c r="K250" s="8">
        <v>0</v>
      </c>
      <c r="L250" s="9">
        <v>100</v>
      </c>
      <c r="M250" s="9">
        <v>0</v>
      </c>
      <c r="N250" s="9">
        <v>0</v>
      </c>
      <c r="O250" s="8">
        <v>399720</v>
      </c>
      <c r="P250" s="8">
        <v>399720</v>
      </c>
      <c r="Q250" s="8">
        <v>0</v>
      </c>
      <c r="R250" s="8">
        <v>0</v>
      </c>
      <c r="S250" s="9">
        <v>100</v>
      </c>
      <c r="T250" s="9">
        <v>0</v>
      </c>
      <c r="U250" s="9">
        <v>0</v>
      </c>
    </row>
  </sheetData>
  <sheetProtection/>
  <mergeCells count="19">
    <mergeCell ref="S7:U7"/>
    <mergeCell ref="P5:R5"/>
    <mergeCell ref="H5:H6"/>
    <mergeCell ref="O5:O6"/>
    <mergeCell ref="H7:K7"/>
    <mergeCell ref="F4:G6"/>
    <mergeCell ref="L7:N7"/>
    <mergeCell ref="O7:R7"/>
    <mergeCell ref="A7:G7"/>
    <mergeCell ref="S4:U5"/>
    <mergeCell ref="E4:E6"/>
    <mergeCell ref="A4:A6"/>
    <mergeCell ref="B4:B6"/>
    <mergeCell ref="C4:C6"/>
    <mergeCell ref="D4:D6"/>
    <mergeCell ref="O4:R4"/>
    <mergeCell ref="I5:K5"/>
    <mergeCell ref="H4:K4"/>
    <mergeCell ref="L4:N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B251"/>
  <sheetViews>
    <sheetView zoomScale="80" zoomScaleNormal="80" zoomScalePageLayoutView="0" workbookViewId="0" topLeftCell="A1">
      <pane xSplit="7" ySplit="9" topLeftCell="H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50" sqref="G250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1" width="14.7109375" style="17" customWidth="1"/>
    <col min="12" max="14" width="8.7109375" style="17" customWidth="1"/>
    <col min="15" max="16" width="14.28125" style="17" customWidth="1"/>
    <col min="17" max="16384" width="9.140625" style="17" customWidth="1"/>
  </cols>
  <sheetData>
    <row r="1" spans="1:28" ht="13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14" s="19" customFormat="1" ht="18">
      <c r="A2" s="18" t="str">
        <f>'Spis tabel'!B7</f>
        <v>Tabela 5. Zadłużenie budżetów jst wg stanu na koniec  2 kwartału 2021 roku.</v>
      </c>
      <c r="J2" s="18"/>
      <c r="K2" s="18"/>
      <c r="L2" s="18"/>
      <c r="M2" s="18"/>
      <c r="N2" s="18"/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4" ht="31.5" customHeight="1">
      <c r="A4" s="150" t="s">
        <v>0</v>
      </c>
      <c r="B4" s="150" t="s">
        <v>1</v>
      </c>
      <c r="C4" s="150" t="s">
        <v>2</v>
      </c>
      <c r="D4" s="150" t="s">
        <v>3</v>
      </c>
      <c r="E4" s="150" t="s">
        <v>53</v>
      </c>
      <c r="F4" s="150" t="s">
        <v>56</v>
      </c>
      <c r="G4" s="150"/>
      <c r="H4" s="150" t="s">
        <v>59</v>
      </c>
      <c r="I4" s="150"/>
      <c r="J4" s="150"/>
      <c r="K4" s="150"/>
      <c r="L4" s="150" t="s">
        <v>23</v>
      </c>
      <c r="M4" s="150"/>
      <c r="N4" s="150"/>
    </row>
    <row r="5" spans="1:14" ht="12.75" customHeight="1">
      <c r="A5" s="150"/>
      <c r="B5" s="150"/>
      <c r="C5" s="150"/>
      <c r="D5" s="150"/>
      <c r="E5" s="150"/>
      <c r="F5" s="150"/>
      <c r="G5" s="150"/>
      <c r="H5" s="158" t="s">
        <v>24</v>
      </c>
      <c r="I5" s="158" t="s">
        <v>60</v>
      </c>
      <c r="J5" s="158"/>
      <c r="K5" s="158"/>
      <c r="L5" s="162" t="s">
        <v>27</v>
      </c>
      <c r="M5" s="162" t="s">
        <v>26</v>
      </c>
      <c r="N5" s="162" t="s">
        <v>28</v>
      </c>
    </row>
    <row r="6" spans="1:14" ht="12.75" customHeight="1">
      <c r="A6" s="150"/>
      <c r="B6" s="150"/>
      <c r="C6" s="150"/>
      <c r="D6" s="150"/>
      <c r="E6" s="150"/>
      <c r="F6" s="150"/>
      <c r="G6" s="150"/>
      <c r="H6" s="158"/>
      <c r="I6" s="159" t="s">
        <v>61</v>
      </c>
      <c r="J6" s="159" t="s">
        <v>62</v>
      </c>
      <c r="K6" s="159" t="s">
        <v>63</v>
      </c>
      <c r="L6" s="162"/>
      <c r="M6" s="162"/>
      <c r="N6" s="162"/>
    </row>
    <row r="7" spans="1:14" ht="66.75" customHeight="1">
      <c r="A7" s="150"/>
      <c r="B7" s="150"/>
      <c r="C7" s="150"/>
      <c r="D7" s="150"/>
      <c r="E7" s="150"/>
      <c r="F7" s="150"/>
      <c r="G7" s="150"/>
      <c r="H7" s="158"/>
      <c r="I7" s="159"/>
      <c r="J7" s="159"/>
      <c r="K7" s="159"/>
      <c r="L7" s="162"/>
      <c r="M7" s="162"/>
      <c r="N7" s="162"/>
    </row>
    <row r="8" spans="1:14" s="21" customFormat="1" ht="15">
      <c r="A8" s="160"/>
      <c r="B8" s="160"/>
      <c r="C8" s="160"/>
      <c r="D8" s="160"/>
      <c r="E8" s="160"/>
      <c r="F8" s="160"/>
      <c r="G8" s="160"/>
      <c r="H8" s="160" t="s">
        <v>10</v>
      </c>
      <c r="I8" s="160"/>
      <c r="J8" s="160"/>
      <c r="K8" s="160"/>
      <c r="L8" s="161" t="s">
        <v>11</v>
      </c>
      <c r="M8" s="161"/>
      <c r="N8" s="161"/>
    </row>
    <row r="9" spans="1:14" ht="15" customHeight="1">
      <c r="A9" s="43">
        <v>1</v>
      </c>
      <c r="B9" s="43">
        <v>2</v>
      </c>
      <c r="C9" s="43">
        <v>3</v>
      </c>
      <c r="D9" s="43">
        <v>4</v>
      </c>
      <c r="E9" s="43">
        <v>5</v>
      </c>
      <c r="F9" s="157">
        <v>6</v>
      </c>
      <c r="G9" s="157"/>
      <c r="H9" s="43">
        <v>7</v>
      </c>
      <c r="I9" s="43">
        <v>8</v>
      </c>
      <c r="J9" s="43">
        <v>9</v>
      </c>
      <c r="K9" s="43">
        <v>10</v>
      </c>
      <c r="L9" s="43">
        <v>11</v>
      </c>
      <c r="M9" s="43">
        <v>12</v>
      </c>
      <c r="N9" s="43">
        <v>13</v>
      </c>
    </row>
    <row r="10" spans="1:14" s="27" customFormat="1" ht="12.75">
      <c r="A10" s="34">
        <v>6</v>
      </c>
      <c r="B10" s="34">
        <v>2</v>
      </c>
      <c r="C10" s="34">
        <v>1</v>
      </c>
      <c r="D10" s="35">
        <v>1</v>
      </c>
      <c r="E10" s="36"/>
      <c r="F10" s="28" t="s">
        <v>267</v>
      </c>
      <c r="G10" s="55" t="s">
        <v>268</v>
      </c>
      <c r="H10" s="29">
        <v>27536440</v>
      </c>
      <c r="I10" s="29">
        <v>0</v>
      </c>
      <c r="J10" s="29">
        <v>27536440</v>
      </c>
      <c r="K10" s="29">
        <v>0</v>
      </c>
      <c r="L10" s="30">
        <v>0</v>
      </c>
      <c r="M10" s="30">
        <v>100</v>
      </c>
      <c r="N10" s="30">
        <v>0</v>
      </c>
    </row>
    <row r="11" spans="1:14" ht="12.75">
      <c r="A11" s="34">
        <v>6</v>
      </c>
      <c r="B11" s="34">
        <v>16</v>
      </c>
      <c r="C11" s="34">
        <v>1</v>
      </c>
      <c r="D11" s="35">
        <v>1</v>
      </c>
      <c r="E11" s="36"/>
      <c r="F11" s="28" t="s">
        <v>267</v>
      </c>
      <c r="G11" s="55" t="s">
        <v>269</v>
      </c>
      <c r="H11" s="29">
        <v>46900000</v>
      </c>
      <c r="I11" s="29">
        <v>0</v>
      </c>
      <c r="J11" s="29">
        <v>46900000</v>
      </c>
      <c r="K11" s="29">
        <v>0</v>
      </c>
      <c r="L11" s="30">
        <v>0</v>
      </c>
      <c r="M11" s="30">
        <v>100</v>
      </c>
      <c r="N11" s="30">
        <v>0</v>
      </c>
    </row>
    <row r="12" spans="1:14" ht="12.75">
      <c r="A12" s="34">
        <v>6</v>
      </c>
      <c r="B12" s="34">
        <v>4</v>
      </c>
      <c r="C12" s="34">
        <v>1</v>
      </c>
      <c r="D12" s="35">
        <v>1</v>
      </c>
      <c r="E12" s="36"/>
      <c r="F12" s="28" t="s">
        <v>267</v>
      </c>
      <c r="G12" s="55" t="s">
        <v>270</v>
      </c>
      <c r="H12" s="29">
        <v>34496000</v>
      </c>
      <c r="I12" s="29">
        <v>0</v>
      </c>
      <c r="J12" s="29">
        <v>34496000</v>
      </c>
      <c r="K12" s="29">
        <v>0</v>
      </c>
      <c r="L12" s="30">
        <v>0</v>
      </c>
      <c r="M12" s="30">
        <v>100</v>
      </c>
      <c r="N12" s="30">
        <v>0</v>
      </c>
    </row>
    <row r="13" spans="1:14" ht="12.75">
      <c r="A13" s="34">
        <v>6</v>
      </c>
      <c r="B13" s="34">
        <v>6</v>
      </c>
      <c r="C13" s="34">
        <v>1</v>
      </c>
      <c r="D13" s="35">
        <v>1</v>
      </c>
      <c r="E13" s="36"/>
      <c r="F13" s="28" t="s">
        <v>267</v>
      </c>
      <c r="G13" s="55" t="s">
        <v>271</v>
      </c>
      <c r="H13" s="29">
        <v>10487940.52</v>
      </c>
      <c r="I13" s="29">
        <v>0</v>
      </c>
      <c r="J13" s="29">
        <v>10487940.52</v>
      </c>
      <c r="K13" s="29">
        <v>0</v>
      </c>
      <c r="L13" s="30">
        <v>0</v>
      </c>
      <c r="M13" s="30">
        <v>100</v>
      </c>
      <c r="N13" s="30">
        <v>0</v>
      </c>
    </row>
    <row r="14" spans="1:14" ht="12.75">
      <c r="A14" s="34">
        <v>6</v>
      </c>
      <c r="B14" s="34">
        <v>7</v>
      </c>
      <c r="C14" s="34">
        <v>1</v>
      </c>
      <c r="D14" s="35">
        <v>1</v>
      </c>
      <c r="E14" s="36"/>
      <c r="F14" s="28" t="s">
        <v>267</v>
      </c>
      <c r="G14" s="55" t="s">
        <v>272</v>
      </c>
      <c r="H14" s="29">
        <v>42742952.46</v>
      </c>
      <c r="I14" s="29">
        <v>0</v>
      </c>
      <c r="J14" s="29">
        <v>42742952.46</v>
      </c>
      <c r="K14" s="29">
        <v>0</v>
      </c>
      <c r="L14" s="30">
        <v>0</v>
      </c>
      <c r="M14" s="30">
        <v>100</v>
      </c>
      <c r="N14" s="30">
        <v>0</v>
      </c>
    </row>
    <row r="15" spans="1:14" ht="12.75">
      <c r="A15" s="34">
        <v>6</v>
      </c>
      <c r="B15" s="34">
        <v>8</v>
      </c>
      <c r="C15" s="34">
        <v>1</v>
      </c>
      <c r="D15" s="35">
        <v>1</v>
      </c>
      <c r="E15" s="36"/>
      <c r="F15" s="28" t="s">
        <v>267</v>
      </c>
      <c r="G15" s="55" t="s">
        <v>273</v>
      </c>
      <c r="H15" s="29">
        <v>26641400</v>
      </c>
      <c r="I15" s="29">
        <v>0</v>
      </c>
      <c r="J15" s="29">
        <v>26641400</v>
      </c>
      <c r="K15" s="29">
        <v>0</v>
      </c>
      <c r="L15" s="30">
        <v>0</v>
      </c>
      <c r="M15" s="30">
        <v>100</v>
      </c>
      <c r="N15" s="30">
        <v>0</v>
      </c>
    </row>
    <row r="16" spans="1:14" ht="12.75">
      <c r="A16" s="34">
        <v>6</v>
      </c>
      <c r="B16" s="34">
        <v>11</v>
      </c>
      <c r="C16" s="34">
        <v>1</v>
      </c>
      <c r="D16" s="35">
        <v>1</v>
      </c>
      <c r="E16" s="36"/>
      <c r="F16" s="28" t="s">
        <v>267</v>
      </c>
      <c r="G16" s="55" t="s">
        <v>274</v>
      </c>
      <c r="H16" s="29">
        <v>18847743</v>
      </c>
      <c r="I16" s="29">
        <v>0</v>
      </c>
      <c r="J16" s="29">
        <v>18847743</v>
      </c>
      <c r="K16" s="29">
        <v>0</v>
      </c>
      <c r="L16" s="30">
        <v>0</v>
      </c>
      <c r="M16" s="30">
        <v>100</v>
      </c>
      <c r="N16" s="30">
        <v>0</v>
      </c>
    </row>
    <row r="17" spans="1:14" ht="12.75">
      <c r="A17" s="34">
        <v>6</v>
      </c>
      <c r="B17" s="34">
        <v>1</v>
      </c>
      <c r="C17" s="34">
        <v>1</v>
      </c>
      <c r="D17" s="35">
        <v>1</v>
      </c>
      <c r="E17" s="36"/>
      <c r="F17" s="28" t="s">
        <v>267</v>
      </c>
      <c r="G17" s="55" t="s">
        <v>275</v>
      </c>
      <c r="H17" s="29">
        <v>24010200</v>
      </c>
      <c r="I17" s="29">
        <v>0</v>
      </c>
      <c r="J17" s="29">
        <v>24010200</v>
      </c>
      <c r="K17" s="29">
        <v>0</v>
      </c>
      <c r="L17" s="30">
        <v>0</v>
      </c>
      <c r="M17" s="30">
        <v>100</v>
      </c>
      <c r="N17" s="30">
        <v>0</v>
      </c>
    </row>
    <row r="18" spans="1:14" ht="12.75">
      <c r="A18" s="34">
        <v>6</v>
      </c>
      <c r="B18" s="34">
        <v>14</v>
      </c>
      <c r="C18" s="34">
        <v>1</v>
      </c>
      <c r="D18" s="35">
        <v>1</v>
      </c>
      <c r="E18" s="36"/>
      <c r="F18" s="28" t="s">
        <v>267</v>
      </c>
      <c r="G18" s="55" t="s">
        <v>276</v>
      </c>
      <c r="H18" s="29">
        <v>164000000</v>
      </c>
      <c r="I18" s="29">
        <v>24000000</v>
      </c>
      <c r="J18" s="29">
        <v>140000000</v>
      </c>
      <c r="K18" s="29">
        <v>0</v>
      </c>
      <c r="L18" s="30">
        <v>14.63</v>
      </c>
      <c r="M18" s="30">
        <v>85.36</v>
      </c>
      <c r="N18" s="30">
        <v>0</v>
      </c>
    </row>
    <row r="19" spans="1:14" ht="12.75">
      <c r="A19" s="34">
        <v>6</v>
      </c>
      <c r="B19" s="34">
        <v>15</v>
      </c>
      <c r="C19" s="34">
        <v>1</v>
      </c>
      <c r="D19" s="35">
        <v>1</v>
      </c>
      <c r="E19" s="36"/>
      <c r="F19" s="28" t="s">
        <v>267</v>
      </c>
      <c r="G19" s="55" t="s">
        <v>277</v>
      </c>
      <c r="H19" s="29">
        <v>10837850</v>
      </c>
      <c r="I19" s="29">
        <v>0</v>
      </c>
      <c r="J19" s="29">
        <v>10837850</v>
      </c>
      <c r="K19" s="29">
        <v>0</v>
      </c>
      <c r="L19" s="30">
        <v>0</v>
      </c>
      <c r="M19" s="30">
        <v>100</v>
      </c>
      <c r="N19" s="30">
        <v>0</v>
      </c>
    </row>
    <row r="20" spans="1:14" ht="12.75">
      <c r="A20" s="34">
        <v>6</v>
      </c>
      <c r="B20" s="34">
        <v>3</v>
      </c>
      <c r="C20" s="34">
        <v>1</v>
      </c>
      <c r="D20" s="35">
        <v>1</v>
      </c>
      <c r="E20" s="36"/>
      <c r="F20" s="28" t="s">
        <v>267</v>
      </c>
      <c r="G20" s="55" t="s">
        <v>278</v>
      </c>
      <c r="H20" s="29">
        <v>11325246.21</v>
      </c>
      <c r="I20" s="29">
        <v>0</v>
      </c>
      <c r="J20" s="29">
        <v>11325000</v>
      </c>
      <c r="K20" s="29">
        <v>246.21</v>
      </c>
      <c r="L20" s="30">
        <v>0</v>
      </c>
      <c r="M20" s="30">
        <v>99.99</v>
      </c>
      <c r="N20" s="30">
        <v>0</v>
      </c>
    </row>
    <row r="21" spans="1:14" ht="12.75">
      <c r="A21" s="34">
        <v>6</v>
      </c>
      <c r="B21" s="34">
        <v>11</v>
      </c>
      <c r="C21" s="34">
        <v>2</v>
      </c>
      <c r="D21" s="35">
        <v>1</v>
      </c>
      <c r="E21" s="36"/>
      <c r="F21" s="28" t="s">
        <v>267</v>
      </c>
      <c r="G21" s="55" t="s">
        <v>279</v>
      </c>
      <c r="H21" s="29">
        <v>1130662.16</v>
      </c>
      <c r="I21" s="29">
        <v>0</v>
      </c>
      <c r="J21" s="29">
        <v>1130662.16</v>
      </c>
      <c r="K21" s="29">
        <v>0</v>
      </c>
      <c r="L21" s="30">
        <v>0</v>
      </c>
      <c r="M21" s="30">
        <v>100</v>
      </c>
      <c r="N21" s="30">
        <v>0</v>
      </c>
    </row>
    <row r="22" spans="1:14" ht="12.75">
      <c r="A22" s="34">
        <v>6</v>
      </c>
      <c r="B22" s="34">
        <v>17</v>
      </c>
      <c r="C22" s="34">
        <v>1</v>
      </c>
      <c r="D22" s="35">
        <v>1</v>
      </c>
      <c r="E22" s="36"/>
      <c r="F22" s="28" t="s">
        <v>267</v>
      </c>
      <c r="G22" s="55" t="s">
        <v>280</v>
      </c>
      <c r="H22" s="29">
        <v>54200000</v>
      </c>
      <c r="I22" s="29">
        <v>47600000</v>
      </c>
      <c r="J22" s="29">
        <v>6600000</v>
      </c>
      <c r="K22" s="29">
        <v>0</v>
      </c>
      <c r="L22" s="30">
        <v>87.82</v>
      </c>
      <c r="M22" s="30">
        <v>12.17</v>
      </c>
      <c r="N22" s="30">
        <v>0</v>
      </c>
    </row>
    <row r="23" spans="1:14" ht="12.75">
      <c r="A23" s="34">
        <v>6</v>
      </c>
      <c r="B23" s="34">
        <v>1</v>
      </c>
      <c r="C23" s="34">
        <v>2</v>
      </c>
      <c r="D23" s="35">
        <v>1</v>
      </c>
      <c r="E23" s="36"/>
      <c r="F23" s="28" t="s">
        <v>267</v>
      </c>
      <c r="G23" s="55" t="s">
        <v>281</v>
      </c>
      <c r="H23" s="29">
        <v>6786700</v>
      </c>
      <c r="I23" s="29">
        <v>0</v>
      </c>
      <c r="J23" s="29">
        <v>6786700</v>
      </c>
      <c r="K23" s="29">
        <v>0</v>
      </c>
      <c r="L23" s="30">
        <v>0</v>
      </c>
      <c r="M23" s="30">
        <v>100</v>
      </c>
      <c r="N23" s="30">
        <v>0</v>
      </c>
    </row>
    <row r="24" spans="1:14" ht="12.75">
      <c r="A24" s="34">
        <v>6</v>
      </c>
      <c r="B24" s="34">
        <v>18</v>
      </c>
      <c r="C24" s="34">
        <v>1</v>
      </c>
      <c r="D24" s="35">
        <v>1</v>
      </c>
      <c r="E24" s="36"/>
      <c r="F24" s="28" t="s">
        <v>267</v>
      </c>
      <c r="G24" s="55" t="s">
        <v>282</v>
      </c>
      <c r="H24" s="29">
        <v>22402257.08</v>
      </c>
      <c r="I24" s="29">
        <v>0</v>
      </c>
      <c r="J24" s="29">
        <v>22399865</v>
      </c>
      <c r="K24" s="29">
        <v>2392.08</v>
      </c>
      <c r="L24" s="30">
        <v>0</v>
      </c>
      <c r="M24" s="30">
        <v>99.98</v>
      </c>
      <c r="N24" s="30">
        <v>0.01</v>
      </c>
    </row>
    <row r="25" spans="1:14" ht="12.75">
      <c r="A25" s="34">
        <v>6</v>
      </c>
      <c r="B25" s="34">
        <v>19</v>
      </c>
      <c r="C25" s="34">
        <v>1</v>
      </c>
      <c r="D25" s="35">
        <v>1</v>
      </c>
      <c r="E25" s="36"/>
      <c r="F25" s="28" t="s">
        <v>267</v>
      </c>
      <c r="G25" s="55" t="s">
        <v>283</v>
      </c>
      <c r="H25" s="29">
        <v>16051937.81</v>
      </c>
      <c r="I25" s="29">
        <v>0</v>
      </c>
      <c r="J25" s="29">
        <v>16051937.81</v>
      </c>
      <c r="K25" s="29">
        <v>0</v>
      </c>
      <c r="L25" s="30">
        <v>0</v>
      </c>
      <c r="M25" s="30">
        <v>100</v>
      </c>
      <c r="N25" s="30">
        <v>0</v>
      </c>
    </row>
    <row r="26" spans="1:14" ht="12.75">
      <c r="A26" s="34">
        <v>6</v>
      </c>
      <c r="B26" s="34">
        <v>8</v>
      </c>
      <c r="C26" s="34">
        <v>2</v>
      </c>
      <c r="D26" s="35">
        <v>2</v>
      </c>
      <c r="E26" s="36"/>
      <c r="F26" s="28" t="s">
        <v>267</v>
      </c>
      <c r="G26" s="55" t="s">
        <v>284</v>
      </c>
      <c r="H26" s="29">
        <v>545071.65</v>
      </c>
      <c r="I26" s="29">
        <v>0</v>
      </c>
      <c r="J26" s="29">
        <v>545071.65</v>
      </c>
      <c r="K26" s="29">
        <v>0</v>
      </c>
      <c r="L26" s="30">
        <v>0</v>
      </c>
      <c r="M26" s="30">
        <v>100</v>
      </c>
      <c r="N26" s="30">
        <v>0</v>
      </c>
    </row>
    <row r="27" spans="1:14" ht="12.75">
      <c r="A27" s="34">
        <v>6</v>
      </c>
      <c r="B27" s="34">
        <v>11</v>
      </c>
      <c r="C27" s="34">
        <v>3</v>
      </c>
      <c r="D27" s="35">
        <v>2</v>
      </c>
      <c r="E27" s="36"/>
      <c r="F27" s="28" t="s">
        <v>267</v>
      </c>
      <c r="G27" s="55" t="s">
        <v>285</v>
      </c>
      <c r="H27" s="29">
        <v>5200000</v>
      </c>
      <c r="I27" s="29">
        <v>0</v>
      </c>
      <c r="J27" s="29">
        <v>5200000</v>
      </c>
      <c r="K27" s="29">
        <v>0</v>
      </c>
      <c r="L27" s="30">
        <v>0</v>
      </c>
      <c r="M27" s="30">
        <v>100</v>
      </c>
      <c r="N27" s="30">
        <v>0</v>
      </c>
    </row>
    <row r="28" spans="1:14" ht="12.75">
      <c r="A28" s="34">
        <v>6</v>
      </c>
      <c r="B28" s="34">
        <v>20</v>
      </c>
      <c r="C28" s="34">
        <v>1</v>
      </c>
      <c r="D28" s="35">
        <v>2</v>
      </c>
      <c r="E28" s="36"/>
      <c r="F28" s="28" t="s">
        <v>267</v>
      </c>
      <c r="G28" s="55" t="s">
        <v>285</v>
      </c>
      <c r="H28" s="29">
        <v>3203888.22</v>
      </c>
      <c r="I28" s="29">
        <v>0</v>
      </c>
      <c r="J28" s="29">
        <v>3203888.22</v>
      </c>
      <c r="K28" s="29">
        <v>0</v>
      </c>
      <c r="L28" s="30">
        <v>0</v>
      </c>
      <c r="M28" s="30">
        <v>100</v>
      </c>
      <c r="N28" s="30">
        <v>0</v>
      </c>
    </row>
    <row r="29" spans="1:14" ht="12.75">
      <c r="A29" s="34">
        <v>6</v>
      </c>
      <c r="B29" s="34">
        <v>2</v>
      </c>
      <c r="C29" s="34">
        <v>2</v>
      </c>
      <c r="D29" s="35">
        <v>2</v>
      </c>
      <c r="E29" s="36"/>
      <c r="F29" s="28" t="s">
        <v>267</v>
      </c>
      <c r="G29" s="55" t="s">
        <v>286</v>
      </c>
      <c r="H29" s="29">
        <v>0</v>
      </c>
      <c r="I29" s="29">
        <v>0</v>
      </c>
      <c r="J29" s="29">
        <v>0</v>
      </c>
      <c r="K29" s="29">
        <v>0</v>
      </c>
      <c r="L29" s="30"/>
      <c r="M29" s="30"/>
      <c r="N29" s="30"/>
    </row>
    <row r="30" spans="1:14" ht="12.75">
      <c r="A30" s="34">
        <v>6</v>
      </c>
      <c r="B30" s="34">
        <v>14</v>
      </c>
      <c r="C30" s="34">
        <v>2</v>
      </c>
      <c r="D30" s="35">
        <v>2</v>
      </c>
      <c r="E30" s="36"/>
      <c r="F30" s="28" t="s">
        <v>267</v>
      </c>
      <c r="G30" s="55" t="s">
        <v>287</v>
      </c>
      <c r="H30" s="29">
        <v>112000</v>
      </c>
      <c r="I30" s="29">
        <v>0</v>
      </c>
      <c r="J30" s="29">
        <v>112000</v>
      </c>
      <c r="K30" s="29">
        <v>0</v>
      </c>
      <c r="L30" s="30">
        <v>0</v>
      </c>
      <c r="M30" s="30">
        <v>100</v>
      </c>
      <c r="N30" s="30">
        <v>0</v>
      </c>
    </row>
    <row r="31" spans="1:14" ht="12.75">
      <c r="A31" s="34">
        <v>6</v>
      </c>
      <c r="B31" s="34">
        <v>5</v>
      </c>
      <c r="C31" s="34">
        <v>1</v>
      </c>
      <c r="D31" s="35">
        <v>2</v>
      </c>
      <c r="E31" s="36"/>
      <c r="F31" s="28" t="s">
        <v>267</v>
      </c>
      <c r="G31" s="55" t="s">
        <v>288</v>
      </c>
      <c r="H31" s="29">
        <v>5693198</v>
      </c>
      <c r="I31" s="29">
        <v>0</v>
      </c>
      <c r="J31" s="29">
        <v>5693198</v>
      </c>
      <c r="K31" s="29">
        <v>0</v>
      </c>
      <c r="L31" s="30">
        <v>0</v>
      </c>
      <c r="M31" s="30">
        <v>100</v>
      </c>
      <c r="N31" s="30">
        <v>0</v>
      </c>
    </row>
    <row r="32" spans="1:14" ht="12.75">
      <c r="A32" s="34">
        <v>6</v>
      </c>
      <c r="B32" s="34">
        <v>18</v>
      </c>
      <c r="C32" s="34">
        <v>2</v>
      </c>
      <c r="D32" s="35">
        <v>2</v>
      </c>
      <c r="E32" s="36"/>
      <c r="F32" s="28" t="s">
        <v>267</v>
      </c>
      <c r="G32" s="55" t="s">
        <v>289</v>
      </c>
      <c r="H32" s="29">
        <v>4912497.98</v>
      </c>
      <c r="I32" s="29">
        <v>0</v>
      </c>
      <c r="J32" s="29">
        <v>4912497.98</v>
      </c>
      <c r="K32" s="29">
        <v>0</v>
      </c>
      <c r="L32" s="30">
        <v>0</v>
      </c>
      <c r="M32" s="30">
        <v>100</v>
      </c>
      <c r="N32" s="30">
        <v>0</v>
      </c>
    </row>
    <row r="33" spans="1:14" ht="12.75">
      <c r="A33" s="34">
        <v>6</v>
      </c>
      <c r="B33" s="34">
        <v>1</v>
      </c>
      <c r="C33" s="34">
        <v>3</v>
      </c>
      <c r="D33" s="35">
        <v>2</v>
      </c>
      <c r="E33" s="36"/>
      <c r="F33" s="28" t="s">
        <v>267</v>
      </c>
      <c r="G33" s="55" t="s">
        <v>290</v>
      </c>
      <c r="H33" s="29">
        <v>3209385.15</v>
      </c>
      <c r="I33" s="29">
        <v>0</v>
      </c>
      <c r="J33" s="29">
        <v>3209385.15</v>
      </c>
      <c r="K33" s="29">
        <v>0</v>
      </c>
      <c r="L33" s="30">
        <v>0</v>
      </c>
      <c r="M33" s="30">
        <v>100</v>
      </c>
      <c r="N33" s="30">
        <v>0</v>
      </c>
    </row>
    <row r="34" spans="1:14" ht="12.75">
      <c r="A34" s="34">
        <v>6</v>
      </c>
      <c r="B34" s="34">
        <v>3</v>
      </c>
      <c r="C34" s="34">
        <v>2</v>
      </c>
      <c r="D34" s="35">
        <v>2</v>
      </c>
      <c r="E34" s="36"/>
      <c r="F34" s="28" t="s">
        <v>267</v>
      </c>
      <c r="G34" s="55" t="s">
        <v>291</v>
      </c>
      <c r="H34" s="29">
        <v>2245550</v>
      </c>
      <c r="I34" s="29">
        <v>0</v>
      </c>
      <c r="J34" s="29">
        <v>2245550</v>
      </c>
      <c r="K34" s="29">
        <v>0</v>
      </c>
      <c r="L34" s="30">
        <v>0</v>
      </c>
      <c r="M34" s="30">
        <v>100</v>
      </c>
      <c r="N34" s="30">
        <v>0</v>
      </c>
    </row>
    <row r="35" spans="1:14" ht="12.75">
      <c r="A35" s="34">
        <v>6</v>
      </c>
      <c r="B35" s="34">
        <v>2</v>
      </c>
      <c r="C35" s="34">
        <v>3</v>
      </c>
      <c r="D35" s="35">
        <v>2</v>
      </c>
      <c r="E35" s="36"/>
      <c r="F35" s="28" t="s">
        <v>267</v>
      </c>
      <c r="G35" s="55" t="s">
        <v>268</v>
      </c>
      <c r="H35" s="29">
        <v>10800000</v>
      </c>
      <c r="I35" s="29">
        <v>0</v>
      </c>
      <c r="J35" s="29">
        <v>10800000</v>
      </c>
      <c r="K35" s="29">
        <v>0</v>
      </c>
      <c r="L35" s="30">
        <v>0</v>
      </c>
      <c r="M35" s="30">
        <v>100</v>
      </c>
      <c r="N35" s="30">
        <v>0</v>
      </c>
    </row>
    <row r="36" spans="1:14" ht="12.75">
      <c r="A36" s="34">
        <v>6</v>
      </c>
      <c r="B36" s="34">
        <v>2</v>
      </c>
      <c r="C36" s="34">
        <v>4</v>
      </c>
      <c r="D36" s="35">
        <v>2</v>
      </c>
      <c r="E36" s="36"/>
      <c r="F36" s="28" t="s">
        <v>267</v>
      </c>
      <c r="G36" s="55" t="s">
        <v>292</v>
      </c>
      <c r="H36" s="29">
        <v>9299560.3</v>
      </c>
      <c r="I36" s="29">
        <v>0</v>
      </c>
      <c r="J36" s="29">
        <v>9184398.42</v>
      </c>
      <c r="K36" s="29">
        <v>115161.88</v>
      </c>
      <c r="L36" s="30">
        <v>0</v>
      </c>
      <c r="M36" s="30">
        <v>98.76</v>
      </c>
      <c r="N36" s="30">
        <v>1.23</v>
      </c>
    </row>
    <row r="37" spans="1:14" ht="12.75">
      <c r="A37" s="34">
        <v>6</v>
      </c>
      <c r="B37" s="34">
        <v>15</v>
      </c>
      <c r="C37" s="34">
        <v>2</v>
      </c>
      <c r="D37" s="35">
        <v>2</v>
      </c>
      <c r="E37" s="36"/>
      <c r="F37" s="28" t="s">
        <v>267</v>
      </c>
      <c r="G37" s="55" t="s">
        <v>293</v>
      </c>
      <c r="H37" s="29">
        <v>8374338.7</v>
      </c>
      <c r="I37" s="29">
        <v>0</v>
      </c>
      <c r="J37" s="29">
        <v>8370550</v>
      </c>
      <c r="K37" s="29">
        <v>3788.7</v>
      </c>
      <c r="L37" s="30">
        <v>0</v>
      </c>
      <c r="M37" s="30">
        <v>99.95</v>
      </c>
      <c r="N37" s="30">
        <v>0.04</v>
      </c>
    </row>
    <row r="38" spans="1:14" ht="12.75">
      <c r="A38" s="34">
        <v>6</v>
      </c>
      <c r="B38" s="34">
        <v>9</v>
      </c>
      <c r="C38" s="34">
        <v>2</v>
      </c>
      <c r="D38" s="35">
        <v>2</v>
      </c>
      <c r="E38" s="36"/>
      <c r="F38" s="28" t="s">
        <v>267</v>
      </c>
      <c r="G38" s="55" t="s">
        <v>294</v>
      </c>
      <c r="H38" s="29">
        <v>4202664</v>
      </c>
      <c r="I38" s="29">
        <v>0</v>
      </c>
      <c r="J38" s="29">
        <v>4202664</v>
      </c>
      <c r="K38" s="29">
        <v>0</v>
      </c>
      <c r="L38" s="30">
        <v>0</v>
      </c>
      <c r="M38" s="30">
        <v>100</v>
      </c>
      <c r="N38" s="30">
        <v>0</v>
      </c>
    </row>
    <row r="39" spans="1:14" ht="12.75">
      <c r="A39" s="34">
        <v>6</v>
      </c>
      <c r="B39" s="34">
        <v>3</v>
      </c>
      <c r="C39" s="34">
        <v>3</v>
      </c>
      <c r="D39" s="35">
        <v>2</v>
      </c>
      <c r="E39" s="36"/>
      <c r="F39" s="28" t="s">
        <v>267</v>
      </c>
      <c r="G39" s="55" t="s">
        <v>295</v>
      </c>
      <c r="H39" s="29">
        <v>17455882.35</v>
      </c>
      <c r="I39" s="29">
        <v>0</v>
      </c>
      <c r="J39" s="29">
        <v>17455882.35</v>
      </c>
      <c r="K39" s="29">
        <v>0</v>
      </c>
      <c r="L39" s="30">
        <v>0</v>
      </c>
      <c r="M39" s="30">
        <v>100</v>
      </c>
      <c r="N39" s="30">
        <v>0</v>
      </c>
    </row>
    <row r="40" spans="1:14" ht="12.75">
      <c r="A40" s="34">
        <v>6</v>
      </c>
      <c r="B40" s="34">
        <v>12</v>
      </c>
      <c r="C40" s="34">
        <v>1</v>
      </c>
      <c r="D40" s="35">
        <v>2</v>
      </c>
      <c r="E40" s="36"/>
      <c r="F40" s="28" t="s">
        <v>267</v>
      </c>
      <c r="G40" s="55" t="s">
        <v>296</v>
      </c>
      <c r="H40" s="29">
        <v>2248748</v>
      </c>
      <c r="I40" s="29">
        <v>0</v>
      </c>
      <c r="J40" s="29">
        <v>2248748</v>
      </c>
      <c r="K40" s="29">
        <v>0</v>
      </c>
      <c r="L40" s="30">
        <v>0</v>
      </c>
      <c r="M40" s="30">
        <v>100</v>
      </c>
      <c r="N40" s="30">
        <v>0</v>
      </c>
    </row>
    <row r="41" spans="1:14" ht="12.75">
      <c r="A41" s="34">
        <v>6</v>
      </c>
      <c r="B41" s="34">
        <v>5</v>
      </c>
      <c r="C41" s="34">
        <v>2</v>
      </c>
      <c r="D41" s="35">
        <v>2</v>
      </c>
      <c r="E41" s="36"/>
      <c r="F41" s="28" t="s">
        <v>267</v>
      </c>
      <c r="G41" s="55" t="s">
        <v>297</v>
      </c>
      <c r="H41" s="29">
        <v>4299100</v>
      </c>
      <c r="I41" s="29">
        <v>0</v>
      </c>
      <c r="J41" s="29">
        <v>4299100</v>
      </c>
      <c r="K41" s="29">
        <v>0</v>
      </c>
      <c r="L41" s="30">
        <v>0</v>
      </c>
      <c r="M41" s="30">
        <v>100</v>
      </c>
      <c r="N41" s="30">
        <v>0</v>
      </c>
    </row>
    <row r="42" spans="1:14" ht="12.75">
      <c r="A42" s="34">
        <v>6</v>
      </c>
      <c r="B42" s="34">
        <v>10</v>
      </c>
      <c r="C42" s="34">
        <v>1</v>
      </c>
      <c r="D42" s="35">
        <v>2</v>
      </c>
      <c r="E42" s="36"/>
      <c r="F42" s="28" t="s">
        <v>267</v>
      </c>
      <c r="G42" s="55" t="s">
        <v>298</v>
      </c>
      <c r="H42" s="29">
        <v>2112112</v>
      </c>
      <c r="I42" s="29">
        <v>0</v>
      </c>
      <c r="J42" s="29">
        <v>2112112</v>
      </c>
      <c r="K42" s="29">
        <v>0</v>
      </c>
      <c r="L42" s="30">
        <v>0</v>
      </c>
      <c r="M42" s="30">
        <v>100</v>
      </c>
      <c r="N42" s="30">
        <v>0</v>
      </c>
    </row>
    <row r="43" spans="1:14" ht="12.75">
      <c r="A43" s="34">
        <v>6</v>
      </c>
      <c r="B43" s="34">
        <v>15</v>
      </c>
      <c r="C43" s="34">
        <v>3</v>
      </c>
      <c r="D43" s="35">
        <v>2</v>
      </c>
      <c r="E43" s="36"/>
      <c r="F43" s="28" t="s">
        <v>267</v>
      </c>
      <c r="G43" s="55" t="s">
        <v>299</v>
      </c>
      <c r="H43" s="29">
        <v>5025000</v>
      </c>
      <c r="I43" s="29">
        <v>0</v>
      </c>
      <c r="J43" s="29">
        <v>5025000</v>
      </c>
      <c r="K43" s="29">
        <v>0</v>
      </c>
      <c r="L43" s="30">
        <v>0</v>
      </c>
      <c r="M43" s="30">
        <v>100</v>
      </c>
      <c r="N43" s="30">
        <v>0</v>
      </c>
    </row>
    <row r="44" spans="1:14" ht="12.75">
      <c r="A44" s="34">
        <v>6</v>
      </c>
      <c r="B44" s="34">
        <v>13</v>
      </c>
      <c r="C44" s="34">
        <v>1</v>
      </c>
      <c r="D44" s="35">
        <v>2</v>
      </c>
      <c r="E44" s="36"/>
      <c r="F44" s="28" t="s">
        <v>267</v>
      </c>
      <c r="G44" s="55" t="s">
        <v>300</v>
      </c>
      <c r="H44" s="29">
        <v>5390542</v>
      </c>
      <c r="I44" s="29">
        <v>0</v>
      </c>
      <c r="J44" s="29">
        <v>5390542</v>
      </c>
      <c r="K44" s="29">
        <v>0</v>
      </c>
      <c r="L44" s="30">
        <v>0</v>
      </c>
      <c r="M44" s="30">
        <v>100</v>
      </c>
      <c r="N44" s="30">
        <v>0</v>
      </c>
    </row>
    <row r="45" spans="1:14" ht="12.75">
      <c r="A45" s="34">
        <v>6</v>
      </c>
      <c r="B45" s="34">
        <v>4</v>
      </c>
      <c r="C45" s="34">
        <v>2</v>
      </c>
      <c r="D45" s="35">
        <v>2</v>
      </c>
      <c r="E45" s="36"/>
      <c r="F45" s="28" t="s">
        <v>267</v>
      </c>
      <c r="G45" s="55" t="s">
        <v>301</v>
      </c>
      <c r="H45" s="29">
        <v>2116083.71</v>
      </c>
      <c r="I45" s="29">
        <v>0</v>
      </c>
      <c r="J45" s="29">
        <v>2055690</v>
      </c>
      <c r="K45" s="29">
        <v>60393.71</v>
      </c>
      <c r="L45" s="30">
        <v>0</v>
      </c>
      <c r="M45" s="30">
        <v>97.14</v>
      </c>
      <c r="N45" s="30">
        <v>2.85</v>
      </c>
    </row>
    <row r="46" spans="1:14" ht="12.75">
      <c r="A46" s="34">
        <v>6</v>
      </c>
      <c r="B46" s="34">
        <v>3</v>
      </c>
      <c r="C46" s="34">
        <v>4</v>
      </c>
      <c r="D46" s="35">
        <v>2</v>
      </c>
      <c r="E46" s="36"/>
      <c r="F46" s="28" t="s">
        <v>267</v>
      </c>
      <c r="G46" s="55" t="s">
        <v>302</v>
      </c>
      <c r="H46" s="29">
        <v>2000000</v>
      </c>
      <c r="I46" s="29">
        <v>0</v>
      </c>
      <c r="J46" s="29">
        <v>2000000</v>
      </c>
      <c r="K46" s="29">
        <v>0</v>
      </c>
      <c r="L46" s="30">
        <v>0</v>
      </c>
      <c r="M46" s="30">
        <v>100</v>
      </c>
      <c r="N46" s="30">
        <v>0</v>
      </c>
    </row>
    <row r="47" spans="1:14" ht="12.75">
      <c r="A47" s="34">
        <v>6</v>
      </c>
      <c r="B47" s="34">
        <v>1</v>
      </c>
      <c r="C47" s="34">
        <v>4</v>
      </c>
      <c r="D47" s="35">
        <v>2</v>
      </c>
      <c r="E47" s="36"/>
      <c r="F47" s="28" t="s">
        <v>267</v>
      </c>
      <c r="G47" s="55" t="s">
        <v>303</v>
      </c>
      <c r="H47" s="29">
        <v>9180000</v>
      </c>
      <c r="I47" s="29">
        <v>0</v>
      </c>
      <c r="J47" s="29">
        <v>9180000</v>
      </c>
      <c r="K47" s="29">
        <v>0</v>
      </c>
      <c r="L47" s="30">
        <v>0</v>
      </c>
      <c r="M47" s="30">
        <v>100</v>
      </c>
      <c r="N47" s="30">
        <v>0</v>
      </c>
    </row>
    <row r="48" spans="1:14" ht="12.75">
      <c r="A48" s="34">
        <v>6</v>
      </c>
      <c r="B48" s="34">
        <v>3</v>
      </c>
      <c r="C48" s="34">
        <v>5</v>
      </c>
      <c r="D48" s="35">
        <v>2</v>
      </c>
      <c r="E48" s="36"/>
      <c r="F48" s="28" t="s">
        <v>267</v>
      </c>
      <c r="G48" s="55" t="s">
        <v>304</v>
      </c>
      <c r="H48" s="29">
        <v>1123329.88</v>
      </c>
      <c r="I48" s="29">
        <v>0</v>
      </c>
      <c r="J48" s="29">
        <v>1123329.88</v>
      </c>
      <c r="K48" s="29">
        <v>0</v>
      </c>
      <c r="L48" s="30">
        <v>0</v>
      </c>
      <c r="M48" s="30">
        <v>100</v>
      </c>
      <c r="N48" s="30">
        <v>0</v>
      </c>
    </row>
    <row r="49" spans="1:14" ht="12.75">
      <c r="A49" s="34">
        <v>6</v>
      </c>
      <c r="B49" s="34">
        <v>7</v>
      </c>
      <c r="C49" s="34">
        <v>3</v>
      </c>
      <c r="D49" s="35">
        <v>2</v>
      </c>
      <c r="E49" s="36"/>
      <c r="F49" s="28" t="s">
        <v>267</v>
      </c>
      <c r="G49" s="55" t="s">
        <v>305</v>
      </c>
      <c r="H49" s="29">
        <v>1124000</v>
      </c>
      <c r="I49" s="29">
        <v>0</v>
      </c>
      <c r="J49" s="29">
        <v>1124000</v>
      </c>
      <c r="K49" s="29">
        <v>0</v>
      </c>
      <c r="L49" s="30">
        <v>0</v>
      </c>
      <c r="M49" s="30">
        <v>100</v>
      </c>
      <c r="N49" s="30">
        <v>0</v>
      </c>
    </row>
    <row r="50" spans="1:14" ht="12.75">
      <c r="A50" s="34">
        <v>6</v>
      </c>
      <c r="B50" s="34">
        <v>5</v>
      </c>
      <c r="C50" s="34">
        <v>3</v>
      </c>
      <c r="D50" s="35">
        <v>2</v>
      </c>
      <c r="E50" s="36"/>
      <c r="F50" s="28" t="s">
        <v>267</v>
      </c>
      <c r="G50" s="55" t="s">
        <v>306</v>
      </c>
      <c r="H50" s="29">
        <v>3537624.03</v>
      </c>
      <c r="I50" s="29">
        <v>0</v>
      </c>
      <c r="J50" s="29">
        <v>3537624.03</v>
      </c>
      <c r="K50" s="29">
        <v>0</v>
      </c>
      <c r="L50" s="30">
        <v>0</v>
      </c>
      <c r="M50" s="30">
        <v>100</v>
      </c>
      <c r="N50" s="30">
        <v>0</v>
      </c>
    </row>
    <row r="51" spans="1:14" ht="12.75">
      <c r="A51" s="34">
        <v>6</v>
      </c>
      <c r="B51" s="34">
        <v>6</v>
      </c>
      <c r="C51" s="34">
        <v>2</v>
      </c>
      <c r="D51" s="35">
        <v>2</v>
      </c>
      <c r="E51" s="36"/>
      <c r="F51" s="28" t="s">
        <v>267</v>
      </c>
      <c r="G51" s="55" t="s">
        <v>307</v>
      </c>
      <c r="H51" s="29">
        <v>4176407</v>
      </c>
      <c r="I51" s="29">
        <v>0</v>
      </c>
      <c r="J51" s="29">
        <v>4176407</v>
      </c>
      <c r="K51" s="29">
        <v>0</v>
      </c>
      <c r="L51" s="30">
        <v>0</v>
      </c>
      <c r="M51" s="30">
        <v>100</v>
      </c>
      <c r="N51" s="30">
        <v>0</v>
      </c>
    </row>
    <row r="52" spans="1:14" ht="12.75">
      <c r="A52" s="34">
        <v>6</v>
      </c>
      <c r="B52" s="34">
        <v>8</v>
      </c>
      <c r="C52" s="34">
        <v>3</v>
      </c>
      <c r="D52" s="35">
        <v>2</v>
      </c>
      <c r="E52" s="36"/>
      <c r="F52" s="28" t="s">
        <v>267</v>
      </c>
      <c r="G52" s="55" t="s">
        <v>308</v>
      </c>
      <c r="H52" s="29">
        <v>8920000</v>
      </c>
      <c r="I52" s="29">
        <v>0</v>
      </c>
      <c r="J52" s="29">
        <v>8920000</v>
      </c>
      <c r="K52" s="29">
        <v>0</v>
      </c>
      <c r="L52" s="30">
        <v>0</v>
      </c>
      <c r="M52" s="30">
        <v>100</v>
      </c>
      <c r="N52" s="30">
        <v>0</v>
      </c>
    </row>
    <row r="53" spans="1:14" ht="12.75">
      <c r="A53" s="34">
        <v>6</v>
      </c>
      <c r="B53" s="34">
        <v>9</v>
      </c>
      <c r="C53" s="34">
        <v>4</v>
      </c>
      <c r="D53" s="35">
        <v>2</v>
      </c>
      <c r="E53" s="36"/>
      <c r="F53" s="28" t="s">
        <v>267</v>
      </c>
      <c r="G53" s="55" t="s">
        <v>309</v>
      </c>
      <c r="H53" s="29">
        <v>0</v>
      </c>
      <c r="I53" s="29">
        <v>0</v>
      </c>
      <c r="J53" s="29">
        <v>0</v>
      </c>
      <c r="K53" s="29">
        <v>0</v>
      </c>
      <c r="L53" s="30"/>
      <c r="M53" s="30"/>
      <c r="N53" s="30"/>
    </row>
    <row r="54" spans="1:14" ht="12.75">
      <c r="A54" s="34">
        <v>6</v>
      </c>
      <c r="B54" s="34">
        <v>9</v>
      </c>
      <c r="C54" s="34">
        <v>5</v>
      </c>
      <c r="D54" s="35">
        <v>2</v>
      </c>
      <c r="E54" s="36"/>
      <c r="F54" s="28" t="s">
        <v>267</v>
      </c>
      <c r="G54" s="55" t="s">
        <v>310</v>
      </c>
      <c r="H54" s="29">
        <v>25777385.33</v>
      </c>
      <c r="I54" s="29">
        <v>0</v>
      </c>
      <c r="J54" s="29">
        <v>25777385.33</v>
      </c>
      <c r="K54" s="29">
        <v>0</v>
      </c>
      <c r="L54" s="30">
        <v>0</v>
      </c>
      <c r="M54" s="30">
        <v>100</v>
      </c>
      <c r="N54" s="30">
        <v>0</v>
      </c>
    </row>
    <row r="55" spans="1:14" ht="12.75">
      <c r="A55" s="34">
        <v>6</v>
      </c>
      <c r="B55" s="34">
        <v>5</v>
      </c>
      <c r="C55" s="34">
        <v>4</v>
      </c>
      <c r="D55" s="35">
        <v>2</v>
      </c>
      <c r="E55" s="36"/>
      <c r="F55" s="28" t="s">
        <v>267</v>
      </c>
      <c r="G55" s="55" t="s">
        <v>311</v>
      </c>
      <c r="H55" s="29">
        <v>6202151.52</v>
      </c>
      <c r="I55" s="29">
        <v>0</v>
      </c>
      <c r="J55" s="29">
        <v>6202151.52</v>
      </c>
      <c r="K55" s="29">
        <v>0</v>
      </c>
      <c r="L55" s="30">
        <v>0</v>
      </c>
      <c r="M55" s="30">
        <v>100</v>
      </c>
      <c r="N55" s="30">
        <v>0</v>
      </c>
    </row>
    <row r="56" spans="1:14" ht="12.75">
      <c r="A56" s="34">
        <v>6</v>
      </c>
      <c r="B56" s="34">
        <v>6</v>
      </c>
      <c r="C56" s="34">
        <v>3</v>
      </c>
      <c r="D56" s="35">
        <v>2</v>
      </c>
      <c r="E56" s="36"/>
      <c r="F56" s="28" t="s">
        <v>267</v>
      </c>
      <c r="G56" s="55" t="s">
        <v>312</v>
      </c>
      <c r="H56" s="29">
        <v>500000</v>
      </c>
      <c r="I56" s="29">
        <v>0</v>
      </c>
      <c r="J56" s="29">
        <v>500000</v>
      </c>
      <c r="K56" s="29">
        <v>0</v>
      </c>
      <c r="L56" s="30">
        <v>0</v>
      </c>
      <c r="M56" s="30">
        <v>100</v>
      </c>
      <c r="N56" s="30">
        <v>0</v>
      </c>
    </row>
    <row r="57" spans="1:14" ht="12.75">
      <c r="A57" s="34">
        <v>6</v>
      </c>
      <c r="B57" s="34">
        <v>7</v>
      </c>
      <c r="C57" s="34">
        <v>4</v>
      </c>
      <c r="D57" s="35">
        <v>2</v>
      </c>
      <c r="E57" s="36"/>
      <c r="F57" s="28" t="s">
        <v>267</v>
      </c>
      <c r="G57" s="55" t="s">
        <v>313</v>
      </c>
      <c r="H57" s="29">
        <v>4193519.75</v>
      </c>
      <c r="I57" s="29">
        <v>0</v>
      </c>
      <c r="J57" s="29">
        <v>4193519.75</v>
      </c>
      <c r="K57" s="29">
        <v>0</v>
      </c>
      <c r="L57" s="30">
        <v>0</v>
      </c>
      <c r="M57" s="30">
        <v>100</v>
      </c>
      <c r="N57" s="30">
        <v>0</v>
      </c>
    </row>
    <row r="58" spans="1:14" ht="12.75">
      <c r="A58" s="34">
        <v>6</v>
      </c>
      <c r="B58" s="34">
        <v>20</v>
      </c>
      <c r="C58" s="34">
        <v>2</v>
      </c>
      <c r="D58" s="35">
        <v>2</v>
      </c>
      <c r="E58" s="36"/>
      <c r="F58" s="28" t="s">
        <v>267</v>
      </c>
      <c r="G58" s="55" t="s">
        <v>314</v>
      </c>
      <c r="H58" s="29">
        <v>2730000</v>
      </c>
      <c r="I58" s="29">
        <v>0</v>
      </c>
      <c r="J58" s="29">
        <v>2730000</v>
      </c>
      <c r="K58" s="29">
        <v>0</v>
      </c>
      <c r="L58" s="30">
        <v>0</v>
      </c>
      <c r="M58" s="30">
        <v>100</v>
      </c>
      <c r="N58" s="30">
        <v>0</v>
      </c>
    </row>
    <row r="59" spans="1:14" ht="12.75">
      <c r="A59" s="34">
        <v>6</v>
      </c>
      <c r="B59" s="34">
        <v>19</v>
      </c>
      <c r="C59" s="34">
        <v>2</v>
      </c>
      <c r="D59" s="35">
        <v>2</v>
      </c>
      <c r="E59" s="36"/>
      <c r="F59" s="28" t="s">
        <v>267</v>
      </c>
      <c r="G59" s="55" t="s">
        <v>315</v>
      </c>
      <c r="H59" s="29">
        <v>2309236.25</v>
      </c>
      <c r="I59" s="29">
        <v>0</v>
      </c>
      <c r="J59" s="29">
        <v>2309236.25</v>
      </c>
      <c r="K59" s="29">
        <v>0</v>
      </c>
      <c r="L59" s="30">
        <v>0</v>
      </c>
      <c r="M59" s="30">
        <v>100</v>
      </c>
      <c r="N59" s="30">
        <v>0</v>
      </c>
    </row>
    <row r="60" spans="1:14" ht="12.75">
      <c r="A60" s="34">
        <v>6</v>
      </c>
      <c r="B60" s="34">
        <v>19</v>
      </c>
      <c r="C60" s="34">
        <v>3</v>
      </c>
      <c r="D60" s="35">
        <v>2</v>
      </c>
      <c r="E60" s="36"/>
      <c r="F60" s="28" t="s">
        <v>267</v>
      </c>
      <c r="G60" s="55" t="s">
        <v>316</v>
      </c>
      <c r="H60" s="29">
        <v>963230</v>
      </c>
      <c r="I60" s="29">
        <v>0</v>
      </c>
      <c r="J60" s="29">
        <v>963230</v>
      </c>
      <c r="K60" s="29">
        <v>0</v>
      </c>
      <c r="L60" s="30">
        <v>0</v>
      </c>
      <c r="M60" s="30">
        <v>100</v>
      </c>
      <c r="N60" s="30">
        <v>0</v>
      </c>
    </row>
    <row r="61" spans="1:14" ht="12.75">
      <c r="A61" s="34">
        <v>6</v>
      </c>
      <c r="B61" s="34">
        <v>4</v>
      </c>
      <c r="C61" s="34">
        <v>3</v>
      </c>
      <c r="D61" s="35">
        <v>2</v>
      </c>
      <c r="E61" s="36"/>
      <c r="F61" s="28" t="s">
        <v>267</v>
      </c>
      <c r="G61" s="55" t="s">
        <v>317</v>
      </c>
      <c r="H61" s="29">
        <v>3583000</v>
      </c>
      <c r="I61" s="29">
        <v>0</v>
      </c>
      <c r="J61" s="29">
        <v>3583000</v>
      </c>
      <c r="K61" s="29">
        <v>0</v>
      </c>
      <c r="L61" s="30">
        <v>0</v>
      </c>
      <c r="M61" s="30">
        <v>100</v>
      </c>
      <c r="N61" s="30">
        <v>0</v>
      </c>
    </row>
    <row r="62" spans="1:14" ht="12.75">
      <c r="A62" s="34">
        <v>6</v>
      </c>
      <c r="B62" s="34">
        <v>4</v>
      </c>
      <c r="C62" s="34">
        <v>4</v>
      </c>
      <c r="D62" s="35">
        <v>2</v>
      </c>
      <c r="E62" s="36"/>
      <c r="F62" s="28" t="s">
        <v>267</v>
      </c>
      <c r="G62" s="55" t="s">
        <v>270</v>
      </c>
      <c r="H62" s="29">
        <v>4860475</v>
      </c>
      <c r="I62" s="29">
        <v>0</v>
      </c>
      <c r="J62" s="29">
        <v>4860475</v>
      </c>
      <c r="K62" s="29">
        <v>0</v>
      </c>
      <c r="L62" s="30">
        <v>0</v>
      </c>
      <c r="M62" s="30">
        <v>100</v>
      </c>
      <c r="N62" s="30">
        <v>0</v>
      </c>
    </row>
    <row r="63" spans="1:14" ht="12.75">
      <c r="A63" s="34">
        <v>6</v>
      </c>
      <c r="B63" s="34">
        <v>6</v>
      </c>
      <c r="C63" s="34">
        <v>4</v>
      </c>
      <c r="D63" s="35">
        <v>2</v>
      </c>
      <c r="E63" s="36"/>
      <c r="F63" s="28" t="s">
        <v>267</v>
      </c>
      <c r="G63" s="55" t="s">
        <v>318</v>
      </c>
      <c r="H63" s="29">
        <v>18270750</v>
      </c>
      <c r="I63" s="29">
        <v>0</v>
      </c>
      <c r="J63" s="29">
        <v>18237000</v>
      </c>
      <c r="K63" s="29">
        <v>33750</v>
      </c>
      <c r="L63" s="30">
        <v>0</v>
      </c>
      <c r="M63" s="30">
        <v>99.81</v>
      </c>
      <c r="N63" s="30">
        <v>0.18</v>
      </c>
    </row>
    <row r="64" spans="1:14" ht="12.75">
      <c r="A64" s="34">
        <v>6</v>
      </c>
      <c r="B64" s="34">
        <v>9</v>
      </c>
      <c r="C64" s="34">
        <v>6</v>
      </c>
      <c r="D64" s="35">
        <v>2</v>
      </c>
      <c r="E64" s="36"/>
      <c r="F64" s="28" t="s">
        <v>267</v>
      </c>
      <c r="G64" s="55" t="s">
        <v>319</v>
      </c>
      <c r="H64" s="29">
        <v>8593946.53</v>
      </c>
      <c r="I64" s="29">
        <v>0</v>
      </c>
      <c r="J64" s="29">
        <v>8593946.53</v>
      </c>
      <c r="K64" s="29">
        <v>0</v>
      </c>
      <c r="L64" s="30">
        <v>0</v>
      </c>
      <c r="M64" s="30">
        <v>100</v>
      </c>
      <c r="N64" s="30">
        <v>0</v>
      </c>
    </row>
    <row r="65" spans="1:14" ht="12.75">
      <c r="A65" s="34">
        <v>6</v>
      </c>
      <c r="B65" s="34">
        <v>13</v>
      </c>
      <c r="C65" s="34">
        <v>2</v>
      </c>
      <c r="D65" s="35">
        <v>2</v>
      </c>
      <c r="E65" s="36"/>
      <c r="F65" s="28" t="s">
        <v>267</v>
      </c>
      <c r="G65" s="55" t="s">
        <v>320</v>
      </c>
      <c r="H65" s="29">
        <v>9175630</v>
      </c>
      <c r="I65" s="29">
        <v>0</v>
      </c>
      <c r="J65" s="29">
        <v>9175630</v>
      </c>
      <c r="K65" s="29">
        <v>0</v>
      </c>
      <c r="L65" s="30">
        <v>0</v>
      </c>
      <c r="M65" s="30">
        <v>100</v>
      </c>
      <c r="N65" s="30">
        <v>0</v>
      </c>
    </row>
    <row r="66" spans="1:14" ht="12.75">
      <c r="A66" s="34">
        <v>6</v>
      </c>
      <c r="B66" s="34">
        <v>14</v>
      </c>
      <c r="C66" s="34">
        <v>3</v>
      </c>
      <c r="D66" s="35">
        <v>2</v>
      </c>
      <c r="E66" s="36"/>
      <c r="F66" s="28" t="s">
        <v>267</v>
      </c>
      <c r="G66" s="55" t="s">
        <v>321</v>
      </c>
      <c r="H66" s="29">
        <v>6025632.08</v>
      </c>
      <c r="I66" s="29">
        <v>0</v>
      </c>
      <c r="J66" s="29">
        <v>6025632.08</v>
      </c>
      <c r="K66" s="29">
        <v>0</v>
      </c>
      <c r="L66" s="30">
        <v>0</v>
      </c>
      <c r="M66" s="30">
        <v>100</v>
      </c>
      <c r="N66" s="30">
        <v>0</v>
      </c>
    </row>
    <row r="67" spans="1:14" ht="12.75">
      <c r="A67" s="34">
        <v>6</v>
      </c>
      <c r="B67" s="34">
        <v>1</v>
      </c>
      <c r="C67" s="34">
        <v>5</v>
      </c>
      <c r="D67" s="35">
        <v>2</v>
      </c>
      <c r="E67" s="36"/>
      <c r="F67" s="28" t="s">
        <v>267</v>
      </c>
      <c r="G67" s="55" t="s">
        <v>322</v>
      </c>
      <c r="H67" s="29">
        <v>0</v>
      </c>
      <c r="I67" s="29">
        <v>0</v>
      </c>
      <c r="J67" s="29">
        <v>0</v>
      </c>
      <c r="K67" s="29">
        <v>0</v>
      </c>
      <c r="L67" s="30"/>
      <c r="M67" s="30"/>
      <c r="N67" s="30"/>
    </row>
    <row r="68" spans="1:14" ht="12.75">
      <c r="A68" s="34">
        <v>6</v>
      </c>
      <c r="B68" s="34">
        <v>18</v>
      </c>
      <c r="C68" s="34">
        <v>3</v>
      </c>
      <c r="D68" s="35">
        <v>2</v>
      </c>
      <c r="E68" s="36"/>
      <c r="F68" s="28" t="s">
        <v>267</v>
      </c>
      <c r="G68" s="55" t="s">
        <v>323</v>
      </c>
      <c r="H68" s="29">
        <v>4255516.27</v>
      </c>
      <c r="I68" s="29">
        <v>0</v>
      </c>
      <c r="J68" s="29">
        <v>4255516.27</v>
      </c>
      <c r="K68" s="29">
        <v>0</v>
      </c>
      <c r="L68" s="30">
        <v>0</v>
      </c>
      <c r="M68" s="30">
        <v>100</v>
      </c>
      <c r="N68" s="30">
        <v>0</v>
      </c>
    </row>
    <row r="69" spans="1:14" ht="12.75">
      <c r="A69" s="34">
        <v>6</v>
      </c>
      <c r="B69" s="34">
        <v>9</v>
      </c>
      <c r="C69" s="34">
        <v>7</v>
      </c>
      <c r="D69" s="35">
        <v>2</v>
      </c>
      <c r="E69" s="36"/>
      <c r="F69" s="28" t="s">
        <v>267</v>
      </c>
      <c r="G69" s="55" t="s">
        <v>324</v>
      </c>
      <c r="H69" s="29">
        <v>30858976.73</v>
      </c>
      <c r="I69" s="29">
        <v>0</v>
      </c>
      <c r="J69" s="29">
        <v>30858976.73</v>
      </c>
      <c r="K69" s="29">
        <v>0</v>
      </c>
      <c r="L69" s="30">
        <v>0</v>
      </c>
      <c r="M69" s="30">
        <v>100</v>
      </c>
      <c r="N69" s="30">
        <v>0</v>
      </c>
    </row>
    <row r="70" spans="1:14" ht="12.75">
      <c r="A70" s="34">
        <v>6</v>
      </c>
      <c r="B70" s="34">
        <v>8</v>
      </c>
      <c r="C70" s="34">
        <v>4</v>
      </c>
      <c r="D70" s="35">
        <v>2</v>
      </c>
      <c r="E70" s="36"/>
      <c r="F70" s="28" t="s">
        <v>267</v>
      </c>
      <c r="G70" s="55" t="s">
        <v>325</v>
      </c>
      <c r="H70" s="29">
        <v>600000</v>
      </c>
      <c r="I70" s="29">
        <v>0</v>
      </c>
      <c r="J70" s="29">
        <v>600000</v>
      </c>
      <c r="K70" s="29">
        <v>0</v>
      </c>
      <c r="L70" s="30">
        <v>0</v>
      </c>
      <c r="M70" s="30">
        <v>100</v>
      </c>
      <c r="N70" s="30">
        <v>0</v>
      </c>
    </row>
    <row r="71" spans="1:14" ht="12.75">
      <c r="A71" s="34">
        <v>6</v>
      </c>
      <c r="B71" s="34">
        <v>3</v>
      </c>
      <c r="C71" s="34">
        <v>6</v>
      </c>
      <c r="D71" s="35">
        <v>2</v>
      </c>
      <c r="E71" s="36"/>
      <c r="F71" s="28" t="s">
        <v>267</v>
      </c>
      <c r="G71" s="55" t="s">
        <v>326</v>
      </c>
      <c r="H71" s="29">
        <v>2800000</v>
      </c>
      <c r="I71" s="29">
        <v>0</v>
      </c>
      <c r="J71" s="29">
        <v>2800000</v>
      </c>
      <c r="K71" s="29">
        <v>0</v>
      </c>
      <c r="L71" s="30">
        <v>0</v>
      </c>
      <c r="M71" s="30">
        <v>100</v>
      </c>
      <c r="N71" s="30">
        <v>0</v>
      </c>
    </row>
    <row r="72" spans="1:14" ht="12.75">
      <c r="A72" s="34">
        <v>6</v>
      </c>
      <c r="B72" s="34">
        <v>12</v>
      </c>
      <c r="C72" s="34">
        <v>3</v>
      </c>
      <c r="D72" s="35">
        <v>2</v>
      </c>
      <c r="E72" s="36"/>
      <c r="F72" s="28" t="s">
        <v>267</v>
      </c>
      <c r="G72" s="55" t="s">
        <v>327</v>
      </c>
      <c r="H72" s="29">
        <v>6877500</v>
      </c>
      <c r="I72" s="29">
        <v>0</v>
      </c>
      <c r="J72" s="29">
        <v>6877500</v>
      </c>
      <c r="K72" s="29">
        <v>0</v>
      </c>
      <c r="L72" s="30">
        <v>0</v>
      </c>
      <c r="M72" s="30">
        <v>100</v>
      </c>
      <c r="N72" s="30">
        <v>0</v>
      </c>
    </row>
    <row r="73" spans="1:14" ht="12.75">
      <c r="A73" s="34">
        <v>6</v>
      </c>
      <c r="B73" s="34">
        <v>15</v>
      </c>
      <c r="C73" s="34">
        <v>4</v>
      </c>
      <c r="D73" s="35">
        <v>2</v>
      </c>
      <c r="E73" s="36"/>
      <c r="F73" s="28" t="s">
        <v>267</v>
      </c>
      <c r="G73" s="55" t="s">
        <v>328</v>
      </c>
      <c r="H73" s="29">
        <v>7430827.49</v>
      </c>
      <c r="I73" s="29">
        <v>0</v>
      </c>
      <c r="J73" s="29">
        <v>7430827.49</v>
      </c>
      <c r="K73" s="29">
        <v>0</v>
      </c>
      <c r="L73" s="30">
        <v>0</v>
      </c>
      <c r="M73" s="30">
        <v>100</v>
      </c>
      <c r="N73" s="30">
        <v>0</v>
      </c>
    </row>
    <row r="74" spans="1:14" ht="12.75">
      <c r="A74" s="34">
        <v>6</v>
      </c>
      <c r="B74" s="34">
        <v>16</v>
      </c>
      <c r="C74" s="34">
        <v>2</v>
      </c>
      <c r="D74" s="35">
        <v>2</v>
      </c>
      <c r="E74" s="36"/>
      <c r="F74" s="28" t="s">
        <v>267</v>
      </c>
      <c r="G74" s="55" t="s">
        <v>329</v>
      </c>
      <c r="H74" s="29">
        <v>1400000</v>
      </c>
      <c r="I74" s="29">
        <v>0</v>
      </c>
      <c r="J74" s="29">
        <v>1400000</v>
      </c>
      <c r="K74" s="29">
        <v>0</v>
      </c>
      <c r="L74" s="30">
        <v>0</v>
      </c>
      <c r="M74" s="30">
        <v>100</v>
      </c>
      <c r="N74" s="30">
        <v>0</v>
      </c>
    </row>
    <row r="75" spans="1:14" ht="12.75">
      <c r="A75" s="34">
        <v>6</v>
      </c>
      <c r="B75" s="34">
        <v>1</v>
      </c>
      <c r="C75" s="34">
        <v>6</v>
      </c>
      <c r="D75" s="35">
        <v>2</v>
      </c>
      <c r="E75" s="36"/>
      <c r="F75" s="28" t="s">
        <v>267</v>
      </c>
      <c r="G75" s="55" t="s">
        <v>330</v>
      </c>
      <c r="H75" s="29">
        <v>5522000</v>
      </c>
      <c r="I75" s="29">
        <v>0</v>
      </c>
      <c r="J75" s="29">
        <v>5522000</v>
      </c>
      <c r="K75" s="29">
        <v>0</v>
      </c>
      <c r="L75" s="30">
        <v>0</v>
      </c>
      <c r="M75" s="30">
        <v>100</v>
      </c>
      <c r="N75" s="30">
        <v>0</v>
      </c>
    </row>
    <row r="76" spans="1:14" ht="12.75">
      <c r="A76" s="34">
        <v>6</v>
      </c>
      <c r="B76" s="34">
        <v>15</v>
      </c>
      <c r="C76" s="34">
        <v>5</v>
      </c>
      <c r="D76" s="35">
        <v>2</v>
      </c>
      <c r="E76" s="36"/>
      <c r="F76" s="28" t="s">
        <v>267</v>
      </c>
      <c r="G76" s="55" t="s">
        <v>331</v>
      </c>
      <c r="H76" s="29">
        <v>6240348.14</v>
      </c>
      <c r="I76" s="29">
        <v>0</v>
      </c>
      <c r="J76" s="29">
        <v>6240348.14</v>
      </c>
      <c r="K76" s="29">
        <v>0</v>
      </c>
      <c r="L76" s="30">
        <v>0</v>
      </c>
      <c r="M76" s="30">
        <v>100</v>
      </c>
      <c r="N76" s="30">
        <v>0</v>
      </c>
    </row>
    <row r="77" spans="1:14" ht="12.75">
      <c r="A77" s="34">
        <v>6</v>
      </c>
      <c r="B77" s="34">
        <v>20</v>
      </c>
      <c r="C77" s="34">
        <v>3</v>
      </c>
      <c r="D77" s="35">
        <v>2</v>
      </c>
      <c r="E77" s="36"/>
      <c r="F77" s="28" t="s">
        <v>267</v>
      </c>
      <c r="G77" s="55" t="s">
        <v>332</v>
      </c>
      <c r="H77" s="29">
        <v>4015200</v>
      </c>
      <c r="I77" s="29">
        <v>0</v>
      </c>
      <c r="J77" s="29">
        <v>4015200</v>
      </c>
      <c r="K77" s="29">
        <v>0</v>
      </c>
      <c r="L77" s="30">
        <v>0</v>
      </c>
      <c r="M77" s="30">
        <v>100</v>
      </c>
      <c r="N77" s="30">
        <v>0</v>
      </c>
    </row>
    <row r="78" spans="1:14" ht="12.75">
      <c r="A78" s="34">
        <v>6</v>
      </c>
      <c r="B78" s="34">
        <v>9</v>
      </c>
      <c r="C78" s="34">
        <v>8</v>
      </c>
      <c r="D78" s="35">
        <v>2</v>
      </c>
      <c r="E78" s="36"/>
      <c r="F78" s="28" t="s">
        <v>267</v>
      </c>
      <c r="G78" s="55" t="s">
        <v>333</v>
      </c>
      <c r="H78" s="29">
        <v>7411246.34</v>
      </c>
      <c r="I78" s="29">
        <v>0</v>
      </c>
      <c r="J78" s="29">
        <v>7411246.34</v>
      </c>
      <c r="K78" s="29">
        <v>0</v>
      </c>
      <c r="L78" s="30">
        <v>0</v>
      </c>
      <c r="M78" s="30">
        <v>100</v>
      </c>
      <c r="N78" s="30">
        <v>0</v>
      </c>
    </row>
    <row r="79" spans="1:14" ht="12.75">
      <c r="A79" s="34">
        <v>6</v>
      </c>
      <c r="B79" s="34">
        <v>1</v>
      </c>
      <c r="C79" s="34">
        <v>7</v>
      </c>
      <c r="D79" s="35">
        <v>2</v>
      </c>
      <c r="E79" s="36"/>
      <c r="F79" s="28" t="s">
        <v>267</v>
      </c>
      <c r="G79" s="55" t="s">
        <v>334</v>
      </c>
      <c r="H79" s="29">
        <v>2703680</v>
      </c>
      <c r="I79" s="29">
        <v>0</v>
      </c>
      <c r="J79" s="29">
        <v>2703680</v>
      </c>
      <c r="K79" s="29">
        <v>0</v>
      </c>
      <c r="L79" s="30">
        <v>0</v>
      </c>
      <c r="M79" s="30">
        <v>100</v>
      </c>
      <c r="N79" s="30">
        <v>0</v>
      </c>
    </row>
    <row r="80" spans="1:14" ht="12.75">
      <c r="A80" s="34">
        <v>6</v>
      </c>
      <c r="B80" s="34">
        <v>14</v>
      </c>
      <c r="C80" s="34">
        <v>5</v>
      </c>
      <c r="D80" s="35">
        <v>2</v>
      </c>
      <c r="E80" s="36"/>
      <c r="F80" s="28" t="s">
        <v>267</v>
      </c>
      <c r="G80" s="55" t="s">
        <v>335</v>
      </c>
      <c r="H80" s="29">
        <v>7670020.8</v>
      </c>
      <c r="I80" s="29">
        <v>0</v>
      </c>
      <c r="J80" s="29">
        <v>7670020.8</v>
      </c>
      <c r="K80" s="29">
        <v>0</v>
      </c>
      <c r="L80" s="30">
        <v>0</v>
      </c>
      <c r="M80" s="30">
        <v>100</v>
      </c>
      <c r="N80" s="30">
        <v>0</v>
      </c>
    </row>
    <row r="81" spans="1:14" ht="12.75">
      <c r="A81" s="34">
        <v>6</v>
      </c>
      <c r="B81" s="34">
        <v>6</v>
      </c>
      <c r="C81" s="34">
        <v>5</v>
      </c>
      <c r="D81" s="35">
        <v>2</v>
      </c>
      <c r="E81" s="36"/>
      <c r="F81" s="28" t="s">
        <v>267</v>
      </c>
      <c r="G81" s="55" t="s">
        <v>271</v>
      </c>
      <c r="H81" s="29">
        <v>11837152</v>
      </c>
      <c r="I81" s="29">
        <v>0</v>
      </c>
      <c r="J81" s="29">
        <v>11837152</v>
      </c>
      <c r="K81" s="29">
        <v>0</v>
      </c>
      <c r="L81" s="30">
        <v>0</v>
      </c>
      <c r="M81" s="30">
        <v>100</v>
      </c>
      <c r="N81" s="30">
        <v>0</v>
      </c>
    </row>
    <row r="82" spans="1:14" ht="12.75">
      <c r="A82" s="34">
        <v>6</v>
      </c>
      <c r="B82" s="34">
        <v>6</v>
      </c>
      <c r="C82" s="34">
        <v>6</v>
      </c>
      <c r="D82" s="35">
        <v>2</v>
      </c>
      <c r="E82" s="36"/>
      <c r="F82" s="28" t="s">
        <v>267</v>
      </c>
      <c r="G82" s="55" t="s">
        <v>336</v>
      </c>
      <c r="H82" s="29">
        <v>3800000</v>
      </c>
      <c r="I82" s="29">
        <v>0</v>
      </c>
      <c r="J82" s="29">
        <v>3800000</v>
      </c>
      <c r="K82" s="29">
        <v>0</v>
      </c>
      <c r="L82" s="30">
        <v>0</v>
      </c>
      <c r="M82" s="30">
        <v>100</v>
      </c>
      <c r="N82" s="30">
        <v>0</v>
      </c>
    </row>
    <row r="83" spans="1:14" ht="12.75">
      <c r="A83" s="34">
        <v>6</v>
      </c>
      <c r="B83" s="34">
        <v>7</v>
      </c>
      <c r="C83" s="34">
        <v>5</v>
      </c>
      <c r="D83" s="35">
        <v>2</v>
      </c>
      <c r="E83" s="36"/>
      <c r="F83" s="28" t="s">
        <v>267</v>
      </c>
      <c r="G83" s="55" t="s">
        <v>272</v>
      </c>
      <c r="H83" s="29">
        <v>2664222.15</v>
      </c>
      <c r="I83" s="29">
        <v>0</v>
      </c>
      <c r="J83" s="29">
        <v>2664000</v>
      </c>
      <c r="K83" s="29">
        <v>222.15</v>
      </c>
      <c r="L83" s="30">
        <v>0</v>
      </c>
      <c r="M83" s="30">
        <v>99.99</v>
      </c>
      <c r="N83" s="30">
        <v>0</v>
      </c>
    </row>
    <row r="84" spans="1:14" ht="12.75">
      <c r="A84" s="34">
        <v>6</v>
      </c>
      <c r="B84" s="34">
        <v>18</v>
      </c>
      <c r="C84" s="34">
        <v>4</v>
      </c>
      <c r="D84" s="35">
        <v>2</v>
      </c>
      <c r="E84" s="36"/>
      <c r="F84" s="28" t="s">
        <v>267</v>
      </c>
      <c r="G84" s="55" t="s">
        <v>337</v>
      </c>
      <c r="H84" s="29">
        <v>3057175</v>
      </c>
      <c r="I84" s="29">
        <v>0</v>
      </c>
      <c r="J84" s="29">
        <v>3057175</v>
      </c>
      <c r="K84" s="29">
        <v>0</v>
      </c>
      <c r="L84" s="30">
        <v>0</v>
      </c>
      <c r="M84" s="30">
        <v>100</v>
      </c>
      <c r="N84" s="30">
        <v>0</v>
      </c>
    </row>
    <row r="85" spans="1:14" ht="12.75">
      <c r="A85" s="34">
        <v>6</v>
      </c>
      <c r="B85" s="34">
        <v>9</v>
      </c>
      <c r="C85" s="34">
        <v>9</v>
      </c>
      <c r="D85" s="35">
        <v>2</v>
      </c>
      <c r="E85" s="36"/>
      <c r="F85" s="28" t="s">
        <v>267</v>
      </c>
      <c r="G85" s="55" t="s">
        <v>338</v>
      </c>
      <c r="H85" s="29">
        <v>603500</v>
      </c>
      <c r="I85" s="29">
        <v>0</v>
      </c>
      <c r="J85" s="29">
        <v>603500</v>
      </c>
      <c r="K85" s="29">
        <v>0</v>
      </c>
      <c r="L85" s="30">
        <v>0</v>
      </c>
      <c r="M85" s="30">
        <v>100</v>
      </c>
      <c r="N85" s="30">
        <v>0</v>
      </c>
    </row>
    <row r="86" spans="1:14" ht="12.75">
      <c r="A86" s="34">
        <v>6</v>
      </c>
      <c r="B86" s="34">
        <v>11</v>
      </c>
      <c r="C86" s="34">
        <v>4</v>
      </c>
      <c r="D86" s="35">
        <v>2</v>
      </c>
      <c r="E86" s="36"/>
      <c r="F86" s="28" t="s">
        <v>267</v>
      </c>
      <c r="G86" s="55" t="s">
        <v>339</v>
      </c>
      <c r="H86" s="29">
        <v>7942200</v>
      </c>
      <c r="I86" s="29">
        <v>0</v>
      </c>
      <c r="J86" s="29">
        <v>7942200</v>
      </c>
      <c r="K86" s="29">
        <v>0</v>
      </c>
      <c r="L86" s="30">
        <v>0</v>
      </c>
      <c r="M86" s="30">
        <v>100</v>
      </c>
      <c r="N86" s="30">
        <v>0</v>
      </c>
    </row>
    <row r="87" spans="1:14" ht="12.75">
      <c r="A87" s="34">
        <v>6</v>
      </c>
      <c r="B87" s="34">
        <v>2</v>
      </c>
      <c r="C87" s="34">
        <v>8</v>
      </c>
      <c r="D87" s="35">
        <v>2</v>
      </c>
      <c r="E87" s="36"/>
      <c r="F87" s="28" t="s">
        <v>267</v>
      </c>
      <c r="G87" s="55" t="s">
        <v>340</v>
      </c>
      <c r="H87" s="29">
        <v>0</v>
      </c>
      <c r="I87" s="29">
        <v>0</v>
      </c>
      <c r="J87" s="29">
        <v>0</v>
      </c>
      <c r="K87" s="29">
        <v>0</v>
      </c>
      <c r="L87" s="30"/>
      <c r="M87" s="30"/>
      <c r="N87" s="30"/>
    </row>
    <row r="88" spans="1:14" ht="12.75">
      <c r="A88" s="34">
        <v>6</v>
      </c>
      <c r="B88" s="34">
        <v>14</v>
      </c>
      <c r="C88" s="34">
        <v>6</v>
      </c>
      <c r="D88" s="35">
        <v>2</v>
      </c>
      <c r="E88" s="36"/>
      <c r="F88" s="28" t="s">
        <v>267</v>
      </c>
      <c r="G88" s="55" t="s">
        <v>341</v>
      </c>
      <c r="H88" s="29">
        <v>2984000</v>
      </c>
      <c r="I88" s="29">
        <v>0</v>
      </c>
      <c r="J88" s="29">
        <v>2984000</v>
      </c>
      <c r="K88" s="29">
        <v>0</v>
      </c>
      <c r="L88" s="30">
        <v>0</v>
      </c>
      <c r="M88" s="30">
        <v>100</v>
      </c>
      <c r="N88" s="30">
        <v>0</v>
      </c>
    </row>
    <row r="89" spans="1:14" ht="12.75">
      <c r="A89" s="34">
        <v>6</v>
      </c>
      <c r="B89" s="34">
        <v>1</v>
      </c>
      <c r="C89" s="34">
        <v>8</v>
      </c>
      <c r="D89" s="35">
        <v>2</v>
      </c>
      <c r="E89" s="36"/>
      <c r="F89" s="28" t="s">
        <v>267</v>
      </c>
      <c r="G89" s="55" t="s">
        <v>342</v>
      </c>
      <c r="H89" s="29">
        <v>3294000</v>
      </c>
      <c r="I89" s="29">
        <v>0</v>
      </c>
      <c r="J89" s="29">
        <v>3294000</v>
      </c>
      <c r="K89" s="29">
        <v>0</v>
      </c>
      <c r="L89" s="30">
        <v>0</v>
      </c>
      <c r="M89" s="30">
        <v>100</v>
      </c>
      <c r="N89" s="30">
        <v>0</v>
      </c>
    </row>
    <row r="90" spans="1:14" ht="12.75">
      <c r="A90" s="34">
        <v>6</v>
      </c>
      <c r="B90" s="34">
        <v>3</v>
      </c>
      <c r="C90" s="34">
        <v>7</v>
      </c>
      <c r="D90" s="35">
        <v>2</v>
      </c>
      <c r="E90" s="36"/>
      <c r="F90" s="28" t="s">
        <v>267</v>
      </c>
      <c r="G90" s="55" t="s">
        <v>343</v>
      </c>
      <c r="H90" s="29">
        <v>716784</v>
      </c>
      <c r="I90" s="29">
        <v>0</v>
      </c>
      <c r="J90" s="29">
        <v>716784</v>
      </c>
      <c r="K90" s="29">
        <v>0</v>
      </c>
      <c r="L90" s="30">
        <v>0</v>
      </c>
      <c r="M90" s="30">
        <v>100</v>
      </c>
      <c r="N90" s="30">
        <v>0</v>
      </c>
    </row>
    <row r="91" spans="1:14" ht="12.75">
      <c r="A91" s="34">
        <v>6</v>
      </c>
      <c r="B91" s="34">
        <v>8</v>
      </c>
      <c r="C91" s="34">
        <v>7</v>
      </c>
      <c r="D91" s="35">
        <v>2</v>
      </c>
      <c r="E91" s="36"/>
      <c r="F91" s="28" t="s">
        <v>267</v>
      </c>
      <c r="G91" s="55" t="s">
        <v>273</v>
      </c>
      <c r="H91" s="29">
        <v>29458902.75</v>
      </c>
      <c r="I91" s="29">
        <v>0</v>
      </c>
      <c r="J91" s="29">
        <v>29458902.75</v>
      </c>
      <c r="K91" s="29">
        <v>0</v>
      </c>
      <c r="L91" s="30">
        <v>0</v>
      </c>
      <c r="M91" s="30">
        <v>100</v>
      </c>
      <c r="N91" s="30">
        <v>0</v>
      </c>
    </row>
    <row r="92" spans="1:14" ht="12.75">
      <c r="A92" s="34">
        <v>6</v>
      </c>
      <c r="B92" s="34">
        <v>10</v>
      </c>
      <c r="C92" s="34">
        <v>2</v>
      </c>
      <c r="D92" s="35">
        <v>2</v>
      </c>
      <c r="E92" s="36"/>
      <c r="F92" s="28" t="s">
        <v>267</v>
      </c>
      <c r="G92" s="55" t="s">
        <v>344</v>
      </c>
      <c r="H92" s="29">
        <v>6014190.5</v>
      </c>
      <c r="I92" s="29">
        <v>0</v>
      </c>
      <c r="J92" s="29">
        <v>6014190.5</v>
      </c>
      <c r="K92" s="29">
        <v>0</v>
      </c>
      <c r="L92" s="30">
        <v>0</v>
      </c>
      <c r="M92" s="30">
        <v>100</v>
      </c>
      <c r="N92" s="30">
        <v>0</v>
      </c>
    </row>
    <row r="93" spans="1:14" ht="12.75">
      <c r="A93" s="34">
        <v>6</v>
      </c>
      <c r="B93" s="34">
        <v>20</v>
      </c>
      <c r="C93" s="34">
        <v>5</v>
      </c>
      <c r="D93" s="35">
        <v>2</v>
      </c>
      <c r="E93" s="36"/>
      <c r="F93" s="28" t="s">
        <v>267</v>
      </c>
      <c r="G93" s="55" t="s">
        <v>345</v>
      </c>
      <c r="H93" s="29">
        <v>4870152</v>
      </c>
      <c r="I93" s="29">
        <v>0</v>
      </c>
      <c r="J93" s="29">
        <v>4870152</v>
      </c>
      <c r="K93" s="29">
        <v>0</v>
      </c>
      <c r="L93" s="30">
        <v>0</v>
      </c>
      <c r="M93" s="30">
        <v>100</v>
      </c>
      <c r="N93" s="30">
        <v>0</v>
      </c>
    </row>
    <row r="94" spans="1:14" ht="12.75">
      <c r="A94" s="34">
        <v>6</v>
      </c>
      <c r="B94" s="34">
        <v>12</v>
      </c>
      <c r="C94" s="34">
        <v>4</v>
      </c>
      <c r="D94" s="35">
        <v>2</v>
      </c>
      <c r="E94" s="36"/>
      <c r="F94" s="28" t="s">
        <v>267</v>
      </c>
      <c r="G94" s="55" t="s">
        <v>346</v>
      </c>
      <c r="H94" s="29">
        <v>1010000</v>
      </c>
      <c r="I94" s="29">
        <v>0</v>
      </c>
      <c r="J94" s="29">
        <v>1010000</v>
      </c>
      <c r="K94" s="29">
        <v>0</v>
      </c>
      <c r="L94" s="30">
        <v>0</v>
      </c>
      <c r="M94" s="30">
        <v>100</v>
      </c>
      <c r="N94" s="30">
        <v>0</v>
      </c>
    </row>
    <row r="95" spans="1:14" ht="12.75">
      <c r="A95" s="34">
        <v>6</v>
      </c>
      <c r="B95" s="34">
        <v>1</v>
      </c>
      <c r="C95" s="34">
        <v>9</v>
      </c>
      <c r="D95" s="35">
        <v>2</v>
      </c>
      <c r="E95" s="36"/>
      <c r="F95" s="28" t="s">
        <v>267</v>
      </c>
      <c r="G95" s="55" t="s">
        <v>347</v>
      </c>
      <c r="H95" s="29">
        <v>3658376.11</v>
      </c>
      <c r="I95" s="29">
        <v>0</v>
      </c>
      <c r="J95" s="29">
        <v>3658376.11</v>
      </c>
      <c r="K95" s="29">
        <v>0</v>
      </c>
      <c r="L95" s="30">
        <v>0</v>
      </c>
      <c r="M95" s="30">
        <v>100</v>
      </c>
      <c r="N95" s="30">
        <v>0</v>
      </c>
    </row>
    <row r="96" spans="1:14" ht="12.75">
      <c r="A96" s="34">
        <v>6</v>
      </c>
      <c r="B96" s="34">
        <v>6</v>
      </c>
      <c r="C96" s="34">
        <v>7</v>
      </c>
      <c r="D96" s="35">
        <v>2</v>
      </c>
      <c r="E96" s="36"/>
      <c r="F96" s="28" t="s">
        <v>267</v>
      </c>
      <c r="G96" s="55" t="s">
        <v>348</v>
      </c>
      <c r="H96" s="29">
        <v>7182313.2</v>
      </c>
      <c r="I96" s="29">
        <v>0</v>
      </c>
      <c r="J96" s="29">
        <v>7181854.91</v>
      </c>
      <c r="K96" s="29">
        <v>458.29</v>
      </c>
      <c r="L96" s="30">
        <v>0</v>
      </c>
      <c r="M96" s="30">
        <v>99.99</v>
      </c>
      <c r="N96" s="30">
        <v>0</v>
      </c>
    </row>
    <row r="97" spans="1:14" ht="12.75">
      <c r="A97" s="34">
        <v>6</v>
      </c>
      <c r="B97" s="34">
        <v>2</v>
      </c>
      <c r="C97" s="34">
        <v>9</v>
      </c>
      <c r="D97" s="35">
        <v>2</v>
      </c>
      <c r="E97" s="36"/>
      <c r="F97" s="28" t="s">
        <v>267</v>
      </c>
      <c r="G97" s="55" t="s">
        <v>349</v>
      </c>
      <c r="H97" s="29">
        <v>1035000</v>
      </c>
      <c r="I97" s="29">
        <v>0</v>
      </c>
      <c r="J97" s="29">
        <v>1035000</v>
      </c>
      <c r="K97" s="29">
        <v>0</v>
      </c>
      <c r="L97" s="30">
        <v>0</v>
      </c>
      <c r="M97" s="30">
        <v>100</v>
      </c>
      <c r="N97" s="30">
        <v>0</v>
      </c>
    </row>
    <row r="98" spans="1:14" ht="12.75">
      <c r="A98" s="34">
        <v>6</v>
      </c>
      <c r="B98" s="34">
        <v>11</v>
      </c>
      <c r="C98" s="34">
        <v>5</v>
      </c>
      <c r="D98" s="35">
        <v>2</v>
      </c>
      <c r="E98" s="36"/>
      <c r="F98" s="28" t="s">
        <v>267</v>
      </c>
      <c r="G98" s="55" t="s">
        <v>274</v>
      </c>
      <c r="H98" s="29">
        <v>199800</v>
      </c>
      <c r="I98" s="29">
        <v>0</v>
      </c>
      <c r="J98" s="29">
        <v>199800</v>
      </c>
      <c r="K98" s="29">
        <v>0</v>
      </c>
      <c r="L98" s="30">
        <v>0</v>
      </c>
      <c r="M98" s="30">
        <v>100</v>
      </c>
      <c r="N98" s="30">
        <v>0</v>
      </c>
    </row>
    <row r="99" spans="1:14" ht="12.75">
      <c r="A99" s="34">
        <v>6</v>
      </c>
      <c r="B99" s="34">
        <v>14</v>
      </c>
      <c r="C99" s="34">
        <v>7</v>
      </c>
      <c r="D99" s="35">
        <v>2</v>
      </c>
      <c r="E99" s="36"/>
      <c r="F99" s="28" t="s">
        <v>267</v>
      </c>
      <c r="G99" s="55" t="s">
        <v>350</v>
      </c>
      <c r="H99" s="29">
        <v>3154000</v>
      </c>
      <c r="I99" s="29">
        <v>0</v>
      </c>
      <c r="J99" s="29">
        <v>3154000</v>
      </c>
      <c r="K99" s="29">
        <v>0</v>
      </c>
      <c r="L99" s="30">
        <v>0</v>
      </c>
      <c r="M99" s="30">
        <v>100</v>
      </c>
      <c r="N99" s="30">
        <v>0</v>
      </c>
    </row>
    <row r="100" spans="1:14" ht="12.75">
      <c r="A100" s="34">
        <v>6</v>
      </c>
      <c r="B100" s="34">
        <v>17</v>
      </c>
      <c r="C100" s="34">
        <v>2</v>
      </c>
      <c r="D100" s="35">
        <v>2</v>
      </c>
      <c r="E100" s="36"/>
      <c r="F100" s="28" t="s">
        <v>267</v>
      </c>
      <c r="G100" s="55" t="s">
        <v>351</v>
      </c>
      <c r="H100" s="29">
        <v>3025000</v>
      </c>
      <c r="I100" s="29">
        <v>0</v>
      </c>
      <c r="J100" s="29">
        <v>3025000</v>
      </c>
      <c r="K100" s="29">
        <v>0</v>
      </c>
      <c r="L100" s="30">
        <v>0</v>
      </c>
      <c r="M100" s="30">
        <v>100</v>
      </c>
      <c r="N100" s="30">
        <v>0</v>
      </c>
    </row>
    <row r="101" spans="1:14" ht="12.75">
      <c r="A101" s="34">
        <v>6</v>
      </c>
      <c r="B101" s="34">
        <v>20</v>
      </c>
      <c r="C101" s="34">
        <v>6</v>
      </c>
      <c r="D101" s="35">
        <v>2</v>
      </c>
      <c r="E101" s="36"/>
      <c r="F101" s="28" t="s">
        <v>267</v>
      </c>
      <c r="G101" s="55" t="s">
        <v>352</v>
      </c>
      <c r="H101" s="29">
        <v>2325000</v>
      </c>
      <c r="I101" s="29">
        <v>0</v>
      </c>
      <c r="J101" s="29">
        <v>2325000</v>
      </c>
      <c r="K101" s="29">
        <v>0</v>
      </c>
      <c r="L101" s="30">
        <v>0</v>
      </c>
      <c r="M101" s="30">
        <v>100</v>
      </c>
      <c r="N101" s="30">
        <v>0</v>
      </c>
    </row>
    <row r="102" spans="1:14" ht="12.75">
      <c r="A102" s="34">
        <v>6</v>
      </c>
      <c r="B102" s="34">
        <v>8</v>
      </c>
      <c r="C102" s="34">
        <v>8</v>
      </c>
      <c r="D102" s="35">
        <v>2</v>
      </c>
      <c r="E102" s="36"/>
      <c r="F102" s="28" t="s">
        <v>267</v>
      </c>
      <c r="G102" s="55" t="s">
        <v>353</v>
      </c>
      <c r="H102" s="29">
        <v>6925000</v>
      </c>
      <c r="I102" s="29">
        <v>0</v>
      </c>
      <c r="J102" s="29">
        <v>6925000</v>
      </c>
      <c r="K102" s="29">
        <v>0</v>
      </c>
      <c r="L102" s="30">
        <v>0</v>
      </c>
      <c r="M102" s="30">
        <v>100</v>
      </c>
      <c r="N102" s="30">
        <v>0</v>
      </c>
    </row>
    <row r="103" spans="1:14" ht="12.75">
      <c r="A103" s="34">
        <v>6</v>
      </c>
      <c r="B103" s="34">
        <v>1</v>
      </c>
      <c r="C103" s="34">
        <v>10</v>
      </c>
      <c r="D103" s="35">
        <v>2</v>
      </c>
      <c r="E103" s="36"/>
      <c r="F103" s="28" t="s">
        <v>267</v>
      </c>
      <c r="G103" s="55" t="s">
        <v>275</v>
      </c>
      <c r="H103" s="29">
        <v>11829330.32</v>
      </c>
      <c r="I103" s="29">
        <v>0</v>
      </c>
      <c r="J103" s="29">
        <v>11829330.32</v>
      </c>
      <c r="K103" s="29">
        <v>0</v>
      </c>
      <c r="L103" s="30">
        <v>0</v>
      </c>
      <c r="M103" s="30">
        <v>100</v>
      </c>
      <c r="N103" s="30">
        <v>0</v>
      </c>
    </row>
    <row r="104" spans="1:14" ht="12.75">
      <c r="A104" s="34">
        <v>6</v>
      </c>
      <c r="B104" s="34">
        <v>13</v>
      </c>
      <c r="C104" s="34">
        <v>3</v>
      </c>
      <c r="D104" s="35">
        <v>2</v>
      </c>
      <c r="E104" s="36"/>
      <c r="F104" s="28" t="s">
        <v>267</v>
      </c>
      <c r="G104" s="55" t="s">
        <v>354</v>
      </c>
      <c r="H104" s="29">
        <v>3010000.34</v>
      </c>
      <c r="I104" s="29">
        <v>0</v>
      </c>
      <c r="J104" s="29">
        <v>3010000.34</v>
      </c>
      <c r="K104" s="29">
        <v>0</v>
      </c>
      <c r="L104" s="30">
        <v>0</v>
      </c>
      <c r="M104" s="30">
        <v>100</v>
      </c>
      <c r="N104" s="30">
        <v>0</v>
      </c>
    </row>
    <row r="105" spans="1:14" ht="12.75">
      <c r="A105" s="34">
        <v>6</v>
      </c>
      <c r="B105" s="34">
        <v>10</v>
      </c>
      <c r="C105" s="34">
        <v>4</v>
      </c>
      <c r="D105" s="35">
        <v>2</v>
      </c>
      <c r="E105" s="36"/>
      <c r="F105" s="28" t="s">
        <v>267</v>
      </c>
      <c r="G105" s="55" t="s">
        <v>355</v>
      </c>
      <c r="H105" s="29">
        <v>26605365.56</v>
      </c>
      <c r="I105" s="29">
        <v>0</v>
      </c>
      <c r="J105" s="29">
        <v>25328443.39</v>
      </c>
      <c r="K105" s="29">
        <v>1276922.17</v>
      </c>
      <c r="L105" s="30">
        <v>0</v>
      </c>
      <c r="M105" s="30">
        <v>95.2</v>
      </c>
      <c r="N105" s="30">
        <v>4.79</v>
      </c>
    </row>
    <row r="106" spans="1:14" ht="12.75">
      <c r="A106" s="34">
        <v>6</v>
      </c>
      <c r="B106" s="34">
        <v>4</v>
      </c>
      <c r="C106" s="34">
        <v>5</v>
      </c>
      <c r="D106" s="35">
        <v>2</v>
      </c>
      <c r="E106" s="36"/>
      <c r="F106" s="28" t="s">
        <v>267</v>
      </c>
      <c r="G106" s="55" t="s">
        <v>356</v>
      </c>
      <c r="H106" s="29">
        <v>4578000</v>
      </c>
      <c r="I106" s="29">
        <v>0</v>
      </c>
      <c r="J106" s="29">
        <v>4578000</v>
      </c>
      <c r="K106" s="29">
        <v>0</v>
      </c>
      <c r="L106" s="30">
        <v>0</v>
      </c>
      <c r="M106" s="30">
        <v>100</v>
      </c>
      <c r="N106" s="30">
        <v>0</v>
      </c>
    </row>
    <row r="107" spans="1:14" ht="12.75">
      <c r="A107" s="34">
        <v>6</v>
      </c>
      <c r="B107" s="34">
        <v>9</v>
      </c>
      <c r="C107" s="34">
        <v>10</v>
      </c>
      <c r="D107" s="35">
        <v>2</v>
      </c>
      <c r="E107" s="36"/>
      <c r="F107" s="28" t="s">
        <v>267</v>
      </c>
      <c r="G107" s="55" t="s">
        <v>357</v>
      </c>
      <c r="H107" s="29">
        <v>16622703.61</v>
      </c>
      <c r="I107" s="29">
        <v>0</v>
      </c>
      <c r="J107" s="29">
        <v>16622703.61</v>
      </c>
      <c r="K107" s="29">
        <v>0</v>
      </c>
      <c r="L107" s="30">
        <v>0</v>
      </c>
      <c r="M107" s="30">
        <v>100</v>
      </c>
      <c r="N107" s="30">
        <v>0</v>
      </c>
    </row>
    <row r="108" spans="1:14" ht="12.75">
      <c r="A108" s="34">
        <v>6</v>
      </c>
      <c r="B108" s="34">
        <v>8</v>
      </c>
      <c r="C108" s="34">
        <v>9</v>
      </c>
      <c r="D108" s="35">
        <v>2</v>
      </c>
      <c r="E108" s="36"/>
      <c r="F108" s="28" t="s">
        <v>267</v>
      </c>
      <c r="G108" s="55" t="s">
        <v>358</v>
      </c>
      <c r="H108" s="29">
        <v>5200000</v>
      </c>
      <c r="I108" s="29">
        <v>0</v>
      </c>
      <c r="J108" s="29">
        <v>5200000</v>
      </c>
      <c r="K108" s="29">
        <v>0</v>
      </c>
      <c r="L108" s="30">
        <v>0</v>
      </c>
      <c r="M108" s="30">
        <v>100</v>
      </c>
      <c r="N108" s="30">
        <v>0</v>
      </c>
    </row>
    <row r="109" spans="1:14" ht="12.75">
      <c r="A109" s="34">
        <v>6</v>
      </c>
      <c r="B109" s="34">
        <v>20</v>
      </c>
      <c r="C109" s="34">
        <v>7</v>
      </c>
      <c r="D109" s="35">
        <v>2</v>
      </c>
      <c r="E109" s="36"/>
      <c r="F109" s="28" t="s">
        <v>267</v>
      </c>
      <c r="G109" s="55" t="s">
        <v>359</v>
      </c>
      <c r="H109" s="29">
        <v>10800500</v>
      </c>
      <c r="I109" s="29">
        <v>0</v>
      </c>
      <c r="J109" s="29">
        <v>10800500</v>
      </c>
      <c r="K109" s="29">
        <v>0</v>
      </c>
      <c r="L109" s="30">
        <v>0</v>
      </c>
      <c r="M109" s="30">
        <v>100</v>
      </c>
      <c r="N109" s="30">
        <v>0</v>
      </c>
    </row>
    <row r="110" spans="1:14" ht="12.75">
      <c r="A110" s="34">
        <v>6</v>
      </c>
      <c r="B110" s="34">
        <v>9</v>
      </c>
      <c r="C110" s="34">
        <v>11</v>
      </c>
      <c r="D110" s="35">
        <v>2</v>
      </c>
      <c r="E110" s="36"/>
      <c r="F110" s="28" t="s">
        <v>267</v>
      </c>
      <c r="G110" s="55" t="s">
        <v>360</v>
      </c>
      <c r="H110" s="29">
        <v>28726035.03</v>
      </c>
      <c r="I110" s="29">
        <v>0</v>
      </c>
      <c r="J110" s="29">
        <v>28726035.03</v>
      </c>
      <c r="K110" s="29">
        <v>0</v>
      </c>
      <c r="L110" s="30">
        <v>0</v>
      </c>
      <c r="M110" s="30">
        <v>100</v>
      </c>
      <c r="N110" s="30">
        <v>0</v>
      </c>
    </row>
    <row r="111" spans="1:14" ht="12.75">
      <c r="A111" s="34">
        <v>6</v>
      </c>
      <c r="B111" s="34">
        <v>16</v>
      </c>
      <c r="C111" s="34">
        <v>3</v>
      </c>
      <c r="D111" s="35">
        <v>2</v>
      </c>
      <c r="E111" s="36"/>
      <c r="F111" s="28" t="s">
        <v>267</v>
      </c>
      <c r="G111" s="55" t="s">
        <v>361</v>
      </c>
      <c r="H111" s="29">
        <v>99998</v>
      </c>
      <c r="I111" s="29">
        <v>0</v>
      </c>
      <c r="J111" s="29">
        <v>99998</v>
      </c>
      <c r="K111" s="29">
        <v>0</v>
      </c>
      <c r="L111" s="30">
        <v>0</v>
      </c>
      <c r="M111" s="30">
        <v>100</v>
      </c>
      <c r="N111" s="30">
        <v>0</v>
      </c>
    </row>
    <row r="112" spans="1:14" ht="12.75">
      <c r="A112" s="34">
        <v>6</v>
      </c>
      <c r="B112" s="34">
        <v>2</v>
      </c>
      <c r="C112" s="34">
        <v>10</v>
      </c>
      <c r="D112" s="35">
        <v>2</v>
      </c>
      <c r="E112" s="36"/>
      <c r="F112" s="28" t="s">
        <v>267</v>
      </c>
      <c r="G112" s="55" t="s">
        <v>362</v>
      </c>
      <c r="H112" s="29">
        <v>6915000</v>
      </c>
      <c r="I112" s="29">
        <v>0</v>
      </c>
      <c r="J112" s="29">
        <v>6915000</v>
      </c>
      <c r="K112" s="29">
        <v>0</v>
      </c>
      <c r="L112" s="30">
        <v>0</v>
      </c>
      <c r="M112" s="30">
        <v>100</v>
      </c>
      <c r="N112" s="30">
        <v>0</v>
      </c>
    </row>
    <row r="113" spans="1:14" ht="12.75">
      <c r="A113" s="34">
        <v>6</v>
      </c>
      <c r="B113" s="34">
        <v>8</v>
      </c>
      <c r="C113" s="34">
        <v>11</v>
      </c>
      <c r="D113" s="35">
        <v>2</v>
      </c>
      <c r="E113" s="36"/>
      <c r="F113" s="28" t="s">
        <v>267</v>
      </c>
      <c r="G113" s="55" t="s">
        <v>363</v>
      </c>
      <c r="H113" s="29">
        <v>2448000</v>
      </c>
      <c r="I113" s="29">
        <v>0</v>
      </c>
      <c r="J113" s="29">
        <v>2448000</v>
      </c>
      <c r="K113" s="29">
        <v>0</v>
      </c>
      <c r="L113" s="30">
        <v>0</v>
      </c>
      <c r="M113" s="30">
        <v>100</v>
      </c>
      <c r="N113" s="30">
        <v>0</v>
      </c>
    </row>
    <row r="114" spans="1:14" ht="12.75">
      <c r="A114" s="34">
        <v>6</v>
      </c>
      <c r="B114" s="34">
        <v>1</v>
      </c>
      <c r="C114" s="34">
        <v>11</v>
      </c>
      <c r="D114" s="35">
        <v>2</v>
      </c>
      <c r="E114" s="36"/>
      <c r="F114" s="28" t="s">
        <v>267</v>
      </c>
      <c r="G114" s="55" t="s">
        <v>364</v>
      </c>
      <c r="H114" s="29">
        <v>13489822</v>
      </c>
      <c r="I114" s="29">
        <v>0</v>
      </c>
      <c r="J114" s="29">
        <v>13489822</v>
      </c>
      <c r="K114" s="29">
        <v>0</v>
      </c>
      <c r="L114" s="30">
        <v>0</v>
      </c>
      <c r="M114" s="30">
        <v>100</v>
      </c>
      <c r="N114" s="30">
        <v>0</v>
      </c>
    </row>
    <row r="115" spans="1:14" ht="12.75">
      <c r="A115" s="34">
        <v>6</v>
      </c>
      <c r="B115" s="34">
        <v>13</v>
      </c>
      <c r="C115" s="34">
        <v>5</v>
      </c>
      <c r="D115" s="35">
        <v>2</v>
      </c>
      <c r="E115" s="36"/>
      <c r="F115" s="28" t="s">
        <v>267</v>
      </c>
      <c r="G115" s="55" t="s">
        <v>365</v>
      </c>
      <c r="H115" s="29">
        <v>1997698</v>
      </c>
      <c r="I115" s="29">
        <v>0</v>
      </c>
      <c r="J115" s="29">
        <v>1997698</v>
      </c>
      <c r="K115" s="29">
        <v>0</v>
      </c>
      <c r="L115" s="30">
        <v>0</v>
      </c>
      <c r="M115" s="30">
        <v>100</v>
      </c>
      <c r="N115" s="30">
        <v>0</v>
      </c>
    </row>
    <row r="116" spans="1:14" ht="12.75">
      <c r="A116" s="34">
        <v>6</v>
      </c>
      <c r="B116" s="34">
        <v>2</v>
      </c>
      <c r="C116" s="34">
        <v>11</v>
      </c>
      <c r="D116" s="35">
        <v>2</v>
      </c>
      <c r="E116" s="36"/>
      <c r="F116" s="28" t="s">
        <v>267</v>
      </c>
      <c r="G116" s="55" t="s">
        <v>366</v>
      </c>
      <c r="H116" s="29">
        <v>0</v>
      </c>
      <c r="I116" s="29">
        <v>0</v>
      </c>
      <c r="J116" s="29">
        <v>0</v>
      </c>
      <c r="K116" s="29">
        <v>0</v>
      </c>
      <c r="L116" s="30"/>
      <c r="M116" s="30"/>
      <c r="N116" s="30"/>
    </row>
    <row r="117" spans="1:14" ht="12.75">
      <c r="A117" s="34">
        <v>6</v>
      </c>
      <c r="B117" s="34">
        <v>5</v>
      </c>
      <c r="C117" s="34">
        <v>7</v>
      </c>
      <c r="D117" s="35">
        <v>2</v>
      </c>
      <c r="E117" s="36"/>
      <c r="F117" s="28" t="s">
        <v>267</v>
      </c>
      <c r="G117" s="55" t="s">
        <v>367</v>
      </c>
      <c r="H117" s="29">
        <v>2428604</v>
      </c>
      <c r="I117" s="29">
        <v>0</v>
      </c>
      <c r="J117" s="29">
        <v>2428604</v>
      </c>
      <c r="K117" s="29">
        <v>0</v>
      </c>
      <c r="L117" s="30">
        <v>0</v>
      </c>
      <c r="M117" s="30">
        <v>100</v>
      </c>
      <c r="N117" s="30">
        <v>0</v>
      </c>
    </row>
    <row r="118" spans="1:14" ht="12.75">
      <c r="A118" s="34">
        <v>6</v>
      </c>
      <c r="B118" s="34">
        <v>10</v>
      </c>
      <c r="C118" s="34">
        <v>5</v>
      </c>
      <c r="D118" s="35">
        <v>2</v>
      </c>
      <c r="E118" s="36"/>
      <c r="F118" s="28" t="s">
        <v>267</v>
      </c>
      <c r="G118" s="55" t="s">
        <v>368</v>
      </c>
      <c r="H118" s="29">
        <v>4540373.65</v>
      </c>
      <c r="I118" s="29">
        <v>0</v>
      </c>
      <c r="J118" s="29">
        <v>4540000</v>
      </c>
      <c r="K118" s="29">
        <v>373.65</v>
      </c>
      <c r="L118" s="30">
        <v>0</v>
      </c>
      <c r="M118" s="30">
        <v>99.99</v>
      </c>
      <c r="N118" s="30">
        <v>0</v>
      </c>
    </row>
    <row r="119" spans="1:14" ht="12.75">
      <c r="A119" s="34">
        <v>6</v>
      </c>
      <c r="B119" s="34">
        <v>14</v>
      </c>
      <c r="C119" s="34">
        <v>9</v>
      </c>
      <c r="D119" s="35">
        <v>2</v>
      </c>
      <c r="E119" s="36"/>
      <c r="F119" s="28" t="s">
        <v>267</v>
      </c>
      <c r="G119" s="55" t="s">
        <v>276</v>
      </c>
      <c r="H119" s="29">
        <v>0</v>
      </c>
      <c r="I119" s="29">
        <v>0</v>
      </c>
      <c r="J119" s="29">
        <v>0</v>
      </c>
      <c r="K119" s="29">
        <v>0</v>
      </c>
      <c r="L119" s="30"/>
      <c r="M119" s="30"/>
      <c r="N119" s="30"/>
    </row>
    <row r="120" spans="1:14" ht="12.75">
      <c r="A120" s="34">
        <v>6</v>
      </c>
      <c r="B120" s="34">
        <v>18</v>
      </c>
      <c r="C120" s="34">
        <v>7</v>
      </c>
      <c r="D120" s="35">
        <v>2</v>
      </c>
      <c r="E120" s="36"/>
      <c r="F120" s="28" t="s">
        <v>267</v>
      </c>
      <c r="G120" s="55" t="s">
        <v>369</v>
      </c>
      <c r="H120" s="29">
        <v>2118326</v>
      </c>
      <c r="I120" s="29">
        <v>0</v>
      </c>
      <c r="J120" s="29">
        <v>2118326</v>
      </c>
      <c r="K120" s="29">
        <v>0</v>
      </c>
      <c r="L120" s="30">
        <v>0</v>
      </c>
      <c r="M120" s="30">
        <v>100</v>
      </c>
      <c r="N120" s="30">
        <v>0</v>
      </c>
    </row>
    <row r="121" spans="1:14" ht="12.75">
      <c r="A121" s="34">
        <v>6</v>
      </c>
      <c r="B121" s="34">
        <v>20</v>
      </c>
      <c r="C121" s="34">
        <v>8</v>
      </c>
      <c r="D121" s="35">
        <v>2</v>
      </c>
      <c r="E121" s="36"/>
      <c r="F121" s="28" t="s">
        <v>267</v>
      </c>
      <c r="G121" s="55" t="s">
        <v>370</v>
      </c>
      <c r="H121" s="29">
        <v>2000000</v>
      </c>
      <c r="I121" s="29">
        <v>0</v>
      </c>
      <c r="J121" s="29">
        <v>2000000</v>
      </c>
      <c r="K121" s="29">
        <v>0</v>
      </c>
      <c r="L121" s="30">
        <v>0</v>
      </c>
      <c r="M121" s="30">
        <v>100</v>
      </c>
      <c r="N121" s="30">
        <v>0</v>
      </c>
    </row>
    <row r="122" spans="1:14" ht="12.75">
      <c r="A122" s="34">
        <v>6</v>
      </c>
      <c r="B122" s="34">
        <v>15</v>
      </c>
      <c r="C122" s="34">
        <v>6</v>
      </c>
      <c r="D122" s="35">
        <v>2</v>
      </c>
      <c r="E122" s="36"/>
      <c r="F122" s="28" t="s">
        <v>267</v>
      </c>
      <c r="G122" s="55" t="s">
        <v>277</v>
      </c>
      <c r="H122" s="29">
        <v>6522146.03</v>
      </c>
      <c r="I122" s="29">
        <v>0</v>
      </c>
      <c r="J122" s="29">
        <v>6522146.03</v>
      </c>
      <c r="K122" s="29">
        <v>0</v>
      </c>
      <c r="L122" s="30">
        <v>0</v>
      </c>
      <c r="M122" s="30">
        <v>100</v>
      </c>
      <c r="N122" s="30">
        <v>0</v>
      </c>
    </row>
    <row r="123" spans="1:14" ht="12.75">
      <c r="A123" s="34">
        <v>6</v>
      </c>
      <c r="B123" s="34">
        <v>3</v>
      </c>
      <c r="C123" s="34">
        <v>8</v>
      </c>
      <c r="D123" s="35">
        <v>2</v>
      </c>
      <c r="E123" s="36"/>
      <c r="F123" s="28" t="s">
        <v>267</v>
      </c>
      <c r="G123" s="55" t="s">
        <v>278</v>
      </c>
      <c r="H123" s="29">
        <v>6800695.27</v>
      </c>
      <c r="I123" s="29">
        <v>0</v>
      </c>
      <c r="J123" s="29">
        <v>6800695.27</v>
      </c>
      <c r="K123" s="29">
        <v>0</v>
      </c>
      <c r="L123" s="30">
        <v>0</v>
      </c>
      <c r="M123" s="30">
        <v>100</v>
      </c>
      <c r="N123" s="30">
        <v>0</v>
      </c>
    </row>
    <row r="124" spans="1:14" ht="12.75">
      <c r="A124" s="34">
        <v>6</v>
      </c>
      <c r="B124" s="34">
        <v>1</v>
      </c>
      <c r="C124" s="34">
        <v>12</v>
      </c>
      <c r="D124" s="35">
        <v>2</v>
      </c>
      <c r="E124" s="36"/>
      <c r="F124" s="28" t="s">
        <v>267</v>
      </c>
      <c r="G124" s="55" t="s">
        <v>371</v>
      </c>
      <c r="H124" s="29">
        <v>1312500</v>
      </c>
      <c r="I124" s="29">
        <v>0</v>
      </c>
      <c r="J124" s="29">
        <v>1312500</v>
      </c>
      <c r="K124" s="29">
        <v>0</v>
      </c>
      <c r="L124" s="30">
        <v>0</v>
      </c>
      <c r="M124" s="30">
        <v>100</v>
      </c>
      <c r="N124" s="30">
        <v>0</v>
      </c>
    </row>
    <row r="125" spans="1:14" ht="12.75">
      <c r="A125" s="34">
        <v>6</v>
      </c>
      <c r="B125" s="34">
        <v>1</v>
      </c>
      <c r="C125" s="34">
        <v>13</v>
      </c>
      <c r="D125" s="35">
        <v>2</v>
      </c>
      <c r="E125" s="36"/>
      <c r="F125" s="28" t="s">
        <v>267</v>
      </c>
      <c r="G125" s="55" t="s">
        <v>372</v>
      </c>
      <c r="H125" s="29">
        <v>270000</v>
      </c>
      <c r="I125" s="29">
        <v>0</v>
      </c>
      <c r="J125" s="29">
        <v>270000</v>
      </c>
      <c r="K125" s="29">
        <v>0</v>
      </c>
      <c r="L125" s="30">
        <v>0</v>
      </c>
      <c r="M125" s="30">
        <v>100</v>
      </c>
      <c r="N125" s="30">
        <v>0</v>
      </c>
    </row>
    <row r="126" spans="1:14" ht="12.75">
      <c r="A126" s="34">
        <v>6</v>
      </c>
      <c r="B126" s="34">
        <v>3</v>
      </c>
      <c r="C126" s="34">
        <v>9</v>
      </c>
      <c r="D126" s="35">
        <v>2</v>
      </c>
      <c r="E126" s="36"/>
      <c r="F126" s="28" t="s">
        <v>267</v>
      </c>
      <c r="G126" s="55" t="s">
        <v>373</v>
      </c>
      <c r="H126" s="29">
        <v>4429440</v>
      </c>
      <c r="I126" s="29">
        <v>0</v>
      </c>
      <c r="J126" s="29">
        <v>4429440</v>
      </c>
      <c r="K126" s="29">
        <v>0</v>
      </c>
      <c r="L126" s="30">
        <v>0</v>
      </c>
      <c r="M126" s="30">
        <v>100</v>
      </c>
      <c r="N126" s="30">
        <v>0</v>
      </c>
    </row>
    <row r="127" spans="1:14" ht="12.75">
      <c r="A127" s="34">
        <v>6</v>
      </c>
      <c r="B127" s="34">
        <v>6</v>
      </c>
      <c r="C127" s="34">
        <v>9</v>
      </c>
      <c r="D127" s="35">
        <v>2</v>
      </c>
      <c r="E127" s="36"/>
      <c r="F127" s="28" t="s">
        <v>267</v>
      </c>
      <c r="G127" s="55" t="s">
        <v>374</v>
      </c>
      <c r="H127" s="29">
        <v>1009000</v>
      </c>
      <c r="I127" s="29">
        <v>0</v>
      </c>
      <c r="J127" s="29">
        <v>1009000</v>
      </c>
      <c r="K127" s="29">
        <v>0</v>
      </c>
      <c r="L127" s="30">
        <v>0</v>
      </c>
      <c r="M127" s="30">
        <v>100</v>
      </c>
      <c r="N127" s="30">
        <v>0</v>
      </c>
    </row>
    <row r="128" spans="1:14" ht="12.75">
      <c r="A128" s="34">
        <v>6</v>
      </c>
      <c r="B128" s="34">
        <v>17</v>
      </c>
      <c r="C128" s="34">
        <v>4</v>
      </c>
      <c r="D128" s="35">
        <v>2</v>
      </c>
      <c r="E128" s="36"/>
      <c r="F128" s="28" t="s">
        <v>267</v>
      </c>
      <c r="G128" s="55" t="s">
        <v>375</v>
      </c>
      <c r="H128" s="29">
        <v>4605795.76</v>
      </c>
      <c r="I128" s="29">
        <v>0</v>
      </c>
      <c r="J128" s="29">
        <v>4605795.76</v>
      </c>
      <c r="K128" s="29">
        <v>0</v>
      </c>
      <c r="L128" s="30">
        <v>0</v>
      </c>
      <c r="M128" s="30">
        <v>100</v>
      </c>
      <c r="N128" s="30">
        <v>0</v>
      </c>
    </row>
    <row r="129" spans="1:14" ht="12.75">
      <c r="A129" s="34">
        <v>6</v>
      </c>
      <c r="B129" s="34">
        <v>3</v>
      </c>
      <c r="C129" s="34">
        <v>10</v>
      </c>
      <c r="D129" s="35">
        <v>2</v>
      </c>
      <c r="E129" s="36"/>
      <c r="F129" s="28" t="s">
        <v>267</v>
      </c>
      <c r="G129" s="55" t="s">
        <v>376</v>
      </c>
      <c r="H129" s="29">
        <v>8485606.7</v>
      </c>
      <c r="I129" s="29">
        <v>0</v>
      </c>
      <c r="J129" s="29">
        <v>8485606.7</v>
      </c>
      <c r="K129" s="29">
        <v>0</v>
      </c>
      <c r="L129" s="30">
        <v>0</v>
      </c>
      <c r="M129" s="30">
        <v>100</v>
      </c>
      <c r="N129" s="30">
        <v>0</v>
      </c>
    </row>
    <row r="130" spans="1:14" ht="12.75">
      <c r="A130" s="34">
        <v>6</v>
      </c>
      <c r="B130" s="34">
        <v>8</v>
      </c>
      <c r="C130" s="34">
        <v>12</v>
      </c>
      <c r="D130" s="35">
        <v>2</v>
      </c>
      <c r="E130" s="36"/>
      <c r="F130" s="28" t="s">
        <v>267</v>
      </c>
      <c r="G130" s="55" t="s">
        <v>377</v>
      </c>
      <c r="H130" s="29">
        <v>0</v>
      </c>
      <c r="I130" s="29">
        <v>0</v>
      </c>
      <c r="J130" s="29">
        <v>0</v>
      </c>
      <c r="K130" s="29">
        <v>0</v>
      </c>
      <c r="L130" s="30"/>
      <c r="M130" s="30"/>
      <c r="N130" s="30"/>
    </row>
    <row r="131" spans="1:14" ht="12.75">
      <c r="A131" s="34">
        <v>6</v>
      </c>
      <c r="B131" s="34">
        <v>11</v>
      </c>
      <c r="C131" s="34">
        <v>6</v>
      </c>
      <c r="D131" s="35">
        <v>2</v>
      </c>
      <c r="E131" s="36"/>
      <c r="F131" s="28" t="s">
        <v>267</v>
      </c>
      <c r="G131" s="55" t="s">
        <v>378</v>
      </c>
      <c r="H131" s="29">
        <v>2450000</v>
      </c>
      <c r="I131" s="29">
        <v>0</v>
      </c>
      <c r="J131" s="29">
        <v>2450000</v>
      </c>
      <c r="K131" s="29">
        <v>0</v>
      </c>
      <c r="L131" s="30">
        <v>0</v>
      </c>
      <c r="M131" s="30">
        <v>100</v>
      </c>
      <c r="N131" s="30">
        <v>0</v>
      </c>
    </row>
    <row r="132" spans="1:14" ht="12.75">
      <c r="A132" s="34">
        <v>6</v>
      </c>
      <c r="B132" s="34">
        <v>13</v>
      </c>
      <c r="C132" s="34">
        <v>6</v>
      </c>
      <c r="D132" s="35">
        <v>2</v>
      </c>
      <c r="E132" s="36"/>
      <c r="F132" s="28" t="s">
        <v>267</v>
      </c>
      <c r="G132" s="55" t="s">
        <v>379</v>
      </c>
      <c r="H132" s="29">
        <v>0</v>
      </c>
      <c r="I132" s="29">
        <v>0</v>
      </c>
      <c r="J132" s="29">
        <v>0</v>
      </c>
      <c r="K132" s="29">
        <v>0</v>
      </c>
      <c r="L132" s="30"/>
      <c r="M132" s="30"/>
      <c r="N132" s="30"/>
    </row>
    <row r="133" spans="1:14" ht="12.75">
      <c r="A133" s="34">
        <v>6</v>
      </c>
      <c r="B133" s="34">
        <v>6</v>
      </c>
      <c r="C133" s="34">
        <v>10</v>
      </c>
      <c r="D133" s="35">
        <v>2</v>
      </c>
      <c r="E133" s="36"/>
      <c r="F133" s="28" t="s">
        <v>267</v>
      </c>
      <c r="G133" s="55" t="s">
        <v>380</v>
      </c>
      <c r="H133" s="29">
        <v>2377000</v>
      </c>
      <c r="I133" s="29">
        <v>0</v>
      </c>
      <c r="J133" s="29">
        <v>2377000</v>
      </c>
      <c r="K133" s="29">
        <v>0</v>
      </c>
      <c r="L133" s="30">
        <v>0</v>
      </c>
      <c r="M133" s="30">
        <v>100</v>
      </c>
      <c r="N133" s="30">
        <v>0</v>
      </c>
    </row>
    <row r="134" spans="1:14" ht="12.75">
      <c r="A134" s="34">
        <v>6</v>
      </c>
      <c r="B134" s="34">
        <v>20</v>
      </c>
      <c r="C134" s="34">
        <v>9</v>
      </c>
      <c r="D134" s="35">
        <v>2</v>
      </c>
      <c r="E134" s="36"/>
      <c r="F134" s="28" t="s">
        <v>267</v>
      </c>
      <c r="G134" s="55" t="s">
        <v>381</v>
      </c>
      <c r="H134" s="29">
        <v>5154732.9</v>
      </c>
      <c r="I134" s="29">
        <v>0</v>
      </c>
      <c r="J134" s="29">
        <v>5154732.9</v>
      </c>
      <c r="K134" s="29">
        <v>0</v>
      </c>
      <c r="L134" s="30">
        <v>0</v>
      </c>
      <c r="M134" s="30">
        <v>100</v>
      </c>
      <c r="N134" s="30">
        <v>0</v>
      </c>
    </row>
    <row r="135" spans="1:14" ht="12.75">
      <c r="A135" s="34">
        <v>6</v>
      </c>
      <c r="B135" s="34">
        <v>20</v>
      </c>
      <c r="C135" s="34">
        <v>10</v>
      </c>
      <c r="D135" s="35">
        <v>2</v>
      </c>
      <c r="E135" s="36"/>
      <c r="F135" s="28" t="s">
        <v>267</v>
      </c>
      <c r="G135" s="55" t="s">
        <v>382</v>
      </c>
      <c r="H135" s="29">
        <v>2580000</v>
      </c>
      <c r="I135" s="29">
        <v>0</v>
      </c>
      <c r="J135" s="29">
        <v>2580000</v>
      </c>
      <c r="K135" s="29">
        <v>0</v>
      </c>
      <c r="L135" s="30">
        <v>0</v>
      </c>
      <c r="M135" s="30">
        <v>100</v>
      </c>
      <c r="N135" s="30">
        <v>0</v>
      </c>
    </row>
    <row r="136" spans="1:14" ht="12.75">
      <c r="A136" s="34">
        <v>6</v>
      </c>
      <c r="B136" s="34">
        <v>1</v>
      </c>
      <c r="C136" s="34">
        <v>14</v>
      </c>
      <c r="D136" s="35">
        <v>2</v>
      </c>
      <c r="E136" s="36"/>
      <c r="F136" s="28" t="s">
        <v>267</v>
      </c>
      <c r="G136" s="55" t="s">
        <v>383</v>
      </c>
      <c r="H136" s="29">
        <v>1588216</v>
      </c>
      <c r="I136" s="29">
        <v>0</v>
      </c>
      <c r="J136" s="29">
        <v>1588216</v>
      </c>
      <c r="K136" s="29">
        <v>0</v>
      </c>
      <c r="L136" s="30">
        <v>0</v>
      </c>
      <c r="M136" s="30">
        <v>100</v>
      </c>
      <c r="N136" s="30">
        <v>0</v>
      </c>
    </row>
    <row r="137" spans="1:14" ht="12.75">
      <c r="A137" s="34">
        <v>6</v>
      </c>
      <c r="B137" s="34">
        <v>13</v>
      </c>
      <c r="C137" s="34">
        <v>7</v>
      </c>
      <c r="D137" s="35">
        <v>2</v>
      </c>
      <c r="E137" s="36"/>
      <c r="F137" s="28" t="s">
        <v>267</v>
      </c>
      <c r="G137" s="55" t="s">
        <v>384</v>
      </c>
      <c r="H137" s="29">
        <v>2425470.61</v>
      </c>
      <c r="I137" s="29">
        <v>0</v>
      </c>
      <c r="J137" s="29">
        <v>2425170.61</v>
      </c>
      <c r="K137" s="29">
        <v>300</v>
      </c>
      <c r="L137" s="30">
        <v>0</v>
      </c>
      <c r="M137" s="30">
        <v>99.98</v>
      </c>
      <c r="N137" s="30">
        <v>0.01</v>
      </c>
    </row>
    <row r="138" spans="1:14" ht="12.75">
      <c r="A138" s="34">
        <v>6</v>
      </c>
      <c r="B138" s="34">
        <v>1</v>
      </c>
      <c r="C138" s="34">
        <v>15</v>
      </c>
      <c r="D138" s="35">
        <v>2</v>
      </c>
      <c r="E138" s="36"/>
      <c r="F138" s="28" t="s">
        <v>267</v>
      </c>
      <c r="G138" s="55" t="s">
        <v>385</v>
      </c>
      <c r="H138" s="29">
        <v>0</v>
      </c>
      <c r="I138" s="29">
        <v>0</v>
      </c>
      <c r="J138" s="29">
        <v>0</v>
      </c>
      <c r="K138" s="29">
        <v>0</v>
      </c>
      <c r="L138" s="30"/>
      <c r="M138" s="30"/>
      <c r="N138" s="30"/>
    </row>
    <row r="139" spans="1:14" ht="12.75">
      <c r="A139" s="34">
        <v>6</v>
      </c>
      <c r="B139" s="34">
        <v>10</v>
      </c>
      <c r="C139" s="34">
        <v>6</v>
      </c>
      <c r="D139" s="35">
        <v>2</v>
      </c>
      <c r="E139" s="36"/>
      <c r="F139" s="28" t="s">
        <v>267</v>
      </c>
      <c r="G139" s="55" t="s">
        <v>386</v>
      </c>
      <c r="H139" s="29">
        <v>3587500</v>
      </c>
      <c r="I139" s="29">
        <v>0</v>
      </c>
      <c r="J139" s="29">
        <v>3587500</v>
      </c>
      <c r="K139" s="29">
        <v>0</v>
      </c>
      <c r="L139" s="30">
        <v>0</v>
      </c>
      <c r="M139" s="30">
        <v>100</v>
      </c>
      <c r="N139" s="30">
        <v>0</v>
      </c>
    </row>
    <row r="140" spans="1:14" ht="12.75">
      <c r="A140" s="34">
        <v>6</v>
      </c>
      <c r="B140" s="34">
        <v>11</v>
      </c>
      <c r="C140" s="34">
        <v>7</v>
      </c>
      <c r="D140" s="35">
        <v>2</v>
      </c>
      <c r="E140" s="36"/>
      <c r="F140" s="28" t="s">
        <v>267</v>
      </c>
      <c r="G140" s="55" t="s">
        <v>387</v>
      </c>
      <c r="H140" s="29">
        <v>8982500</v>
      </c>
      <c r="I140" s="29">
        <v>0</v>
      </c>
      <c r="J140" s="29">
        <v>8982500</v>
      </c>
      <c r="K140" s="29">
        <v>0</v>
      </c>
      <c r="L140" s="30">
        <v>0</v>
      </c>
      <c r="M140" s="30">
        <v>100</v>
      </c>
      <c r="N140" s="30">
        <v>0</v>
      </c>
    </row>
    <row r="141" spans="1:14" ht="12.75">
      <c r="A141" s="34">
        <v>6</v>
      </c>
      <c r="B141" s="34">
        <v>19</v>
      </c>
      <c r="C141" s="34">
        <v>4</v>
      </c>
      <c r="D141" s="35">
        <v>2</v>
      </c>
      <c r="E141" s="36"/>
      <c r="F141" s="28" t="s">
        <v>267</v>
      </c>
      <c r="G141" s="55" t="s">
        <v>388</v>
      </c>
      <c r="H141" s="29">
        <v>0</v>
      </c>
      <c r="I141" s="29">
        <v>0</v>
      </c>
      <c r="J141" s="29">
        <v>0</v>
      </c>
      <c r="K141" s="29">
        <v>0</v>
      </c>
      <c r="L141" s="30"/>
      <c r="M141" s="30"/>
      <c r="N141" s="30"/>
    </row>
    <row r="142" spans="1:14" ht="12.75">
      <c r="A142" s="34">
        <v>6</v>
      </c>
      <c r="B142" s="34">
        <v>20</v>
      </c>
      <c r="C142" s="34">
        <v>11</v>
      </c>
      <c r="D142" s="35">
        <v>2</v>
      </c>
      <c r="E142" s="36"/>
      <c r="F142" s="28" t="s">
        <v>267</v>
      </c>
      <c r="G142" s="55" t="s">
        <v>389</v>
      </c>
      <c r="H142" s="29">
        <v>6673613</v>
      </c>
      <c r="I142" s="29">
        <v>0</v>
      </c>
      <c r="J142" s="29">
        <v>6673613</v>
      </c>
      <c r="K142" s="29">
        <v>0</v>
      </c>
      <c r="L142" s="30">
        <v>0</v>
      </c>
      <c r="M142" s="30">
        <v>100</v>
      </c>
      <c r="N142" s="30">
        <v>0</v>
      </c>
    </row>
    <row r="143" spans="1:14" ht="12.75">
      <c r="A143" s="34">
        <v>6</v>
      </c>
      <c r="B143" s="34">
        <v>16</v>
      </c>
      <c r="C143" s="34">
        <v>5</v>
      </c>
      <c r="D143" s="35">
        <v>2</v>
      </c>
      <c r="E143" s="36"/>
      <c r="F143" s="28" t="s">
        <v>267</v>
      </c>
      <c r="G143" s="55" t="s">
        <v>390</v>
      </c>
      <c r="H143" s="29">
        <v>6794914.5</v>
      </c>
      <c r="I143" s="29">
        <v>0</v>
      </c>
      <c r="J143" s="29">
        <v>6794914.5</v>
      </c>
      <c r="K143" s="29">
        <v>0</v>
      </c>
      <c r="L143" s="30">
        <v>0</v>
      </c>
      <c r="M143" s="30">
        <v>100</v>
      </c>
      <c r="N143" s="30">
        <v>0</v>
      </c>
    </row>
    <row r="144" spans="1:14" ht="12.75">
      <c r="A144" s="34">
        <v>6</v>
      </c>
      <c r="B144" s="34">
        <v>11</v>
      </c>
      <c r="C144" s="34">
        <v>8</v>
      </c>
      <c r="D144" s="35">
        <v>2</v>
      </c>
      <c r="E144" s="36"/>
      <c r="F144" s="28" t="s">
        <v>267</v>
      </c>
      <c r="G144" s="55" t="s">
        <v>279</v>
      </c>
      <c r="H144" s="29">
        <v>4898010.56</v>
      </c>
      <c r="I144" s="29">
        <v>0</v>
      </c>
      <c r="J144" s="29">
        <v>4898010.56</v>
      </c>
      <c r="K144" s="29">
        <v>0</v>
      </c>
      <c r="L144" s="30">
        <v>0</v>
      </c>
      <c r="M144" s="30">
        <v>100</v>
      </c>
      <c r="N144" s="30">
        <v>0</v>
      </c>
    </row>
    <row r="145" spans="1:14" ht="12.75">
      <c r="A145" s="34">
        <v>6</v>
      </c>
      <c r="B145" s="34">
        <v>9</v>
      </c>
      <c r="C145" s="34">
        <v>12</v>
      </c>
      <c r="D145" s="35">
        <v>2</v>
      </c>
      <c r="E145" s="36"/>
      <c r="F145" s="28" t="s">
        <v>267</v>
      </c>
      <c r="G145" s="55" t="s">
        <v>391</v>
      </c>
      <c r="H145" s="29">
        <v>15685000</v>
      </c>
      <c r="I145" s="29">
        <v>0</v>
      </c>
      <c r="J145" s="29">
        <v>15685000</v>
      </c>
      <c r="K145" s="29">
        <v>0</v>
      </c>
      <c r="L145" s="30">
        <v>0</v>
      </c>
      <c r="M145" s="30">
        <v>100</v>
      </c>
      <c r="N145" s="30">
        <v>0</v>
      </c>
    </row>
    <row r="146" spans="1:14" ht="12.75">
      <c r="A146" s="34">
        <v>6</v>
      </c>
      <c r="B146" s="34">
        <v>20</v>
      </c>
      <c r="C146" s="34">
        <v>12</v>
      </c>
      <c r="D146" s="35">
        <v>2</v>
      </c>
      <c r="E146" s="36"/>
      <c r="F146" s="28" t="s">
        <v>267</v>
      </c>
      <c r="G146" s="55" t="s">
        <v>392</v>
      </c>
      <c r="H146" s="29">
        <v>7161600</v>
      </c>
      <c r="I146" s="29">
        <v>0</v>
      </c>
      <c r="J146" s="29">
        <v>7161600</v>
      </c>
      <c r="K146" s="29">
        <v>0</v>
      </c>
      <c r="L146" s="30">
        <v>0</v>
      </c>
      <c r="M146" s="30">
        <v>100</v>
      </c>
      <c r="N146" s="30">
        <v>0</v>
      </c>
    </row>
    <row r="147" spans="1:14" ht="12.75">
      <c r="A147" s="34">
        <v>6</v>
      </c>
      <c r="B147" s="34">
        <v>18</v>
      </c>
      <c r="C147" s="34">
        <v>8</v>
      </c>
      <c r="D147" s="35">
        <v>2</v>
      </c>
      <c r="E147" s="36"/>
      <c r="F147" s="28" t="s">
        <v>267</v>
      </c>
      <c r="G147" s="55" t="s">
        <v>393</v>
      </c>
      <c r="H147" s="29">
        <v>2950000</v>
      </c>
      <c r="I147" s="29">
        <v>0</v>
      </c>
      <c r="J147" s="29">
        <v>2950000</v>
      </c>
      <c r="K147" s="29">
        <v>0</v>
      </c>
      <c r="L147" s="30">
        <v>0</v>
      </c>
      <c r="M147" s="30">
        <v>100</v>
      </c>
      <c r="N147" s="30">
        <v>0</v>
      </c>
    </row>
    <row r="148" spans="1:14" ht="12.75">
      <c r="A148" s="34">
        <v>6</v>
      </c>
      <c r="B148" s="34">
        <v>7</v>
      </c>
      <c r="C148" s="34">
        <v>6</v>
      </c>
      <c r="D148" s="35">
        <v>2</v>
      </c>
      <c r="E148" s="36"/>
      <c r="F148" s="28" t="s">
        <v>267</v>
      </c>
      <c r="G148" s="55" t="s">
        <v>394</v>
      </c>
      <c r="H148" s="29">
        <v>4265433.72</v>
      </c>
      <c r="I148" s="29">
        <v>0</v>
      </c>
      <c r="J148" s="29">
        <v>4265433.72</v>
      </c>
      <c r="K148" s="29">
        <v>0</v>
      </c>
      <c r="L148" s="30">
        <v>0</v>
      </c>
      <c r="M148" s="30">
        <v>100</v>
      </c>
      <c r="N148" s="30">
        <v>0</v>
      </c>
    </row>
    <row r="149" spans="1:14" ht="12.75">
      <c r="A149" s="34">
        <v>6</v>
      </c>
      <c r="B149" s="34">
        <v>18</v>
      </c>
      <c r="C149" s="34">
        <v>9</v>
      </c>
      <c r="D149" s="35">
        <v>2</v>
      </c>
      <c r="E149" s="36"/>
      <c r="F149" s="28" t="s">
        <v>267</v>
      </c>
      <c r="G149" s="55" t="s">
        <v>395</v>
      </c>
      <c r="H149" s="29">
        <v>3223547.65</v>
      </c>
      <c r="I149" s="29">
        <v>0</v>
      </c>
      <c r="J149" s="29">
        <v>3223547.65</v>
      </c>
      <c r="K149" s="29">
        <v>0</v>
      </c>
      <c r="L149" s="30">
        <v>0</v>
      </c>
      <c r="M149" s="30">
        <v>100</v>
      </c>
      <c r="N149" s="30">
        <v>0</v>
      </c>
    </row>
    <row r="150" spans="1:14" ht="12.75">
      <c r="A150" s="34">
        <v>6</v>
      </c>
      <c r="B150" s="34">
        <v>18</v>
      </c>
      <c r="C150" s="34">
        <v>10</v>
      </c>
      <c r="D150" s="35">
        <v>2</v>
      </c>
      <c r="E150" s="36"/>
      <c r="F150" s="28" t="s">
        <v>267</v>
      </c>
      <c r="G150" s="55" t="s">
        <v>396</v>
      </c>
      <c r="H150" s="29">
        <v>367165</v>
      </c>
      <c r="I150" s="29">
        <v>0</v>
      </c>
      <c r="J150" s="29">
        <v>367165</v>
      </c>
      <c r="K150" s="29">
        <v>0</v>
      </c>
      <c r="L150" s="30">
        <v>0</v>
      </c>
      <c r="M150" s="30">
        <v>100</v>
      </c>
      <c r="N150" s="30">
        <v>0</v>
      </c>
    </row>
    <row r="151" spans="1:14" ht="12.75">
      <c r="A151" s="34">
        <v>6</v>
      </c>
      <c r="B151" s="34">
        <v>1</v>
      </c>
      <c r="C151" s="34">
        <v>16</v>
      </c>
      <c r="D151" s="35">
        <v>2</v>
      </c>
      <c r="E151" s="36"/>
      <c r="F151" s="28" t="s">
        <v>267</v>
      </c>
      <c r="G151" s="55" t="s">
        <v>281</v>
      </c>
      <c r="H151" s="29">
        <v>267000</v>
      </c>
      <c r="I151" s="29">
        <v>0</v>
      </c>
      <c r="J151" s="29">
        <v>267000</v>
      </c>
      <c r="K151" s="29">
        <v>0</v>
      </c>
      <c r="L151" s="30">
        <v>0</v>
      </c>
      <c r="M151" s="30">
        <v>100</v>
      </c>
      <c r="N151" s="30">
        <v>0</v>
      </c>
    </row>
    <row r="152" spans="1:14" ht="12.75">
      <c r="A152" s="34">
        <v>6</v>
      </c>
      <c r="B152" s="34">
        <v>2</v>
      </c>
      <c r="C152" s="34">
        <v>13</v>
      </c>
      <c r="D152" s="35">
        <v>2</v>
      </c>
      <c r="E152" s="36"/>
      <c r="F152" s="28" t="s">
        <v>267</v>
      </c>
      <c r="G152" s="55" t="s">
        <v>397</v>
      </c>
      <c r="H152" s="29">
        <v>1657153</v>
      </c>
      <c r="I152" s="29">
        <v>0</v>
      </c>
      <c r="J152" s="29">
        <v>1657153</v>
      </c>
      <c r="K152" s="29">
        <v>0</v>
      </c>
      <c r="L152" s="30">
        <v>0</v>
      </c>
      <c r="M152" s="30">
        <v>100</v>
      </c>
      <c r="N152" s="30">
        <v>0</v>
      </c>
    </row>
    <row r="153" spans="1:14" ht="12.75">
      <c r="A153" s="34">
        <v>6</v>
      </c>
      <c r="B153" s="34">
        <v>18</v>
      </c>
      <c r="C153" s="34">
        <v>11</v>
      </c>
      <c r="D153" s="35">
        <v>2</v>
      </c>
      <c r="E153" s="36"/>
      <c r="F153" s="28" t="s">
        <v>267</v>
      </c>
      <c r="G153" s="55" t="s">
        <v>282</v>
      </c>
      <c r="H153" s="29">
        <v>8736500</v>
      </c>
      <c r="I153" s="29">
        <v>0</v>
      </c>
      <c r="J153" s="29">
        <v>8736500</v>
      </c>
      <c r="K153" s="29">
        <v>0</v>
      </c>
      <c r="L153" s="30">
        <v>0</v>
      </c>
      <c r="M153" s="30">
        <v>100</v>
      </c>
      <c r="N153" s="30">
        <v>0</v>
      </c>
    </row>
    <row r="154" spans="1:14" ht="12.75">
      <c r="A154" s="34">
        <v>6</v>
      </c>
      <c r="B154" s="34">
        <v>17</v>
      </c>
      <c r="C154" s="34">
        <v>5</v>
      </c>
      <c r="D154" s="35">
        <v>2</v>
      </c>
      <c r="E154" s="36"/>
      <c r="F154" s="28" t="s">
        <v>267</v>
      </c>
      <c r="G154" s="55" t="s">
        <v>398</v>
      </c>
      <c r="H154" s="29">
        <v>5400000</v>
      </c>
      <c r="I154" s="29">
        <v>0</v>
      </c>
      <c r="J154" s="29">
        <v>5400000</v>
      </c>
      <c r="K154" s="29">
        <v>0</v>
      </c>
      <c r="L154" s="30">
        <v>0</v>
      </c>
      <c r="M154" s="30">
        <v>100</v>
      </c>
      <c r="N154" s="30">
        <v>0</v>
      </c>
    </row>
    <row r="155" spans="1:14" ht="12.75">
      <c r="A155" s="34">
        <v>6</v>
      </c>
      <c r="B155" s="34">
        <v>11</v>
      </c>
      <c r="C155" s="34">
        <v>9</v>
      </c>
      <c r="D155" s="35">
        <v>2</v>
      </c>
      <c r="E155" s="36"/>
      <c r="F155" s="28" t="s">
        <v>267</v>
      </c>
      <c r="G155" s="55" t="s">
        <v>399</v>
      </c>
      <c r="H155" s="29">
        <v>9900000</v>
      </c>
      <c r="I155" s="29">
        <v>0</v>
      </c>
      <c r="J155" s="29">
        <v>9900000</v>
      </c>
      <c r="K155" s="29">
        <v>0</v>
      </c>
      <c r="L155" s="30">
        <v>0</v>
      </c>
      <c r="M155" s="30">
        <v>100</v>
      </c>
      <c r="N155" s="30">
        <v>0</v>
      </c>
    </row>
    <row r="156" spans="1:14" ht="12.75">
      <c r="A156" s="34">
        <v>6</v>
      </c>
      <c r="B156" s="34">
        <v>4</v>
      </c>
      <c r="C156" s="34">
        <v>6</v>
      </c>
      <c r="D156" s="35">
        <v>2</v>
      </c>
      <c r="E156" s="36"/>
      <c r="F156" s="28" t="s">
        <v>267</v>
      </c>
      <c r="G156" s="55" t="s">
        <v>400</v>
      </c>
      <c r="H156" s="29">
        <v>1034784.97</v>
      </c>
      <c r="I156" s="29">
        <v>0</v>
      </c>
      <c r="J156" s="29">
        <v>1013369</v>
      </c>
      <c r="K156" s="29">
        <v>21415.97</v>
      </c>
      <c r="L156" s="30">
        <v>0</v>
      </c>
      <c r="M156" s="30">
        <v>97.93</v>
      </c>
      <c r="N156" s="30">
        <v>2.06</v>
      </c>
    </row>
    <row r="157" spans="1:14" ht="12.75">
      <c r="A157" s="34">
        <v>6</v>
      </c>
      <c r="B157" s="34">
        <v>7</v>
      </c>
      <c r="C157" s="34">
        <v>7</v>
      </c>
      <c r="D157" s="35">
        <v>2</v>
      </c>
      <c r="E157" s="36"/>
      <c r="F157" s="28" t="s">
        <v>267</v>
      </c>
      <c r="G157" s="55" t="s">
        <v>401</v>
      </c>
      <c r="H157" s="29">
        <v>7140820.47</v>
      </c>
      <c r="I157" s="29">
        <v>0</v>
      </c>
      <c r="J157" s="29">
        <v>7140820.47</v>
      </c>
      <c r="K157" s="29">
        <v>0</v>
      </c>
      <c r="L157" s="30">
        <v>0</v>
      </c>
      <c r="M157" s="30">
        <v>100</v>
      </c>
      <c r="N157" s="30">
        <v>0</v>
      </c>
    </row>
    <row r="158" spans="1:14" ht="12.75">
      <c r="A158" s="34">
        <v>6</v>
      </c>
      <c r="B158" s="34">
        <v>1</v>
      </c>
      <c r="C158" s="34">
        <v>17</v>
      </c>
      <c r="D158" s="35">
        <v>2</v>
      </c>
      <c r="E158" s="36"/>
      <c r="F158" s="28" t="s">
        <v>267</v>
      </c>
      <c r="G158" s="55" t="s">
        <v>402</v>
      </c>
      <c r="H158" s="29">
        <v>4554970.58</v>
      </c>
      <c r="I158" s="29">
        <v>0</v>
      </c>
      <c r="J158" s="29">
        <v>4554970.58</v>
      </c>
      <c r="K158" s="29">
        <v>0</v>
      </c>
      <c r="L158" s="30">
        <v>0</v>
      </c>
      <c r="M158" s="30">
        <v>100</v>
      </c>
      <c r="N158" s="30">
        <v>0</v>
      </c>
    </row>
    <row r="159" spans="1:14" ht="12.75">
      <c r="A159" s="34">
        <v>6</v>
      </c>
      <c r="B159" s="34">
        <v>2</v>
      </c>
      <c r="C159" s="34">
        <v>14</v>
      </c>
      <c r="D159" s="35">
        <v>2</v>
      </c>
      <c r="E159" s="36"/>
      <c r="F159" s="28" t="s">
        <v>267</v>
      </c>
      <c r="G159" s="55" t="s">
        <v>403</v>
      </c>
      <c r="H159" s="29">
        <v>1599200</v>
      </c>
      <c r="I159" s="29">
        <v>0</v>
      </c>
      <c r="J159" s="29">
        <v>1599200</v>
      </c>
      <c r="K159" s="29">
        <v>0</v>
      </c>
      <c r="L159" s="30">
        <v>0</v>
      </c>
      <c r="M159" s="30">
        <v>100</v>
      </c>
      <c r="N159" s="30">
        <v>0</v>
      </c>
    </row>
    <row r="160" spans="1:14" ht="12.75">
      <c r="A160" s="34">
        <v>6</v>
      </c>
      <c r="B160" s="34">
        <v>4</v>
      </c>
      <c r="C160" s="34">
        <v>7</v>
      </c>
      <c r="D160" s="35">
        <v>2</v>
      </c>
      <c r="E160" s="36"/>
      <c r="F160" s="28" t="s">
        <v>267</v>
      </c>
      <c r="G160" s="55" t="s">
        <v>404</v>
      </c>
      <c r="H160" s="29">
        <v>3916620</v>
      </c>
      <c r="I160" s="29">
        <v>0</v>
      </c>
      <c r="J160" s="29">
        <v>3916620</v>
      </c>
      <c r="K160" s="29">
        <v>0</v>
      </c>
      <c r="L160" s="30">
        <v>0</v>
      </c>
      <c r="M160" s="30">
        <v>100</v>
      </c>
      <c r="N160" s="30">
        <v>0</v>
      </c>
    </row>
    <row r="161" spans="1:14" ht="12.75">
      <c r="A161" s="34">
        <v>6</v>
      </c>
      <c r="B161" s="34">
        <v>15</v>
      </c>
      <c r="C161" s="34">
        <v>7</v>
      </c>
      <c r="D161" s="35">
        <v>2</v>
      </c>
      <c r="E161" s="36"/>
      <c r="F161" s="28" t="s">
        <v>267</v>
      </c>
      <c r="G161" s="55" t="s">
        <v>405</v>
      </c>
      <c r="H161" s="29">
        <v>2448519.62</v>
      </c>
      <c r="I161" s="29">
        <v>0</v>
      </c>
      <c r="J161" s="29">
        <v>2448519.62</v>
      </c>
      <c r="K161" s="29">
        <v>0</v>
      </c>
      <c r="L161" s="30">
        <v>0</v>
      </c>
      <c r="M161" s="30">
        <v>100</v>
      </c>
      <c r="N161" s="30">
        <v>0</v>
      </c>
    </row>
    <row r="162" spans="1:14" ht="12.75">
      <c r="A162" s="34">
        <v>6</v>
      </c>
      <c r="B162" s="34">
        <v>18</v>
      </c>
      <c r="C162" s="34">
        <v>13</v>
      </c>
      <c r="D162" s="35">
        <v>2</v>
      </c>
      <c r="E162" s="36"/>
      <c r="F162" s="28" t="s">
        <v>267</v>
      </c>
      <c r="G162" s="55" t="s">
        <v>406</v>
      </c>
      <c r="H162" s="29">
        <v>6196725.07</v>
      </c>
      <c r="I162" s="29">
        <v>0</v>
      </c>
      <c r="J162" s="29">
        <v>6196725.07</v>
      </c>
      <c r="K162" s="29">
        <v>0</v>
      </c>
      <c r="L162" s="30">
        <v>0</v>
      </c>
      <c r="M162" s="30">
        <v>100</v>
      </c>
      <c r="N162" s="30">
        <v>0</v>
      </c>
    </row>
    <row r="163" spans="1:14" ht="12.75">
      <c r="A163" s="34">
        <v>6</v>
      </c>
      <c r="B163" s="34">
        <v>16</v>
      </c>
      <c r="C163" s="34">
        <v>6</v>
      </c>
      <c r="D163" s="35">
        <v>2</v>
      </c>
      <c r="E163" s="36"/>
      <c r="F163" s="28" t="s">
        <v>267</v>
      </c>
      <c r="G163" s="55" t="s">
        <v>407</v>
      </c>
      <c r="H163" s="29">
        <v>0</v>
      </c>
      <c r="I163" s="29">
        <v>0</v>
      </c>
      <c r="J163" s="29">
        <v>0</v>
      </c>
      <c r="K163" s="29">
        <v>0</v>
      </c>
      <c r="L163" s="30"/>
      <c r="M163" s="30"/>
      <c r="N163" s="30"/>
    </row>
    <row r="164" spans="1:14" ht="12.75">
      <c r="A164" s="34">
        <v>6</v>
      </c>
      <c r="B164" s="34">
        <v>19</v>
      </c>
      <c r="C164" s="34">
        <v>5</v>
      </c>
      <c r="D164" s="35">
        <v>2</v>
      </c>
      <c r="E164" s="36"/>
      <c r="F164" s="28" t="s">
        <v>267</v>
      </c>
      <c r="G164" s="55" t="s">
        <v>408</v>
      </c>
      <c r="H164" s="29">
        <v>11401014.05</v>
      </c>
      <c r="I164" s="29">
        <v>0</v>
      </c>
      <c r="J164" s="29">
        <v>11401014.05</v>
      </c>
      <c r="K164" s="29">
        <v>0</v>
      </c>
      <c r="L164" s="30">
        <v>0</v>
      </c>
      <c r="M164" s="30">
        <v>100</v>
      </c>
      <c r="N164" s="30">
        <v>0</v>
      </c>
    </row>
    <row r="165" spans="1:14" ht="12.75">
      <c r="A165" s="34">
        <v>6</v>
      </c>
      <c r="B165" s="34">
        <v>8</v>
      </c>
      <c r="C165" s="34">
        <v>13</v>
      </c>
      <c r="D165" s="35">
        <v>2</v>
      </c>
      <c r="E165" s="36"/>
      <c r="F165" s="28" t="s">
        <v>267</v>
      </c>
      <c r="G165" s="55" t="s">
        <v>409</v>
      </c>
      <c r="H165" s="29">
        <v>3489588.72</v>
      </c>
      <c r="I165" s="29">
        <v>0</v>
      </c>
      <c r="J165" s="29">
        <v>3489588.72</v>
      </c>
      <c r="K165" s="29">
        <v>0</v>
      </c>
      <c r="L165" s="30">
        <v>0</v>
      </c>
      <c r="M165" s="30">
        <v>100</v>
      </c>
      <c r="N165" s="30">
        <v>0</v>
      </c>
    </row>
    <row r="166" spans="1:14" ht="12.75">
      <c r="A166" s="34">
        <v>6</v>
      </c>
      <c r="B166" s="34">
        <v>14</v>
      </c>
      <c r="C166" s="34">
        <v>10</v>
      </c>
      <c r="D166" s="35">
        <v>2</v>
      </c>
      <c r="E166" s="36"/>
      <c r="F166" s="28" t="s">
        <v>267</v>
      </c>
      <c r="G166" s="55" t="s">
        <v>410</v>
      </c>
      <c r="H166" s="29">
        <v>2080836.16</v>
      </c>
      <c r="I166" s="29">
        <v>0</v>
      </c>
      <c r="J166" s="29">
        <v>2080836.16</v>
      </c>
      <c r="K166" s="29">
        <v>0</v>
      </c>
      <c r="L166" s="30">
        <v>0</v>
      </c>
      <c r="M166" s="30">
        <v>100</v>
      </c>
      <c r="N166" s="30">
        <v>0</v>
      </c>
    </row>
    <row r="167" spans="1:14" ht="12.75">
      <c r="A167" s="34">
        <v>6</v>
      </c>
      <c r="B167" s="34">
        <v>4</v>
      </c>
      <c r="C167" s="34">
        <v>8</v>
      </c>
      <c r="D167" s="35">
        <v>2</v>
      </c>
      <c r="E167" s="36"/>
      <c r="F167" s="28" t="s">
        <v>267</v>
      </c>
      <c r="G167" s="55" t="s">
        <v>411</v>
      </c>
      <c r="H167" s="29">
        <v>10373815.04</v>
      </c>
      <c r="I167" s="29">
        <v>0</v>
      </c>
      <c r="J167" s="29">
        <v>10373815.04</v>
      </c>
      <c r="K167" s="29">
        <v>0</v>
      </c>
      <c r="L167" s="30">
        <v>0</v>
      </c>
      <c r="M167" s="30">
        <v>100</v>
      </c>
      <c r="N167" s="30">
        <v>0</v>
      </c>
    </row>
    <row r="168" spans="1:14" ht="12.75">
      <c r="A168" s="34">
        <v>6</v>
      </c>
      <c r="B168" s="34">
        <v>3</v>
      </c>
      <c r="C168" s="34">
        <v>12</v>
      </c>
      <c r="D168" s="35">
        <v>2</v>
      </c>
      <c r="E168" s="36"/>
      <c r="F168" s="28" t="s">
        <v>267</v>
      </c>
      <c r="G168" s="55" t="s">
        <v>412</v>
      </c>
      <c r="H168" s="29">
        <v>8113900</v>
      </c>
      <c r="I168" s="29">
        <v>0</v>
      </c>
      <c r="J168" s="29">
        <v>8113900</v>
      </c>
      <c r="K168" s="29">
        <v>0</v>
      </c>
      <c r="L168" s="30">
        <v>0</v>
      </c>
      <c r="M168" s="30">
        <v>100</v>
      </c>
      <c r="N168" s="30">
        <v>0</v>
      </c>
    </row>
    <row r="169" spans="1:14" ht="12.75">
      <c r="A169" s="34">
        <v>6</v>
      </c>
      <c r="B169" s="34">
        <v>7</v>
      </c>
      <c r="C169" s="34">
        <v>9</v>
      </c>
      <c r="D169" s="35">
        <v>2</v>
      </c>
      <c r="E169" s="36"/>
      <c r="F169" s="28" t="s">
        <v>267</v>
      </c>
      <c r="G169" s="55" t="s">
        <v>413</v>
      </c>
      <c r="H169" s="29">
        <v>6250000</v>
      </c>
      <c r="I169" s="29">
        <v>0</v>
      </c>
      <c r="J169" s="29">
        <v>6250000</v>
      </c>
      <c r="K169" s="29">
        <v>0</v>
      </c>
      <c r="L169" s="30">
        <v>0</v>
      </c>
      <c r="M169" s="30">
        <v>100</v>
      </c>
      <c r="N169" s="30">
        <v>0</v>
      </c>
    </row>
    <row r="170" spans="1:14" ht="12.75">
      <c r="A170" s="34">
        <v>6</v>
      </c>
      <c r="B170" s="34">
        <v>12</v>
      </c>
      <c r="C170" s="34">
        <v>7</v>
      </c>
      <c r="D170" s="35">
        <v>2</v>
      </c>
      <c r="E170" s="36"/>
      <c r="F170" s="28" t="s">
        <v>267</v>
      </c>
      <c r="G170" s="55" t="s">
        <v>414</v>
      </c>
      <c r="H170" s="29">
        <v>2530000</v>
      </c>
      <c r="I170" s="29">
        <v>0</v>
      </c>
      <c r="J170" s="29">
        <v>2530000</v>
      </c>
      <c r="K170" s="29">
        <v>0</v>
      </c>
      <c r="L170" s="30">
        <v>0</v>
      </c>
      <c r="M170" s="30">
        <v>100</v>
      </c>
      <c r="N170" s="30">
        <v>0</v>
      </c>
    </row>
    <row r="171" spans="1:14" ht="12.75">
      <c r="A171" s="34">
        <v>6</v>
      </c>
      <c r="B171" s="34">
        <v>1</v>
      </c>
      <c r="C171" s="34">
        <v>18</v>
      </c>
      <c r="D171" s="35">
        <v>2</v>
      </c>
      <c r="E171" s="36"/>
      <c r="F171" s="28" t="s">
        <v>267</v>
      </c>
      <c r="G171" s="55" t="s">
        <v>415</v>
      </c>
      <c r="H171" s="29">
        <v>7657218</v>
      </c>
      <c r="I171" s="29">
        <v>0</v>
      </c>
      <c r="J171" s="29">
        <v>7657218</v>
      </c>
      <c r="K171" s="29">
        <v>0</v>
      </c>
      <c r="L171" s="30">
        <v>0</v>
      </c>
      <c r="M171" s="30">
        <v>100</v>
      </c>
      <c r="N171" s="30">
        <v>0</v>
      </c>
    </row>
    <row r="172" spans="1:14" ht="12.75">
      <c r="A172" s="34">
        <v>6</v>
      </c>
      <c r="B172" s="34">
        <v>19</v>
      </c>
      <c r="C172" s="34">
        <v>6</v>
      </c>
      <c r="D172" s="35">
        <v>2</v>
      </c>
      <c r="E172" s="36"/>
      <c r="F172" s="28" t="s">
        <v>267</v>
      </c>
      <c r="G172" s="55" t="s">
        <v>283</v>
      </c>
      <c r="H172" s="29">
        <v>5907638</v>
      </c>
      <c r="I172" s="29">
        <v>0</v>
      </c>
      <c r="J172" s="29">
        <v>5907638</v>
      </c>
      <c r="K172" s="29">
        <v>0</v>
      </c>
      <c r="L172" s="30">
        <v>0</v>
      </c>
      <c r="M172" s="30">
        <v>100</v>
      </c>
      <c r="N172" s="30">
        <v>0</v>
      </c>
    </row>
    <row r="173" spans="1:14" ht="12.75">
      <c r="A173" s="34">
        <v>6</v>
      </c>
      <c r="B173" s="34">
        <v>15</v>
      </c>
      <c r="C173" s="34">
        <v>8</v>
      </c>
      <c r="D173" s="35">
        <v>2</v>
      </c>
      <c r="E173" s="36"/>
      <c r="F173" s="28" t="s">
        <v>267</v>
      </c>
      <c r="G173" s="55" t="s">
        <v>416</v>
      </c>
      <c r="H173" s="29">
        <v>0</v>
      </c>
      <c r="I173" s="29">
        <v>0</v>
      </c>
      <c r="J173" s="29">
        <v>0</v>
      </c>
      <c r="K173" s="29">
        <v>0</v>
      </c>
      <c r="L173" s="30"/>
      <c r="M173" s="30"/>
      <c r="N173" s="30"/>
    </row>
    <row r="174" spans="1:14" ht="12.75">
      <c r="A174" s="34">
        <v>6</v>
      </c>
      <c r="B174" s="34">
        <v>9</v>
      </c>
      <c r="C174" s="34">
        <v>13</v>
      </c>
      <c r="D174" s="35">
        <v>2</v>
      </c>
      <c r="E174" s="36"/>
      <c r="F174" s="28" t="s">
        <v>267</v>
      </c>
      <c r="G174" s="55" t="s">
        <v>417</v>
      </c>
      <c r="H174" s="29">
        <v>6675997.7</v>
      </c>
      <c r="I174" s="29">
        <v>0</v>
      </c>
      <c r="J174" s="29">
        <v>6675997.7</v>
      </c>
      <c r="K174" s="29">
        <v>0</v>
      </c>
      <c r="L174" s="30">
        <v>0</v>
      </c>
      <c r="M174" s="30">
        <v>100</v>
      </c>
      <c r="N174" s="30">
        <v>0</v>
      </c>
    </row>
    <row r="175" spans="1:14" ht="12.75">
      <c r="A175" s="34">
        <v>6</v>
      </c>
      <c r="B175" s="34">
        <v>11</v>
      </c>
      <c r="C175" s="34">
        <v>10</v>
      </c>
      <c r="D175" s="35">
        <v>2</v>
      </c>
      <c r="E175" s="36"/>
      <c r="F175" s="28" t="s">
        <v>267</v>
      </c>
      <c r="G175" s="55" t="s">
        <v>418</v>
      </c>
      <c r="H175" s="29">
        <v>3703686.64</v>
      </c>
      <c r="I175" s="29">
        <v>0</v>
      </c>
      <c r="J175" s="29">
        <v>3703686.64</v>
      </c>
      <c r="K175" s="29">
        <v>0</v>
      </c>
      <c r="L175" s="30">
        <v>0</v>
      </c>
      <c r="M175" s="30">
        <v>100</v>
      </c>
      <c r="N175" s="30">
        <v>0</v>
      </c>
    </row>
    <row r="176" spans="1:14" ht="12.75">
      <c r="A176" s="34">
        <v>6</v>
      </c>
      <c r="B176" s="34">
        <v>3</v>
      </c>
      <c r="C176" s="34">
        <v>13</v>
      </c>
      <c r="D176" s="35">
        <v>2</v>
      </c>
      <c r="E176" s="36"/>
      <c r="F176" s="28" t="s">
        <v>267</v>
      </c>
      <c r="G176" s="55" t="s">
        <v>419</v>
      </c>
      <c r="H176" s="29">
        <v>4367571.9</v>
      </c>
      <c r="I176" s="29">
        <v>0</v>
      </c>
      <c r="J176" s="29">
        <v>4367571.9</v>
      </c>
      <c r="K176" s="29">
        <v>0</v>
      </c>
      <c r="L176" s="30">
        <v>0</v>
      </c>
      <c r="M176" s="30">
        <v>100</v>
      </c>
      <c r="N176" s="30">
        <v>0</v>
      </c>
    </row>
    <row r="177" spans="1:14" ht="12.75">
      <c r="A177" s="34">
        <v>6</v>
      </c>
      <c r="B177" s="34">
        <v>11</v>
      </c>
      <c r="C177" s="34">
        <v>11</v>
      </c>
      <c r="D177" s="35">
        <v>2</v>
      </c>
      <c r="E177" s="36"/>
      <c r="F177" s="28" t="s">
        <v>267</v>
      </c>
      <c r="G177" s="55" t="s">
        <v>420</v>
      </c>
      <c r="H177" s="29">
        <v>1400000</v>
      </c>
      <c r="I177" s="29">
        <v>0</v>
      </c>
      <c r="J177" s="29">
        <v>1400000</v>
      </c>
      <c r="K177" s="29">
        <v>0</v>
      </c>
      <c r="L177" s="30">
        <v>0</v>
      </c>
      <c r="M177" s="30">
        <v>100</v>
      </c>
      <c r="N177" s="30">
        <v>0</v>
      </c>
    </row>
    <row r="178" spans="1:14" ht="12.75">
      <c r="A178" s="34">
        <v>6</v>
      </c>
      <c r="B178" s="34">
        <v>19</v>
      </c>
      <c r="C178" s="34">
        <v>7</v>
      </c>
      <c r="D178" s="35">
        <v>2</v>
      </c>
      <c r="E178" s="36"/>
      <c r="F178" s="28" t="s">
        <v>267</v>
      </c>
      <c r="G178" s="55" t="s">
        <v>421</v>
      </c>
      <c r="H178" s="29">
        <v>4360350</v>
      </c>
      <c r="I178" s="29">
        <v>0</v>
      </c>
      <c r="J178" s="29">
        <v>4360350</v>
      </c>
      <c r="K178" s="29">
        <v>0</v>
      </c>
      <c r="L178" s="30">
        <v>0</v>
      </c>
      <c r="M178" s="30">
        <v>100</v>
      </c>
      <c r="N178" s="30">
        <v>0</v>
      </c>
    </row>
    <row r="179" spans="1:14" ht="12.75">
      <c r="A179" s="34">
        <v>6</v>
      </c>
      <c r="B179" s="34">
        <v>9</v>
      </c>
      <c r="C179" s="34">
        <v>14</v>
      </c>
      <c r="D179" s="35">
        <v>2</v>
      </c>
      <c r="E179" s="36"/>
      <c r="F179" s="28" t="s">
        <v>267</v>
      </c>
      <c r="G179" s="55" t="s">
        <v>422</v>
      </c>
      <c r="H179" s="29">
        <v>30156900</v>
      </c>
      <c r="I179" s="29">
        <v>0</v>
      </c>
      <c r="J179" s="29">
        <v>30156900</v>
      </c>
      <c r="K179" s="29">
        <v>0</v>
      </c>
      <c r="L179" s="30">
        <v>0</v>
      </c>
      <c r="M179" s="30">
        <v>100</v>
      </c>
      <c r="N179" s="30">
        <v>0</v>
      </c>
    </row>
    <row r="180" spans="1:14" ht="12.75">
      <c r="A180" s="34">
        <v>6</v>
      </c>
      <c r="B180" s="34">
        <v>19</v>
      </c>
      <c r="C180" s="34">
        <v>8</v>
      </c>
      <c r="D180" s="35">
        <v>2</v>
      </c>
      <c r="E180" s="36"/>
      <c r="F180" s="28" t="s">
        <v>267</v>
      </c>
      <c r="G180" s="55" t="s">
        <v>423</v>
      </c>
      <c r="H180" s="29">
        <v>429000</v>
      </c>
      <c r="I180" s="29">
        <v>0</v>
      </c>
      <c r="J180" s="29">
        <v>429000</v>
      </c>
      <c r="K180" s="29">
        <v>0</v>
      </c>
      <c r="L180" s="30">
        <v>0</v>
      </c>
      <c r="M180" s="30">
        <v>100</v>
      </c>
      <c r="N180" s="30">
        <v>0</v>
      </c>
    </row>
    <row r="181" spans="1:14" ht="12.75">
      <c r="A181" s="34">
        <v>6</v>
      </c>
      <c r="B181" s="34">
        <v>9</v>
      </c>
      <c r="C181" s="34">
        <v>15</v>
      </c>
      <c r="D181" s="35">
        <v>2</v>
      </c>
      <c r="E181" s="36"/>
      <c r="F181" s="28" t="s">
        <v>267</v>
      </c>
      <c r="G181" s="55" t="s">
        <v>424</v>
      </c>
      <c r="H181" s="29">
        <v>1410000</v>
      </c>
      <c r="I181" s="29">
        <v>0</v>
      </c>
      <c r="J181" s="29">
        <v>1410000</v>
      </c>
      <c r="K181" s="29">
        <v>0</v>
      </c>
      <c r="L181" s="30">
        <v>0</v>
      </c>
      <c r="M181" s="30">
        <v>100</v>
      </c>
      <c r="N181" s="30">
        <v>0</v>
      </c>
    </row>
    <row r="182" spans="1:14" ht="12.75">
      <c r="A182" s="34">
        <v>6</v>
      </c>
      <c r="B182" s="34">
        <v>9</v>
      </c>
      <c r="C182" s="34">
        <v>16</v>
      </c>
      <c r="D182" s="35">
        <v>2</v>
      </c>
      <c r="E182" s="36"/>
      <c r="F182" s="28" t="s">
        <v>267</v>
      </c>
      <c r="G182" s="55" t="s">
        <v>425</v>
      </c>
      <c r="H182" s="29">
        <v>1480000</v>
      </c>
      <c r="I182" s="29">
        <v>0</v>
      </c>
      <c r="J182" s="29">
        <v>1480000</v>
      </c>
      <c r="K182" s="29">
        <v>0</v>
      </c>
      <c r="L182" s="30">
        <v>0</v>
      </c>
      <c r="M182" s="30">
        <v>100</v>
      </c>
      <c r="N182" s="30">
        <v>0</v>
      </c>
    </row>
    <row r="183" spans="1:14" ht="12.75">
      <c r="A183" s="34">
        <v>6</v>
      </c>
      <c r="B183" s="34">
        <v>7</v>
      </c>
      <c r="C183" s="34">
        <v>10</v>
      </c>
      <c r="D183" s="35">
        <v>2</v>
      </c>
      <c r="E183" s="36"/>
      <c r="F183" s="28" t="s">
        <v>267</v>
      </c>
      <c r="G183" s="55" t="s">
        <v>426</v>
      </c>
      <c r="H183" s="29">
        <v>12379284</v>
      </c>
      <c r="I183" s="29">
        <v>0</v>
      </c>
      <c r="J183" s="29">
        <v>12379284</v>
      </c>
      <c r="K183" s="29">
        <v>0</v>
      </c>
      <c r="L183" s="30">
        <v>0</v>
      </c>
      <c r="M183" s="30">
        <v>100</v>
      </c>
      <c r="N183" s="30">
        <v>0</v>
      </c>
    </row>
    <row r="184" spans="1:14" ht="12.75">
      <c r="A184" s="34">
        <v>6</v>
      </c>
      <c r="B184" s="34">
        <v>1</v>
      </c>
      <c r="C184" s="34">
        <v>19</v>
      </c>
      <c r="D184" s="35">
        <v>2</v>
      </c>
      <c r="E184" s="36"/>
      <c r="F184" s="28" t="s">
        <v>267</v>
      </c>
      <c r="G184" s="55" t="s">
        <v>427</v>
      </c>
      <c r="H184" s="29">
        <v>1823500</v>
      </c>
      <c r="I184" s="29">
        <v>0</v>
      </c>
      <c r="J184" s="29">
        <v>1823500</v>
      </c>
      <c r="K184" s="29">
        <v>0</v>
      </c>
      <c r="L184" s="30">
        <v>0</v>
      </c>
      <c r="M184" s="30">
        <v>100</v>
      </c>
      <c r="N184" s="30">
        <v>0</v>
      </c>
    </row>
    <row r="185" spans="1:14" ht="12.75">
      <c r="A185" s="34">
        <v>6</v>
      </c>
      <c r="B185" s="34">
        <v>20</v>
      </c>
      <c r="C185" s="34">
        <v>14</v>
      </c>
      <c r="D185" s="35">
        <v>2</v>
      </c>
      <c r="E185" s="36"/>
      <c r="F185" s="28" t="s">
        <v>267</v>
      </c>
      <c r="G185" s="55" t="s">
        <v>428</v>
      </c>
      <c r="H185" s="29">
        <v>21433060</v>
      </c>
      <c r="I185" s="29">
        <v>0</v>
      </c>
      <c r="J185" s="29">
        <v>21433060</v>
      </c>
      <c r="K185" s="29">
        <v>0</v>
      </c>
      <c r="L185" s="30">
        <v>0</v>
      </c>
      <c r="M185" s="30">
        <v>100</v>
      </c>
      <c r="N185" s="30">
        <v>0</v>
      </c>
    </row>
    <row r="186" spans="1:14" ht="12.75">
      <c r="A186" s="34">
        <v>6</v>
      </c>
      <c r="B186" s="34">
        <v>3</v>
      </c>
      <c r="C186" s="34">
        <v>14</v>
      </c>
      <c r="D186" s="35">
        <v>2</v>
      </c>
      <c r="E186" s="36"/>
      <c r="F186" s="28" t="s">
        <v>267</v>
      </c>
      <c r="G186" s="55" t="s">
        <v>429</v>
      </c>
      <c r="H186" s="29">
        <v>3273527.82</v>
      </c>
      <c r="I186" s="29">
        <v>0</v>
      </c>
      <c r="J186" s="29">
        <v>3273527.82</v>
      </c>
      <c r="K186" s="29">
        <v>0</v>
      </c>
      <c r="L186" s="30">
        <v>0</v>
      </c>
      <c r="M186" s="30">
        <v>100</v>
      </c>
      <c r="N186" s="30">
        <v>0</v>
      </c>
    </row>
    <row r="187" spans="1:14" ht="12.75">
      <c r="A187" s="34">
        <v>6</v>
      </c>
      <c r="B187" s="34">
        <v>6</v>
      </c>
      <c r="C187" s="34">
        <v>11</v>
      </c>
      <c r="D187" s="35">
        <v>2</v>
      </c>
      <c r="E187" s="36"/>
      <c r="F187" s="28" t="s">
        <v>267</v>
      </c>
      <c r="G187" s="55" t="s">
        <v>430</v>
      </c>
      <c r="H187" s="29">
        <v>5471433</v>
      </c>
      <c r="I187" s="29">
        <v>0</v>
      </c>
      <c r="J187" s="29">
        <v>5471433</v>
      </c>
      <c r="K187" s="29">
        <v>0</v>
      </c>
      <c r="L187" s="30">
        <v>0</v>
      </c>
      <c r="M187" s="30">
        <v>100</v>
      </c>
      <c r="N187" s="30">
        <v>0</v>
      </c>
    </row>
    <row r="188" spans="1:14" ht="12.75">
      <c r="A188" s="34">
        <v>6</v>
      </c>
      <c r="B188" s="34">
        <v>14</v>
      </c>
      <c r="C188" s="34">
        <v>11</v>
      </c>
      <c r="D188" s="35">
        <v>2</v>
      </c>
      <c r="E188" s="36"/>
      <c r="F188" s="28" t="s">
        <v>267</v>
      </c>
      <c r="G188" s="55" t="s">
        <v>431</v>
      </c>
      <c r="H188" s="29">
        <v>3568952</v>
      </c>
      <c r="I188" s="29">
        <v>0</v>
      </c>
      <c r="J188" s="29">
        <v>3568952</v>
      </c>
      <c r="K188" s="29">
        <v>0</v>
      </c>
      <c r="L188" s="30">
        <v>0</v>
      </c>
      <c r="M188" s="30">
        <v>100</v>
      </c>
      <c r="N188" s="30">
        <v>0</v>
      </c>
    </row>
    <row r="189" spans="1:14" ht="12.75">
      <c r="A189" s="34">
        <v>6</v>
      </c>
      <c r="B189" s="34">
        <v>7</v>
      </c>
      <c r="C189" s="34">
        <v>2</v>
      </c>
      <c r="D189" s="35">
        <v>3</v>
      </c>
      <c r="E189" s="36"/>
      <c r="F189" s="28" t="s">
        <v>267</v>
      </c>
      <c r="G189" s="55" t="s">
        <v>432</v>
      </c>
      <c r="H189" s="29">
        <v>11730754</v>
      </c>
      <c r="I189" s="29">
        <v>0</v>
      </c>
      <c r="J189" s="29">
        <v>11730000</v>
      </c>
      <c r="K189" s="29">
        <v>754</v>
      </c>
      <c r="L189" s="30">
        <v>0</v>
      </c>
      <c r="M189" s="30">
        <v>99.99</v>
      </c>
      <c r="N189" s="30">
        <v>0</v>
      </c>
    </row>
    <row r="190" spans="1:14" ht="12.75">
      <c r="A190" s="34">
        <v>6</v>
      </c>
      <c r="B190" s="34">
        <v>9</v>
      </c>
      <c r="C190" s="34">
        <v>1</v>
      </c>
      <c r="D190" s="35">
        <v>3</v>
      </c>
      <c r="E190" s="36"/>
      <c r="F190" s="28" t="s">
        <v>267</v>
      </c>
      <c r="G190" s="55" t="s">
        <v>433</v>
      </c>
      <c r="H190" s="29">
        <v>25600000</v>
      </c>
      <c r="I190" s="29">
        <v>0</v>
      </c>
      <c r="J190" s="29">
        <v>25600000</v>
      </c>
      <c r="K190" s="29">
        <v>0</v>
      </c>
      <c r="L190" s="30">
        <v>0</v>
      </c>
      <c r="M190" s="30">
        <v>100</v>
      </c>
      <c r="N190" s="30">
        <v>0</v>
      </c>
    </row>
    <row r="191" spans="1:14" ht="12.75">
      <c r="A191" s="34">
        <v>6</v>
      </c>
      <c r="B191" s="34">
        <v>9</v>
      </c>
      <c r="C191" s="34">
        <v>3</v>
      </c>
      <c r="D191" s="35">
        <v>3</v>
      </c>
      <c r="E191" s="36"/>
      <c r="F191" s="28" t="s">
        <v>267</v>
      </c>
      <c r="G191" s="55" t="s">
        <v>434</v>
      </c>
      <c r="H191" s="29">
        <v>12401303</v>
      </c>
      <c r="I191" s="29">
        <v>0</v>
      </c>
      <c r="J191" s="29">
        <v>12401303</v>
      </c>
      <c r="K191" s="29">
        <v>0</v>
      </c>
      <c r="L191" s="30">
        <v>0</v>
      </c>
      <c r="M191" s="30">
        <v>100</v>
      </c>
      <c r="N191" s="30">
        <v>0</v>
      </c>
    </row>
    <row r="192" spans="1:14" ht="12.75">
      <c r="A192" s="34">
        <v>6</v>
      </c>
      <c r="B192" s="34">
        <v>2</v>
      </c>
      <c r="C192" s="34">
        <v>5</v>
      </c>
      <c r="D192" s="35">
        <v>3</v>
      </c>
      <c r="E192" s="36"/>
      <c r="F192" s="28" t="s">
        <v>267</v>
      </c>
      <c r="G192" s="55" t="s">
        <v>435</v>
      </c>
      <c r="H192" s="29">
        <v>3989000</v>
      </c>
      <c r="I192" s="29">
        <v>0</v>
      </c>
      <c r="J192" s="29">
        <v>3989000</v>
      </c>
      <c r="K192" s="29">
        <v>0</v>
      </c>
      <c r="L192" s="30">
        <v>0</v>
      </c>
      <c r="M192" s="30">
        <v>100</v>
      </c>
      <c r="N192" s="30">
        <v>0</v>
      </c>
    </row>
    <row r="193" spans="1:14" ht="12.75">
      <c r="A193" s="34">
        <v>6</v>
      </c>
      <c r="B193" s="34">
        <v>2</v>
      </c>
      <c r="C193" s="34">
        <v>6</v>
      </c>
      <c r="D193" s="35">
        <v>3</v>
      </c>
      <c r="E193" s="36"/>
      <c r="F193" s="28" t="s">
        <v>267</v>
      </c>
      <c r="G193" s="55" t="s">
        <v>436</v>
      </c>
      <c r="H193" s="29">
        <v>1471833.03</v>
      </c>
      <c r="I193" s="29">
        <v>0</v>
      </c>
      <c r="J193" s="29">
        <v>1471833.03</v>
      </c>
      <c r="K193" s="29">
        <v>0</v>
      </c>
      <c r="L193" s="30">
        <v>0</v>
      </c>
      <c r="M193" s="30">
        <v>100</v>
      </c>
      <c r="N193" s="30">
        <v>0</v>
      </c>
    </row>
    <row r="194" spans="1:14" ht="12.75">
      <c r="A194" s="34">
        <v>6</v>
      </c>
      <c r="B194" s="34">
        <v>5</v>
      </c>
      <c r="C194" s="34">
        <v>5</v>
      </c>
      <c r="D194" s="35">
        <v>3</v>
      </c>
      <c r="E194" s="36"/>
      <c r="F194" s="28" t="s">
        <v>267</v>
      </c>
      <c r="G194" s="55" t="s">
        <v>437</v>
      </c>
      <c r="H194" s="29">
        <v>17616000</v>
      </c>
      <c r="I194" s="29">
        <v>0</v>
      </c>
      <c r="J194" s="29">
        <v>17616000</v>
      </c>
      <c r="K194" s="29">
        <v>0</v>
      </c>
      <c r="L194" s="30">
        <v>0</v>
      </c>
      <c r="M194" s="30">
        <v>100</v>
      </c>
      <c r="N194" s="30">
        <v>0</v>
      </c>
    </row>
    <row r="195" spans="1:14" ht="12.75">
      <c r="A195" s="34">
        <v>6</v>
      </c>
      <c r="B195" s="34">
        <v>2</v>
      </c>
      <c r="C195" s="34">
        <v>7</v>
      </c>
      <c r="D195" s="35">
        <v>3</v>
      </c>
      <c r="E195" s="36"/>
      <c r="F195" s="28" t="s">
        <v>267</v>
      </c>
      <c r="G195" s="55" t="s">
        <v>438</v>
      </c>
      <c r="H195" s="29">
        <v>15380517.81</v>
      </c>
      <c r="I195" s="29">
        <v>0</v>
      </c>
      <c r="J195" s="29">
        <v>15300000</v>
      </c>
      <c r="K195" s="29">
        <v>80517.81</v>
      </c>
      <c r="L195" s="30">
        <v>0</v>
      </c>
      <c r="M195" s="30">
        <v>99.47</v>
      </c>
      <c r="N195" s="30">
        <v>0.52</v>
      </c>
    </row>
    <row r="196" spans="1:14" ht="12.75">
      <c r="A196" s="34">
        <v>6</v>
      </c>
      <c r="B196" s="34">
        <v>12</v>
      </c>
      <c r="C196" s="34">
        <v>2</v>
      </c>
      <c r="D196" s="35">
        <v>3</v>
      </c>
      <c r="E196" s="36"/>
      <c r="F196" s="28" t="s">
        <v>267</v>
      </c>
      <c r="G196" s="55" t="s">
        <v>439</v>
      </c>
      <c r="H196" s="29">
        <v>3093400</v>
      </c>
      <c r="I196" s="29">
        <v>0</v>
      </c>
      <c r="J196" s="29">
        <v>3093400</v>
      </c>
      <c r="K196" s="29">
        <v>0</v>
      </c>
      <c r="L196" s="30">
        <v>0</v>
      </c>
      <c r="M196" s="30">
        <v>100</v>
      </c>
      <c r="N196" s="30">
        <v>0</v>
      </c>
    </row>
    <row r="197" spans="1:14" ht="12.75">
      <c r="A197" s="34">
        <v>6</v>
      </c>
      <c r="B197" s="34">
        <v>8</v>
      </c>
      <c r="C197" s="34">
        <v>5</v>
      </c>
      <c r="D197" s="35">
        <v>3</v>
      </c>
      <c r="E197" s="36"/>
      <c r="F197" s="28" t="s">
        <v>267</v>
      </c>
      <c r="G197" s="55" t="s">
        <v>440</v>
      </c>
      <c r="H197" s="29">
        <v>10530000</v>
      </c>
      <c r="I197" s="29">
        <v>0</v>
      </c>
      <c r="J197" s="29">
        <v>10530000</v>
      </c>
      <c r="K197" s="29">
        <v>0</v>
      </c>
      <c r="L197" s="30">
        <v>0</v>
      </c>
      <c r="M197" s="30">
        <v>100</v>
      </c>
      <c r="N197" s="30">
        <v>0</v>
      </c>
    </row>
    <row r="198" spans="1:14" ht="12.75">
      <c r="A198" s="34">
        <v>6</v>
      </c>
      <c r="B198" s="34">
        <v>14</v>
      </c>
      <c r="C198" s="34">
        <v>4</v>
      </c>
      <c r="D198" s="35">
        <v>3</v>
      </c>
      <c r="E198" s="36"/>
      <c r="F198" s="28" t="s">
        <v>267</v>
      </c>
      <c r="G198" s="55" t="s">
        <v>441</v>
      </c>
      <c r="H198" s="29">
        <v>13377200</v>
      </c>
      <c r="I198" s="29">
        <v>0</v>
      </c>
      <c r="J198" s="29">
        <v>13377200</v>
      </c>
      <c r="K198" s="29">
        <v>0</v>
      </c>
      <c r="L198" s="30">
        <v>0</v>
      </c>
      <c r="M198" s="30">
        <v>100</v>
      </c>
      <c r="N198" s="30">
        <v>0</v>
      </c>
    </row>
    <row r="199" spans="1:14" ht="12.75">
      <c r="A199" s="34">
        <v>6</v>
      </c>
      <c r="B199" s="34">
        <v>8</v>
      </c>
      <c r="C199" s="34">
        <v>6</v>
      </c>
      <c r="D199" s="35">
        <v>3</v>
      </c>
      <c r="E199" s="36"/>
      <c r="F199" s="28" t="s">
        <v>267</v>
      </c>
      <c r="G199" s="55" t="s">
        <v>442</v>
      </c>
      <c r="H199" s="29">
        <v>5281456.7</v>
      </c>
      <c r="I199" s="29">
        <v>0</v>
      </c>
      <c r="J199" s="29">
        <v>5280807</v>
      </c>
      <c r="K199" s="29">
        <v>649.7</v>
      </c>
      <c r="L199" s="30">
        <v>0</v>
      </c>
      <c r="M199" s="30">
        <v>99.98</v>
      </c>
      <c r="N199" s="30">
        <v>0.01</v>
      </c>
    </row>
    <row r="200" spans="1:14" ht="12.75">
      <c r="A200" s="34">
        <v>6</v>
      </c>
      <c r="B200" s="34">
        <v>20</v>
      </c>
      <c r="C200" s="34">
        <v>4</v>
      </c>
      <c r="D200" s="35">
        <v>3</v>
      </c>
      <c r="E200" s="36"/>
      <c r="F200" s="28" t="s">
        <v>267</v>
      </c>
      <c r="G200" s="55" t="s">
        <v>443</v>
      </c>
      <c r="H200" s="29">
        <v>11827000</v>
      </c>
      <c r="I200" s="29">
        <v>0</v>
      </c>
      <c r="J200" s="29">
        <v>11800000</v>
      </c>
      <c r="K200" s="29">
        <v>27000</v>
      </c>
      <c r="L200" s="30">
        <v>0</v>
      </c>
      <c r="M200" s="30">
        <v>99.77</v>
      </c>
      <c r="N200" s="30">
        <v>0.22</v>
      </c>
    </row>
    <row r="201" spans="1:14" ht="12.75">
      <c r="A201" s="34">
        <v>6</v>
      </c>
      <c r="B201" s="34">
        <v>18</v>
      </c>
      <c r="C201" s="34">
        <v>5</v>
      </c>
      <c r="D201" s="35">
        <v>3</v>
      </c>
      <c r="E201" s="36"/>
      <c r="F201" s="28" t="s">
        <v>267</v>
      </c>
      <c r="G201" s="55" t="s">
        <v>444</v>
      </c>
      <c r="H201" s="29">
        <v>13265484.7</v>
      </c>
      <c r="I201" s="29">
        <v>0</v>
      </c>
      <c r="J201" s="29">
        <v>13260939.4</v>
      </c>
      <c r="K201" s="29">
        <v>4545.3</v>
      </c>
      <c r="L201" s="30">
        <v>0</v>
      </c>
      <c r="M201" s="30">
        <v>99.96</v>
      </c>
      <c r="N201" s="30">
        <v>0.03</v>
      </c>
    </row>
    <row r="202" spans="1:14" ht="12.75">
      <c r="A202" s="34">
        <v>6</v>
      </c>
      <c r="B202" s="34">
        <v>18</v>
      </c>
      <c r="C202" s="34">
        <v>6</v>
      </c>
      <c r="D202" s="35">
        <v>3</v>
      </c>
      <c r="E202" s="36"/>
      <c r="F202" s="28" t="s">
        <v>267</v>
      </c>
      <c r="G202" s="55" t="s">
        <v>445</v>
      </c>
      <c r="H202" s="29">
        <v>11750000</v>
      </c>
      <c r="I202" s="29">
        <v>0</v>
      </c>
      <c r="J202" s="29">
        <v>11750000</v>
      </c>
      <c r="K202" s="29">
        <v>0</v>
      </c>
      <c r="L202" s="30">
        <v>0</v>
      </c>
      <c r="M202" s="30">
        <v>100</v>
      </c>
      <c r="N202" s="30">
        <v>0</v>
      </c>
    </row>
    <row r="203" spans="1:14" ht="12.75">
      <c r="A203" s="34">
        <v>6</v>
      </c>
      <c r="B203" s="34">
        <v>10</v>
      </c>
      <c r="C203" s="34">
        <v>3</v>
      </c>
      <c r="D203" s="35">
        <v>3</v>
      </c>
      <c r="E203" s="36"/>
      <c r="F203" s="28" t="s">
        <v>267</v>
      </c>
      <c r="G203" s="55" t="s">
        <v>446</v>
      </c>
      <c r="H203" s="29">
        <v>14624953.74</v>
      </c>
      <c r="I203" s="29">
        <v>0</v>
      </c>
      <c r="J203" s="29">
        <v>14624953.74</v>
      </c>
      <c r="K203" s="29">
        <v>0</v>
      </c>
      <c r="L203" s="30">
        <v>0</v>
      </c>
      <c r="M203" s="30">
        <v>100</v>
      </c>
      <c r="N203" s="30">
        <v>0</v>
      </c>
    </row>
    <row r="204" spans="1:14" ht="12.75">
      <c r="A204" s="34">
        <v>6</v>
      </c>
      <c r="B204" s="34">
        <v>5</v>
      </c>
      <c r="C204" s="34">
        <v>6</v>
      </c>
      <c r="D204" s="35">
        <v>3</v>
      </c>
      <c r="E204" s="36"/>
      <c r="F204" s="28" t="s">
        <v>267</v>
      </c>
      <c r="G204" s="55" t="s">
        <v>447</v>
      </c>
      <c r="H204" s="29">
        <v>10170102</v>
      </c>
      <c r="I204" s="29">
        <v>0</v>
      </c>
      <c r="J204" s="29">
        <v>10170064</v>
      </c>
      <c r="K204" s="29">
        <v>38</v>
      </c>
      <c r="L204" s="30">
        <v>0</v>
      </c>
      <c r="M204" s="30">
        <v>99.99</v>
      </c>
      <c r="N204" s="30">
        <v>0</v>
      </c>
    </row>
    <row r="205" spans="1:14" ht="12.75">
      <c r="A205" s="34">
        <v>6</v>
      </c>
      <c r="B205" s="34">
        <v>14</v>
      </c>
      <c r="C205" s="34">
        <v>8</v>
      </c>
      <c r="D205" s="35">
        <v>3</v>
      </c>
      <c r="E205" s="36"/>
      <c r="F205" s="28" t="s">
        <v>267</v>
      </c>
      <c r="G205" s="55" t="s">
        <v>448</v>
      </c>
      <c r="H205" s="29">
        <v>0</v>
      </c>
      <c r="I205" s="29">
        <v>0</v>
      </c>
      <c r="J205" s="29">
        <v>0</v>
      </c>
      <c r="K205" s="29">
        <v>0</v>
      </c>
      <c r="L205" s="30"/>
      <c r="M205" s="30"/>
      <c r="N205" s="30"/>
    </row>
    <row r="206" spans="1:14" ht="12.75">
      <c r="A206" s="34">
        <v>6</v>
      </c>
      <c r="B206" s="34">
        <v>12</v>
      </c>
      <c r="C206" s="34">
        <v>5</v>
      </c>
      <c r="D206" s="35">
        <v>3</v>
      </c>
      <c r="E206" s="36"/>
      <c r="F206" s="28" t="s">
        <v>267</v>
      </c>
      <c r="G206" s="55" t="s">
        <v>449</v>
      </c>
      <c r="H206" s="29">
        <v>29585422.07</v>
      </c>
      <c r="I206" s="29">
        <v>0</v>
      </c>
      <c r="J206" s="29">
        <v>29585422.07</v>
      </c>
      <c r="K206" s="29">
        <v>0</v>
      </c>
      <c r="L206" s="30">
        <v>0</v>
      </c>
      <c r="M206" s="30">
        <v>100</v>
      </c>
      <c r="N206" s="30">
        <v>0</v>
      </c>
    </row>
    <row r="207" spans="1:14" ht="12.75">
      <c r="A207" s="34">
        <v>6</v>
      </c>
      <c r="B207" s="34">
        <v>8</v>
      </c>
      <c r="C207" s="34">
        <v>10</v>
      </c>
      <c r="D207" s="35">
        <v>3</v>
      </c>
      <c r="E207" s="36"/>
      <c r="F207" s="28" t="s">
        <v>267</v>
      </c>
      <c r="G207" s="55" t="s">
        <v>450</v>
      </c>
      <c r="H207" s="29">
        <v>10941792.24</v>
      </c>
      <c r="I207" s="29">
        <v>0</v>
      </c>
      <c r="J207" s="29">
        <v>10750176</v>
      </c>
      <c r="K207" s="29">
        <v>191616.24</v>
      </c>
      <c r="L207" s="30">
        <v>0</v>
      </c>
      <c r="M207" s="30">
        <v>98.24</v>
      </c>
      <c r="N207" s="30">
        <v>1.75</v>
      </c>
    </row>
    <row r="208" spans="1:14" ht="12.75">
      <c r="A208" s="34">
        <v>6</v>
      </c>
      <c r="B208" s="34">
        <v>13</v>
      </c>
      <c r="C208" s="34">
        <v>4</v>
      </c>
      <c r="D208" s="35">
        <v>3</v>
      </c>
      <c r="E208" s="36"/>
      <c r="F208" s="28" t="s">
        <v>267</v>
      </c>
      <c r="G208" s="55" t="s">
        <v>451</v>
      </c>
      <c r="H208" s="29">
        <v>13600000</v>
      </c>
      <c r="I208" s="29">
        <v>0</v>
      </c>
      <c r="J208" s="29">
        <v>13600000</v>
      </c>
      <c r="K208" s="29">
        <v>0</v>
      </c>
      <c r="L208" s="30">
        <v>0</v>
      </c>
      <c r="M208" s="30">
        <v>100</v>
      </c>
      <c r="N208" s="30">
        <v>0</v>
      </c>
    </row>
    <row r="209" spans="1:14" ht="12.75">
      <c r="A209" s="34">
        <v>6</v>
      </c>
      <c r="B209" s="34">
        <v>17</v>
      </c>
      <c r="C209" s="34">
        <v>3</v>
      </c>
      <c r="D209" s="35">
        <v>3</v>
      </c>
      <c r="E209" s="36"/>
      <c r="F209" s="28" t="s">
        <v>267</v>
      </c>
      <c r="G209" s="55" t="s">
        <v>452</v>
      </c>
      <c r="H209" s="29">
        <v>9001000</v>
      </c>
      <c r="I209" s="29">
        <v>0</v>
      </c>
      <c r="J209" s="29">
        <v>9001000</v>
      </c>
      <c r="K209" s="29">
        <v>0</v>
      </c>
      <c r="L209" s="30">
        <v>0</v>
      </c>
      <c r="M209" s="30">
        <v>100</v>
      </c>
      <c r="N209" s="30">
        <v>0</v>
      </c>
    </row>
    <row r="210" spans="1:14" ht="12.75">
      <c r="A210" s="34">
        <v>6</v>
      </c>
      <c r="B210" s="34">
        <v>12</v>
      </c>
      <c r="C210" s="34">
        <v>6</v>
      </c>
      <c r="D210" s="35">
        <v>3</v>
      </c>
      <c r="E210" s="36"/>
      <c r="F210" s="28" t="s">
        <v>267</v>
      </c>
      <c r="G210" s="55" t="s">
        <v>453</v>
      </c>
      <c r="H210" s="29">
        <v>12741787.99</v>
      </c>
      <c r="I210" s="29">
        <v>0</v>
      </c>
      <c r="J210" s="29">
        <v>12741787.99</v>
      </c>
      <c r="K210" s="29">
        <v>0</v>
      </c>
      <c r="L210" s="30">
        <v>0</v>
      </c>
      <c r="M210" s="30">
        <v>100</v>
      </c>
      <c r="N210" s="30">
        <v>0</v>
      </c>
    </row>
    <row r="211" spans="1:14" ht="12.75">
      <c r="A211" s="34">
        <v>6</v>
      </c>
      <c r="B211" s="34">
        <v>3</v>
      </c>
      <c r="C211" s="34">
        <v>15</v>
      </c>
      <c r="D211" s="35">
        <v>3</v>
      </c>
      <c r="E211" s="36"/>
      <c r="F211" s="28" t="s">
        <v>267</v>
      </c>
      <c r="G211" s="55" t="s">
        <v>454</v>
      </c>
      <c r="H211" s="29">
        <v>2909890</v>
      </c>
      <c r="I211" s="29">
        <v>0</v>
      </c>
      <c r="J211" s="29">
        <v>2909890</v>
      </c>
      <c r="K211" s="29">
        <v>0</v>
      </c>
      <c r="L211" s="30">
        <v>0</v>
      </c>
      <c r="M211" s="30">
        <v>100</v>
      </c>
      <c r="N211" s="30">
        <v>0</v>
      </c>
    </row>
    <row r="212" spans="1:14" ht="12.75">
      <c r="A212" s="34">
        <v>6</v>
      </c>
      <c r="B212" s="34">
        <v>16</v>
      </c>
      <c r="C212" s="34">
        <v>4</v>
      </c>
      <c r="D212" s="35">
        <v>3</v>
      </c>
      <c r="E212" s="36"/>
      <c r="F212" s="28" t="s">
        <v>267</v>
      </c>
      <c r="G212" s="55" t="s">
        <v>455</v>
      </c>
      <c r="H212" s="29">
        <v>12784000</v>
      </c>
      <c r="I212" s="29">
        <v>0</v>
      </c>
      <c r="J212" s="29">
        <v>12784000</v>
      </c>
      <c r="K212" s="29">
        <v>0</v>
      </c>
      <c r="L212" s="30">
        <v>0</v>
      </c>
      <c r="M212" s="30">
        <v>100</v>
      </c>
      <c r="N212" s="30">
        <v>0</v>
      </c>
    </row>
    <row r="213" spans="1:14" ht="12.75">
      <c r="A213" s="34">
        <v>6</v>
      </c>
      <c r="B213" s="34">
        <v>3</v>
      </c>
      <c r="C213" s="34">
        <v>11</v>
      </c>
      <c r="D213" s="35">
        <v>3</v>
      </c>
      <c r="E213" s="36"/>
      <c r="F213" s="28" t="s">
        <v>267</v>
      </c>
      <c r="G213" s="55" t="s">
        <v>456</v>
      </c>
      <c r="H213" s="29">
        <v>2363630</v>
      </c>
      <c r="I213" s="29">
        <v>0</v>
      </c>
      <c r="J213" s="29">
        <v>2363630</v>
      </c>
      <c r="K213" s="29">
        <v>0</v>
      </c>
      <c r="L213" s="30">
        <v>0</v>
      </c>
      <c r="M213" s="30">
        <v>100</v>
      </c>
      <c r="N213" s="30">
        <v>0</v>
      </c>
    </row>
    <row r="214" spans="1:14" ht="12.75">
      <c r="A214" s="34">
        <v>6</v>
      </c>
      <c r="B214" s="34">
        <v>20</v>
      </c>
      <c r="C214" s="34">
        <v>13</v>
      </c>
      <c r="D214" s="35">
        <v>3</v>
      </c>
      <c r="E214" s="36"/>
      <c r="F214" s="28" t="s">
        <v>267</v>
      </c>
      <c r="G214" s="55" t="s">
        <v>457</v>
      </c>
      <c r="H214" s="29">
        <v>9650000</v>
      </c>
      <c r="I214" s="29">
        <v>0</v>
      </c>
      <c r="J214" s="29">
        <v>9650000</v>
      </c>
      <c r="K214" s="29">
        <v>0</v>
      </c>
      <c r="L214" s="30">
        <v>0</v>
      </c>
      <c r="M214" s="30">
        <v>100</v>
      </c>
      <c r="N214" s="30">
        <v>0</v>
      </c>
    </row>
    <row r="215" spans="1:14" ht="12.75">
      <c r="A215" s="34">
        <v>6</v>
      </c>
      <c r="B215" s="34">
        <v>2</v>
      </c>
      <c r="C215" s="34">
        <v>12</v>
      </c>
      <c r="D215" s="35">
        <v>3</v>
      </c>
      <c r="E215" s="36"/>
      <c r="F215" s="28" t="s">
        <v>267</v>
      </c>
      <c r="G215" s="55" t="s">
        <v>458</v>
      </c>
      <c r="H215" s="29">
        <v>4092676.78</v>
      </c>
      <c r="I215" s="29">
        <v>0</v>
      </c>
      <c r="J215" s="29">
        <v>4092676.78</v>
      </c>
      <c r="K215" s="29">
        <v>0</v>
      </c>
      <c r="L215" s="30">
        <v>0</v>
      </c>
      <c r="M215" s="30">
        <v>100</v>
      </c>
      <c r="N215" s="30">
        <v>0</v>
      </c>
    </row>
    <row r="216" spans="1:14" ht="12.75">
      <c r="A216" s="34">
        <v>6</v>
      </c>
      <c r="B216" s="34">
        <v>18</v>
      </c>
      <c r="C216" s="34">
        <v>12</v>
      </c>
      <c r="D216" s="35">
        <v>3</v>
      </c>
      <c r="E216" s="36"/>
      <c r="F216" s="28" t="s">
        <v>267</v>
      </c>
      <c r="G216" s="55" t="s">
        <v>459</v>
      </c>
      <c r="H216" s="29">
        <v>10522854.47</v>
      </c>
      <c r="I216" s="29">
        <v>0</v>
      </c>
      <c r="J216" s="29">
        <v>10522854.47</v>
      </c>
      <c r="K216" s="29">
        <v>0</v>
      </c>
      <c r="L216" s="30">
        <v>0</v>
      </c>
      <c r="M216" s="30">
        <v>100</v>
      </c>
      <c r="N216" s="30">
        <v>0</v>
      </c>
    </row>
    <row r="217" spans="1:14" ht="12.75">
      <c r="A217" s="34">
        <v>6</v>
      </c>
      <c r="B217" s="34">
        <v>7</v>
      </c>
      <c r="C217" s="34">
        <v>8</v>
      </c>
      <c r="D217" s="35">
        <v>3</v>
      </c>
      <c r="E217" s="36"/>
      <c r="F217" s="28" t="s">
        <v>267</v>
      </c>
      <c r="G217" s="55" t="s">
        <v>460</v>
      </c>
      <c r="H217" s="29">
        <v>9174671.91</v>
      </c>
      <c r="I217" s="29">
        <v>0</v>
      </c>
      <c r="J217" s="29">
        <v>9174671.91</v>
      </c>
      <c r="K217" s="29">
        <v>0</v>
      </c>
      <c r="L217" s="30">
        <v>0</v>
      </c>
      <c r="M217" s="30">
        <v>100</v>
      </c>
      <c r="N217" s="30">
        <v>0</v>
      </c>
    </row>
    <row r="218" spans="1:14" ht="12.75">
      <c r="A218" s="34">
        <v>6</v>
      </c>
      <c r="B218" s="34">
        <v>20</v>
      </c>
      <c r="C218" s="34">
        <v>15</v>
      </c>
      <c r="D218" s="35">
        <v>3</v>
      </c>
      <c r="E218" s="36"/>
      <c r="F218" s="28" t="s">
        <v>267</v>
      </c>
      <c r="G218" s="55" t="s">
        <v>461</v>
      </c>
      <c r="H218" s="29">
        <v>12100596</v>
      </c>
      <c r="I218" s="29">
        <v>0</v>
      </c>
      <c r="J218" s="29">
        <v>12100596</v>
      </c>
      <c r="K218" s="29">
        <v>0</v>
      </c>
      <c r="L218" s="30">
        <v>0</v>
      </c>
      <c r="M218" s="30">
        <v>100</v>
      </c>
      <c r="N218" s="30">
        <v>0</v>
      </c>
    </row>
    <row r="219" spans="1:14" ht="12.75">
      <c r="A219" s="34">
        <v>6</v>
      </c>
      <c r="B219" s="34">
        <v>61</v>
      </c>
      <c r="C219" s="34">
        <v>0</v>
      </c>
      <c r="D219" s="35">
        <v>0</v>
      </c>
      <c r="E219" s="36"/>
      <c r="F219" s="28" t="s">
        <v>462</v>
      </c>
      <c r="G219" s="55" t="s">
        <v>463</v>
      </c>
      <c r="H219" s="29">
        <v>42495228.8</v>
      </c>
      <c r="I219" s="29">
        <v>0</v>
      </c>
      <c r="J219" s="29">
        <v>42494909</v>
      </c>
      <c r="K219" s="29">
        <v>319.8</v>
      </c>
      <c r="L219" s="30">
        <v>0</v>
      </c>
      <c r="M219" s="30">
        <v>99.99</v>
      </c>
      <c r="N219" s="30">
        <v>0</v>
      </c>
    </row>
    <row r="220" spans="1:14" ht="12.75">
      <c r="A220" s="34">
        <v>6</v>
      </c>
      <c r="B220" s="34">
        <v>62</v>
      </c>
      <c r="C220" s="34">
        <v>0</v>
      </c>
      <c r="D220" s="35">
        <v>0</v>
      </c>
      <c r="E220" s="36"/>
      <c r="F220" s="28" t="s">
        <v>462</v>
      </c>
      <c r="G220" s="55" t="s">
        <v>464</v>
      </c>
      <c r="H220" s="29">
        <v>158279877.88</v>
      </c>
      <c r="I220" s="29">
        <v>0</v>
      </c>
      <c r="J220" s="29">
        <v>158279877.88</v>
      </c>
      <c r="K220" s="29">
        <v>0</v>
      </c>
      <c r="L220" s="30">
        <v>0</v>
      </c>
      <c r="M220" s="30">
        <v>100</v>
      </c>
      <c r="N220" s="30">
        <v>0</v>
      </c>
    </row>
    <row r="221" spans="1:14" ht="12.75">
      <c r="A221" s="34">
        <v>6</v>
      </c>
      <c r="B221" s="34">
        <v>63</v>
      </c>
      <c r="C221" s="34">
        <v>0</v>
      </c>
      <c r="D221" s="35">
        <v>0</v>
      </c>
      <c r="E221" s="36"/>
      <c r="F221" s="28" t="s">
        <v>462</v>
      </c>
      <c r="G221" s="55" t="s">
        <v>465</v>
      </c>
      <c r="H221" s="29">
        <v>1755497938.44</v>
      </c>
      <c r="I221" s="29">
        <v>0</v>
      </c>
      <c r="J221" s="29">
        <v>1755497938.44</v>
      </c>
      <c r="K221" s="29">
        <v>0</v>
      </c>
      <c r="L221" s="30">
        <v>0</v>
      </c>
      <c r="M221" s="30">
        <v>100</v>
      </c>
      <c r="N221" s="30">
        <v>0</v>
      </c>
    </row>
    <row r="222" spans="1:14" ht="12.75">
      <c r="A222" s="34">
        <v>6</v>
      </c>
      <c r="B222" s="34">
        <v>64</v>
      </c>
      <c r="C222" s="34">
        <v>0</v>
      </c>
      <c r="D222" s="35">
        <v>0</v>
      </c>
      <c r="E222" s="36"/>
      <c r="F222" s="28" t="s">
        <v>462</v>
      </c>
      <c r="G222" s="55" t="s">
        <v>466</v>
      </c>
      <c r="H222" s="29">
        <v>160332424</v>
      </c>
      <c r="I222" s="29">
        <v>90000000</v>
      </c>
      <c r="J222" s="29">
        <v>70332424</v>
      </c>
      <c r="K222" s="29">
        <v>0</v>
      </c>
      <c r="L222" s="30">
        <v>56.13</v>
      </c>
      <c r="M222" s="30">
        <v>43.86</v>
      </c>
      <c r="N222" s="30">
        <v>0</v>
      </c>
    </row>
    <row r="223" spans="1:14" ht="12.75">
      <c r="A223" s="34">
        <v>6</v>
      </c>
      <c r="B223" s="34">
        <v>1</v>
      </c>
      <c r="C223" s="34">
        <v>0</v>
      </c>
      <c r="D223" s="35">
        <v>0</v>
      </c>
      <c r="E223" s="36"/>
      <c r="F223" s="28" t="s">
        <v>467</v>
      </c>
      <c r="G223" s="55" t="s">
        <v>468</v>
      </c>
      <c r="H223" s="29">
        <v>22196154</v>
      </c>
      <c r="I223" s="29">
        <v>0</v>
      </c>
      <c r="J223" s="29">
        <v>22196154</v>
      </c>
      <c r="K223" s="29">
        <v>0</v>
      </c>
      <c r="L223" s="30">
        <v>0</v>
      </c>
      <c r="M223" s="30">
        <v>100</v>
      </c>
      <c r="N223" s="30">
        <v>0</v>
      </c>
    </row>
    <row r="224" spans="1:14" ht="12.75">
      <c r="A224" s="34">
        <v>6</v>
      </c>
      <c r="B224" s="34">
        <v>2</v>
      </c>
      <c r="C224" s="34">
        <v>0</v>
      </c>
      <c r="D224" s="35">
        <v>0</v>
      </c>
      <c r="E224" s="36"/>
      <c r="F224" s="28" t="s">
        <v>467</v>
      </c>
      <c r="G224" s="55" t="s">
        <v>469</v>
      </c>
      <c r="H224" s="29">
        <v>21796965</v>
      </c>
      <c r="I224" s="29">
        <v>0</v>
      </c>
      <c r="J224" s="29">
        <v>21796965</v>
      </c>
      <c r="K224" s="29">
        <v>0</v>
      </c>
      <c r="L224" s="30">
        <v>0</v>
      </c>
      <c r="M224" s="30">
        <v>100</v>
      </c>
      <c r="N224" s="30">
        <v>0</v>
      </c>
    </row>
    <row r="225" spans="1:14" ht="12.75">
      <c r="A225" s="34">
        <v>6</v>
      </c>
      <c r="B225" s="34">
        <v>3</v>
      </c>
      <c r="C225" s="34">
        <v>0</v>
      </c>
      <c r="D225" s="35">
        <v>0</v>
      </c>
      <c r="E225" s="36"/>
      <c r="F225" s="28" t="s">
        <v>467</v>
      </c>
      <c r="G225" s="55" t="s">
        <v>470</v>
      </c>
      <c r="H225" s="29">
        <v>16383824</v>
      </c>
      <c r="I225" s="29">
        <v>0</v>
      </c>
      <c r="J225" s="29">
        <v>16383824</v>
      </c>
      <c r="K225" s="29">
        <v>0</v>
      </c>
      <c r="L225" s="30">
        <v>0</v>
      </c>
      <c r="M225" s="30">
        <v>100</v>
      </c>
      <c r="N225" s="30">
        <v>0</v>
      </c>
    </row>
    <row r="226" spans="1:14" ht="12.75">
      <c r="A226" s="34">
        <v>6</v>
      </c>
      <c r="B226" s="34">
        <v>4</v>
      </c>
      <c r="C226" s="34">
        <v>0</v>
      </c>
      <c r="D226" s="35">
        <v>0</v>
      </c>
      <c r="E226" s="36"/>
      <c r="F226" s="28" t="s">
        <v>467</v>
      </c>
      <c r="G226" s="55" t="s">
        <v>471</v>
      </c>
      <c r="H226" s="29">
        <v>2173422.58</v>
      </c>
      <c r="I226" s="29">
        <v>0</v>
      </c>
      <c r="J226" s="29">
        <v>2172000</v>
      </c>
      <c r="K226" s="29">
        <v>1422.58</v>
      </c>
      <c r="L226" s="30">
        <v>0</v>
      </c>
      <c r="M226" s="30">
        <v>99.93</v>
      </c>
      <c r="N226" s="30">
        <v>0.06</v>
      </c>
    </row>
    <row r="227" spans="1:14" ht="12.75">
      <c r="A227" s="34">
        <v>6</v>
      </c>
      <c r="B227" s="34">
        <v>5</v>
      </c>
      <c r="C227" s="34">
        <v>0</v>
      </c>
      <c r="D227" s="35">
        <v>0</v>
      </c>
      <c r="E227" s="36"/>
      <c r="F227" s="28" t="s">
        <v>467</v>
      </c>
      <c r="G227" s="55" t="s">
        <v>472</v>
      </c>
      <c r="H227" s="29">
        <v>20601904.52</v>
      </c>
      <c r="I227" s="29">
        <v>0</v>
      </c>
      <c r="J227" s="29">
        <v>20601904.52</v>
      </c>
      <c r="K227" s="29">
        <v>0</v>
      </c>
      <c r="L227" s="30">
        <v>0</v>
      </c>
      <c r="M227" s="30">
        <v>100</v>
      </c>
      <c r="N227" s="30">
        <v>0</v>
      </c>
    </row>
    <row r="228" spans="1:14" ht="12.75">
      <c r="A228" s="34">
        <v>6</v>
      </c>
      <c r="B228" s="34">
        <v>6</v>
      </c>
      <c r="C228" s="34">
        <v>0</v>
      </c>
      <c r="D228" s="35">
        <v>0</v>
      </c>
      <c r="E228" s="36"/>
      <c r="F228" s="28" t="s">
        <v>467</v>
      </c>
      <c r="G228" s="55" t="s">
        <v>473</v>
      </c>
      <c r="H228" s="29">
        <v>15537585.42</v>
      </c>
      <c r="I228" s="29">
        <v>0</v>
      </c>
      <c r="J228" s="29">
        <v>15537585.42</v>
      </c>
      <c r="K228" s="29">
        <v>0</v>
      </c>
      <c r="L228" s="30">
        <v>0</v>
      </c>
      <c r="M228" s="30">
        <v>100</v>
      </c>
      <c r="N228" s="30">
        <v>0</v>
      </c>
    </row>
    <row r="229" spans="1:14" ht="12.75">
      <c r="A229" s="34">
        <v>6</v>
      </c>
      <c r="B229" s="34">
        <v>7</v>
      </c>
      <c r="C229" s="34">
        <v>0</v>
      </c>
      <c r="D229" s="35">
        <v>0</v>
      </c>
      <c r="E229" s="36"/>
      <c r="F229" s="28" t="s">
        <v>467</v>
      </c>
      <c r="G229" s="55" t="s">
        <v>474</v>
      </c>
      <c r="H229" s="29">
        <v>20690244.18</v>
      </c>
      <c r="I229" s="29">
        <v>0</v>
      </c>
      <c r="J229" s="29">
        <v>20688272.24</v>
      </c>
      <c r="K229" s="29">
        <v>1971.94</v>
      </c>
      <c r="L229" s="30">
        <v>0</v>
      </c>
      <c r="M229" s="30">
        <v>99.99</v>
      </c>
      <c r="N229" s="30">
        <v>0</v>
      </c>
    </row>
    <row r="230" spans="1:14" ht="12.75">
      <c r="A230" s="34">
        <v>6</v>
      </c>
      <c r="B230" s="34">
        <v>8</v>
      </c>
      <c r="C230" s="34">
        <v>0</v>
      </c>
      <c r="D230" s="35">
        <v>0</v>
      </c>
      <c r="E230" s="36"/>
      <c r="F230" s="28" t="s">
        <v>467</v>
      </c>
      <c r="G230" s="55" t="s">
        <v>475</v>
      </c>
      <c r="H230" s="29">
        <v>43691185</v>
      </c>
      <c r="I230" s="29">
        <v>0</v>
      </c>
      <c r="J230" s="29">
        <v>43691185</v>
      </c>
      <c r="K230" s="29">
        <v>0</v>
      </c>
      <c r="L230" s="30">
        <v>0</v>
      </c>
      <c r="M230" s="30">
        <v>100</v>
      </c>
      <c r="N230" s="30">
        <v>0</v>
      </c>
    </row>
    <row r="231" spans="1:14" ht="12.75">
      <c r="A231" s="34">
        <v>6</v>
      </c>
      <c r="B231" s="34">
        <v>9</v>
      </c>
      <c r="C231" s="34">
        <v>0</v>
      </c>
      <c r="D231" s="35">
        <v>0</v>
      </c>
      <c r="E231" s="36"/>
      <c r="F231" s="28" t="s">
        <v>467</v>
      </c>
      <c r="G231" s="55" t="s">
        <v>476</v>
      </c>
      <c r="H231" s="29">
        <v>45832261.01</v>
      </c>
      <c r="I231" s="29">
        <v>0</v>
      </c>
      <c r="J231" s="29">
        <v>45832261.01</v>
      </c>
      <c r="K231" s="29">
        <v>0</v>
      </c>
      <c r="L231" s="30">
        <v>0</v>
      </c>
      <c r="M231" s="30">
        <v>100</v>
      </c>
      <c r="N231" s="30">
        <v>0</v>
      </c>
    </row>
    <row r="232" spans="1:14" ht="12.75">
      <c r="A232" s="34">
        <v>6</v>
      </c>
      <c r="B232" s="34">
        <v>10</v>
      </c>
      <c r="C232" s="34">
        <v>0</v>
      </c>
      <c r="D232" s="35">
        <v>0</v>
      </c>
      <c r="E232" s="36"/>
      <c r="F232" s="28" t="s">
        <v>467</v>
      </c>
      <c r="G232" s="55" t="s">
        <v>477</v>
      </c>
      <c r="H232" s="29">
        <v>13514765</v>
      </c>
      <c r="I232" s="29">
        <v>0</v>
      </c>
      <c r="J232" s="29">
        <v>13514765</v>
      </c>
      <c r="K232" s="29">
        <v>0</v>
      </c>
      <c r="L232" s="30">
        <v>0</v>
      </c>
      <c r="M232" s="30">
        <v>100</v>
      </c>
      <c r="N232" s="30">
        <v>0</v>
      </c>
    </row>
    <row r="233" spans="1:14" ht="12.75">
      <c r="A233" s="34">
        <v>6</v>
      </c>
      <c r="B233" s="34">
        <v>11</v>
      </c>
      <c r="C233" s="34">
        <v>0</v>
      </c>
      <c r="D233" s="35">
        <v>0</v>
      </c>
      <c r="E233" s="36"/>
      <c r="F233" s="28" t="s">
        <v>467</v>
      </c>
      <c r="G233" s="55" t="s">
        <v>478</v>
      </c>
      <c r="H233" s="29">
        <v>43513765.95</v>
      </c>
      <c r="I233" s="29">
        <v>0</v>
      </c>
      <c r="J233" s="29">
        <v>43513765.95</v>
      </c>
      <c r="K233" s="29">
        <v>0</v>
      </c>
      <c r="L233" s="30">
        <v>0</v>
      </c>
      <c r="M233" s="30">
        <v>100</v>
      </c>
      <c r="N233" s="30">
        <v>0</v>
      </c>
    </row>
    <row r="234" spans="1:14" ht="12.75">
      <c r="A234" s="34">
        <v>6</v>
      </c>
      <c r="B234" s="34">
        <v>12</v>
      </c>
      <c r="C234" s="34">
        <v>0</v>
      </c>
      <c r="D234" s="35">
        <v>0</v>
      </c>
      <c r="E234" s="36"/>
      <c r="F234" s="28" t="s">
        <v>467</v>
      </c>
      <c r="G234" s="55" t="s">
        <v>479</v>
      </c>
      <c r="H234" s="29">
        <v>16979172.44</v>
      </c>
      <c r="I234" s="29">
        <v>0</v>
      </c>
      <c r="J234" s="29">
        <v>16979172.44</v>
      </c>
      <c r="K234" s="29">
        <v>0</v>
      </c>
      <c r="L234" s="30">
        <v>0</v>
      </c>
      <c r="M234" s="30">
        <v>100</v>
      </c>
      <c r="N234" s="30">
        <v>0</v>
      </c>
    </row>
    <row r="235" spans="1:14" ht="12.75">
      <c r="A235" s="34">
        <v>6</v>
      </c>
      <c r="B235" s="34">
        <v>13</v>
      </c>
      <c r="C235" s="34">
        <v>0</v>
      </c>
      <c r="D235" s="35">
        <v>0</v>
      </c>
      <c r="E235" s="36"/>
      <c r="F235" s="28" t="s">
        <v>467</v>
      </c>
      <c r="G235" s="55" t="s">
        <v>480</v>
      </c>
      <c r="H235" s="29">
        <v>14362686.74</v>
      </c>
      <c r="I235" s="29">
        <v>0</v>
      </c>
      <c r="J235" s="29">
        <v>14362686.74</v>
      </c>
      <c r="K235" s="29">
        <v>0</v>
      </c>
      <c r="L235" s="30">
        <v>0</v>
      </c>
      <c r="M235" s="30">
        <v>100</v>
      </c>
      <c r="N235" s="30">
        <v>0</v>
      </c>
    </row>
    <row r="236" spans="1:14" ht="12.75">
      <c r="A236" s="34">
        <v>6</v>
      </c>
      <c r="B236" s="34">
        <v>14</v>
      </c>
      <c r="C236" s="34">
        <v>0</v>
      </c>
      <c r="D236" s="35">
        <v>0</v>
      </c>
      <c r="E236" s="36"/>
      <c r="F236" s="28" t="s">
        <v>467</v>
      </c>
      <c r="G236" s="55" t="s">
        <v>481</v>
      </c>
      <c r="H236" s="29">
        <v>13000000</v>
      </c>
      <c r="I236" s="29">
        <v>0</v>
      </c>
      <c r="J236" s="29">
        <v>13000000</v>
      </c>
      <c r="K236" s="29">
        <v>0</v>
      </c>
      <c r="L236" s="30">
        <v>0</v>
      </c>
      <c r="M236" s="30">
        <v>100</v>
      </c>
      <c r="N236" s="30">
        <v>0</v>
      </c>
    </row>
    <row r="237" spans="1:14" ht="12.75">
      <c r="A237" s="34">
        <v>6</v>
      </c>
      <c r="B237" s="34">
        <v>15</v>
      </c>
      <c r="C237" s="34">
        <v>0</v>
      </c>
      <c r="D237" s="35">
        <v>0</v>
      </c>
      <c r="E237" s="36"/>
      <c r="F237" s="28" t="s">
        <v>467</v>
      </c>
      <c r="G237" s="55" t="s">
        <v>482</v>
      </c>
      <c r="H237" s="29">
        <v>13158000</v>
      </c>
      <c r="I237" s="29">
        <v>0</v>
      </c>
      <c r="J237" s="29">
        <v>13158000</v>
      </c>
      <c r="K237" s="29">
        <v>0</v>
      </c>
      <c r="L237" s="30">
        <v>0</v>
      </c>
      <c r="M237" s="30">
        <v>100</v>
      </c>
      <c r="N237" s="30">
        <v>0</v>
      </c>
    </row>
    <row r="238" spans="1:14" ht="12.75">
      <c r="A238" s="34">
        <v>6</v>
      </c>
      <c r="B238" s="34">
        <v>16</v>
      </c>
      <c r="C238" s="34">
        <v>0</v>
      </c>
      <c r="D238" s="35">
        <v>0</v>
      </c>
      <c r="E238" s="36"/>
      <c r="F238" s="28" t="s">
        <v>467</v>
      </c>
      <c r="G238" s="55" t="s">
        <v>483</v>
      </c>
      <c r="H238" s="29">
        <v>24700226.97</v>
      </c>
      <c r="I238" s="29">
        <v>0</v>
      </c>
      <c r="J238" s="29">
        <v>24700226.97</v>
      </c>
      <c r="K238" s="29">
        <v>0</v>
      </c>
      <c r="L238" s="30">
        <v>0</v>
      </c>
      <c r="M238" s="30">
        <v>100</v>
      </c>
      <c r="N238" s="30">
        <v>0</v>
      </c>
    </row>
    <row r="239" spans="1:14" ht="12.75">
      <c r="A239" s="34">
        <v>6</v>
      </c>
      <c r="B239" s="34">
        <v>17</v>
      </c>
      <c r="C239" s="34">
        <v>0</v>
      </c>
      <c r="D239" s="35">
        <v>0</v>
      </c>
      <c r="E239" s="36"/>
      <c r="F239" s="28" t="s">
        <v>467</v>
      </c>
      <c r="G239" s="55" t="s">
        <v>484</v>
      </c>
      <c r="H239" s="29">
        <v>12225943.77</v>
      </c>
      <c r="I239" s="29">
        <v>0</v>
      </c>
      <c r="J239" s="29">
        <v>12225943.77</v>
      </c>
      <c r="K239" s="29">
        <v>0</v>
      </c>
      <c r="L239" s="30">
        <v>0</v>
      </c>
      <c r="M239" s="30">
        <v>100</v>
      </c>
      <c r="N239" s="30">
        <v>0</v>
      </c>
    </row>
    <row r="240" spans="1:14" ht="12.75">
      <c r="A240" s="34">
        <v>6</v>
      </c>
      <c r="B240" s="34">
        <v>18</v>
      </c>
      <c r="C240" s="34">
        <v>0</v>
      </c>
      <c r="D240" s="35">
        <v>0</v>
      </c>
      <c r="E240" s="36"/>
      <c r="F240" s="28" t="s">
        <v>467</v>
      </c>
      <c r="G240" s="55" t="s">
        <v>485</v>
      </c>
      <c r="H240" s="29">
        <v>35269378.72</v>
      </c>
      <c r="I240" s="29">
        <v>0</v>
      </c>
      <c r="J240" s="29">
        <v>35269378.72</v>
      </c>
      <c r="K240" s="29">
        <v>0</v>
      </c>
      <c r="L240" s="30">
        <v>0</v>
      </c>
      <c r="M240" s="30">
        <v>100</v>
      </c>
      <c r="N240" s="30">
        <v>0</v>
      </c>
    </row>
    <row r="241" spans="1:14" ht="12.75">
      <c r="A241" s="34">
        <v>6</v>
      </c>
      <c r="B241" s="34">
        <v>19</v>
      </c>
      <c r="C241" s="34">
        <v>0</v>
      </c>
      <c r="D241" s="35">
        <v>0</v>
      </c>
      <c r="E241" s="36"/>
      <c r="F241" s="28" t="s">
        <v>467</v>
      </c>
      <c r="G241" s="55" t="s">
        <v>486</v>
      </c>
      <c r="H241" s="29">
        <v>12010709.27</v>
      </c>
      <c r="I241" s="29">
        <v>0</v>
      </c>
      <c r="J241" s="29">
        <v>12010709.27</v>
      </c>
      <c r="K241" s="29">
        <v>0</v>
      </c>
      <c r="L241" s="30">
        <v>0</v>
      </c>
      <c r="M241" s="30">
        <v>100</v>
      </c>
      <c r="N241" s="30">
        <v>0</v>
      </c>
    </row>
    <row r="242" spans="1:14" ht="12.75">
      <c r="A242" s="34">
        <v>6</v>
      </c>
      <c r="B242" s="34">
        <v>20</v>
      </c>
      <c r="C242" s="34">
        <v>0</v>
      </c>
      <c r="D242" s="35">
        <v>0</v>
      </c>
      <c r="E242" s="36"/>
      <c r="F242" s="28" t="s">
        <v>467</v>
      </c>
      <c r="G242" s="55" t="s">
        <v>487</v>
      </c>
      <c r="H242" s="29">
        <v>10898000</v>
      </c>
      <c r="I242" s="29">
        <v>0</v>
      </c>
      <c r="J242" s="29">
        <v>10898000</v>
      </c>
      <c r="K242" s="29">
        <v>0</v>
      </c>
      <c r="L242" s="30">
        <v>0</v>
      </c>
      <c r="M242" s="30">
        <v>100</v>
      </c>
      <c r="N242" s="30">
        <v>0</v>
      </c>
    </row>
    <row r="243" spans="1:14" ht="12.75">
      <c r="A243" s="34">
        <v>6</v>
      </c>
      <c r="B243" s="34">
        <v>0</v>
      </c>
      <c r="C243" s="34">
        <v>0</v>
      </c>
      <c r="D243" s="35">
        <v>0</v>
      </c>
      <c r="E243" s="36"/>
      <c r="F243" s="28" t="s">
        <v>488</v>
      </c>
      <c r="G243" s="55" t="s">
        <v>489</v>
      </c>
      <c r="H243" s="29">
        <v>652221951.72</v>
      </c>
      <c r="I243" s="29">
        <v>0</v>
      </c>
      <c r="J243" s="29">
        <v>652221951.72</v>
      </c>
      <c r="K243" s="29">
        <v>0</v>
      </c>
      <c r="L243" s="30">
        <v>0</v>
      </c>
      <c r="M243" s="30">
        <v>100</v>
      </c>
      <c r="N243" s="30">
        <v>0</v>
      </c>
    </row>
    <row r="244" spans="1:14" ht="12.75">
      <c r="A244" s="34">
        <v>6</v>
      </c>
      <c r="B244" s="34">
        <v>8</v>
      </c>
      <c r="C244" s="34">
        <v>1</v>
      </c>
      <c r="D244" s="35" t="s">
        <v>490</v>
      </c>
      <c r="E244" s="36">
        <v>271</v>
      </c>
      <c r="F244" s="28" t="s">
        <v>490</v>
      </c>
      <c r="G244" s="55" t="s">
        <v>491</v>
      </c>
      <c r="H244" s="29">
        <v>653500</v>
      </c>
      <c r="I244" s="29">
        <v>0</v>
      </c>
      <c r="J244" s="29">
        <v>653500</v>
      </c>
      <c r="K244" s="29">
        <v>0</v>
      </c>
      <c r="L244" s="30">
        <v>0</v>
      </c>
      <c r="M244" s="30">
        <v>100</v>
      </c>
      <c r="N244" s="30">
        <v>0</v>
      </c>
    </row>
    <row r="245" spans="1:14" ht="24">
      <c r="A245" s="34">
        <v>6</v>
      </c>
      <c r="B245" s="34">
        <v>19</v>
      </c>
      <c r="C245" s="34">
        <v>1</v>
      </c>
      <c r="D245" s="35" t="s">
        <v>490</v>
      </c>
      <c r="E245" s="36">
        <v>270</v>
      </c>
      <c r="F245" s="28" t="s">
        <v>490</v>
      </c>
      <c r="G245" s="55" t="s">
        <v>492</v>
      </c>
      <c r="H245" s="29">
        <v>1708810</v>
      </c>
      <c r="I245" s="29">
        <v>0</v>
      </c>
      <c r="J245" s="29">
        <v>1708810</v>
      </c>
      <c r="K245" s="29">
        <v>0</v>
      </c>
      <c r="L245" s="30">
        <v>0</v>
      </c>
      <c r="M245" s="30">
        <v>100</v>
      </c>
      <c r="N245" s="30">
        <v>0</v>
      </c>
    </row>
    <row r="246" spans="1:14" ht="12.75">
      <c r="A246" s="34">
        <v>6</v>
      </c>
      <c r="B246" s="34">
        <v>7</v>
      </c>
      <c r="C246" s="34">
        <v>1</v>
      </c>
      <c r="D246" s="35" t="s">
        <v>490</v>
      </c>
      <c r="E246" s="36">
        <v>187</v>
      </c>
      <c r="F246" s="28" t="s">
        <v>490</v>
      </c>
      <c r="G246" s="55" t="s">
        <v>493</v>
      </c>
      <c r="H246" s="29">
        <v>0</v>
      </c>
      <c r="I246" s="29">
        <v>0</v>
      </c>
      <c r="J246" s="29">
        <v>0</v>
      </c>
      <c r="K246" s="29">
        <v>0</v>
      </c>
      <c r="L246" s="30"/>
      <c r="M246" s="30"/>
      <c r="N246" s="30"/>
    </row>
    <row r="247" spans="1:14" ht="12.75">
      <c r="A247" s="34">
        <v>6</v>
      </c>
      <c r="B247" s="34">
        <v>1</v>
      </c>
      <c r="C247" s="34">
        <v>1</v>
      </c>
      <c r="D247" s="35" t="s">
        <v>490</v>
      </c>
      <c r="E247" s="36">
        <v>188</v>
      </c>
      <c r="F247" s="28" t="s">
        <v>490</v>
      </c>
      <c r="G247" s="55" t="s">
        <v>493</v>
      </c>
      <c r="H247" s="29">
        <v>0</v>
      </c>
      <c r="I247" s="29">
        <v>0</v>
      </c>
      <c r="J247" s="29">
        <v>0</v>
      </c>
      <c r="K247" s="29">
        <v>0</v>
      </c>
      <c r="L247" s="30"/>
      <c r="M247" s="30"/>
      <c r="N247" s="30"/>
    </row>
    <row r="248" spans="1:14" ht="12.75">
      <c r="A248" s="34">
        <v>6</v>
      </c>
      <c r="B248" s="34">
        <v>13</v>
      </c>
      <c r="C248" s="34">
        <v>4</v>
      </c>
      <c r="D248" s="35" t="s">
        <v>490</v>
      </c>
      <c r="E248" s="36">
        <v>186</v>
      </c>
      <c r="F248" s="28" t="s">
        <v>490</v>
      </c>
      <c r="G248" s="55" t="s">
        <v>494</v>
      </c>
      <c r="H248" s="29">
        <v>0</v>
      </c>
      <c r="I248" s="29">
        <v>0</v>
      </c>
      <c r="J248" s="29">
        <v>0</v>
      </c>
      <c r="K248" s="29">
        <v>0</v>
      </c>
      <c r="L248" s="30"/>
      <c r="M248" s="30"/>
      <c r="N248" s="30"/>
    </row>
    <row r="249" spans="1:14" ht="24">
      <c r="A249" s="34">
        <v>6</v>
      </c>
      <c r="B249" s="34">
        <v>15</v>
      </c>
      <c r="C249" s="34">
        <v>0</v>
      </c>
      <c r="D249" s="35" t="s">
        <v>490</v>
      </c>
      <c r="E249" s="36">
        <v>220</v>
      </c>
      <c r="F249" s="28" t="s">
        <v>490</v>
      </c>
      <c r="G249" s="53" t="s">
        <v>497</v>
      </c>
      <c r="H249" s="29">
        <v>0</v>
      </c>
      <c r="I249" s="29">
        <v>0</v>
      </c>
      <c r="J249" s="29">
        <v>0</v>
      </c>
      <c r="K249" s="29">
        <v>0</v>
      </c>
      <c r="L249" s="30"/>
      <c r="M249" s="30"/>
      <c r="N249" s="30"/>
    </row>
    <row r="250" spans="1:14" ht="12.75">
      <c r="A250" s="34">
        <v>6</v>
      </c>
      <c r="B250" s="34">
        <v>9</v>
      </c>
      <c r="C250" s="34">
        <v>1</v>
      </c>
      <c r="D250" s="35" t="s">
        <v>490</v>
      </c>
      <c r="E250" s="36">
        <v>140</v>
      </c>
      <c r="F250" s="28" t="s">
        <v>490</v>
      </c>
      <c r="G250" s="55" t="s">
        <v>495</v>
      </c>
      <c r="H250" s="29">
        <v>0</v>
      </c>
      <c r="I250" s="29">
        <v>0</v>
      </c>
      <c r="J250" s="29">
        <v>0</v>
      </c>
      <c r="K250" s="29">
        <v>0</v>
      </c>
      <c r="L250" s="30"/>
      <c r="M250" s="30"/>
      <c r="N250" s="30"/>
    </row>
    <row r="251" spans="1:14" ht="12.75">
      <c r="A251" s="34">
        <v>6</v>
      </c>
      <c r="B251" s="34">
        <v>8</v>
      </c>
      <c r="C251" s="34">
        <v>1</v>
      </c>
      <c r="D251" s="35" t="s">
        <v>490</v>
      </c>
      <c r="E251" s="36">
        <v>265</v>
      </c>
      <c r="F251" s="28" t="s">
        <v>490</v>
      </c>
      <c r="G251" s="55" t="s">
        <v>496</v>
      </c>
      <c r="H251" s="29">
        <v>10796280</v>
      </c>
      <c r="I251" s="29">
        <v>0</v>
      </c>
      <c r="J251" s="29">
        <v>10796280</v>
      </c>
      <c r="K251" s="29">
        <v>0</v>
      </c>
      <c r="L251" s="30">
        <v>0</v>
      </c>
      <c r="M251" s="30">
        <v>100</v>
      </c>
      <c r="N251" s="30">
        <v>0</v>
      </c>
    </row>
  </sheetData>
  <sheetProtection/>
  <mergeCells count="20">
    <mergeCell ref="A8:G8"/>
    <mergeCell ref="H8:K8"/>
    <mergeCell ref="L8:N8"/>
    <mergeCell ref="A4:A7"/>
    <mergeCell ref="F4:G7"/>
    <mergeCell ref="E4:E7"/>
    <mergeCell ref="D4:D7"/>
    <mergeCell ref="L5:L7"/>
    <mergeCell ref="M5:M7"/>
    <mergeCell ref="N5:N7"/>
    <mergeCell ref="C4:C7"/>
    <mergeCell ref="B4:B7"/>
    <mergeCell ref="L4:N4"/>
    <mergeCell ref="F9:G9"/>
    <mergeCell ref="I5:K5"/>
    <mergeCell ref="H4:K4"/>
    <mergeCell ref="H5:H7"/>
    <mergeCell ref="I6:I7"/>
    <mergeCell ref="J6:J7"/>
    <mergeCell ref="K6:K7"/>
  </mergeCells>
  <printOptions horizontalCentered="1"/>
  <pageMargins left="0.5905511811023623" right="0.5905511811023623" top="0.7874015748031497" bottom="0.7874015748031497" header="0.31496062992125984" footer="0.31496062992125984"/>
  <pageSetup cellComments="atEnd" fitToHeight="5" fitToWidth="1" horizontalDpi="300" verticalDpi="300" orientation="landscape" paperSize="9" scale="48" r:id="rId1"/>
  <headerFooter alignWithMargins="0">
    <oddFooter>&amp;CStrona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2:Z250"/>
  <sheetViews>
    <sheetView zoomScale="75" zoomScaleNormal="75" zoomScalePageLayoutView="0" workbookViewId="0" topLeftCell="A1">
      <pane xSplit="7" ySplit="8" topLeftCell="H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29" sqref="K29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5" width="14.7109375" style="17" customWidth="1"/>
    <col min="16" max="19" width="8.7109375" style="17" customWidth="1"/>
    <col min="20" max="22" width="8.8515625" style="17" customWidth="1"/>
    <col min="23" max="26" width="8.7109375" style="17" customWidth="1"/>
    <col min="27" max="16384" width="9.140625" style="17" customWidth="1"/>
  </cols>
  <sheetData>
    <row r="2" spans="1:26" s="19" customFormat="1" ht="18">
      <c r="A2" s="18" t="str">
        <f>'Spis tabel'!B8</f>
        <v>Tabela 6. Dochody ogółem budżetów jst wg stanu na koniec 2 kwartału 2021 roku.</v>
      </c>
      <c r="Y2" s="22"/>
      <c r="Z2" s="23"/>
    </row>
    <row r="3" spans="1:2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35.25" customHeight="1">
      <c r="A4" s="150" t="s">
        <v>0</v>
      </c>
      <c r="B4" s="150" t="s">
        <v>1</v>
      </c>
      <c r="C4" s="150" t="s">
        <v>2</v>
      </c>
      <c r="D4" s="150" t="s">
        <v>3</v>
      </c>
      <c r="E4" s="150" t="s">
        <v>53</v>
      </c>
      <c r="F4" s="150" t="s">
        <v>56</v>
      </c>
      <c r="G4" s="150"/>
      <c r="H4" s="151" t="s">
        <v>29</v>
      </c>
      <c r="I4" s="151"/>
      <c r="J4" s="151"/>
      <c r="K4" s="151"/>
      <c r="L4" s="151" t="s">
        <v>30</v>
      </c>
      <c r="M4" s="151"/>
      <c r="N4" s="151"/>
      <c r="O4" s="151"/>
      <c r="P4" s="151" t="s">
        <v>31</v>
      </c>
      <c r="Q4" s="151"/>
      <c r="R4" s="151"/>
      <c r="S4" s="151"/>
      <c r="T4" s="164" t="s">
        <v>64</v>
      </c>
      <c r="U4" s="164"/>
      <c r="V4" s="164"/>
      <c r="W4" s="164" t="s">
        <v>50</v>
      </c>
      <c r="X4" s="151"/>
      <c r="Y4" s="151"/>
      <c r="Z4" s="151"/>
    </row>
    <row r="5" spans="1:26" ht="16.5" customHeight="1">
      <c r="A5" s="150"/>
      <c r="B5" s="150"/>
      <c r="C5" s="150"/>
      <c r="D5" s="150"/>
      <c r="E5" s="150"/>
      <c r="F5" s="150"/>
      <c r="G5" s="150"/>
      <c r="H5" s="152" t="s">
        <v>32</v>
      </c>
      <c r="I5" s="152" t="s">
        <v>15</v>
      </c>
      <c r="J5" s="152"/>
      <c r="K5" s="152"/>
      <c r="L5" s="152" t="s">
        <v>32</v>
      </c>
      <c r="M5" s="152" t="s">
        <v>15</v>
      </c>
      <c r="N5" s="152"/>
      <c r="O5" s="152"/>
      <c r="P5" s="168" t="s">
        <v>17</v>
      </c>
      <c r="Q5" s="152" t="s">
        <v>15</v>
      </c>
      <c r="R5" s="152"/>
      <c r="S5" s="152"/>
      <c r="T5" s="164"/>
      <c r="U5" s="164"/>
      <c r="V5" s="164"/>
      <c r="W5" s="163" t="s">
        <v>17</v>
      </c>
      <c r="X5" s="165" t="s">
        <v>33</v>
      </c>
      <c r="Y5" s="165" t="s">
        <v>34</v>
      </c>
      <c r="Z5" s="165" t="s">
        <v>79</v>
      </c>
    </row>
    <row r="6" spans="1:26" ht="99" customHeight="1">
      <c r="A6" s="150"/>
      <c r="B6" s="150"/>
      <c r="C6" s="150"/>
      <c r="D6" s="150"/>
      <c r="E6" s="150"/>
      <c r="F6" s="150"/>
      <c r="G6" s="150"/>
      <c r="H6" s="152"/>
      <c r="I6" s="40" t="s">
        <v>33</v>
      </c>
      <c r="J6" s="40" t="s">
        <v>34</v>
      </c>
      <c r="K6" s="40" t="s">
        <v>79</v>
      </c>
      <c r="L6" s="152"/>
      <c r="M6" s="40" t="s">
        <v>33</v>
      </c>
      <c r="N6" s="40" t="s">
        <v>34</v>
      </c>
      <c r="O6" s="40" t="s">
        <v>79</v>
      </c>
      <c r="P6" s="168"/>
      <c r="Q6" s="57" t="s">
        <v>33</v>
      </c>
      <c r="R6" s="57" t="s">
        <v>34</v>
      </c>
      <c r="S6" s="57" t="s">
        <v>79</v>
      </c>
      <c r="T6" s="57" t="s">
        <v>33</v>
      </c>
      <c r="U6" s="57" t="s">
        <v>34</v>
      </c>
      <c r="V6" s="57" t="s">
        <v>79</v>
      </c>
      <c r="W6" s="163"/>
      <c r="X6" s="165"/>
      <c r="Y6" s="165"/>
      <c r="Z6" s="165"/>
    </row>
    <row r="7" spans="1:26" ht="15.75">
      <c r="A7" s="150"/>
      <c r="B7" s="150"/>
      <c r="C7" s="150"/>
      <c r="D7" s="150"/>
      <c r="E7" s="150"/>
      <c r="F7" s="150"/>
      <c r="G7" s="150"/>
      <c r="H7" s="167" t="s">
        <v>35</v>
      </c>
      <c r="I7" s="167"/>
      <c r="J7" s="167"/>
      <c r="K7" s="167"/>
      <c r="L7" s="167"/>
      <c r="M7" s="167"/>
      <c r="N7" s="167"/>
      <c r="O7" s="167"/>
      <c r="P7" s="166" t="s">
        <v>11</v>
      </c>
      <c r="Q7" s="166"/>
      <c r="R7" s="166"/>
      <c r="S7" s="166"/>
      <c r="T7" s="166"/>
      <c r="U7" s="166"/>
      <c r="V7" s="166"/>
      <c r="W7" s="166"/>
      <c r="X7" s="166"/>
      <c r="Y7" s="166"/>
      <c r="Z7" s="166"/>
    </row>
    <row r="8" spans="1:26" ht="15" customHeight="1">
      <c r="A8" s="43">
        <v>1</v>
      </c>
      <c r="B8" s="43">
        <v>2</v>
      </c>
      <c r="C8" s="43">
        <v>3</v>
      </c>
      <c r="D8" s="43">
        <v>4</v>
      </c>
      <c r="E8" s="43">
        <v>5</v>
      </c>
      <c r="F8" s="157">
        <v>6</v>
      </c>
      <c r="G8" s="157"/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</row>
    <row r="9" spans="1:26" ht="12.75">
      <c r="A9" s="34">
        <v>6</v>
      </c>
      <c r="B9" s="34">
        <v>2</v>
      </c>
      <c r="C9" s="34">
        <v>1</v>
      </c>
      <c r="D9" s="35">
        <v>1</v>
      </c>
      <c r="E9" s="36"/>
      <c r="F9" s="31" t="s">
        <v>267</v>
      </c>
      <c r="G9" s="56" t="s">
        <v>268</v>
      </c>
      <c r="H9" s="33">
        <v>137803197.63</v>
      </c>
      <c r="I9" s="33">
        <v>61276501.49</v>
      </c>
      <c r="J9" s="33">
        <v>44802269.14</v>
      </c>
      <c r="K9" s="33">
        <v>31724427</v>
      </c>
      <c r="L9" s="33">
        <v>70845267.88</v>
      </c>
      <c r="M9" s="33">
        <v>29553262.28</v>
      </c>
      <c r="N9" s="33">
        <v>22333655.6</v>
      </c>
      <c r="O9" s="33">
        <v>18958350</v>
      </c>
      <c r="P9" s="118">
        <v>51.41</v>
      </c>
      <c r="Q9" s="118">
        <v>48.22</v>
      </c>
      <c r="R9" s="118">
        <v>49.84</v>
      </c>
      <c r="S9" s="118">
        <v>59.75</v>
      </c>
      <c r="T9" s="32">
        <v>41.71</v>
      </c>
      <c r="U9" s="32">
        <v>31.52</v>
      </c>
      <c r="V9" s="32">
        <v>26.76</v>
      </c>
      <c r="W9" s="32">
        <v>105.59</v>
      </c>
      <c r="X9" s="32">
        <v>114.34</v>
      </c>
      <c r="Y9" s="32">
        <v>92.53</v>
      </c>
      <c r="Z9" s="32">
        <v>110.8</v>
      </c>
    </row>
    <row r="10" spans="1:26" ht="12.75">
      <c r="A10" s="34">
        <v>6</v>
      </c>
      <c r="B10" s="34">
        <v>16</v>
      </c>
      <c r="C10" s="34">
        <v>1</v>
      </c>
      <c r="D10" s="35">
        <v>1</v>
      </c>
      <c r="E10" s="36"/>
      <c r="F10" s="31" t="s">
        <v>267</v>
      </c>
      <c r="G10" s="56" t="s">
        <v>269</v>
      </c>
      <c r="H10" s="33">
        <v>74728986.52</v>
      </c>
      <c r="I10" s="33">
        <v>37095317.96</v>
      </c>
      <c r="J10" s="33">
        <v>23358668.56</v>
      </c>
      <c r="K10" s="33">
        <v>14275000</v>
      </c>
      <c r="L10" s="33">
        <v>41847625.22</v>
      </c>
      <c r="M10" s="33">
        <v>20527820.89</v>
      </c>
      <c r="N10" s="33">
        <v>12653718.33</v>
      </c>
      <c r="O10" s="33">
        <v>8666086</v>
      </c>
      <c r="P10" s="118">
        <v>55.99</v>
      </c>
      <c r="Q10" s="118">
        <v>55.33</v>
      </c>
      <c r="R10" s="118">
        <v>54.17</v>
      </c>
      <c r="S10" s="118">
        <v>60.7</v>
      </c>
      <c r="T10" s="32">
        <v>49.05</v>
      </c>
      <c r="U10" s="32">
        <v>30.23</v>
      </c>
      <c r="V10" s="32">
        <v>20.7</v>
      </c>
      <c r="W10" s="32">
        <v>114.55</v>
      </c>
      <c r="X10" s="32">
        <v>130.03</v>
      </c>
      <c r="Y10" s="32">
        <v>96.02</v>
      </c>
      <c r="Z10" s="32">
        <v>114.5</v>
      </c>
    </row>
    <row r="11" spans="1:26" ht="12.75">
      <c r="A11" s="34">
        <v>6</v>
      </c>
      <c r="B11" s="34">
        <v>4</v>
      </c>
      <c r="C11" s="34">
        <v>1</v>
      </c>
      <c r="D11" s="35">
        <v>1</v>
      </c>
      <c r="E11" s="36"/>
      <c r="F11" s="31" t="s">
        <v>267</v>
      </c>
      <c r="G11" s="56" t="s">
        <v>270</v>
      </c>
      <c r="H11" s="33">
        <v>102255585.69</v>
      </c>
      <c r="I11" s="33">
        <v>42414596.62</v>
      </c>
      <c r="J11" s="33">
        <v>41779759.07</v>
      </c>
      <c r="K11" s="33">
        <v>18061230</v>
      </c>
      <c r="L11" s="33">
        <v>50128723.37</v>
      </c>
      <c r="M11" s="33">
        <v>24756948.91</v>
      </c>
      <c r="N11" s="33">
        <v>14841384.46</v>
      </c>
      <c r="O11" s="33">
        <v>10530390</v>
      </c>
      <c r="P11" s="118">
        <v>49.02</v>
      </c>
      <c r="Q11" s="118">
        <v>58.36</v>
      </c>
      <c r="R11" s="118">
        <v>35.52</v>
      </c>
      <c r="S11" s="118">
        <v>58.3</v>
      </c>
      <c r="T11" s="32">
        <v>49.38</v>
      </c>
      <c r="U11" s="32">
        <v>29.6</v>
      </c>
      <c r="V11" s="32">
        <v>21</v>
      </c>
      <c r="W11" s="32">
        <v>123.19</v>
      </c>
      <c r="X11" s="32">
        <v>162.37</v>
      </c>
      <c r="Y11" s="32">
        <v>96.7</v>
      </c>
      <c r="Z11" s="32">
        <v>104.31</v>
      </c>
    </row>
    <row r="12" spans="1:26" ht="12.75">
      <c r="A12" s="34">
        <v>6</v>
      </c>
      <c r="B12" s="34">
        <v>6</v>
      </c>
      <c r="C12" s="34">
        <v>1</v>
      </c>
      <c r="D12" s="35">
        <v>1</v>
      </c>
      <c r="E12" s="36"/>
      <c r="F12" s="31" t="s">
        <v>267</v>
      </c>
      <c r="G12" s="56" t="s">
        <v>271</v>
      </c>
      <c r="H12" s="33">
        <v>85644498.61</v>
      </c>
      <c r="I12" s="33">
        <v>39736304.51</v>
      </c>
      <c r="J12" s="33">
        <v>29735246.1</v>
      </c>
      <c r="K12" s="33">
        <v>16172948</v>
      </c>
      <c r="L12" s="33">
        <v>41662153.06</v>
      </c>
      <c r="M12" s="33">
        <v>18148541.6</v>
      </c>
      <c r="N12" s="33">
        <v>13938187.46</v>
      </c>
      <c r="O12" s="33">
        <v>9575424</v>
      </c>
      <c r="P12" s="118">
        <v>48.64</v>
      </c>
      <c r="Q12" s="118">
        <v>45.67</v>
      </c>
      <c r="R12" s="118">
        <v>46.87</v>
      </c>
      <c r="S12" s="118">
        <v>59.2</v>
      </c>
      <c r="T12" s="32">
        <v>43.56</v>
      </c>
      <c r="U12" s="32">
        <v>33.45</v>
      </c>
      <c r="V12" s="32">
        <v>22.98</v>
      </c>
      <c r="W12" s="32">
        <v>109.3</v>
      </c>
      <c r="X12" s="32">
        <v>115.46</v>
      </c>
      <c r="Y12" s="32">
        <v>106.01</v>
      </c>
      <c r="Z12" s="32">
        <v>103.52</v>
      </c>
    </row>
    <row r="13" spans="1:26" ht="12.75">
      <c r="A13" s="34">
        <v>6</v>
      </c>
      <c r="B13" s="34">
        <v>7</v>
      </c>
      <c r="C13" s="34">
        <v>1</v>
      </c>
      <c r="D13" s="35">
        <v>1</v>
      </c>
      <c r="E13" s="36"/>
      <c r="F13" s="31" t="s">
        <v>267</v>
      </c>
      <c r="G13" s="56" t="s">
        <v>272</v>
      </c>
      <c r="H13" s="33">
        <v>166498165.94</v>
      </c>
      <c r="I13" s="33">
        <v>67399064.75</v>
      </c>
      <c r="J13" s="33">
        <v>63998147.19</v>
      </c>
      <c r="K13" s="33">
        <v>35100954</v>
      </c>
      <c r="L13" s="33">
        <v>77754441.2</v>
      </c>
      <c r="M13" s="33">
        <v>33145708.96</v>
      </c>
      <c r="N13" s="33">
        <v>24388072.24</v>
      </c>
      <c r="O13" s="33">
        <v>20220660</v>
      </c>
      <c r="P13" s="118">
        <v>46.69</v>
      </c>
      <c r="Q13" s="118">
        <v>49.17</v>
      </c>
      <c r="R13" s="118">
        <v>38.1</v>
      </c>
      <c r="S13" s="118">
        <v>57.6</v>
      </c>
      <c r="T13" s="32">
        <v>42.62</v>
      </c>
      <c r="U13" s="32">
        <v>31.36</v>
      </c>
      <c r="V13" s="32">
        <v>26</v>
      </c>
      <c r="W13" s="32">
        <v>111.42</v>
      </c>
      <c r="X13" s="32">
        <v>121.29</v>
      </c>
      <c r="Y13" s="32">
        <v>102.56</v>
      </c>
      <c r="Z13" s="32">
        <v>108.27</v>
      </c>
    </row>
    <row r="14" spans="1:26" ht="12.75">
      <c r="A14" s="34">
        <v>6</v>
      </c>
      <c r="B14" s="34">
        <v>8</v>
      </c>
      <c r="C14" s="34">
        <v>1</v>
      </c>
      <c r="D14" s="35">
        <v>1</v>
      </c>
      <c r="E14" s="36"/>
      <c r="F14" s="31" t="s">
        <v>267</v>
      </c>
      <c r="G14" s="56" t="s">
        <v>273</v>
      </c>
      <c r="H14" s="33">
        <v>109308133.01</v>
      </c>
      <c r="I14" s="33">
        <v>49624918.7</v>
      </c>
      <c r="J14" s="33">
        <v>36137493.31</v>
      </c>
      <c r="K14" s="33">
        <v>23545721</v>
      </c>
      <c r="L14" s="33">
        <v>57875860.57</v>
      </c>
      <c r="M14" s="33">
        <v>25093209.8</v>
      </c>
      <c r="N14" s="33">
        <v>18443394.77</v>
      </c>
      <c r="O14" s="33">
        <v>14339256</v>
      </c>
      <c r="P14" s="118">
        <v>52.94</v>
      </c>
      <c r="Q14" s="118">
        <v>50.56</v>
      </c>
      <c r="R14" s="118">
        <v>51.03</v>
      </c>
      <c r="S14" s="118">
        <v>60.89</v>
      </c>
      <c r="T14" s="32">
        <v>43.35</v>
      </c>
      <c r="U14" s="32">
        <v>31.86</v>
      </c>
      <c r="V14" s="32">
        <v>24.77</v>
      </c>
      <c r="W14" s="32">
        <v>96.43</v>
      </c>
      <c r="X14" s="32">
        <v>116.2</v>
      </c>
      <c r="Y14" s="32">
        <v>75.13</v>
      </c>
      <c r="Z14" s="32">
        <v>103.36</v>
      </c>
    </row>
    <row r="15" spans="1:26" ht="12.75">
      <c r="A15" s="34">
        <v>6</v>
      </c>
      <c r="B15" s="34">
        <v>11</v>
      </c>
      <c r="C15" s="34">
        <v>1</v>
      </c>
      <c r="D15" s="35">
        <v>1</v>
      </c>
      <c r="E15" s="36"/>
      <c r="F15" s="31" t="s">
        <v>267</v>
      </c>
      <c r="G15" s="56" t="s">
        <v>274</v>
      </c>
      <c r="H15" s="33">
        <v>140855053.58</v>
      </c>
      <c r="I15" s="33">
        <v>63777236.83</v>
      </c>
      <c r="J15" s="33">
        <v>49756310.75</v>
      </c>
      <c r="K15" s="33">
        <v>27321506</v>
      </c>
      <c r="L15" s="33">
        <v>73759639.8</v>
      </c>
      <c r="M15" s="33">
        <v>33634214.51</v>
      </c>
      <c r="N15" s="33">
        <v>23506847.29</v>
      </c>
      <c r="O15" s="33">
        <v>16618578</v>
      </c>
      <c r="P15" s="118">
        <v>52.36</v>
      </c>
      <c r="Q15" s="118">
        <v>52.73</v>
      </c>
      <c r="R15" s="118">
        <v>47.24</v>
      </c>
      <c r="S15" s="118">
        <v>60.82</v>
      </c>
      <c r="T15" s="32">
        <v>45.59</v>
      </c>
      <c r="U15" s="32">
        <v>31.86</v>
      </c>
      <c r="V15" s="32">
        <v>22.53</v>
      </c>
      <c r="W15" s="32">
        <v>97.03</v>
      </c>
      <c r="X15" s="32">
        <v>113.23</v>
      </c>
      <c r="Y15" s="32">
        <v>78.95</v>
      </c>
      <c r="Z15" s="32">
        <v>100.47</v>
      </c>
    </row>
    <row r="16" spans="1:26" ht="12.75">
      <c r="A16" s="34">
        <v>6</v>
      </c>
      <c r="B16" s="34">
        <v>1</v>
      </c>
      <c r="C16" s="34">
        <v>1</v>
      </c>
      <c r="D16" s="35">
        <v>1</v>
      </c>
      <c r="E16" s="36"/>
      <c r="F16" s="31" t="s">
        <v>267</v>
      </c>
      <c r="G16" s="56" t="s">
        <v>275</v>
      </c>
      <c r="H16" s="33">
        <v>82365435.13</v>
      </c>
      <c r="I16" s="33">
        <v>33222644.38</v>
      </c>
      <c r="J16" s="33">
        <v>28388275.75</v>
      </c>
      <c r="K16" s="33">
        <v>20754515</v>
      </c>
      <c r="L16" s="33">
        <v>44096488.01</v>
      </c>
      <c r="M16" s="33">
        <v>17855153.55</v>
      </c>
      <c r="N16" s="33">
        <v>14082156.46</v>
      </c>
      <c r="O16" s="33">
        <v>12159178</v>
      </c>
      <c r="P16" s="118">
        <v>53.53</v>
      </c>
      <c r="Q16" s="118">
        <v>53.74</v>
      </c>
      <c r="R16" s="118">
        <v>49.6</v>
      </c>
      <c r="S16" s="118">
        <v>58.58</v>
      </c>
      <c r="T16" s="32">
        <v>40.49</v>
      </c>
      <c r="U16" s="32">
        <v>31.93</v>
      </c>
      <c r="V16" s="32">
        <v>27.57</v>
      </c>
      <c r="W16" s="32">
        <v>99.3</v>
      </c>
      <c r="X16" s="32">
        <v>116.38</v>
      </c>
      <c r="Y16" s="32">
        <v>81.77</v>
      </c>
      <c r="Z16" s="32">
        <v>102.66</v>
      </c>
    </row>
    <row r="17" spans="1:26" ht="12.75">
      <c r="A17" s="34">
        <v>6</v>
      </c>
      <c r="B17" s="34">
        <v>14</v>
      </c>
      <c r="C17" s="34">
        <v>1</v>
      </c>
      <c r="D17" s="35">
        <v>1</v>
      </c>
      <c r="E17" s="36"/>
      <c r="F17" s="31" t="s">
        <v>267</v>
      </c>
      <c r="G17" s="56" t="s">
        <v>276</v>
      </c>
      <c r="H17" s="33">
        <v>286875723.68</v>
      </c>
      <c r="I17" s="33">
        <v>158962896.5</v>
      </c>
      <c r="J17" s="33">
        <v>83657990.18</v>
      </c>
      <c r="K17" s="33">
        <v>44254837</v>
      </c>
      <c r="L17" s="33">
        <v>151036029.23</v>
      </c>
      <c r="M17" s="33">
        <v>83999324.86</v>
      </c>
      <c r="N17" s="33">
        <v>39805530.37</v>
      </c>
      <c r="O17" s="33">
        <v>27231174</v>
      </c>
      <c r="P17" s="118">
        <v>52.64</v>
      </c>
      <c r="Q17" s="118">
        <v>52.84</v>
      </c>
      <c r="R17" s="118">
        <v>47.58</v>
      </c>
      <c r="S17" s="118">
        <v>61.53</v>
      </c>
      <c r="T17" s="32">
        <v>55.61</v>
      </c>
      <c r="U17" s="32">
        <v>26.35</v>
      </c>
      <c r="V17" s="32">
        <v>18.02</v>
      </c>
      <c r="W17" s="32">
        <v>99.43</v>
      </c>
      <c r="X17" s="32">
        <v>102.84</v>
      </c>
      <c r="Y17" s="32">
        <v>90.74</v>
      </c>
      <c r="Z17" s="32">
        <v>103.36</v>
      </c>
    </row>
    <row r="18" spans="1:26" ht="12.75">
      <c r="A18" s="34">
        <v>6</v>
      </c>
      <c r="B18" s="34">
        <v>15</v>
      </c>
      <c r="C18" s="34">
        <v>1</v>
      </c>
      <c r="D18" s="35">
        <v>1</v>
      </c>
      <c r="E18" s="36"/>
      <c r="F18" s="31" t="s">
        <v>267</v>
      </c>
      <c r="G18" s="56" t="s">
        <v>277</v>
      </c>
      <c r="H18" s="33">
        <v>85918788.51</v>
      </c>
      <c r="I18" s="33">
        <v>34838132.48</v>
      </c>
      <c r="J18" s="33">
        <v>36326899.03</v>
      </c>
      <c r="K18" s="33">
        <v>14753757</v>
      </c>
      <c r="L18" s="33">
        <v>39577184.91</v>
      </c>
      <c r="M18" s="33">
        <v>17212516.8</v>
      </c>
      <c r="N18" s="33">
        <v>13589012.11</v>
      </c>
      <c r="O18" s="33">
        <v>8775656</v>
      </c>
      <c r="P18" s="118">
        <v>46.06</v>
      </c>
      <c r="Q18" s="118">
        <v>49.4</v>
      </c>
      <c r="R18" s="118">
        <v>37.4</v>
      </c>
      <c r="S18" s="118">
        <v>59.48</v>
      </c>
      <c r="T18" s="32">
        <v>43.49</v>
      </c>
      <c r="U18" s="32">
        <v>34.33</v>
      </c>
      <c r="V18" s="32">
        <v>22.17</v>
      </c>
      <c r="W18" s="32">
        <v>107.33</v>
      </c>
      <c r="X18" s="32">
        <v>115.05</v>
      </c>
      <c r="Y18" s="32">
        <v>98.58</v>
      </c>
      <c r="Z18" s="32">
        <v>107.94</v>
      </c>
    </row>
    <row r="19" spans="1:26" ht="12.75">
      <c r="A19" s="34">
        <v>6</v>
      </c>
      <c r="B19" s="34">
        <v>3</v>
      </c>
      <c r="C19" s="34">
        <v>1</v>
      </c>
      <c r="D19" s="35">
        <v>1</v>
      </c>
      <c r="E19" s="36"/>
      <c r="F19" s="31" t="s">
        <v>267</v>
      </c>
      <c r="G19" s="56" t="s">
        <v>278</v>
      </c>
      <c r="H19" s="33">
        <v>26062695.78</v>
      </c>
      <c r="I19" s="33">
        <v>11186976.31</v>
      </c>
      <c r="J19" s="33">
        <v>10124349.47</v>
      </c>
      <c r="K19" s="33">
        <v>4751370</v>
      </c>
      <c r="L19" s="33">
        <v>12983446.98</v>
      </c>
      <c r="M19" s="33">
        <v>4898877.52</v>
      </c>
      <c r="N19" s="33">
        <v>5329953.46</v>
      </c>
      <c r="O19" s="33">
        <v>2754616</v>
      </c>
      <c r="P19" s="118">
        <v>49.81</v>
      </c>
      <c r="Q19" s="118">
        <v>43.79</v>
      </c>
      <c r="R19" s="118">
        <v>52.64</v>
      </c>
      <c r="S19" s="118">
        <v>57.97</v>
      </c>
      <c r="T19" s="32">
        <v>37.73</v>
      </c>
      <c r="U19" s="32">
        <v>41.05</v>
      </c>
      <c r="V19" s="32">
        <v>21.21</v>
      </c>
      <c r="W19" s="32">
        <v>97</v>
      </c>
      <c r="X19" s="32">
        <v>98.72</v>
      </c>
      <c r="Y19" s="32">
        <v>96.09</v>
      </c>
      <c r="Z19" s="32">
        <v>95.78</v>
      </c>
    </row>
    <row r="20" spans="1:26" ht="12.75">
      <c r="A20" s="34">
        <v>6</v>
      </c>
      <c r="B20" s="34">
        <v>11</v>
      </c>
      <c r="C20" s="34">
        <v>2</v>
      </c>
      <c r="D20" s="35">
        <v>1</v>
      </c>
      <c r="E20" s="36"/>
      <c r="F20" s="31" t="s">
        <v>267</v>
      </c>
      <c r="G20" s="56" t="s">
        <v>279</v>
      </c>
      <c r="H20" s="33">
        <v>15972148.92</v>
      </c>
      <c r="I20" s="33">
        <v>6214833.56</v>
      </c>
      <c r="J20" s="33">
        <v>6535484.36</v>
      </c>
      <c r="K20" s="33">
        <v>3221831</v>
      </c>
      <c r="L20" s="33">
        <v>7356724.6</v>
      </c>
      <c r="M20" s="33">
        <v>3083236.66</v>
      </c>
      <c r="N20" s="33">
        <v>2356415.94</v>
      </c>
      <c r="O20" s="33">
        <v>1917072</v>
      </c>
      <c r="P20" s="118">
        <v>46.05</v>
      </c>
      <c r="Q20" s="118">
        <v>49.61</v>
      </c>
      <c r="R20" s="118">
        <v>36.05</v>
      </c>
      <c r="S20" s="118">
        <v>59.5</v>
      </c>
      <c r="T20" s="32">
        <v>41.91</v>
      </c>
      <c r="U20" s="32">
        <v>32.03</v>
      </c>
      <c r="V20" s="32">
        <v>26.05</v>
      </c>
      <c r="W20" s="32">
        <v>109.59</v>
      </c>
      <c r="X20" s="32">
        <v>114.12</v>
      </c>
      <c r="Y20" s="32">
        <v>105.31</v>
      </c>
      <c r="Z20" s="32">
        <v>108.09</v>
      </c>
    </row>
    <row r="21" spans="1:26" ht="12.75">
      <c r="A21" s="34">
        <v>6</v>
      </c>
      <c r="B21" s="34">
        <v>17</v>
      </c>
      <c r="C21" s="34">
        <v>1</v>
      </c>
      <c r="D21" s="35">
        <v>1</v>
      </c>
      <c r="E21" s="36"/>
      <c r="F21" s="31" t="s">
        <v>267</v>
      </c>
      <c r="G21" s="56" t="s">
        <v>280</v>
      </c>
      <c r="H21" s="33">
        <v>207886731.4</v>
      </c>
      <c r="I21" s="33">
        <v>99724743.84</v>
      </c>
      <c r="J21" s="33">
        <v>73780829.56</v>
      </c>
      <c r="K21" s="33">
        <v>34381158</v>
      </c>
      <c r="L21" s="33">
        <v>105487524.29</v>
      </c>
      <c r="M21" s="33">
        <v>52490755.26</v>
      </c>
      <c r="N21" s="33">
        <v>32577031.03</v>
      </c>
      <c r="O21" s="33">
        <v>20419738</v>
      </c>
      <c r="P21" s="118">
        <v>50.74</v>
      </c>
      <c r="Q21" s="118">
        <v>52.63</v>
      </c>
      <c r="R21" s="118">
        <v>44.15</v>
      </c>
      <c r="S21" s="118">
        <v>59.39</v>
      </c>
      <c r="T21" s="32">
        <v>49.76</v>
      </c>
      <c r="U21" s="32">
        <v>30.88</v>
      </c>
      <c r="V21" s="32">
        <v>19.35</v>
      </c>
      <c r="W21" s="32">
        <v>105.03</v>
      </c>
      <c r="X21" s="32">
        <v>111.19</v>
      </c>
      <c r="Y21" s="32">
        <v>94</v>
      </c>
      <c r="Z21" s="32">
        <v>109.97</v>
      </c>
    </row>
    <row r="22" spans="1:26" ht="12.75">
      <c r="A22" s="34">
        <v>6</v>
      </c>
      <c r="B22" s="34">
        <v>1</v>
      </c>
      <c r="C22" s="34">
        <v>2</v>
      </c>
      <c r="D22" s="35">
        <v>1</v>
      </c>
      <c r="E22" s="36"/>
      <c r="F22" s="31" t="s">
        <v>267</v>
      </c>
      <c r="G22" s="56" t="s">
        <v>281</v>
      </c>
      <c r="H22" s="33">
        <v>34696628.94</v>
      </c>
      <c r="I22" s="33">
        <v>14761865.35</v>
      </c>
      <c r="J22" s="33">
        <v>14940999.59</v>
      </c>
      <c r="K22" s="33">
        <v>4993764</v>
      </c>
      <c r="L22" s="33">
        <v>14521741.17</v>
      </c>
      <c r="M22" s="33">
        <v>7188788.69</v>
      </c>
      <c r="N22" s="33">
        <v>4445908.48</v>
      </c>
      <c r="O22" s="33">
        <v>2887044</v>
      </c>
      <c r="P22" s="118">
        <v>41.85</v>
      </c>
      <c r="Q22" s="118">
        <v>48.69</v>
      </c>
      <c r="R22" s="118">
        <v>29.75</v>
      </c>
      <c r="S22" s="118">
        <v>57.81</v>
      </c>
      <c r="T22" s="32">
        <v>49.5</v>
      </c>
      <c r="U22" s="32">
        <v>30.61</v>
      </c>
      <c r="V22" s="32">
        <v>19.88</v>
      </c>
      <c r="W22" s="32">
        <v>112.59</v>
      </c>
      <c r="X22" s="32">
        <v>163.1</v>
      </c>
      <c r="Y22" s="32">
        <v>78.09</v>
      </c>
      <c r="Z22" s="32">
        <v>103.22</v>
      </c>
    </row>
    <row r="23" spans="1:26" ht="12.75">
      <c r="A23" s="34">
        <v>6</v>
      </c>
      <c r="B23" s="34">
        <v>18</v>
      </c>
      <c r="C23" s="34">
        <v>1</v>
      </c>
      <c r="D23" s="35">
        <v>1</v>
      </c>
      <c r="E23" s="36"/>
      <c r="F23" s="31" t="s">
        <v>267</v>
      </c>
      <c r="G23" s="56" t="s">
        <v>282</v>
      </c>
      <c r="H23" s="33">
        <v>121384533.6</v>
      </c>
      <c r="I23" s="33">
        <v>65109527</v>
      </c>
      <c r="J23" s="33">
        <v>36089757.6</v>
      </c>
      <c r="K23" s="33">
        <v>20185249</v>
      </c>
      <c r="L23" s="33">
        <v>51349957.45</v>
      </c>
      <c r="M23" s="33">
        <v>24074537.56</v>
      </c>
      <c r="N23" s="33">
        <v>15188719.89</v>
      </c>
      <c r="O23" s="33">
        <v>12086700</v>
      </c>
      <c r="P23" s="118">
        <v>42.3</v>
      </c>
      <c r="Q23" s="118">
        <v>36.97</v>
      </c>
      <c r="R23" s="118">
        <v>42.08</v>
      </c>
      <c r="S23" s="118">
        <v>59.87</v>
      </c>
      <c r="T23" s="32">
        <v>46.88</v>
      </c>
      <c r="U23" s="32">
        <v>29.57</v>
      </c>
      <c r="V23" s="32">
        <v>23.53</v>
      </c>
      <c r="W23" s="32">
        <v>86.97</v>
      </c>
      <c r="X23" s="32">
        <v>107</v>
      </c>
      <c r="Y23" s="32">
        <v>60.53</v>
      </c>
      <c r="Z23" s="32">
        <v>105.51</v>
      </c>
    </row>
    <row r="24" spans="1:26" ht="12.75">
      <c r="A24" s="34">
        <v>6</v>
      </c>
      <c r="B24" s="34">
        <v>19</v>
      </c>
      <c r="C24" s="34">
        <v>1</v>
      </c>
      <c r="D24" s="35">
        <v>1</v>
      </c>
      <c r="E24" s="36"/>
      <c r="F24" s="31" t="s">
        <v>267</v>
      </c>
      <c r="G24" s="56" t="s">
        <v>283</v>
      </c>
      <c r="H24" s="33">
        <v>69419508.87</v>
      </c>
      <c r="I24" s="33">
        <v>25978319.14</v>
      </c>
      <c r="J24" s="33">
        <v>26938064.73</v>
      </c>
      <c r="K24" s="33">
        <v>16503125</v>
      </c>
      <c r="L24" s="33">
        <v>33434838.74</v>
      </c>
      <c r="M24" s="33">
        <v>13402619.8</v>
      </c>
      <c r="N24" s="33">
        <v>10525904.94</v>
      </c>
      <c r="O24" s="33">
        <v>9506314</v>
      </c>
      <c r="P24" s="118">
        <v>48.16</v>
      </c>
      <c r="Q24" s="118">
        <v>51.59</v>
      </c>
      <c r="R24" s="118">
        <v>39.07</v>
      </c>
      <c r="S24" s="118">
        <v>57.6</v>
      </c>
      <c r="T24" s="32">
        <v>40.08</v>
      </c>
      <c r="U24" s="32">
        <v>31.48</v>
      </c>
      <c r="V24" s="32">
        <v>28.43</v>
      </c>
      <c r="W24" s="32">
        <v>107.06</v>
      </c>
      <c r="X24" s="32">
        <v>121.79</v>
      </c>
      <c r="Y24" s="32">
        <v>95.3</v>
      </c>
      <c r="Z24" s="32">
        <v>103.54</v>
      </c>
    </row>
    <row r="25" spans="1:26" ht="12.75">
      <c r="A25" s="34">
        <v>6</v>
      </c>
      <c r="B25" s="34">
        <v>8</v>
      </c>
      <c r="C25" s="34">
        <v>2</v>
      </c>
      <c r="D25" s="35">
        <v>2</v>
      </c>
      <c r="E25" s="36"/>
      <c r="F25" s="31" t="s">
        <v>267</v>
      </c>
      <c r="G25" s="56" t="s">
        <v>284</v>
      </c>
      <c r="H25" s="33">
        <v>22644617.01</v>
      </c>
      <c r="I25" s="33">
        <v>5151648</v>
      </c>
      <c r="J25" s="33">
        <v>9582583.01</v>
      </c>
      <c r="K25" s="33">
        <v>7910386</v>
      </c>
      <c r="L25" s="33">
        <v>10795525.17</v>
      </c>
      <c r="M25" s="33">
        <v>2391066.88</v>
      </c>
      <c r="N25" s="33">
        <v>4064058.29</v>
      </c>
      <c r="O25" s="33">
        <v>4340400</v>
      </c>
      <c r="P25" s="118">
        <v>47.67</v>
      </c>
      <c r="Q25" s="118">
        <v>46.41</v>
      </c>
      <c r="R25" s="118">
        <v>42.41</v>
      </c>
      <c r="S25" s="118">
        <v>54.86</v>
      </c>
      <c r="T25" s="32">
        <v>22.14</v>
      </c>
      <c r="U25" s="32">
        <v>37.64</v>
      </c>
      <c r="V25" s="32">
        <v>40.2</v>
      </c>
      <c r="W25" s="32">
        <v>109.3</v>
      </c>
      <c r="X25" s="32">
        <v>113.35</v>
      </c>
      <c r="Y25" s="32">
        <v>113.44</v>
      </c>
      <c r="Z25" s="32">
        <v>103.71</v>
      </c>
    </row>
    <row r="26" spans="1:26" ht="12.75">
      <c r="A26" s="34">
        <v>6</v>
      </c>
      <c r="B26" s="34">
        <v>11</v>
      </c>
      <c r="C26" s="34">
        <v>3</v>
      </c>
      <c r="D26" s="35">
        <v>2</v>
      </c>
      <c r="E26" s="36"/>
      <c r="F26" s="31" t="s">
        <v>267</v>
      </c>
      <c r="G26" s="56" t="s">
        <v>285</v>
      </c>
      <c r="H26" s="33">
        <v>36082685.33</v>
      </c>
      <c r="I26" s="33">
        <v>6268132.71</v>
      </c>
      <c r="J26" s="33">
        <v>18687742.62</v>
      </c>
      <c r="K26" s="33">
        <v>11126810</v>
      </c>
      <c r="L26" s="33">
        <v>17562371.05</v>
      </c>
      <c r="M26" s="33">
        <v>3059102.73</v>
      </c>
      <c r="N26" s="33">
        <v>8376158.32</v>
      </c>
      <c r="O26" s="33">
        <v>6127110</v>
      </c>
      <c r="P26" s="118">
        <v>48.67</v>
      </c>
      <c r="Q26" s="118">
        <v>48.8</v>
      </c>
      <c r="R26" s="118">
        <v>44.82</v>
      </c>
      <c r="S26" s="118">
        <v>55.06</v>
      </c>
      <c r="T26" s="32">
        <v>17.41</v>
      </c>
      <c r="U26" s="32">
        <v>47.69</v>
      </c>
      <c r="V26" s="32">
        <v>34.88</v>
      </c>
      <c r="W26" s="32">
        <v>98.73</v>
      </c>
      <c r="X26" s="32">
        <v>107.18</v>
      </c>
      <c r="Y26" s="32">
        <v>93.73</v>
      </c>
      <c r="Z26" s="32">
        <v>102.16</v>
      </c>
    </row>
    <row r="27" spans="1:26" ht="12.75">
      <c r="A27" s="34">
        <v>6</v>
      </c>
      <c r="B27" s="34">
        <v>20</v>
      </c>
      <c r="C27" s="34">
        <v>1</v>
      </c>
      <c r="D27" s="35">
        <v>2</v>
      </c>
      <c r="E27" s="36"/>
      <c r="F27" s="31" t="s">
        <v>267</v>
      </c>
      <c r="G27" s="56" t="s">
        <v>285</v>
      </c>
      <c r="H27" s="33">
        <v>22744890.87</v>
      </c>
      <c r="I27" s="33">
        <v>5709137.96</v>
      </c>
      <c r="J27" s="33">
        <v>8645855.91</v>
      </c>
      <c r="K27" s="33">
        <v>8389897</v>
      </c>
      <c r="L27" s="33">
        <v>11512699.57</v>
      </c>
      <c r="M27" s="33">
        <v>2795520.05</v>
      </c>
      <c r="N27" s="33">
        <v>4104425.52</v>
      </c>
      <c r="O27" s="33">
        <v>4612754</v>
      </c>
      <c r="P27" s="118">
        <v>50.61</v>
      </c>
      <c r="Q27" s="118">
        <v>48.96</v>
      </c>
      <c r="R27" s="118">
        <v>47.47</v>
      </c>
      <c r="S27" s="118">
        <v>54.97</v>
      </c>
      <c r="T27" s="32">
        <v>24.28</v>
      </c>
      <c r="U27" s="32">
        <v>35.65</v>
      </c>
      <c r="V27" s="32">
        <v>40.06</v>
      </c>
      <c r="W27" s="32">
        <v>104.15</v>
      </c>
      <c r="X27" s="32">
        <v>118.72</v>
      </c>
      <c r="Y27" s="32">
        <v>94.09</v>
      </c>
      <c r="Z27" s="32">
        <v>106.36</v>
      </c>
    </row>
    <row r="28" spans="1:26" ht="12.75">
      <c r="A28" s="34">
        <v>6</v>
      </c>
      <c r="B28" s="34">
        <v>2</v>
      </c>
      <c r="C28" s="34">
        <v>2</v>
      </c>
      <c r="D28" s="35">
        <v>2</v>
      </c>
      <c r="E28" s="36"/>
      <c r="F28" s="31" t="s">
        <v>267</v>
      </c>
      <c r="G28" s="56" t="s">
        <v>286</v>
      </c>
      <c r="H28" s="33">
        <v>16532103.24</v>
      </c>
      <c r="I28" s="33">
        <v>2492659</v>
      </c>
      <c r="J28" s="33">
        <v>6280904.24</v>
      </c>
      <c r="K28" s="33">
        <v>7758540</v>
      </c>
      <c r="L28" s="33">
        <v>8885154.13</v>
      </c>
      <c r="M28" s="33">
        <v>1408292.21</v>
      </c>
      <c r="N28" s="33">
        <v>3254791.92</v>
      </c>
      <c r="O28" s="33">
        <v>4222070</v>
      </c>
      <c r="P28" s="118">
        <v>53.74</v>
      </c>
      <c r="Q28" s="118">
        <v>56.49</v>
      </c>
      <c r="R28" s="118">
        <v>51.82</v>
      </c>
      <c r="S28" s="118">
        <v>54.41</v>
      </c>
      <c r="T28" s="32">
        <v>15.84</v>
      </c>
      <c r="U28" s="32">
        <v>36.63</v>
      </c>
      <c r="V28" s="32">
        <v>47.51</v>
      </c>
      <c r="W28" s="32">
        <v>105.45</v>
      </c>
      <c r="X28" s="32">
        <v>136.59</v>
      </c>
      <c r="Y28" s="32">
        <v>96.59</v>
      </c>
      <c r="Z28" s="32">
        <v>104.89</v>
      </c>
    </row>
    <row r="29" spans="1:26" ht="12.75">
      <c r="A29" s="34">
        <v>6</v>
      </c>
      <c r="B29" s="34">
        <v>14</v>
      </c>
      <c r="C29" s="34">
        <v>2</v>
      </c>
      <c r="D29" s="35">
        <v>2</v>
      </c>
      <c r="E29" s="36"/>
      <c r="F29" s="31" t="s">
        <v>267</v>
      </c>
      <c r="G29" s="56" t="s">
        <v>287</v>
      </c>
      <c r="H29" s="33">
        <v>23060094.29</v>
      </c>
      <c r="I29" s="33">
        <v>7092887</v>
      </c>
      <c r="J29" s="33">
        <v>9199378.29</v>
      </c>
      <c r="K29" s="33">
        <v>6767829</v>
      </c>
      <c r="L29" s="33">
        <v>10530542.28</v>
      </c>
      <c r="M29" s="33">
        <v>3624326.24</v>
      </c>
      <c r="N29" s="33">
        <v>3153440.04</v>
      </c>
      <c r="O29" s="33">
        <v>3752776</v>
      </c>
      <c r="P29" s="118">
        <v>45.66</v>
      </c>
      <c r="Q29" s="118">
        <v>51.09</v>
      </c>
      <c r="R29" s="118">
        <v>34.27</v>
      </c>
      <c r="S29" s="118">
        <v>55.45</v>
      </c>
      <c r="T29" s="32">
        <v>34.41</v>
      </c>
      <c r="U29" s="32">
        <v>29.94</v>
      </c>
      <c r="V29" s="32">
        <v>35.63</v>
      </c>
      <c r="W29" s="32">
        <v>103.54</v>
      </c>
      <c r="X29" s="32">
        <v>130.17</v>
      </c>
      <c r="Y29" s="32">
        <v>80.44</v>
      </c>
      <c r="Z29" s="32">
        <v>108.28</v>
      </c>
    </row>
    <row r="30" spans="1:26" ht="12.75">
      <c r="A30" s="34">
        <v>6</v>
      </c>
      <c r="B30" s="34">
        <v>5</v>
      </c>
      <c r="C30" s="34">
        <v>1</v>
      </c>
      <c r="D30" s="35">
        <v>2</v>
      </c>
      <c r="E30" s="36"/>
      <c r="F30" s="31" t="s">
        <v>267</v>
      </c>
      <c r="G30" s="56" t="s">
        <v>288</v>
      </c>
      <c r="H30" s="33">
        <v>16818629.57</v>
      </c>
      <c r="I30" s="33">
        <v>4981579.32</v>
      </c>
      <c r="J30" s="33">
        <v>6063165.25</v>
      </c>
      <c r="K30" s="33">
        <v>5773885</v>
      </c>
      <c r="L30" s="33">
        <v>9069337.09</v>
      </c>
      <c r="M30" s="33">
        <v>2958877.5</v>
      </c>
      <c r="N30" s="33">
        <v>2918003.59</v>
      </c>
      <c r="O30" s="33">
        <v>3192456</v>
      </c>
      <c r="P30" s="118">
        <v>53.92</v>
      </c>
      <c r="Q30" s="118">
        <v>59.39</v>
      </c>
      <c r="R30" s="118">
        <v>48.12</v>
      </c>
      <c r="S30" s="118">
        <v>55.29</v>
      </c>
      <c r="T30" s="32">
        <v>32.62</v>
      </c>
      <c r="U30" s="32">
        <v>32.17</v>
      </c>
      <c r="V30" s="32">
        <v>35.2</v>
      </c>
      <c r="W30" s="32">
        <v>106.47</v>
      </c>
      <c r="X30" s="32">
        <v>134.4</v>
      </c>
      <c r="Y30" s="32">
        <v>97.28</v>
      </c>
      <c r="Z30" s="32">
        <v>96.24</v>
      </c>
    </row>
    <row r="31" spans="1:26" ht="12.75">
      <c r="A31" s="34">
        <v>6</v>
      </c>
      <c r="B31" s="34">
        <v>18</v>
      </c>
      <c r="C31" s="34">
        <v>2</v>
      </c>
      <c r="D31" s="35">
        <v>2</v>
      </c>
      <c r="E31" s="36"/>
      <c r="F31" s="31" t="s">
        <v>267</v>
      </c>
      <c r="G31" s="56" t="s">
        <v>289</v>
      </c>
      <c r="H31" s="33">
        <v>17776230.49</v>
      </c>
      <c r="I31" s="33">
        <v>5330789</v>
      </c>
      <c r="J31" s="33">
        <v>6688307.49</v>
      </c>
      <c r="K31" s="33">
        <v>5757134</v>
      </c>
      <c r="L31" s="33">
        <v>9039384.76</v>
      </c>
      <c r="M31" s="33">
        <v>2447521.07</v>
      </c>
      <c r="N31" s="33">
        <v>3374211.69</v>
      </c>
      <c r="O31" s="33">
        <v>3217652</v>
      </c>
      <c r="P31" s="118">
        <v>50.85</v>
      </c>
      <c r="Q31" s="118">
        <v>45.91</v>
      </c>
      <c r="R31" s="118">
        <v>50.44</v>
      </c>
      <c r="S31" s="118">
        <v>55.88</v>
      </c>
      <c r="T31" s="32">
        <v>27.07</v>
      </c>
      <c r="U31" s="32">
        <v>37.32</v>
      </c>
      <c r="V31" s="32">
        <v>35.59</v>
      </c>
      <c r="W31" s="32">
        <v>106.12</v>
      </c>
      <c r="X31" s="32">
        <v>124.02</v>
      </c>
      <c r="Y31" s="32">
        <v>102.64</v>
      </c>
      <c r="Z31" s="32">
        <v>98.8</v>
      </c>
    </row>
    <row r="32" spans="1:26" ht="12.75">
      <c r="A32" s="34">
        <v>6</v>
      </c>
      <c r="B32" s="34">
        <v>1</v>
      </c>
      <c r="C32" s="34">
        <v>3</v>
      </c>
      <c r="D32" s="35">
        <v>2</v>
      </c>
      <c r="E32" s="36"/>
      <c r="F32" s="31" t="s">
        <v>267</v>
      </c>
      <c r="G32" s="56" t="s">
        <v>290</v>
      </c>
      <c r="H32" s="33">
        <v>77226767.61</v>
      </c>
      <c r="I32" s="33">
        <v>22347302.28</v>
      </c>
      <c r="J32" s="33">
        <v>31682379.33</v>
      </c>
      <c r="K32" s="33">
        <v>23197086</v>
      </c>
      <c r="L32" s="33">
        <v>39223946.21</v>
      </c>
      <c r="M32" s="33">
        <v>11755921.63</v>
      </c>
      <c r="N32" s="33">
        <v>14539072.58</v>
      </c>
      <c r="O32" s="33">
        <v>12928952</v>
      </c>
      <c r="P32" s="118">
        <v>50.79</v>
      </c>
      <c r="Q32" s="118">
        <v>52.6</v>
      </c>
      <c r="R32" s="118">
        <v>45.89</v>
      </c>
      <c r="S32" s="118">
        <v>55.73</v>
      </c>
      <c r="T32" s="32">
        <v>29.97</v>
      </c>
      <c r="U32" s="32">
        <v>37.06</v>
      </c>
      <c r="V32" s="32">
        <v>32.96</v>
      </c>
      <c r="W32" s="32">
        <v>109.46</v>
      </c>
      <c r="X32" s="32">
        <v>114.96</v>
      </c>
      <c r="Y32" s="32">
        <v>107.38</v>
      </c>
      <c r="Z32" s="32">
        <v>107.13</v>
      </c>
    </row>
    <row r="33" spans="1:26" ht="12.75">
      <c r="A33" s="34">
        <v>6</v>
      </c>
      <c r="B33" s="34">
        <v>3</v>
      </c>
      <c r="C33" s="34">
        <v>2</v>
      </c>
      <c r="D33" s="35">
        <v>2</v>
      </c>
      <c r="E33" s="36"/>
      <c r="F33" s="31" t="s">
        <v>267</v>
      </c>
      <c r="G33" s="56" t="s">
        <v>291</v>
      </c>
      <c r="H33" s="33">
        <v>13658789.05</v>
      </c>
      <c r="I33" s="33">
        <v>3806329</v>
      </c>
      <c r="J33" s="33">
        <v>4480712.05</v>
      </c>
      <c r="K33" s="33">
        <v>5371748</v>
      </c>
      <c r="L33" s="33">
        <v>7561332.6</v>
      </c>
      <c r="M33" s="33">
        <v>2155877.29</v>
      </c>
      <c r="N33" s="33">
        <v>2454257.31</v>
      </c>
      <c r="O33" s="33">
        <v>2951198</v>
      </c>
      <c r="P33" s="118">
        <v>55.35</v>
      </c>
      <c r="Q33" s="118">
        <v>56.63</v>
      </c>
      <c r="R33" s="118">
        <v>54.77</v>
      </c>
      <c r="S33" s="118">
        <v>54.93</v>
      </c>
      <c r="T33" s="32">
        <v>28.51</v>
      </c>
      <c r="U33" s="32">
        <v>32.45</v>
      </c>
      <c r="V33" s="32">
        <v>39.03</v>
      </c>
      <c r="W33" s="32">
        <v>103.9</v>
      </c>
      <c r="X33" s="32">
        <v>128.97</v>
      </c>
      <c r="Y33" s="32">
        <v>90.92</v>
      </c>
      <c r="Z33" s="32">
        <v>101.55</v>
      </c>
    </row>
    <row r="34" spans="1:26" ht="12.75">
      <c r="A34" s="34">
        <v>6</v>
      </c>
      <c r="B34" s="34">
        <v>2</v>
      </c>
      <c r="C34" s="34">
        <v>3</v>
      </c>
      <c r="D34" s="35">
        <v>2</v>
      </c>
      <c r="E34" s="36"/>
      <c r="F34" s="31" t="s">
        <v>267</v>
      </c>
      <c r="G34" s="56" t="s">
        <v>268</v>
      </c>
      <c r="H34" s="33">
        <v>75870677.74</v>
      </c>
      <c r="I34" s="33">
        <v>18898868.94</v>
      </c>
      <c r="J34" s="33">
        <v>31156179.8</v>
      </c>
      <c r="K34" s="33">
        <v>25815629</v>
      </c>
      <c r="L34" s="33">
        <v>39430064.93</v>
      </c>
      <c r="M34" s="33">
        <v>10913445.03</v>
      </c>
      <c r="N34" s="33">
        <v>14210221.9</v>
      </c>
      <c r="O34" s="33">
        <v>14306398</v>
      </c>
      <c r="P34" s="118">
        <v>51.97</v>
      </c>
      <c r="Q34" s="118">
        <v>57.74</v>
      </c>
      <c r="R34" s="118">
        <v>45.6</v>
      </c>
      <c r="S34" s="118">
        <v>55.41</v>
      </c>
      <c r="T34" s="32">
        <v>27.67</v>
      </c>
      <c r="U34" s="32">
        <v>36.03</v>
      </c>
      <c r="V34" s="32">
        <v>36.28</v>
      </c>
      <c r="W34" s="32">
        <v>100.24</v>
      </c>
      <c r="X34" s="32">
        <v>104.72</v>
      </c>
      <c r="Y34" s="32">
        <v>93.08</v>
      </c>
      <c r="Z34" s="32">
        <v>104.84</v>
      </c>
    </row>
    <row r="35" spans="1:26" ht="12.75">
      <c r="A35" s="34">
        <v>6</v>
      </c>
      <c r="B35" s="34">
        <v>2</v>
      </c>
      <c r="C35" s="34">
        <v>4</v>
      </c>
      <c r="D35" s="35">
        <v>2</v>
      </c>
      <c r="E35" s="36"/>
      <c r="F35" s="31" t="s">
        <v>267</v>
      </c>
      <c r="G35" s="56" t="s">
        <v>292</v>
      </c>
      <c r="H35" s="33">
        <v>35837629.35</v>
      </c>
      <c r="I35" s="33">
        <v>7448768</v>
      </c>
      <c r="J35" s="33">
        <v>21089712.35</v>
      </c>
      <c r="K35" s="33">
        <v>7299149</v>
      </c>
      <c r="L35" s="33">
        <v>10421687.42</v>
      </c>
      <c r="M35" s="33">
        <v>2505580.25</v>
      </c>
      <c r="N35" s="33">
        <v>3902035.17</v>
      </c>
      <c r="O35" s="33">
        <v>4014072</v>
      </c>
      <c r="P35" s="118">
        <v>29.08</v>
      </c>
      <c r="Q35" s="118">
        <v>33.63</v>
      </c>
      <c r="R35" s="118">
        <v>18.5</v>
      </c>
      <c r="S35" s="118">
        <v>54.99</v>
      </c>
      <c r="T35" s="32">
        <v>24.04</v>
      </c>
      <c r="U35" s="32">
        <v>37.44</v>
      </c>
      <c r="V35" s="32">
        <v>38.51</v>
      </c>
      <c r="W35" s="32">
        <v>100.07</v>
      </c>
      <c r="X35" s="32">
        <v>106.4</v>
      </c>
      <c r="Y35" s="32">
        <v>92.69</v>
      </c>
      <c r="Z35" s="32">
        <v>104.28</v>
      </c>
    </row>
    <row r="36" spans="1:26" ht="12.75">
      <c r="A36" s="34">
        <v>6</v>
      </c>
      <c r="B36" s="34">
        <v>15</v>
      </c>
      <c r="C36" s="34">
        <v>2</v>
      </c>
      <c r="D36" s="35">
        <v>2</v>
      </c>
      <c r="E36" s="36"/>
      <c r="F36" s="31" t="s">
        <v>267</v>
      </c>
      <c r="G36" s="56" t="s">
        <v>293</v>
      </c>
      <c r="H36" s="33">
        <v>40282709.91</v>
      </c>
      <c r="I36" s="33">
        <v>7976744.59</v>
      </c>
      <c r="J36" s="33">
        <v>18204965.32</v>
      </c>
      <c r="K36" s="33">
        <v>14101000</v>
      </c>
      <c r="L36" s="33">
        <v>18543223.77</v>
      </c>
      <c r="M36" s="33">
        <v>3769409.06</v>
      </c>
      <c r="N36" s="33">
        <v>6976040.71</v>
      </c>
      <c r="O36" s="33">
        <v>7797774</v>
      </c>
      <c r="P36" s="118">
        <v>46.03</v>
      </c>
      <c r="Q36" s="118">
        <v>47.25</v>
      </c>
      <c r="R36" s="118">
        <v>38.31</v>
      </c>
      <c r="S36" s="118">
        <v>55.29</v>
      </c>
      <c r="T36" s="32">
        <v>20.32</v>
      </c>
      <c r="U36" s="32">
        <v>37.62</v>
      </c>
      <c r="V36" s="32">
        <v>42.05</v>
      </c>
      <c r="W36" s="32">
        <v>101.93</v>
      </c>
      <c r="X36" s="32">
        <v>148.66</v>
      </c>
      <c r="Y36" s="32">
        <v>81.86</v>
      </c>
      <c r="Z36" s="32">
        <v>109.29</v>
      </c>
    </row>
    <row r="37" spans="1:26" ht="12.75">
      <c r="A37" s="34">
        <v>6</v>
      </c>
      <c r="B37" s="34">
        <v>9</v>
      </c>
      <c r="C37" s="34">
        <v>2</v>
      </c>
      <c r="D37" s="35">
        <v>2</v>
      </c>
      <c r="E37" s="36"/>
      <c r="F37" s="31" t="s">
        <v>267</v>
      </c>
      <c r="G37" s="56" t="s">
        <v>294</v>
      </c>
      <c r="H37" s="33">
        <v>17318308.2</v>
      </c>
      <c r="I37" s="33">
        <v>3397777.75</v>
      </c>
      <c r="J37" s="33">
        <v>6475737.45</v>
      </c>
      <c r="K37" s="33">
        <v>7444793</v>
      </c>
      <c r="L37" s="33">
        <v>9293250.33</v>
      </c>
      <c r="M37" s="33">
        <v>1834351.41</v>
      </c>
      <c r="N37" s="33">
        <v>3405280.92</v>
      </c>
      <c r="O37" s="33">
        <v>4053618</v>
      </c>
      <c r="P37" s="118">
        <v>53.66</v>
      </c>
      <c r="Q37" s="118">
        <v>53.98</v>
      </c>
      <c r="R37" s="118">
        <v>52.58</v>
      </c>
      <c r="S37" s="118">
        <v>54.44</v>
      </c>
      <c r="T37" s="32">
        <v>19.73</v>
      </c>
      <c r="U37" s="32">
        <v>36.64</v>
      </c>
      <c r="V37" s="32">
        <v>43.61</v>
      </c>
      <c r="W37" s="32">
        <v>103.69</v>
      </c>
      <c r="X37" s="32">
        <v>117.6</v>
      </c>
      <c r="Y37" s="32">
        <v>94.39</v>
      </c>
      <c r="Z37" s="32">
        <v>106.82</v>
      </c>
    </row>
    <row r="38" spans="1:26" ht="12.75">
      <c r="A38" s="34">
        <v>6</v>
      </c>
      <c r="B38" s="34">
        <v>3</v>
      </c>
      <c r="C38" s="34">
        <v>3</v>
      </c>
      <c r="D38" s="35">
        <v>2</v>
      </c>
      <c r="E38" s="36"/>
      <c r="F38" s="31" t="s">
        <v>267</v>
      </c>
      <c r="G38" s="56" t="s">
        <v>295</v>
      </c>
      <c r="H38" s="33">
        <v>74785164.04</v>
      </c>
      <c r="I38" s="33">
        <v>27742201.8</v>
      </c>
      <c r="J38" s="33">
        <v>26282165.24</v>
      </c>
      <c r="K38" s="33">
        <v>20760797</v>
      </c>
      <c r="L38" s="33">
        <v>41379354.11</v>
      </c>
      <c r="M38" s="33">
        <v>16746365.77</v>
      </c>
      <c r="N38" s="33">
        <v>12817754.34</v>
      </c>
      <c r="O38" s="33">
        <v>11815234</v>
      </c>
      <c r="P38" s="118">
        <v>55.33</v>
      </c>
      <c r="Q38" s="118">
        <v>60.36</v>
      </c>
      <c r="R38" s="118">
        <v>48.76</v>
      </c>
      <c r="S38" s="118">
        <v>56.91</v>
      </c>
      <c r="T38" s="32">
        <v>40.47</v>
      </c>
      <c r="U38" s="32">
        <v>30.97</v>
      </c>
      <c r="V38" s="32">
        <v>28.55</v>
      </c>
      <c r="W38" s="32">
        <v>106.13</v>
      </c>
      <c r="X38" s="32">
        <v>134.94</v>
      </c>
      <c r="Y38" s="32">
        <v>84.05</v>
      </c>
      <c r="Z38" s="32">
        <v>104.3</v>
      </c>
    </row>
    <row r="39" spans="1:26" ht="12.75">
      <c r="A39" s="34">
        <v>6</v>
      </c>
      <c r="B39" s="34">
        <v>12</v>
      </c>
      <c r="C39" s="34">
        <v>1</v>
      </c>
      <c r="D39" s="35">
        <v>2</v>
      </c>
      <c r="E39" s="36"/>
      <c r="F39" s="31" t="s">
        <v>267</v>
      </c>
      <c r="G39" s="56" t="s">
        <v>296</v>
      </c>
      <c r="H39" s="33">
        <v>38257669.17</v>
      </c>
      <c r="I39" s="33">
        <v>6297369.96</v>
      </c>
      <c r="J39" s="33">
        <v>18708887.21</v>
      </c>
      <c r="K39" s="33">
        <v>13251412</v>
      </c>
      <c r="L39" s="33">
        <v>18146676.51</v>
      </c>
      <c r="M39" s="33">
        <v>3203905.3</v>
      </c>
      <c r="N39" s="33">
        <v>7566777.21</v>
      </c>
      <c r="O39" s="33">
        <v>7375994</v>
      </c>
      <c r="P39" s="118">
        <v>47.43</v>
      </c>
      <c r="Q39" s="118">
        <v>50.87</v>
      </c>
      <c r="R39" s="118">
        <v>40.44</v>
      </c>
      <c r="S39" s="118">
        <v>55.66</v>
      </c>
      <c r="T39" s="32">
        <v>17.65</v>
      </c>
      <c r="U39" s="32">
        <v>41.69</v>
      </c>
      <c r="V39" s="32">
        <v>40.64</v>
      </c>
      <c r="W39" s="32">
        <v>105.01</v>
      </c>
      <c r="X39" s="32">
        <v>110.14</v>
      </c>
      <c r="Y39" s="32">
        <v>104.58</v>
      </c>
      <c r="Z39" s="32">
        <v>103.35</v>
      </c>
    </row>
    <row r="40" spans="1:26" ht="12.75">
      <c r="A40" s="34">
        <v>6</v>
      </c>
      <c r="B40" s="34">
        <v>5</v>
      </c>
      <c r="C40" s="34">
        <v>2</v>
      </c>
      <c r="D40" s="35">
        <v>2</v>
      </c>
      <c r="E40" s="36"/>
      <c r="F40" s="31" t="s">
        <v>267</v>
      </c>
      <c r="G40" s="56" t="s">
        <v>297</v>
      </c>
      <c r="H40" s="33">
        <v>17088489.27</v>
      </c>
      <c r="I40" s="33">
        <v>3445824</v>
      </c>
      <c r="J40" s="33">
        <v>7299307.27</v>
      </c>
      <c r="K40" s="33">
        <v>6343358</v>
      </c>
      <c r="L40" s="33">
        <v>7567624.87</v>
      </c>
      <c r="M40" s="33">
        <v>1401905.29</v>
      </c>
      <c r="N40" s="33">
        <v>2681625.58</v>
      </c>
      <c r="O40" s="33">
        <v>3484094</v>
      </c>
      <c r="P40" s="118">
        <v>44.28</v>
      </c>
      <c r="Q40" s="118">
        <v>40.68</v>
      </c>
      <c r="R40" s="118">
        <v>36.73</v>
      </c>
      <c r="S40" s="118">
        <v>54.92</v>
      </c>
      <c r="T40" s="32">
        <v>18.52</v>
      </c>
      <c r="U40" s="32">
        <v>35.43</v>
      </c>
      <c r="V40" s="32">
        <v>46.03</v>
      </c>
      <c r="W40" s="32">
        <v>105.12</v>
      </c>
      <c r="X40" s="32">
        <v>119.84</v>
      </c>
      <c r="Y40" s="32">
        <v>97.8</v>
      </c>
      <c r="Z40" s="32">
        <v>105.99</v>
      </c>
    </row>
    <row r="41" spans="1:26" ht="12.75">
      <c r="A41" s="34">
        <v>6</v>
      </c>
      <c r="B41" s="34">
        <v>10</v>
      </c>
      <c r="C41" s="34">
        <v>1</v>
      </c>
      <c r="D41" s="35">
        <v>2</v>
      </c>
      <c r="E41" s="36"/>
      <c r="F41" s="31" t="s">
        <v>267</v>
      </c>
      <c r="G41" s="56" t="s">
        <v>298</v>
      </c>
      <c r="H41" s="33">
        <v>54734247.55</v>
      </c>
      <c r="I41" s="33">
        <v>26790627.34</v>
      </c>
      <c r="J41" s="33">
        <v>19972865.21</v>
      </c>
      <c r="K41" s="33">
        <v>7970755</v>
      </c>
      <c r="L41" s="33">
        <v>25760207.9</v>
      </c>
      <c r="M41" s="33">
        <v>12717157.83</v>
      </c>
      <c r="N41" s="33">
        <v>8137970.07</v>
      </c>
      <c r="O41" s="33">
        <v>4905080</v>
      </c>
      <c r="P41" s="118">
        <v>47.06</v>
      </c>
      <c r="Q41" s="118">
        <v>47.46</v>
      </c>
      <c r="R41" s="118">
        <v>40.74</v>
      </c>
      <c r="S41" s="118">
        <v>61.53</v>
      </c>
      <c r="T41" s="32">
        <v>49.36</v>
      </c>
      <c r="U41" s="32">
        <v>31.59</v>
      </c>
      <c r="V41" s="32">
        <v>19.04</v>
      </c>
      <c r="W41" s="32">
        <v>103.77</v>
      </c>
      <c r="X41" s="32">
        <v>121.56</v>
      </c>
      <c r="Y41" s="32">
        <v>89.6</v>
      </c>
      <c r="Z41" s="32">
        <v>92.91</v>
      </c>
    </row>
    <row r="42" spans="1:26" ht="12.75">
      <c r="A42" s="34">
        <v>6</v>
      </c>
      <c r="B42" s="34">
        <v>15</v>
      </c>
      <c r="C42" s="34">
        <v>3</v>
      </c>
      <c r="D42" s="35">
        <v>2</v>
      </c>
      <c r="E42" s="36"/>
      <c r="F42" s="31" t="s">
        <v>267</v>
      </c>
      <c r="G42" s="56" t="s">
        <v>299</v>
      </c>
      <c r="H42" s="33">
        <v>25644407.67</v>
      </c>
      <c r="I42" s="33">
        <v>6705716</v>
      </c>
      <c r="J42" s="33">
        <v>10852913.67</v>
      </c>
      <c r="K42" s="33">
        <v>8085778</v>
      </c>
      <c r="L42" s="33">
        <v>12059359.59</v>
      </c>
      <c r="M42" s="33">
        <v>3051190.1</v>
      </c>
      <c r="N42" s="33">
        <v>4535829.49</v>
      </c>
      <c r="O42" s="33">
        <v>4472340</v>
      </c>
      <c r="P42" s="118">
        <v>47.02</v>
      </c>
      <c r="Q42" s="118">
        <v>45.5</v>
      </c>
      <c r="R42" s="118">
        <v>41.79</v>
      </c>
      <c r="S42" s="118">
        <v>55.31</v>
      </c>
      <c r="T42" s="32">
        <v>25.3</v>
      </c>
      <c r="U42" s="32">
        <v>37.61</v>
      </c>
      <c r="V42" s="32">
        <v>37.08</v>
      </c>
      <c r="W42" s="32">
        <v>110.19</v>
      </c>
      <c r="X42" s="32">
        <v>115.54</v>
      </c>
      <c r="Y42" s="32">
        <v>115.49</v>
      </c>
      <c r="Z42" s="32">
        <v>102.2</v>
      </c>
    </row>
    <row r="43" spans="1:26" ht="12.75">
      <c r="A43" s="34">
        <v>6</v>
      </c>
      <c r="B43" s="34">
        <v>13</v>
      </c>
      <c r="C43" s="34">
        <v>1</v>
      </c>
      <c r="D43" s="35">
        <v>2</v>
      </c>
      <c r="E43" s="36"/>
      <c r="F43" s="31" t="s">
        <v>267</v>
      </c>
      <c r="G43" s="56" t="s">
        <v>300</v>
      </c>
      <c r="H43" s="33">
        <v>24598576.44</v>
      </c>
      <c r="I43" s="33">
        <v>7154442.1</v>
      </c>
      <c r="J43" s="33">
        <v>10272825.34</v>
      </c>
      <c r="K43" s="33">
        <v>7171309</v>
      </c>
      <c r="L43" s="33">
        <v>12523526.16</v>
      </c>
      <c r="M43" s="33">
        <v>3081031.2</v>
      </c>
      <c r="N43" s="33">
        <v>5521562.96</v>
      </c>
      <c r="O43" s="33">
        <v>3920932</v>
      </c>
      <c r="P43" s="118">
        <v>50.91</v>
      </c>
      <c r="Q43" s="118">
        <v>43.06</v>
      </c>
      <c r="R43" s="118">
        <v>53.74</v>
      </c>
      <c r="S43" s="118">
        <v>54.67</v>
      </c>
      <c r="T43" s="32">
        <v>24.6</v>
      </c>
      <c r="U43" s="32">
        <v>44.08</v>
      </c>
      <c r="V43" s="32">
        <v>31.3</v>
      </c>
      <c r="W43" s="32">
        <v>114.56</v>
      </c>
      <c r="X43" s="32">
        <v>108.02</v>
      </c>
      <c r="Y43" s="32">
        <v>123.07</v>
      </c>
      <c r="Z43" s="32">
        <v>109.12</v>
      </c>
    </row>
    <row r="44" spans="1:26" ht="12.75">
      <c r="A44" s="34">
        <v>6</v>
      </c>
      <c r="B44" s="34">
        <v>4</v>
      </c>
      <c r="C44" s="34">
        <v>2</v>
      </c>
      <c r="D44" s="35">
        <v>2</v>
      </c>
      <c r="E44" s="36"/>
      <c r="F44" s="31" t="s">
        <v>267</v>
      </c>
      <c r="G44" s="56" t="s">
        <v>301</v>
      </c>
      <c r="H44" s="33">
        <v>32495932.76</v>
      </c>
      <c r="I44" s="33">
        <v>9632053</v>
      </c>
      <c r="J44" s="33">
        <v>14292403.76</v>
      </c>
      <c r="K44" s="33">
        <v>8571476</v>
      </c>
      <c r="L44" s="33">
        <v>14672129.9</v>
      </c>
      <c r="M44" s="33">
        <v>3771968.48</v>
      </c>
      <c r="N44" s="33">
        <v>6149455.42</v>
      </c>
      <c r="O44" s="33">
        <v>4750706</v>
      </c>
      <c r="P44" s="118">
        <v>45.15</v>
      </c>
      <c r="Q44" s="118">
        <v>39.16</v>
      </c>
      <c r="R44" s="118">
        <v>43.02</v>
      </c>
      <c r="S44" s="118">
        <v>55.42</v>
      </c>
      <c r="T44" s="32">
        <v>25.7</v>
      </c>
      <c r="U44" s="32">
        <v>41.91</v>
      </c>
      <c r="V44" s="32">
        <v>32.37</v>
      </c>
      <c r="W44" s="32">
        <v>116.89</v>
      </c>
      <c r="X44" s="32">
        <v>123.1</v>
      </c>
      <c r="Y44" s="32">
        <v>119.41</v>
      </c>
      <c r="Z44" s="32">
        <v>109.5</v>
      </c>
    </row>
    <row r="45" spans="1:26" ht="12.75">
      <c r="A45" s="34">
        <v>6</v>
      </c>
      <c r="B45" s="34">
        <v>3</v>
      </c>
      <c r="C45" s="34">
        <v>4</v>
      </c>
      <c r="D45" s="35">
        <v>2</v>
      </c>
      <c r="E45" s="36"/>
      <c r="F45" s="31" t="s">
        <v>267</v>
      </c>
      <c r="G45" s="56" t="s">
        <v>302</v>
      </c>
      <c r="H45" s="33">
        <v>33733941.67</v>
      </c>
      <c r="I45" s="33">
        <v>11688586</v>
      </c>
      <c r="J45" s="33">
        <v>11511447.67</v>
      </c>
      <c r="K45" s="33">
        <v>10533908</v>
      </c>
      <c r="L45" s="33">
        <v>18865542.52</v>
      </c>
      <c r="M45" s="33">
        <v>7315212.46</v>
      </c>
      <c r="N45" s="33">
        <v>5678542.06</v>
      </c>
      <c r="O45" s="33">
        <v>5871788</v>
      </c>
      <c r="P45" s="118">
        <v>55.92</v>
      </c>
      <c r="Q45" s="118">
        <v>62.58</v>
      </c>
      <c r="R45" s="118">
        <v>49.32</v>
      </c>
      <c r="S45" s="118">
        <v>55.74</v>
      </c>
      <c r="T45" s="32">
        <v>38.77</v>
      </c>
      <c r="U45" s="32">
        <v>30.1</v>
      </c>
      <c r="V45" s="32">
        <v>31.12</v>
      </c>
      <c r="W45" s="32">
        <v>113.93</v>
      </c>
      <c r="X45" s="32">
        <v>161.68</v>
      </c>
      <c r="Y45" s="32">
        <v>90.05</v>
      </c>
      <c r="Z45" s="32">
        <v>102.51</v>
      </c>
    </row>
    <row r="46" spans="1:26" ht="12.75">
      <c r="A46" s="34">
        <v>6</v>
      </c>
      <c r="B46" s="34">
        <v>1</v>
      </c>
      <c r="C46" s="34">
        <v>4</v>
      </c>
      <c r="D46" s="35">
        <v>2</v>
      </c>
      <c r="E46" s="36"/>
      <c r="F46" s="31" t="s">
        <v>267</v>
      </c>
      <c r="G46" s="56" t="s">
        <v>303</v>
      </c>
      <c r="H46" s="33">
        <v>31941932.63</v>
      </c>
      <c r="I46" s="33">
        <v>6875713.77</v>
      </c>
      <c r="J46" s="33">
        <v>13964589.86</v>
      </c>
      <c r="K46" s="33">
        <v>11101629</v>
      </c>
      <c r="L46" s="33">
        <v>14862623.06</v>
      </c>
      <c r="M46" s="33">
        <v>3164140.58</v>
      </c>
      <c r="N46" s="33">
        <v>5575346.48</v>
      </c>
      <c r="O46" s="33">
        <v>6123136</v>
      </c>
      <c r="P46" s="118">
        <v>46.53</v>
      </c>
      <c r="Q46" s="118">
        <v>46.01</v>
      </c>
      <c r="R46" s="118">
        <v>39.92</v>
      </c>
      <c r="S46" s="118">
        <v>55.15</v>
      </c>
      <c r="T46" s="32">
        <v>21.28</v>
      </c>
      <c r="U46" s="32">
        <v>37.51</v>
      </c>
      <c r="V46" s="32">
        <v>41.19</v>
      </c>
      <c r="W46" s="32">
        <v>92.8</v>
      </c>
      <c r="X46" s="32">
        <v>113.33</v>
      </c>
      <c r="Y46" s="32">
        <v>78.01</v>
      </c>
      <c r="Z46" s="32">
        <v>100.75</v>
      </c>
    </row>
    <row r="47" spans="1:26" ht="12.75">
      <c r="A47" s="34">
        <v>6</v>
      </c>
      <c r="B47" s="34">
        <v>3</v>
      </c>
      <c r="C47" s="34">
        <v>5</v>
      </c>
      <c r="D47" s="35">
        <v>2</v>
      </c>
      <c r="E47" s="36"/>
      <c r="F47" s="31" t="s">
        <v>267</v>
      </c>
      <c r="G47" s="56" t="s">
        <v>304</v>
      </c>
      <c r="H47" s="33">
        <v>12051628.85</v>
      </c>
      <c r="I47" s="33">
        <v>3743125</v>
      </c>
      <c r="J47" s="33">
        <v>3986804.85</v>
      </c>
      <c r="K47" s="33">
        <v>4321699</v>
      </c>
      <c r="L47" s="33">
        <v>5733835.7</v>
      </c>
      <c r="M47" s="33">
        <v>1451275.38</v>
      </c>
      <c r="N47" s="33">
        <v>1935240.32</v>
      </c>
      <c r="O47" s="33">
        <v>2347320</v>
      </c>
      <c r="P47" s="118">
        <v>47.57</v>
      </c>
      <c r="Q47" s="118">
        <v>38.77</v>
      </c>
      <c r="R47" s="118">
        <v>48.54</v>
      </c>
      <c r="S47" s="118">
        <v>54.31</v>
      </c>
      <c r="T47" s="32">
        <v>25.31</v>
      </c>
      <c r="U47" s="32">
        <v>33.75</v>
      </c>
      <c r="V47" s="32">
        <v>40.93</v>
      </c>
      <c r="W47" s="32">
        <v>106.47</v>
      </c>
      <c r="X47" s="32">
        <v>115.52</v>
      </c>
      <c r="Y47" s="32">
        <v>100.63</v>
      </c>
      <c r="Z47" s="32">
        <v>106.39</v>
      </c>
    </row>
    <row r="48" spans="1:26" ht="12.75">
      <c r="A48" s="34">
        <v>6</v>
      </c>
      <c r="B48" s="34">
        <v>7</v>
      </c>
      <c r="C48" s="34">
        <v>3</v>
      </c>
      <c r="D48" s="35">
        <v>2</v>
      </c>
      <c r="E48" s="36"/>
      <c r="F48" s="31" t="s">
        <v>267</v>
      </c>
      <c r="G48" s="56" t="s">
        <v>305</v>
      </c>
      <c r="H48" s="33">
        <v>28473661.65</v>
      </c>
      <c r="I48" s="33">
        <v>7502271.67</v>
      </c>
      <c r="J48" s="33">
        <v>11355234.98</v>
      </c>
      <c r="K48" s="33">
        <v>9616155</v>
      </c>
      <c r="L48" s="33">
        <v>12708228.8</v>
      </c>
      <c r="M48" s="33">
        <v>2940679.68</v>
      </c>
      <c r="N48" s="33">
        <v>4450025.12</v>
      </c>
      <c r="O48" s="33">
        <v>5317524</v>
      </c>
      <c r="P48" s="118">
        <v>44.63</v>
      </c>
      <c r="Q48" s="118">
        <v>39.19</v>
      </c>
      <c r="R48" s="118">
        <v>39.18</v>
      </c>
      <c r="S48" s="118">
        <v>55.29</v>
      </c>
      <c r="T48" s="32">
        <v>23.13</v>
      </c>
      <c r="U48" s="32">
        <v>35.01</v>
      </c>
      <c r="V48" s="32">
        <v>41.84</v>
      </c>
      <c r="W48" s="32">
        <v>101.53</v>
      </c>
      <c r="X48" s="32">
        <v>126.46</v>
      </c>
      <c r="Y48" s="32">
        <v>90.54</v>
      </c>
      <c r="Z48" s="32">
        <v>100.79</v>
      </c>
    </row>
    <row r="49" spans="1:26" ht="12.75">
      <c r="A49" s="34">
        <v>6</v>
      </c>
      <c r="B49" s="34">
        <v>5</v>
      </c>
      <c r="C49" s="34">
        <v>3</v>
      </c>
      <c r="D49" s="35">
        <v>2</v>
      </c>
      <c r="E49" s="36"/>
      <c r="F49" s="31" t="s">
        <v>267</v>
      </c>
      <c r="G49" s="56" t="s">
        <v>306</v>
      </c>
      <c r="H49" s="33">
        <v>34160244.31</v>
      </c>
      <c r="I49" s="33">
        <v>7732014.73</v>
      </c>
      <c r="J49" s="33">
        <v>13398800.58</v>
      </c>
      <c r="K49" s="33">
        <v>13029429</v>
      </c>
      <c r="L49" s="33">
        <v>16262905.1</v>
      </c>
      <c r="M49" s="33">
        <v>3643318.09</v>
      </c>
      <c r="N49" s="33">
        <v>5473469.01</v>
      </c>
      <c r="O49" s="33">
        <v>7146118</v>
      </c>
      <c r="P49" s="118">
        <v>47.6</v>
      </c>
      <c r="Q49" s="118">
        <v>47.11</v>
      </c>
      <c r="R49" s="118">
        <v>40.85</v>
      </c>
      <c r="S49" s="118">
        <v>54.84</v>
      </c>
      <c r="T49" s="32">
        <v>22.4</v>
      </c>
      <c r="U49" s="32">
        <v>33.65</v>
      </c>
      <c r="V49" s="32">
        <v>43.94</v>
      </c>
      <c r="W49" s="32">
        <v>109.88</v>
      </c>
      <c r="X49" s="32">
        <v>142.55</v>
      </c>
      <c r="Y49" s="32">
        <v>98.43</v>
      </c>
      <c r="Z49" s="32">
        <v>106.92</v>
      </c>
    </row>
    <row r="50" spans="1:26" ht="12.75">
      <c r="A50" s="34">
        <v>6</v>
      </c>
      <c r="B50" s="34">
        <v>6</v>
      </c>
      <c r="C50" s="34">
        <v>2</v>
      </c>
      <c r="D50" s="35">
        <v>2</v>
      </c>
      <c r="E50" s="36"/>
      <c r="F50" s="31" t="s">
        <v>267</v>
      </c>
      <c r="G50" s="56" t="s">
        <v>307</v>
      </c>
      <c r="H50" s="33">
        <v>27062714.3</v>
      </c>
      <c r="I50" s="33">
        <v>9354299.6</v>
      </c>
      <c r="J50" s="33">
        <v>9553496.7</v>
      </c>
      <c r="K50" s="33">
        <v>8154918</v>
      </c>
      <c r="L50" s="33">
        <v>14054469.12</v>
      </c>
      <c r="M50" s="33">
        <v>5479628.75</v>
      </c>
      <c r="N50" s="33">
        <v>4039322.37</v>
      </c>
      <c r="O50" s="33">
        <v>4535518</v>
      </c>
      <c r="P50" s="118">
        <v>51.93</v>
      </c>
      <c r="Q50" s="118">
        <v>58.57</v>
      </c>
      <c r="R50" s="118">
        <v>42.28</v>
      </c>
      <c r="S50" s="118">
        <v>55.61</v>
      </c>
      <c r="T50" s="32">
        <v>38.98</v>
      </c>
      <c r="U50" s="32">
        <v>28.74</v>
      </c>
      <c r="V50" s="32">
        <v>32.27</v>
      </c>
      <c r="W50" s="32">
        <v>108.28</v>
      </c>
      <c r="X50" s="32">
        <v>188.96</v>
      </c>
      <c r="Y50" s="32">
        <v>70.75</v>
      </c>
      <c r="Z50" s="32">
        <v>103.76</v>
      </c>
    </row>
    <row r="51" spans="1:26" ht="12.75">
      <c r="A51" s="34">
        <v>6</v>
      </c>
      <c r="B51" s="34">
        <v>8</v>
      </c>
      <c r="C51" s="34">
        <v>3</v>
      </c>
      <c r="D51" s="35">
        <v>2</v>
      </c>
      <c r="E51" s="36"/>
      <c r="F51" s="31" t="s">
        <v>267</v>
      </c>
      <c r="G51" s="56" t="s">
        <v>308</v>
      </c>
      <c r="H51" s="33">
        <v>34531367.26</v>
      </c>
      <c r="I51" s="33">
        <v>9763205</v>
      </c>
      <c r="J51" s="33">
        <v>12698275.26</v>
      </c>
      <c r="K51" s="33">
        <v>12069887</v>
      </c>
      <c r="L51" s="33">
        <v>17620212.67</v>
      </c>
      <c r="M51" s="33">
        <v>4684659.42</v>
      </c>
      <c r="N51" s="33">
        <v>6236227.25</v>
      </c>
      <c r="O51" s="33">
        <v>6699326</v>
      </c>
      <c r="P51" s="118">
        <v>51.02</v>
      </c>
      <c r="Q51" s="118">
        <v>47.98</v>
      </c>
      <c r="R51" s="118">
        <v>49.11</v>
      </c>
      <c r="S51" s="118">
        <v>55.5</v>
      </c>
      <c r="T51" s="32">
        <v>26.58</v>
      </c>
      <c r="U51" s="32">
        <v>35.39</v>
      </c>
      <c r="V51" s="32">
        <v>38.02</v>
      </c>
      <c r="W51" s="32">
        <v>111.24</v>
      </c>
      <c r="X51" s="32">
        <v>139.74</v>
      </c>
      <c r="Y51" s="32">
        <v>104.89</v>
      </c>
      <c r="Z51" s="32">
        <v>102.4</v>
      </c>
    </row>
    <row r="52" spans="1:26" ht="12.75">
      <c r="A52" s="34">
        <v>6</v>
      </c>
      <c r="B52" s="34">
        <v>9</v>
      </c>
      <c r="C52" s="34">
        <v>4</v>
      </c>
      <c r="D52" s="35">
        <v>2</v>
      </c>
      <c r="E52" s="36"/>
      <c r="F52" s="31" t="s">
        <v>267</v>
      </c>
      <c r="G52" s="56" t="s">
        <v>309</v>
      </c>
      <c r="H52" s="33">
        <v>49861453.51</v>
      </c>
      <c r="I52" s="33">
        <v>15438231.89</v>
      </c>
      <c r="J52" s="33">
        <v>19329234.62</v>
      </c>
      <c r="K52" s="33">
        <v>15093987</v>
      </c>
      <c r="L52" s="33">
        <v>26640518.97</v>
      </c>
      <c r="M52" s="33">
        <v>8989917.36</v>
      </c>
      <c r="N52" s="33">
        <v>9077763.61</v>
      </c>
      <c r="O52" s="33">
        <v>8572838</v>
      </c>
      <c r="P52" s="118">
        <v>53.42</v>
      </c>
      <c r="Q52" s="118">
        <v>58.23</v>
      </c>
      <c r="R52" s="118">
        <v>46.96</v>
      </c>
      <c r="S52" s="118">
        <v>56.79</v>
      </c>
      <c r="T52" s="32">
        <v>33.74</v>
      </c>
      <c r="U52" s="32">
        <v>34.07</v>
      </c>
      <c r="V52" s="32">
        <v>32.17</v>
      </c>
      <c r="W52" s="32">
        <v>103.64</v>
      </c>
      <c r="X52" s="32">
        <v>155.94</v>
      </c>
      <c r="Y52" s="32">
        <v>77.61</v>
      </c>
      <c r="Z52" s="32">
        <v>103.99</v>
      </c>
    </row>
    <row r="53" spans="1:26" ht="12.75">
      <c r="A53" s="34">
        <v>6</v>
      </c>
      <c r="B53" s="34">
        <v>9</v>
      </c>
      <c r="C53" s="34">
        <v>5</v>
      </c>
      <c r="D53" s="35">
        <v>2</v>
      </c>
      <c r="E53" s="36"/>
      <c r="F53" s="31" t="s">
        <v>267</v>
      </c>
      <c r="G53" s="56" t="s">
        <v>310</v>
      </c>
      <c r="H53" s="33">
        <v>86452723.76</v>
      </c>
      <c r="I53" s="33">
        <v>38334079.32</v>
      </c>
      <c r="J53" s="33">
        <v>33710822.44</v>
      </c>
      <c r="K53" s="33">
        <v>14407822</v>
      </c>
      <c r="L53" s="33">
        <v>38408245.8</v>
      </c>
      <c r="M53" s="33">
        <v>15544355.88</v>
      </c>
      <c r="N53" s="33">
        <v>14212879.92</v>
      </c>
      <c r="O53" s="33">
        <v>8651010</v>
      </c>
      <c r="P53" s="118">
        <v>44.42</v>
      </c>
      <c r="Q53" s="118">
        <v>40.54</v>
      </c>
      <c r="R53" s="118">
        <v>42.16</v>
      </c>
      <c r="S53" s="118">
        <v>60.04</v>
      </c>
      <c r="T53" s="32">
        <v>40.47</v>
      </c>
      <c r="U53" s="32">
        <v>37</v>
      </c>
      <c r="V53" s="32">
        <v>22.52</v>
      </c>
      <c r="W53" s="32">
        <v>88.25</v>
      </c>
      <c r="X53" s="32">
        <v>113.93</v>
      </c>
      <c r="Y53" s="32">
        <v>64.81</v>
      </c>
      <c r="Z53" s="32">
        <v>108.87</v>
      </c>
    </row>
    <row r="54" spans="1:26" ht="12.75">
      <c r="A54" s="34">
        <v>6</v>
      </c>
      <c r="B54" s="34">
        <v>5</v>
      </c>
      <c r="C54" s="34">
        <v>4</v>
      </c>
      <c r="D54" s="35">
        <v>2</v>
      </c>
      <c r="E54" s="36"/>
      <c r="F54" s="31" t="s">
        <v>267</v>
      </c>
      <c r="G54" s="56" t="s">
        <v>311</v>
      </c>
      <c r="H54" s="33">
        <v>31372015.01</v>
      </c>
      <c r="I54" s="33">
        <v>5158384.11</v>
      </c>
      <c r="J54" s="33">
        <v>14415710.9</v>
      </c>
      <c r="K54" s="33">
        <v>11797920</v>
      </c>
      <c r="L54" s="33">
        <v>14932192.82</v>
      </c>
      <c r="M54" s="33">
        <v>3321841.71</v>
      </c>
      <c r="N54" s="33">
        <v>5161491.11</v>
      </c>
      <c r="O54" s="33">
        <v>6448860</v>
      </c>
      <c r="P54" s="118">
        <v>47.59</v>
      </c>
      <c r="Q54" s="118">
        <v>64.39</v>
      </c>
      <c r="R54" s="118">
        <v>35.8</v>
      </c>
      <c r="S54" s="118">
        <v>54.66</v>
      </c>
      <c r="T54" s="32">
        <v>22.24</v>
      </c>
      <c r="U54" s="32">
        <v>34.56</v>
      </c>
      <c r="V54" s="32">
        <v>43.18</v>
      </c>
      <c r="W54" s="32">
        <v>108.91</v>
      </c>
      <c r="X54" s="32">
        <v>130.32</v>
      </c>
      <c r="Y54" s="32">
        <v>100.79</v>
      </c>
      <c r="Z54" s="32">
        <v>106.76</v>
      </c>
    </row>
    <row r="55" spans="1:26" ht="12.75">
      <c r="A55" s="34">
        <v>6</v>
      </c>
      <c r="B55" s="34">
        <v>6</v>
      </c>
      <c r="C55" s="34">
        <v>3</v>
      </c>
      <c r="D55" s="35">
        <v>2</v>
      </c>
      <c r="E55" s="36"/>
      <c r="F55" s="31" t="s">
        <v>267</v>
      </c>
      <c r="G55" s="56" t="s">
        <v>312</v>
      </c>
      <c r="H55" s="33">
        <v>15070862.8</v>
      </c>
      <c r="I55" s="33">
        <v>4112557.28</v>
      </c>
      <c r="J55" s="33">
        <v>5607585.52</v>
      </c>
      <c r="K55" s="33">
        <v>5350720</v>
      </c>
      <c r="L55" s="33">
        <v>7566436.96</v>
      </c>
      <c r="M55" s="33">
        <v>2124461.05</v>
      </c>
      <c r="N55" s="33">
        <v>2523291.91</v>
      </c>
      <c r="O55" s="33">
        <v>2918684</v>
      </c>
      <c r="P55" s="118">
        <v>50.2</v>
      </c>
      <c r="Q55" s="118">
        <v>51.65</v>
      </c>
      <c r="R55" s="118">
        <v>44.99</v>
      </c>
      <c r="S55" s="118">
        <v>54.54</v>
      </c>
      <c r="T55" s="32">
        <v>28.07</v>
      </c>
      <c r="U55" s="32">
        <v>33.34</v>
      </c>
      <c r="V55" s="32">
        <v>38.57</v>
      </c>
      <c r="W55" s="32">
        <v>102.92</v>
      </c>
      <c r="X55" s="32">
        <v>115.01</v>
      </c>
      <c r="Y55" s="32">
        <v>96.42</v>
      </c>
      <c r="Z55" s="32">
        <v>101.07</v>
      </c>
    </row>
    <row r="56" spans="1:26" ht="12.75">
      <c r="A56" s="34">
        <v>6</v>
      </c>
      <c r="B56" s="34">
        <v>7</v>
      </c>
      <c r="C56" s="34">
        <v>4</v>
      </c>
      <c r="D56" s="35">
        <v>2</v>
      </c>
      <c r="E56" s="36"/>
      <c r="F56" s="31" t="s">
        <v>267</v>
      </c>
      <c r="G56" s="56" t="s">
        <v>313</v>
      </c>
      <c r="H56" s="33">
        <v>40783902.07</v>
      </c>
      <c r="I56" s="33">
        <v>14210383.8</v>
      </c>
      <c r="J56" s="33">
        <v>14842665.27</v>
      </c>
      <c r="K56" s="33">
        <v>11730853</v>
      </c>
      <c r="L56" s="33">
        <v>18862221.23</v>
      </c>
      <c r="M56" s="33">
        <v>5603685.16</v>
      </c>
      <c r="N56" s="33">
        <v>6667890.07</v>
      </c>
      <c r="O56" s="33">
        <v>6590646</v>
      </c>
      <c r="P56" s="118">
        <v>46.24</v>
      </c>
      <c r="Q56" s="118">
        <v>39.43</v>
      </c>
      <c r="R56" s="118">
        <v>44.92</v>
      </c>
      <c r="S56" s="118">
        <v>56.18</v>
      </c>
      <c r="T56" s="32">
        <v>29.7</v>
      </c>
      <c r="U56" s="32">
        <v>35.35</v>
      </c>
      <c r="V56" s="32">
        <v>34.94</v>
      </c>
      <c r="W56" s="32">
        <v>93.57</v>
      </c>
      <c r="X56" s="32">
        <v>104.51</v>
      </c>
      <c r="Y56" s="32">
        <v>76.3</v>
      </c>
      <c r="Z56" s="32">
        <v>108.82</v>
      </c>
    </row>
    <row r="57" spans="1:26" ht="12.75">
      <c r="A57" s="34">
        <v>6</v>
      </c>
      <c r="B57" s="34">
        <v>20</v>
      </c>
      <c r="C57" s="34">
        <v>2</v>
      </c>
      <c r="D57" s="35">
        <v>2</v>
      </c>
      <c r="E57" s="36"/>
      <c r="F57" s="31" t="s">
        <v>267</v>
      </c>
      <c r="G57" s="56" t="s">
        <v>314</v>
      </c>
      <c r="H57" s="33">
        <v>20310512.61</v>
      </c>
      <c r="I57" s="33">
        <v>5335904.03</v>
      </c>
      <c r="J57" s="33">
        <v>7706940.58</v>
      </c>
      <c r="K57" s="33">
        <v>7267668</v>
      </c>
      <c r="L57" s="33">
        <v>9709386.52</v>
      </c>
      <c r="M57" s="33">
        <v>2361195.22</v>
      </c>
      <c r="N57" s="33">
        <v>3339031.3</v>
      </c>
      <c r="O57" s="33">
        <v>4009160</v>
      </c>
      <c r="P57" s="118">
        <v>47.8</v>
      </c>
      <c r="Q57" s="118">
        <v>44.25</v>
      </c>
      <c r="R57" s="118">
        <v>43.32</v>
      </c>
      <c r="S57" s="118">
        <v>55.16</v>
      </c>
      <c r="T57" s="32">
        <v>24.31</v>
      </c>
      <c r="U57" s="32">
        <v>34.38</v>
      </c>
      <c r="V57" s="32">
        <v>41.29</v>
      </c>
      <c r="W57" s="32">
        <v>103.77</v>
      </c>
      <c r="X57" s="32">
        <v>107.77</v>
      </c>
      <c r="Y57" s="32">
        <v>100.42</v>
      </c>
      <c r="Z57" s="32">
        <v>104.39</v>
      </c>
    </row>
    <row r="58" spans="1:26" ht="12.75">
      <c r="A58" s="34">
        <v>6</v>
      </c>
      <c r="B58" s="34">
        <v>19</v>
      </c>
      <c r="C58" s="34">
        <v>2</v>
      </c>
      <c r="D58" s="35">
        <v>2</v>
      </c>
      <c r="E58" s="36"/>
      <c r="F58" s="31" t="s">
        <v>267</v>
      </c>
      <c r="G58" s="56" t="s">
        <v>315</v>
      </c>
      <c r="H58" s="33">
        <v>14785689.7</v>
      </c>
      <c r="I58" s="33">
        <v>3641160.1</v>
      </c>
      <c r="J58" s="33">
        <v>5538584.6</v>
      </c>
      <c r="K58" s="33">
        <v>5605945</v>
      </c>
      <c r="L58" s="33">
        <v>7580413.16</v>
      </c>
      <c r="M58" s="33">
        <v>1458884.2</v>
      </c>
      <c r="N58" s="33">
        <v>3083030.96</v>
      </c>
      <c r="O58" s="33">
        <v>3038498</v>
      </c>
      <c r="P58" s="118">
        <v>51.26</v>
      </c>
      <c r="Q58" s="118">
        <v>40.06</v>
      </c>
      <c r="R58" s="118">
        <v>55.66</v>
      </c>
      <c r="S58" s="118">
        <v>54.2</v>
      </c>
      <c r="T58" s="32">
        <v>19.24</v>
      </c>
      <c r="U58" s="32">
        <v>40.67</v>
      </c>
      <c r="V58" s="32">
        <v>40.08</v>
      </c>
      <c r="W58" s="32">
        <v>95.46</v>
      </c>
      <c r="X58" s="32">
        <v>102.27</v>
      </c>
      <c r="Y58" s="32">
        <v>89.36</v>
      </c>
      <c r="Z58" s="32">
        <v>99.16</v>
      </c>
    </row>
    <row r="59" spans="1:26" ht="12.75">
      <c r="A59" s="34">
        <v>6</v>
      </c>
      <c r="B59" s="34">
        <v>19</v>
      </c>
      <c r="C59" s="34">
        <v>3</v>
      </c>
      <c r="D59" s="35">
        <v>2</v>
      </c>
      <c r="E59" s="36"/>
      <c r="F59" s="31" t="s">
        <v>267</v>
      </c>
      <c r="G59" s="56" t="s">
        <v>316</v>
      </c>
      <c r="H59" s="33">
        <v>18426134.06</v>
      </c>
      <c r="I59" s="33">
        <v>4320876.35</v>
      </c>
      <c r="J59" s="33">
        <v>7119676.71</v>
      </c>
      <c r="K59" s="33">
        <v>6985581</v>
      </c>
      <c r="L59" s="33">
        <v>10180141.64</v>
      </c>
      <c r="M59" s="33">
        <v>2166466.86</v>
      </c>
      <c r="N59" s="33">
        <v>4188100.78</v>
      </c>
      <c r="O59" s="33">
        <v>3825574</v>
      </c>
      <c r="P59" s="118">
        <v>55.24</v>
      </c>
      <c r="Q59" s="118">
        <v>50.13</v>
      </c>
      <c r="R59" s="118">
        <v>58.82</v>
      </c>
      <c r="S59" s="118">
        <v>54.76</v>
      </c>
      <c r="T59" s="32">
        <v>21.28</v>
      </c>
      <c r="U59" s="32">
        <v>41.13</v>
      </c>
      <c r="V59" s="32">
        <v>37.57</v>
      </c>
      <c r="W59" s="32">
        <v>91.6</v>
      </c>
      <c r="X59" s="32">
        <v>76.89</v>
      </c>
      <c r="Y59" s="32">
        <v>86.43</v>
      </c>
      <c r="Z59" s="32">
        <v>110.89</v>
      </c>
    </row>
    <row r="60" spans="1:26" ht="12.75">
      <c r="A60" s="34">
        <v>6</v>
      </c>
      <c r="B60" s="34">
        <v>4</v>
      </c>
      <c r="C60" s="34">
        <v>3</v>
      </c>
      <c r="D60" s="35">
        <v>2</v>
      </c>
      <c r="E60" s="36"/>
      <c r="F60" s="31" t="s">
        <v>267</v>
      </c>
      <c r="G60" s="56" t="s">
        <v>317</v>
      </c>
      <c r="H60" s="33">
        <v>24162397.36</v>
      </c>
      <c r="I60" s="33">
        <v>7139279</v>
      </c>
      <c r="J60" s="33">
        <v>8781832.36</v>
      </c>
      <c r="K60" s="33">
        <v>8241286</v>
      </c>
      <c r="L60" s="33">
        <v>12467472.68</v>
      </c>
      <c r="M60" s="33">
        <v>3502772.33</v>
      </c>
      <c r="N60" s="33">
        <v>4381956.35</v>
      </c>
      <c r="O60" s="33">
        <v>4582744</v>
      </c>
      <c r="P60" s="118">
        <v>51.59</v>
      </c>
      <c r="Q60" s="118">
        <v>49.06</v>
      </c>
      <c r="R60" s="118">
        <v>49.89</v>
      </c>
      <c r="S60" s="118">
        <v>55.6</v>
      </c>
      <c r="T60" s="32">
        <v>28.09</v>
      </c>
      <c r="U60" s="32">
        <v>35.14</v>
      </c>
      <c r="V60" s="32">
        <v>36.75</v>
      </c>
      <c r="W60" s="32">
        <v>105.68</v>
      </c>
      <c r="X60" s="32">
        <v>115.32</v>
      </c>
      <c r="Y60" s="32">
        <v>97.51</v>
      </c>
      <c r="Z60" s="32">
        <v>107.42</v>
      </c>
    </row>
    <row r="61" spans="1:26" ht="12.75">
      <c r="A61" s="34">
        <v>6</v>
      </c>
      <c r="B61" s="34">
        <v>4</v>
      </c>
      <c r="C61" s="34">
        <v>4</v>
      </c>
      <c r="D61" s="35">
        <v>2</v>
      </c>
      <c r="E61" s="36"/>
      <c r="F61" s="31" t="s">
        <v>267</v>
      </c>
      <c r="G61" s="56" t="s">
        <v>270</v>
      </c>
      <c r="H61" s="33">
        <v>47722775.04</v>
      </c>
      <c r="I61" s="33">
        <v>13628996</v>
      </c>
      <c r="J61" s="33">
        <v>16479173.04</v>
      </c>
      <c r="K61" s="33">
        <v>17614606</v>
      </c>
      <c r="L61" s="33">
        <v>25066765.59</v>
      </c>
      <c r="M61" s="33">
        <v>6376753.25</v>
      </c>
      <c r="N61" s="33">
        <v>9011866.34</v>
      </c>
      <c r="O61" s="33">
        <v>9678146</v>
      </c>
      <c r="P61" s="118">
        <v>52.52</v>
      </c>
      <c r="Q61" s="118">
        <v>46.78</v>
      </c>
      <c r="R61" s="118">
        <v>54.68</v>
      </c>
      <c r="S61" s="118">
        <v>54.94</v>
      </c>
      <c r="T61" s="32">
        <v>25.43</v>
      </c>
      <c r="U61" s="32">
        <v>35.95</v>
      </c>
      <c r="V61" s="32">
        <v>38.6</v>
      </c>
      <c r="W61" s="32">
        <v>106.69</v>
      </c>
      <c r="X61" s="32">
        <v>117.13</v>
      </c>
      <c r="Y61" s="32">
        <v>102.08</v>
      </c>
      <c r="Z61" s="32">
        <v>104.95</v>
      </c>
    </row>
    <row r="62" spans="1:26" ht="12.75">
      <c r="A62" s="34">
        <v>6</v>
      </c>
      <c r="B62" s="34">
        <v>6</v>
      </c>
      <c r="C62" s="34">
        <v>4</v>
      </c>
      <c r="D62" s="35">
        <v>2</v>
      </c>
      <c r="E62" s="36"/>
      <c r="F62" s="31" t="s">
        <v>267</v>
      </c>
      <c r="G62" s="56" t="s">
        <v>318</v>
      </c>
      <c r="H62" s="33">
        <v>40325755.12</v>
      </c>
      <c r="I62" s="33">
        <v>9271621.86</v>
      </c>
      <c r="J62" s="33">
        <v>15929541.26</v>
      </c>
      <c r="K62" s="33">
        <v>15124592</v>
      </c>
      <c r="L62" s="33">
        <v>20950565.35</v>
      </c>
      <c r="M62" s="33">
        <v>4462886.67</v>
      </c>
      <c r="N62" s="33">
        <v>8201416.68</v>
      </c>
      <c r="O62" s="33">
        <v>8286262</v>
      </c>
      <c r="P62" s="118">
        <v>51.95</v>
      </c>
      <c r="Q62" s="118">
        <v>48.13</v>
      </c>
      <c r="R62" s="118">
        <v>51.48</v>
      </c>
      <c r="S62" s="118">
        <v>54.78</v>
      </c>
      <c r="T62" s="32">
        <v>21.3</v>
      </c>
      <c r="U62" s="32">
        <v>39.14</v>
      </c>
      <c r="V62" s="32">
        <v>39.55</v>
      </c>
      <c r="W62" s="32">
        <v>110.37</v>
      </c>
      <c r="X62" s="32">
        <v>112</v>
      </c>
      <c r="Y62" s="32">
        <v>117.38</v>
      </c>
      <c r="Z62" s="32">
        <v>103.45</v>
      </c>
    </row>
    <row r="63" spans="1:26" ht="12.75">
      <c r="A63" s="34">
        <v>6</v>
      </c>
      <c r="B63" s="34">
        <v>9</v>
      </c>
      <c r="C63" s="34">
        <v>6</v>
      </c>
      <c r="D63" s="35">
        <v>2</v>
      </c>
      <c r="E63" s="36"/>
      <c r="F63" s="31" t="s">
        <v>267</v>
      </c>
      <c r="G63" s="56" t="s">
        <v>319</v>
      </c>
      <c r="H63" s="33">
        <v>39605607.32</v>
      </c>
      <c r="I63" s="33">
        <v>11427791.61</v>
      </c>
      <c r="J63" s="33">
        <v>13927859.71</v>
      </c>
      <c r="K63" s="33">
        <v>14249956</v>
      </c>
      <c r="L63" s="33">
        <v>21171061.22</v>
      </c>
      <c r="M63" s="33">
        <v>6139384.09</v>
      </c>
      <c r="N63" s="33">
        <v>7046949.13</v>
      </c>
      <c r="O63" s="33">
        <v>7984728</v>
      </c>
      <c r="P63" s="118">
        <v>53.45</v>
      </c>
      <c r="Q63" s="118">
        <v>53.72</v>
      </c>
      <c r="R63" s="118">
        <v>50.59</v>
      </c>
      <c r="S63" s="118">
        <v>56.03</v>
      </c>
      <c r="T63" s="32">
        <v>28.99</v>
      </c>
      <c r="U63" s="32">
        <v>33.28</v>
      </c>
      <c r="V63" s="32">
        <v>37.71</v>
      </c>
      <c r="W63" s="32">
        <v>103.08</v>
      </c>
      <c r="X63" s="32">
        <v>126.56</v>
      </c>
      <c r="Y63" s="32">
        <v>89.42</v>
      </c>
      <c r="Z63" s="32">
        <v>102.27</v>
      </c>
    </row>
    <row r="64" spans="1:26" ht="12.75">
      <c r="A64" s="34">
        <v>6</v>
      </c>
      <c r="B64" s="34">
        <v>13</v>
      </c>
      <c r="C64" s="34">
        <v>2</v>
      </c>
      <c r="D64" s="35">
        <v>2</v>
      </c>
      <c r="E64" s="36"/>
      <c r="F64" s="31" t="s">
        <v>267</v>
      </c>
      <c r="G64" s="56" t="s">
        <v>320</v>
      </c>
      <c r="H64" s="33">
        <v>26952100.66</v>
      </c>
      <c r="I64" s="33">
        <v>5497257</v>
      </c>
      <c r="J64" s="33">
        <v>13050099.66</v>
      </c>
      <c r="K64" s="33">
        <v>8404744</v>
      </c>
      <c r="L64" s="33">
        <v>12505174.4</v>
      </c>
      <c r="M64" s="33">
        <v>2944126.72</v>
      </c>
      <c r="N64" s="33">
        <v>4951469.68</v>
      </c>
      <c r="O64" s="33">
        <v>4609578</v>
      </c>
      <c r="P64" s="118">
        <v>46.39</v>
      </c>
      <c r="Q64" s="118">
        <v>53.55</v>
      </c>
      <c r="R64" s="118">
        <v>37.94</v>
      </c>
      <c r="S64" s="118">
        <v>54.84</v>
      </c>
      <c r="T64" s="32">
        <v>23.54</v>
      </c>
      <c r="U64" s="32">
        <v>39.59</v>
      </c>
      <c r="V64" s="32">
        <v>36.86</v>
      </c>
      <c r="W64" s="32">
        <v>112.95</v>
      </c>
      <c r="X64" s="32">
        <v>135.11</v>
      </c>
      <c r="Y64" s="32">
        <v>104.7</v>
      </c>
      <c r="Z64" s="32">
        <v>110.72</v>
      </c>
    </row>
    <row r="65" spans="1:26" ht="12.75">
      <c r="A65" s="34">
        <v>6</v>
      </c>
      <c r="B65" s="34">
        <v>14</v>
      </c>
      <c r="C65" s="34">
        <v>3</v>
      </c>
      <c r="D65" s="35">
        <v>2</v>
      </c>
      <c r="E65" s="36"/>
      <c r="F65" s="31" t="s">
        <v>267</v>
      </c>
      <c r="G65" s="56" t="s">
        <v>321</v>
      </c>
      <c r="H65" s="33">
        <v>16988706.82</v>
      </c>
      <c r="I65" s="33">
        <v>5812918</v>
      </c>
      <c r="J65" s="33">
        <v>5755971.82</v>
      </c>
      <c r="K65" s="33">
        <v>5419817</v>
      </c>
      <c r="L65" s="33">
        <v>9567231.13</v>
      </c>
      <c r="M65" s="33">
        <v>3058555.52</v>
      </c>
      <c r="N65" s="33">
        <v>3524991.61</v>
      </c>
      <c r="O65" s="33">
        <v>2983684</v>
      </c>
      <c r="P65" s="118">
        <v>56.31</v>
      </c>
      <c r="Q65" s="118">
        <v>52.61</v>
      </c>
      <c r="R65" s="118">
        <v>61.24</v>
      </c>
      <c r="S65" s="118">
        <v>55.05</v>
      </c>
      <c r="T65" s="32">
        <v>31.96</v>
      </c>
      <c r="U65" s="32">
        <v>36.84</v>
      </c>
      <c r="V65" s="32">
        <v>31.18</v>
      </c>
      <c r="W65" s="32">
        <v>111.17</v>
      </c>
      <c r="X65" s="32">
        <v>116.53</v>
      </c>
      <c r="Y65" s="32">
        <v>115.47</v>
      </c>
      <c r="Z65" s="32">
        <v>101.88</v>
      </c>
    </row>
    <row r="66" spans="1:26" ht="12.75">
      <c r="A66" s="34">
        <v>6</v>
      </c>
      <c r="B66" s="34">
        <v>1</v>
      </c>
      <c r="C66" s="34">
        <v>5</v>
      </c>
      <c r="D66" s="35">
        <v>2</v>
      </c>
      <c r="E66" s="36"/>
      <c r="F66" s="31" t="s">
        <v>267</v>
      </c>
      <c r="G66" s="56" t="s">
        <v>322</v>
      </c>
      <c r="H66" s="33">
        <v>33965456.24</v>
      </c>
      <c r="I66" s="33">
        <v>11195707</v>
      </c>
      <c r="J66" s="33">
        <v>13521145.24</v>
      </c>
      <c r="K66" s="33">
        <v>9248604</v>
      </c>
      <c r="L66" s="33">
        <v>15778610.95</v>
      </c>
      <c r="M66" s="33">
        <v>5583357.39</v>
      </c>
      <c r="N66" s="33">
        <v>5040859.56</v>
      </c>
      <c r="O66" s="33">
        <v>5154394</v>
      </c>
      <c r="P66" s="118">
        <v>46.45</v>
      </c>
      <c r="Q66" s="118">
        <v>49.87</v>
      </c>
      <c r="R66" s="118">
        <v>37.28</v>
      </c>
      <c r="S66" s="118">
        <v>55.73</v>
      </c>
      <c r="T66" s="32">
        <v>35.38</v>
      </c>
      <c r="U66" s="32">
        <v>31.94</v>
      </c>
      <c r="V66" s="32">
        <v>32.66</v>
      </c>
      <c r="W66" s="32">
        <v>101.8</v>
      </c>
      <c r="X66" s="32">
        <v>132.42</v>
      </c>
      <c r="Y66" s="32">
        <v>79.19</v>
      </c>
      <c r="Z66" s="32">
        <v>104.81</v>
      </c>
    </row>
    <row r="67" spans="1:26" ht="12.75">
      <c r="A67" s="34">
        <v>6</v>
      </c>
      <c r="B67" s="34">
        <v>18</v>
      </c>
      <c r="C67" s="34">
        <v>3</v>
      </c>
      <c r="D67" s="35">
        <v>2</v>
      </c>
      <c r="E67" s="36"/>
      <c r="F67" s="31" t="s">
        <v>267</v>
      </c>
      <c r="G67" s="56" t="s">
        <v>323</v>
      </c>
      <c r="H67" s="33">
        <v>16363589.72</v>
      </c>
      <c r="I67" s="33">
        <v>5631985.5</v>
      </c>
      <c r="J67" s="33">
        <v>5855448.22</v>
      </c>
      <c r="K67" s="33">
        <v>4876156</v>
      </c>
      <c r="L67" s="33">
        <v>8374053.28</v>
      </c>
      <c r="M67" s="33">
        <v>2722050.98</v>
      </c>
      <c r="N67" s="33">
        <v>2964982.3</v>
      </c>
      <c r="O67" s="33">
        <v>2687020</v>
      </c>
      <c r="P67" s="118">
        <v>51.17</v>
      </c>
      <c r="Q67" s="118">
        <v>48.33</v>
      </c>
      <c r="R67" s="118">
        <v>50.63</v>
      </c>
      <c r="S67" s="118">
        <v>55.1</v>
      </c>
      <c r="T67" s="32">
        <v>32.5</v>
      </c>
      <c r="U67" s="32">
        <v>35.4</v>
      </c>
      <c r="V67" s="32">
        <v>32.08</v>
      </c>
      <c r="W67" s="32">
        <v>104.47</v>
      </c>
      <c r="X67" s="32">
        <v>104.7</v>
      </c>
      <c r="Y67" s="32">
        <v>97.09</v>
      </c>
      <c r="Z67" s="32">
        <v>113.76</v>
      </c>
    </row>
    <row r="68" spans="1:26" ht="12.75">
      <c r="A68" s="34">
        <v>6</v>
      </c>
      <c r="B68" s="34">
        <v>9</v>
      </c>
      <c r="C68" s="34">
        <v>7</v>
      </c>
      <c r="D68" s="35">
        <v>2</v>
      </c>
      <c r="E68" s="36"/>
      <c r="F68" s="31" t="s">
        <v>267</v>
      </c>
      <c r="G68" s="56" t="s">
        <v>324</v>
      </c>
      <c r="H68" s="33">
        <v>81920660.25</v>
      </c>
      <c r="I68" s="33">
        <v>37055985</v>
      </c>
      <c r="J68" s="33">
        <v>32250198.25</v>
      </c>
      <c r="K68" s="33">
        <v>12614477</v>
      </c>
      <c r="L68" s="33">
        <v>41435487.87</v>
      </c>
      <c r="M68" s="33">
        <v>18736506.3</v>
      </c>
      <c r="N68" s="33">
        <v>15096729.57</v>
      </c>
      <c r="O68" s="33">
        <v>7602252</v>
      </c>
      <c r="P68" s="118">
        <v>50.58</v>
      </c>
      <c r="Q68" s="118">
        <v>50.56</v>
      </c>
      <c r="R68" s="118">
        <v>46.81</v>
      </c>
      <c r="S68" s="118">
        <v>60.26</v>
      </c>
      <c r="T68" s="32">
        <v>45.21</v>
      </c>
      <c r="U68" s="32">
        <v>36.43</v>
      </c>
      <c r="V68" s="32">
        <v>18.34</v>
      </c>
      <c r="W68" s="32">
        <v>105.6</v>
      </c>
      <c r="X68" s="32">
        <v>114.61</v>
      </c>
      <c r="Y68" s="32">
        <v>97.57</v>
      </c>
      <c r="Z68" s="32">
        <v>102.49</v>
      </c>
    </row>
    <row r="69" spans="1:26" ht="12.75">
      <c r="A69" s="34">
        <v>6</v>
      </c>
      <c r="B69" s="34">
        <v>8</v>
      </c>
      <c r="C69" s="34">
        <v>4</v>
      </c>
      <c r="D69" s="35">
        <v>2</v>
      </c>
      <c r="E69" s="36"/>
      <c r="F69" s="31" t="s">
        <v>267</v>
      </c>
      <c r="G69" s="56" t="s">
        <v>325</v>
      </c>
      <c r="H69" s="33">
        <v>15700443.31</v>
      </c>
      <c r="I69" s="33">
        <v>3992907.26</v>
      </c>
      <c r="J69" s="33">
        <v>6728120.05</v>
      </c>
      <c r="K69" s="33">
        <v>4979416</v>
      </c>
      <c r="L69" s="33">
        <v>7173437.02</v>
      </c>
      <c r="M69" s="33">
        <v>1733312.82</v>
      </c>
      <c r="N69" s="33">
        <v>2733308.2</v>
      </c>
      <c r="O69" s="33">
        <v>2706816</v>
      </c>
      <c r="P69" s="118">
        <v>45.68</v>
      </c>
      <c r="Q69" s="118">
        <v>43.4</v>
      </c>
      <c r="R69" s="118">
        <v>40.62</v>
      </c>
      <c r="S69" s="118">
        <v>54.36</v>
      </c>
      <c r="T69" s="32">
        <v>24.16</v>
      </c>
      <c r="U69" s="32">
        <v>38.1</v>
      </c>
      <c r="V69" s="32">
        <v>37.73</v>
      </c>
      <c r="W69" s="32">
        <v>107.41</v>
      </c>
      <c r="X69" s="32">
        <v>127.92</v>
      </c>
      <c r="Y69" s="32">
        <v>96.77</v>
      </c>
      <c r="Z69" s="32">
        <v>108.32</v>
      </c>
    </row>
    <row r="70" spans="1:26" ht="12.75">
      <c r="A70" s="34">
        <v>6</v>
      </c>
      <c r="B70" s="34">
        <v>3</v>
      </c>
      <c r="C70" s="34">
        <v>6</v>
      </c>
      <c r="D70" s="35">
        <v>2</v>
      </c>
      <c r="E70" s="36"/>
      <c r="F70" s="31" t="s">
        <v>267</v>
      </c>
      <c r="G70" s="56" t="s">
        <v>326</v>
      </c>
      <c r="H70" s="33">
        <v>25096175.63</v>
      </c>
      <c r="I70" s="33">
        <v>6643302.08</v>
      </c>
      <c r="J70" s="33">
        <v>11031738.55</v>
      </c>
      <c r="K70" s="33">
        <v>7421135</v>
      </c>
      <c r="L70" s="33">
        <v>11454339.29</v>
      </c>
      <c r="M70" s="33">
        <v>3037683.28</v>
      </c>
      <c r="N70" s="33">
        <v>4300446.01</v>
      </c>
      <c r="O70" s="33">
        <v>4116210</v>
      </c>
      <c r="P70" s="118">
        <v>45.64</v>
      </c>
      <c r="Q70" s="118">
        <v>45.72</v>
      </c>
      <c r="R70" s="118">
        <v>38.98</v>
      </c>
      <c r="S70" s="118">
        <v>55.46</v>
      </c>
      <c r="T70" s="32">
        <v>26.51</v>
      </c>
      <c r="U70" s="32">
        <v>37.54</v>
      </c>
      <c r="V70" s="32">
        <v>35.93</v>
      </c>
      <c r="W70" s="32">
        <v>102.49</v>
      </c>
      <c r="X70" s="32">
        <v>107.73</v>
      </c>
      <c r="Y70" s="32">
        <v>93.39</v>
      </c>
      <c r="Z70" s="32">
        <v>109.74</v>
      </c>
    </row>
    <row r="71" spans="1:26" ht="12.75">
      <c r="A71" s="34">
        <v>6</v>
      </c>
      <c r="B71" s="34">
        <v>12</v>
      </c>
      <c r="C71" s="34">
        <v>3</v>
      </c>
      <c r="D71" s="35">
        <v>2</v>
      </c>
      <c r="E71" s="36"/>
      <c r="F71" s="31" t="s">
        <v>267</v>
      </c>
      <c r="G71" s="56" t="s">
        <v>327</v>
      </c>
      <c r="H71" s="33">
        <v>25191836.66</v>
      </c>
      <c r="I71" s="33">
        <v>6328023.75</v>
      </c>
      <c r="J71" s="33">
        <v>8402540.91</v>
      </c>
      <c r="K71" s="33">
        <v>10461272</v>
      </c>
      <c r="L71" s="33">
        <v>13381404.15</v>
      </c>
      <c r="M71" s="33">
        <v>3284302.43</v>
      </c>
      <c r="N71" s="33">
        <v>4336477.72</v>
      </c>
      <c r="O71" s="33">
        <v>5760624</v>
      </c>
      <c r="P71" s="118">
        <v>53.11</v>
      </c>
      <c r="Q71" s="118">
        <v>51.9</v>
      </c>
      <c r="R71" s="118">
        <v>51.6</v>
      </c>
      <c r="S71" s="118">
        <v>55.06</v>
      </c>
      <c r="T71" s="32">
        <v>24.54</v>
      </c>
      <c r="U71" s="32">
        <v>32.4</v>
      </c>
      <c r="V71" s="32">
        <v>43.04</v>
      </c>
      <c r="W71" s="32">
        <v>96.38</v>
      </c>
      <c r="X71" s="32">
        <v>96.37</v>
      </c>
      <c r="Y71" s="32">
        <v>88.03</v>
      </c>
      <c r="Z71" s="32">
        <v>103.8</v>
      </c>
    </row>
    <row r="72" spans="1:26" ht="12.75">
      <c r="A72" s="34">
        <v>6</v>
      </c>
      <c r="B72" s="34">
        <v>15</v>
      </c>
      <c r="C72" s="34">
        <v>4</v>
      </c>
      <c r="D72" s="35">
        <v>2</v>
      </c>
      <c r="E72" s="36"/>
      <c r="F72" s="31" t="s">
        <v>267</v>
      </c>
      <c r="G72" s="56" t="s">
        <v>328</v>
      </c>
      <c r="H72" s="33">
        <v>44591939.37</v>
      </c>
      <c r="I72" s="33">
        <v>12406116</v>
      </c>
      <c r="J72" s="33">
        <v>17264704.37</v>
      </c>
      <c r="K72" s="33">
        <v>14921119</v>
      </c>
      <c r="L72" s="33">
        <v>21486191.79</v>
      </c>
      <c r="M72" s="33">
        <v>5521419.14</v>
      </c>
      <c r="N72" s="33">
        <v>7692148.65</v>
      </c>
      <c r="O72" s="33">
        <v>8272624</v>
      </c>
      <c r="P72" s="118">
        <v>48.18</v>
      </c>
      <c r="Q72" s="118">
        <v>44.5</v>
      </c>
      <c r="R72" s="118">
        <v>44.55</v>
      </c>
      <c r="S72" s="118">
        <v>55.44</v>
      </c>
      <c r="T72" s="32">
        <v>25.69</v>
      </c>
      <c r="U72" s="32">
        <v>35.8</v>
      </c>
      <c r="V72" s="32">
        <v>38.5</v>
      </c>
      <c r="W72" s="32">
        <v>101</v>
      </c>
      <c r="X72" s="32">
        <v>138.49</v>
      </c>
      <c r="Y72" s="32">
        <v>87.15</v>
      </c>
      <c r="Z72" s="32">
        <v>97.79</v>
      </c>
    </row>
    <row r="73" spans="1:26" ht="12.75">
      <c r="A73" s="34">
        <v>6</v>
      </c>
      <c r="B73" s="34">
        <v>16</v>
      </c>
      <c r="C73" s="34">
        <v>2</v>
      </c>
      <c r="D73" s="35">
        <v>2</v>
      </c>
      <c r="E73" s="36"/>
      <c r="F73" s="31" t="s">
        <v>267</v>
      </c>
      <c r="G73" s="56" t="s">
        <v>329</v>
      </c>
      <c r="H73" s="33">
        <v>44655050.55</v>
      </c>
      <c r="I73" s="33">
        <v>11477558</v>
      </c>
      <c r="J73" s="33">
        <v>18884178.55</v>
      </c>
      <c r="K73" s="33">
        <v>14293314</v>
      </c>
      <c r="L73" s="33">
        <v>20530650.28</v>
      </c>
      <c r="M73" s="33">
        <v>4832968.23</v>
      </c>
      <c r="N73" s="33">
        <v>7765292.05</v>
      </c>
      <c r="O73" s="33">
        <v>7932390</v>
      </c>
      <c r="P73" s="118">
        <v>45.97</v>
      </c>
      <c r="Q73" s="118">
        <v>42.1</v>
      </c>
      <c r="R73" s="118">
        <v>41.12</v>
      </c>
      <c r="S73" s="118">
        <v>55.49</v>
      </c>
      <c r="T73" s="32">
        <v>23.54</v>
      </c>
      <c r="U73" s="32">
        <v>37.82</v>
      </c>
      <c r="V73" s="32">
        <v>38.63</v>
      </c>
      <c r="W73" s="32">
        <v>99.57</v>
      </c>
      <c r="X73" s="32">
        <v>116.23</v>
      </c>
      <c r="Y73" s="32">
        <v>84.64</v>
      </c>
      <c r="Z73" s="32">
        <v>108.86</v>
      </c>
    </row>
    <row r="74" spans="1:26" ht="12.75">
      <c r="A74" s="34">
        <v>6</v>
      </c>
      <c r="B74" s="34">
        <v>1</v>
      </c>
      <c r="C74" s="34">
        <v>6</v>
      </c>
      <c r="D74" s="35">
        <v>2</v>
      </c>
      <c r="E74" s="36"/>
      <c r="F74" s="31" t="s">
        <v>267</v>
      </c>
      <c r="G74" s="56" t="s">
        <v>330</v>
      </c>
      <c r="H74" s="33">
        <v>20799202.45</v>
      </c>
      <c r="I74" s="33">
        <v>4704686</v>
      </c>
      <c r="J74" s="33">
        <v>9238642.45</v>
      </c>
      <c r="K74" s="33">
        <v>6855874</v>
      </c>
      <c r="L74" s="33">
        <v>12622448.27</v>
      </c>
      <c r="M74" s="33">
        <v>4415269.97</v>
      </c>
      <c r="N74" s="33">
        <v>4467000.3</v>
      </c>
      <c r="O74" s="33">
        <v>3740178</v>
      </c>
      <c r="P74" s="118">
        <v>60.68</v>
      </c>
      <c r="Q74" s="118">
        <v>93.84</v>
      </c>
      <c r="R74" s="118">
        <v>48.35</v>
      </c>
      <c r="S74" s="118">
        <v>54.55</v>
      </c>
      <c r="T74" s="32">
        <v>34.97</v>
      </c>
      <c r="U74" s="32">
        <v>35.38</v>
      </c>
      <c r="V74" s="32">
        <v>29.63</v>
      </c>
      <c r="W74" s="32">
        <v>117.34</v>
      </c>
      <c r="X74" s="32">
        <v>193.4</v>
      </c>
      <c r="Y74" s="32">
        <v>92.84</v>
      </c>
      <c r="Z74" s="32">
        <v>102.13</v>
      </c>
    </row>
    <row r="75" spans="1:26" ht="12.75">
      <c r="A75" s="34">
        <v>6</v>
      </c>
      <c r="B75" s="34">
        <v>15</v>
      </c>
      <c r="C75" s="34">
        <v>5</v>
      </c>
      <c r="D75" s="35">
        <v>2</v>
      </c>
      <c r="E75" s="36"/>
      <c r="F75" s="31" t="s">
        <v>267</v>
      </c>
      <c r="G75" s="56" t="s">
        <v>331</v>
      </c>
      <c r="H75" s="33">
        <v>27974002.15</v>
      </c>
      <c r="I75" s="33">
        <v>7476375.67</v>
      </c>
      <c r="J75" s="33">
        <v>11394823.48</v>
      </c>
      <c r="K75" s="33">
        <v>9102803</v>
      </c>
      <c r="L75" s="33">
        <v>12784851.64</v>
      </c>
      <c r="M75" s="33">
        <v>3549901.6</v>
      </c>
      <c r="N75" s="33">
        <v>4169892.04</v>
      </c>
      <c r="O75" s="33">
        <v>5065058</v>
      </c>
      <c r="P75" s="118">
        <v>45.7</v>
      </c>
      <c r="Q75" s="118">
        <v>47.48</v>
      </c>
      <c r="R75" s="118">
        <v>36.59</v>
      </c>
      <c r="S75" s="118">
        <v>55.64</v>
      </c>
      <c r="T75" s="32">
        <v>27.76</v>
      </c>
      <c r="U75" s="32">
        <v>32.61</v>
      </c>
      <c r="V75" s="32">
        <v>39.61</v>
      </c>
      <c r="W75" s="32">
        <v>109.13</v>
      </c>
      <c r="X75" s="32">
        <v>171.02</v>
      </c>
      <c r="Y75" s="32">
        <v>92.88</v>
      </c>
      <c r="Z75" s="32">
        <v>98.36</v>
      </c>
    </row>
    <row r="76" spans="1:26" ht="12.75">
      <c r="A76" s="34">
        <v>6</v>
      </c>
      <c r="B76" s="34">
        <v>20</v>
      </c>
      <c r="C76" s="34">
        <v>3</v>
      </c>
      <c r="D76" s="35">
        <v>2</v>
      </c>
      <c r="E76" s="36"/>
      <c r="F76" s="31" t="s">
        <v>267</v>
      </c>
      <c r="G76" s="56" t="s">
        <v>332</v>
      </c>
      <c r="H76" s="33">
        <v>26745711.22</v>
      </c>
      <c r="I76" s="33">
        <v>7323278.26</v>
      </c>
      <c r="J76" s="33">
        <v>10600504.96</v>
      </c>
      <c r="K76" s="33">
        <v>8821928</v>
      </c>
      <c r="L76" s="33">
        <v>12375406.05</v>
      </c>
      <c r="M76" s="33">
        <v>2888862.9</v>
      </c>
      <c r="N76" s="33">
        <v>4683463.15</v>
      </c>
      <c r="O76" s="33">
        <v>4803080</v>
      </c>
      <c r="P76" s="118">
        <v>46.27</v>
      </c>
      <c r="Q76" s="118">
        <v>39.44</v>
      </c>
      <c r="R76" s="118">
        <v>44.18</v>
      </c>
      <c r="S76" s="118">
        <v>54.44</v>
      </c>
      <c r="T76" s="32">
        <v>23.34</v>
      </c>
      <c r="U76" s="32">
        <v>37.84</v>
      </c>
      <c r="V76" s="32">
        <v>38.81</v>
      </c>
      <c r="W76" s="32">
        <v>108.89</v>
      </c>
      <c r="X76" s="32">
        <v>107.87</v>
      </c>
      <c r="Y76" s="32">
        <v>115.24</v>
      </c>
      <c r="Z76" s="32">
        <v>103.9</v>
      </c>
    </row>
    <row r="77" spans="1:26" ht="12.75">
      <c r="A77" s="34">
        <v>6</v>
      </c>
      <c r="B77" s="34">
        <v>9</v>
      </c>
      <c r="C77" s="34">
        <v>8</v>
      </c>
      <c r="D77" s="35">
        <v>2</v>
      </c>
      <c r="E77" s="36"/>
      <c r="F77" s="31" t="s">
        <v>267</v>
      </c>
      <c r="G77" s="56" t="s">
        <v>333</v>
      </c>
      <c r="H77" s="33">
        <v>79095699.38</v>
      </c>
      <c r="I77" s="33">
        <v>38532125.61</v>
      </c>
      <c r="J77" s="33">
        <v>29932262.77</v>
      </c>
      <c r="K77" s="33">
        <v>10631311</v>
      </c>
      <c r="L77" s="33">
        <v>38987940.14</v>
      </c>
      <c r="M77" s="33">
        <v>19720724.58</v>
      </c>
      <c r="N77" s="33">
        <v>12724871.56</v>
      </c>
      <c r="O77" s="33">
        <v>6542344</v>
      </c>
      <c r="P77" s="118">
        <v>49.29</v>
      </c>
      <c r="Q77" s="118">
        <v>51.17</v>
      </c>
      <c r="R77" s="118">
        <v>42.51</v>
      </c>
      <c r="S77" s="118">
        <v>61.53</v>
      </c>
      <c r="T77" s="32">
        <v>50.58</v>
      </c>
      <c r="U77" s="32">
        <v>32.63</v>
      </c>
      <c r="V77" s="32">
        <v>16.78</v>
      </c>
      <c r="W77" s="32">
        <v>100.69</v>
      </c>
      <c r="X77" s="32">
        <v>122.58</v>
      </c>
      <c r="Y77" s="32">
        <v>77.07</v>
      </c>
      <c r="Z77" s="32">
        <v>106.83</v>
      </c>
    </row>
    <row r="78" spans="1:26" ht="12.75">
      <c r="A78" s="34">
        <v>6</v>
      </c>
      <c r="B78" s="34">
        <v>1</v>
      </c>
      <c r="C78" s="34">
        <v>7</v>
      </c>
      <c r="D78" s="35">
        <v>2</v>
      </c>
      <c r="E78" s="36"/>
      <c r="F78" s="31" t="s">
        <v>267</v>
      </c>
      <c r="G78" s="56" t="s">
        <v>334</v>
      </c>
      <c r="H78" s="33">
        <v>23167233.44</v>
      </c>
      <c r="I78" s="33">
        <v>7333504</v>
      </c>
      <c r="J78" s="33">
        <v>7531876.44</v>
      </c>
      <c r="K78" s="33">
        <v>8301853</v>
      </c>
      <c r="L78" s="33">
        <v>11967987.25</v>
      </c>
      <c r="M78" s="33">
        <v>3594587.25</v>
      </c>
      <c r="N78" s="33">
        <v>3775726</v>
      </c>
      <c r="O78" s="33">
        <v>4597674</v>
      </c>
      <c r="P78" s="118">
        <v>51.65</v>
      </c>
      <c r="Q78" s="118">
        <v>49.01</v>
      </c>
      <c r="R78" s="118">
        <v>50.12</v>
      </c>
      <c r="S78" s="118">
        <v>55.38</v>
      </c>
      <c r="T78" s="32">
        <v>30.03</v>
      </c>
      <c r="U78" s="32">
        <v>31.54</v>
      </c>
      <c r="V78" s="32">
        <v>38.41</v>
      </c>
      <c r="W78" s="32">
        <v>97.03</v>
      </c>
      <c r="X78" s="32">
        <v>142.34</v>
      </c>
      <c r="Y78" s="32">
        <v>71.4</v>
      </c>
      <c r="Z78" s="32">
        <v>101.71</v>
      </c>
    </row>
    <row r="79" spans="1:26" ht="12.75">
      <c r="A79" s="34">
        <v>6</v>
      </c>
      <c r="B79" s="34">
        <v>14</v>
      </c>
      <c r="C79" s="34">
        <v>5</v>
      </c>
      <c r="D79" s="35">
        <v>2</v>
      </c>
      <c r="E79" s="36"/>
      <c r="F79" s="31" t="s">
        <v>267</v>
      </c>
      <c r="G79" s="56" t="s">
        <v>335</v>
      </c>
      <c r="H79" s="33">
        <v>43785279.82</v>
      </c>
      <c r="I79" s="33">
        <v>17121574</v>
      </c>
      <c r="J79" s="33">
        <v>16028860.82</v>
      </c>
      <c r="K79" s="33">
        <v>10634845</v>
      </c>
      <c r="L79" s="33">
        <v>24271037.02</v>
      </c>
      <c r="M79" s="33">
        <v>8974475.16</v>
      </c>
      <c r="N79" s="33">
        <v>9120679.86</v>
      </c>
      <c r="O79" s="33">
        <v>6175882</v>
      </c>
      <c r="P79" s="118">
        <v>55.43</v>
      </c>
      <c r="Q79" s="118">
        <v>52.41</v>
      </c>
      <c r="R79" s="118">
        <v>56.9</v>
      </c>
      <c r="S79" s="118">
        <v>58.07</v>
      </c>
      <c r="T79" s="32">
        <v>36.97</v>
      </c>
      <c r="U79" s="32">
        <v>37.57</v>
      </c>
      <c r="V79" s="32">
        <v>25.44</v>
      </c>
      <c r="W79" s="32">
        <v>100.77</v>
      </c>
      <c r="X79" s="32">
        <v>106.29</v>
      </c>
      <c r="Y79" s="32">
        <v>92.8</v>
      </c>
      <c r="Z79" s="32">
        <v>106.23</v>
      </c>
    </row>
    <row r="80" spans="1:26" ht="12.75">
      <c r="A80" s="34">
        <v>6</v>
      </c>
      <c r="B80" s="34">
        <v>6</v>
      </c>
      <c r="C80" s="34">
        <v>5</v>
      </c>
      <c r="D80" s="35">
        <v>2</v>
      </c>
      <c r="E80" s="36"/>
      <c r="F80" s="31" t="s">
        <v>267</v>
      </c>
      <c r="G80" s="56" t="s">
        <v>271</v>
      </c>
      <c r="H80" s="33">
        <v>43346652.01</v>
      </c>
      <c r="I80" s="33">
        <v>17901298</v>
      </c>
      <c r="J80" s="33">
        <v>14040150.01</v>
      </c>
      <c r="K80" s="33">
        <v>11405204</v>
      </c>
      <c r="L80" s="33">
        <v>25800625.65</v>
      </c>
      <c r="M80" s="33">
        <v>11135015.79</v>
      </c>
      <c r="N80" s="33">
        <v>8143803.86</v>
      </c>
      <c r="O80" s="33">
        <v>6521806</v>
      </c>
      <c r="P80" s="118">
        <v>59.52</v>
      </c>
      <c r="Q80" s="118">
        <v>62.2</v>
      </c>
      <c r="R80" s="118">
        <v>58</v>
      </c>
      <c r="S80" s="118">
        <v>57.18</v>
      </c>
      <c r="T80" s="32">
        <v>43.15</v>
      </c>
      <c r="U80" s="32">
        <v>31.56</v>
      </c>
      <c r="V80" s="32">
        <v>25.27</v>
      </c>
      <c r="W80" s="32">
        <v>128.38</v>
      </c>
      <c r="X80" s="32">
        <v>160.03</v>
      </c>
      <c r="Y80" s="32">
        <v>110.43</v>
      </c>
      <c r="Z80" s="32">
        <v>113.16</v>
      </c>
    </row>
    <row r="81" spans="1:26" ht="12.75">
      <c r="A81" s="34">
        <v>6</v>
      </c>
      <c r="B81" s="34">
        <v>6</v>
      </c>
      <c r="C81" s="34">
        <v>6</v>
      </c>
      <c r="D81" s="35">
        <v>2</v>
      </c>
      <c r="E81" s="36"/>
      <c r="F81" s="31" t="s">
        <v>267</v>
      </c>
      <c r="G81" s="56" t="s">
        <v>336</v>
      </c>
      <c r="H81" s="33">
        <v>16010869.08</v>
      </c>
      <c r="I81" s="33">
        <v>5575901</v>
      </c>
      <c r="J81" s="33">
        <v>5211739.08</v>
      </c>
      <c r="K81" s="33">
        <v>5223229</v>
      </c>
      <c r="L81" s="33">
        <v>8972127.24</v>
      </c>
      <c r="M81" s="33">
        <v>3186994.24</v>
      </c>
      <c r="N81" s="33">
        <v>2963645</v>
      </c>
      <c r="O81" s="33">
        <v>2821488</v>
      </c>
      <c r="P81" s="118">
        <v>56.03</v>
      </c>
      <c r="Q81" s="118">
        <v>57.15</v>
      </c>
      <c r="R81" s="118">
        <v>56.86</v>
      </c>
      <c r="S81" s="118">
        <v>54.01</v>
      </c>
      <c r="T81" s="32">
        <v>35.52</v>
      </c>
      <c r="U81" s="32">
        <v>33.03</v>
      </c>
      <c r="V81" s="32">
        <v>31.44</v>
      </c>
      <c r="W81" s="32">
        <v>96.34</v>
      </c>
      <c r="X81" s="32">
        <v>130.74</v>
      </c>
      <c r="Y81" s="32">
        <v>69.4</v>
      </c>
      <c r="Z81" s="32">
        <v>108.32</v>
      </c>
    </row>
    <row r="82" spans="1:26" ht="12.75">
      <c r="A82" s="34">
        <v>6</v>
      </c>
      <c r="B82" s="34">
        <v>7</v>
      </c>
      <c r="C82" s="34">
        <v>5</v>
      </c>
      <c r="D82" s="35">
        <v>2</v>
      </c>
      <c r="E82" s="36"/>
      <c r="F82" s="31" t="s">
        <v>267</v>
      </c>
      <c r="G82" s="56" t="s">
        <v>272</v>
      </c>
      <c r="H82" s="33">
        <v>32199849.95</v>
      </c>
      <c r="I82" s="33">
        <v>10571261.58</v>
      </c>
      <c r="J82" s="33">
        <v>10856207.37</v>
      </c>
      <c r="K82" s="33">
        <v>10772381</v>
      </c>
      <c r="L82" s="33">
        <v>18471931.06</v>
      </c>
      <c r="M82" s="33">
        <v>6858602.72</v>
      </c>
      <c r="N82" s="33">
        <v>5669752.34</v>
      </c>
      <c r="O82" s="33">
        <v>5943576</v>
      </c>
      <c r="P82" s="118">
        <v>57.36</v>
      </c>
      <c r="Q82" s="118">
        <v>64.87</v>
      </c>
      <c r="R82" s="118">
        <v>52.22</v>
      </c>
      <c r="S82" s="118">
        <v>55.17</v>
      </c>
      <c r="T82" s="32">
        <v>37.12</v>
      </c>
      <c r="U82" s="32">
        <v>30.69</v>
      </c>
      <c r="V82" s="32">
        <v>32.17</v>
      </c>
      <c r="W82" s="32">
        <v>112.7</v>
      </c>
      <c r="X82" s="32">
        <v>150.02</v>
      </c>
      <c r="Y82" s="32">
        <v>93.76</v>
      </c>
      <c r="Z82" s="32">
        <v>102.99</v>
      </c>
    </row>
    <row r="83" spans="1:26" ht="12.75">
      <c r="A83" s="34">
        <v>6</v>
      </c>
      <c r="B83" s="34">
        <v>18</v>
      </c>
      <c r="C83" s="34">
        <v>4</v>
      </c>
      <c r="D83" s="35">
        <v>2</v>
      </c>
      <c r="E83" s="36"/>
      <c r="F83" s="31" t="s">
        <v>267</v>
      </c>
      <c r="G83" s="56" t="s">
        <v>337</v>
      </c>
      <c r="H83" s="33">
        <v>16680179.28</v>
      </c>
      <c r="I83" s="33">
        <v>4786466.46</v>
      </c>
      <c r="J83" s="33">
        <v>5887035.82</v>
      </c>
      <c r="K83" s="33">
        <v>6006677</v>
      </c>
      <c r="L83" s="33">
        <v>9172917.45</v>
      </c>
      <c r="M83" s="33">
        <v>2963745.47</v>
      </c>
      <c r="N83" s="33">
        <v>2888257.98</v>
      </c>
      <c r="O83" s="33">
        <v>3320914</v>
      </c>
      <c r="P83" s="118">
        <v>54.99</v>
      </c>
      <c r="Q83" s="118">
        <v>61.91</v>
      </c>
      <c r="R83" s="118">
        <v>49.06</v>
      </c>
      <c r="S83" s="118">
        <v>55.28</v>
      </c>
      <c r="T83" s="32">
        <v>32.3</v>
      </c>
      <c r="U83" s="32">
        <v>31.48</v>
      </c>
      <c r="V83" s="32">
        <v>36.2</v>
      </c>
      <c r="W83" s="32">
        <v>121.39</v>
      </c>
      <c r="X83" s="32">
        <v>186.13</v>
      </c>
      <c r="Y83" s="32">
        <v>102.51</v>
      </c>
      <c r="Z83" s="32">
        <v>105.54</v>
      </c>
    </row>
    <row r="84" spans="1:26" ht="12.75">
      <c r="A84" s="34">
        <v>6</v>
      </c>
      <c r="B84" s="34">
        <v>9</v>
      </c>
      <c r="C84" s="34">
        <v>9</v>
      </c>
      <c r="D84" s="35">
        <v>2</v>
      </c>
      <c r="E84" s="36"/>
      <c r="F84" s="31" t="s">
        <v>267</v>
      </c>
      <c r="G84" s="56" t="s">
        <v>338</v>
      </c>
      <c r="H84" s="33">
        <v>28606991.58</v>
      </c>
      <c r="I84" s="33">
        <v>7734486.86</v>
      </c>
      <c r="J84" s="33">
        <v>13326932.72</v>
      </c>
      <c r="K84" s="33">
        <v>7545572</v>
      </c>
      <c r="L84" s="33">
        <v>11446013.09</v>
      </c>
      <c r="M84" s="33">
        <v>3213620.53</v>
      </c>
      <c r="N84" s="33">
        <v>4047502.56</v>
      </c>
      <c r="O84" s="33">
        <v>4184890</v>
      </c>
      <c r="P84" s="118">
        <v>40.01</v>
      </c>
      <c r="Q84" s="118">
        <v>41.54</v>
      </c>
      <c r="R84" s="118">
        <v>30.37</v>
      </c>
      <c r="S84" s="118">
        <v>55.46</v>
      </c>
      <c r="T84" s="32">
        <v>28.07</v>
      </c>
      <c r="U84" s="32">
        <v>35.36</v>
      </c>
      <c r="V84" s="32">
        <v>36.56</v>
      </c>
      <c r="W84" s="32">
        <v>93.64</v>
      </c>
      <c r="X84" s="32">
        <v>99.94</v>
      </c>
      <c r="Y84" s="32">
        <v>82.14</v>
      </c>
      <c r="Z84" s="32">
        <v>102.57</v>
      </c>
    </row>
    <row r="85" spans="1:26" ht="12.75">
      <c r="A85" s="34">
        <v>6</v>
      </c>
      <c r="B85" s="34">
        <v>11</v>
      </c>
      <c r="C85" s="34">
        <v>4</v>
      </c>
      <c r="D85" s="35">
        <v>2</v>
      </c>
      <c r="E85" s="36"/>
      <c r="F85" s="31" t="s">
        <v>267</v>
      </c>
      <c r="G85" s="56" t="s">
        <v>339</v>
      </c>
      <c r="H85" s="33">
        <v>62522812.97</v>
      </c>
      <c r="I85" s="33">
        <v>11829963</v>
      </c>
      <c r="J85" s="33">
        <v>25605942.97</v>
      </c>
      <c r="K85" s="33">
        <v>25086907</v>
      </c>
      <c r="L85" s="33">
        <v>32371594.97</v>
      </c>
      <c r="M85" s="33">
        <v>6588941.51</v>
      </c>
      <c r="N85" s="33">
        <v>11645653.46</v>
      </c>
      <c r="O85" s="33">
        <v>14137000</v>
      </c>
      <c r="P85" s="118">
        <v>51.77</v>
      </c>
      <c r="Q85" s="118">
        <v>55.69</v>
      </c>
      <c r="R85" s="118">
        <v>45.48</v>
      </c>
      <c r="S85" s="118">
        <v>56.35</v>
      </c>
      <c r="T85" s="32">
        <v>20.35</v>
      </c>
      <c r="U85" s="32">
        <v>35.97</v>
      </c>
      <c r="V85" s="32">
        <v>43.67</v>
      </c>
      <c r="W85" s="32">
        <v>105.71</v>
      </c>
      <c r="X85" s="32">
        <v>117.67</v>
      </c>
      <c r="Y85" s="32">
        <v>97.65</v>
      </c>
      <c r="Z85" s="32">
        <v>107.94</v>
      </c>
    </row>
    <row r="86" spans="1:26" ht="12.75">
      <c r="A86" s="34">
        <v>6</v>
      </c>
      <c r="B86" s="34">
        <v>2</v>
      </c>
      <c r="C86" s="34">
        <v>8</v>
      </c>
      <c r="D86" s="35">
        <v>2</v>
      </c>
      <c r="E86" s="36"/>
      <c r="F86" s="31" t="s">
        <v>267</v>
      </c>
      <c r="G86" s="56" t="s">
        <v>340</v>
      </c>
      <c r="H86" s="33">
        <v>39295763.01</v>
      </c>
      <c r="I86" s="33">
        <v>9776138</v>
      </c>
      <c r="J86" s="33">
        <v>15723556.01</v>
      </c>
      <c r="K86" s="33">
        <v>13796069</v>
      </c>
      <c r="L86" s="33">
        <v>19929897.1</v>
      </c>
      <c r="M86" s="33">
        <v>5466869.58</v>
      </c>
      <c r="N86" s="33">
        <v>6797131.52</v>
      </c>
      <c r="O86" s="33">
        <v>7665896</v>
      </c>
      <c r="P86" s="118">
        <v>50.71</v>
      </c>
      <c r="Q86" s="118">
        <v>55.92</v>
      </c>
      <c r="R86" s="118">
        <v>43.22</v>
      </c>
      <c r="S86" s="118">
        <v>55.56</v>
      </c>
      <c r="T86" s="32">
        <v>27.43</v>
      </c>
      <c r="U86" s="32">
        <v>34.1</v>
      </c>
      <c r="V86" s="32">
        <v>38.46</v>
      </c>
      <c r="W86" s="32">
        <v>104.48</v>
      </c>
      <c r="X86" s="32">
        <v>123.66</v>
      </c>
      <c r="Y86" s="32">
        <v>93.85</v>
      </c>
      <c r="Z86" s="32">
        <v>103.42</v>
      </c>
    </row>
    <row r="87" spans="1:26" ht="12.75">
      <c r="A87" s="34">
        <v>6</v>
      </c>
      <c r="B87" s="34">
        <v>14</v>
      </c>
      <c r="C87" s="34">
        <v>6</v>
      </c>
      <c r="D87" s="35">
        <v>2</v>
      </c>
      <c r="E87" s="36"/>
      <c r="F87" s="31" t="s">
        <v>267</v>
      </c>
      <c r="G87" s="56" t="s">
        <v>341</v>
      </c>
      <c r="H87" s="33">
        <v>40342458.91</v>
      </c>
      <c r="I87" s="33">
        <v>14552079.69</v>
      </c>
      <c r="J87" s="33">
        <v>13871210.22</v>
      </c>
      <c r="K87" s="33">
        <v>11919169</v>
      </c>
      <c r="L87" s="33">
        <v>21254105.96</v>
      </c>
      <c r="M87" s="33">
        <v>7800165.98</v>
      </c>
      <c r="N87" s="33">
        <v>6683833.98</v>
      </c>
      <c r="O87" s="33">
        <v>6770106</v>
      </c>
      <c r="P87" s="118">
        <v>52.68</v>
      </c>
      <c r="Q87" s="118">
        <v>53.6</v>
      </c>
      <c r="R87" s="118">
        <v>48.18</v>
      </c>
      <c r="S87" s="118">
        <v>56.8</v>
      </c>
      <c r="T87" s="32">
        <v>36.69</v>
      </c>
      <c r="U87" s="32">
        <v>31.44</v>
      </c>
      <c r="V87" s="32">
        <v>31.85</v>
      </c>
      <c r="W87" s="32">
        <v>107.6</v>
      </c>
      <c r="X87" s="32">
        <v>137.16</v>
      </c>
      <c r="Y87" s="32">
        <v>91.42</v>
      </c>
      <c r="Z87" s="32">
        <v>100.24</v>
      </c>
    </row>
    <row r="88" spans="1:26" ht="12.75">
      <c r="A88" s="34">
        <v>6</v>
      </c>
      <c r="B88" s="34">
        <v>1</v>
      </c>
      <c r="C88" s="34">
        <v>8</v>
      </c>
      <c r="D88" s="35">
        <v>2</v>
      </c>
      <c r="E88" s="36"/>
      <c r="F88" s="31" t="s">
        <v>267</v>
      </c>
      <c r="G88" s="56" t="s">
        <v>342</v>
      </c>
      <c r="H88" s="33">
        <v>26346978.42</v>
      </c>
      <c r="I88" s="33">
        <v>6832084</v>
      </c>
      <c r="J88" s="33">
        <v>11216564.42</v>
      </c>
      <c r="K88" s="33">
        <v>8298330</v>
      </c>
      <c r="L88" s="33">
        <v>12171801.45</v>
      </c>
      <c r="M88" s="33">
        <v>3448475.44</v>
      </c>
      <c r="N88" s="33">
        <v>4204410.01</v>
      </c>
      <c r="O88" s="33">
        <v>4518916</v>
      </c>
      <c r="P88" s="118">
        <v>46.19</v>
      </c>
      <c r="Q88" s="118">
        <v>50.47</v>
      </c>
      <c r="R88" s="118">
        <v>37.48</v>
      </c>
      <c r="S88" s="118">
        <v>54.45</v>
      </c>
      <c r="T88" s="32">
        <v>28.33</v>
      </c>
      <c r="U88" s="32">
        <v>34.54</v>
      </c>
      <c r="V88" s="32">
        <v>37.12</v>
      </c>
      <c r="W88" s="32">
        <v>94.01</v>
      </c>
      <c r="X88" s="32">
        <v>160.33</v>
      </c>
      <c r="Y88" s="32">
        <v>65.51</v>
      </c>
      <c r="Z88" s="32">
        <v>103.21</v>
      </c>
    </row>
    <row r="89" spans="1:26" ht="12.75">
      <c r="A89" s="34">
        <v>6</v>
      </c>
      <c r="B89" s="34">
        <v>3</v>
      </c>
      <c r="C89" s="34">
        <v>7</v>
      </c>
      <c r="D89" s="35">
        <v>2</v>
      </c>
      <c r="E89" s="36"/>
      <c r="F89" s="31" t="s">
        <v>267</v>
      </c>
      <c r="G89" s="56" t="s">
        <v>343</v>
      </c>
      <c r="H89" s="33">
        <v>22082980.1</v>
      </c>
      <c r="I89" s="33">
        <v>6268797.2</v>
      </c>
      <c r="J89" s="33">
        <v>9689432.9</v>
      </c>
      <c r="K89" s="33">
        <v>6124750</v>
      </c>
      <c r="L89" s="33">
        <v>11748575.38</v>
      </c>
      <c r="M89" s="33">
        <v>4383626.23</v>
      </c>
      <c r="N89" s="33">
        <v>4022669.15</v>
      </c>
      <c r="O89" s="33">
        <v>3342280</v>
      </c>
      <c r="P89" s="118">
        <v>53.2</v>
      </c>
      <c r="Q89" s="118">
        <v>69.92</v>
      </c>
      <c r="R89" s="118">
        <v>41.51</v>
      </c>
      <c r="S89" s="118">
        <v>54.57</v>
      </c>
      <c r="T89" s="32">
        <v>37.31</v>
      </c>
      <c r="U89" s="32">
        <v>34.23</v>
      </c>
      <c r="V89" s="32">
        <v>28.44</v>
      </c>
      <c r="W89" s="32">
        <v>129.43</v>
      </c>
      <c r="X89" s="32">
        <v>210.54</v>
      </c>
      <c r="Y89" s="32">
        <v>106.48</v>
      </c>
      <c r="Z89" s="32">
        <v>103.89</v>
      </c>
    </row>
    <row r="90" spans="1:26" ht="12.75">
      <c r="A90" s="34">
        <v>6</v>
      </c>
      <c r="B90" s="34">
        <v>8</v>
      </c>
      <c r="C90" s="34">
        <v>7</v>
      </c>
      <c r="D90" s="35">
        <v>2</v>
      </c>
      <c r="E90" s="36"/>
      <c r="F90" s="31" t="s">
        <v>267</v>
      </c>
      <c r="G90" s="56" t="s">
        <v>273</v>
      </c>
      <c r="H90" s="33">
        <v>58845084.95</v>
      </c>
      <c r="I90" s="33">
        <v>21766850.59</v>
      </c>
      <c r="J90" s="33">
        <v>22376055.36</v>
      </c>
      <c r="K90" s="33">
        <v>14702179</v>
      </c>
      <c r="L90" s="33">
        <v>30853052.21</v>
      </c>
      <c r="M90" s="33">
        <v>10646671.2</v>
      </c>
      <c r="N90" s="33">
        <v>11746539.01</v>
      </c>
      <c r="O90" s="33">
        <v>8459842</v>
      </c>
      <c r="P90" s="118">
        <v>52.43</v>
      </c>
      <c r="Q90" s="118">
        <v>48.91</v>
      </c>
      <c r="R90" s="118">
        <v>52.49</v>
      </c>
      <c r="S90" s="118">
        <v>57.54</v>
      </c>
      <c r="T90" s="32">
        <v>34.5</v>
      </c>
      <c r="U90" s="32">
        <v>38.07</v>
      </c>
      <c r="V90" s="32">
        <v>27.41</v>
      </c>
      <c r="W90" s="32">
        <v>80.55</v>
      </c>
      <c r="X90" s="32">
        <v>89.27</v>
      </c>
      <c r="Y90" s="32">
        <v>65.87</v>
      </c>
      <c r="Z90" s="32">
        <v>99.01</v>
      </c>
    </row>
    <row r="91" spans="1:26" ht="12.75">
      <c r="A91" s="34">
        <v>6</v>
      </c>
      <c r="B91" s="34">
        <v>10</v>
      </c>
      <c r="C91" s="34">
        <v>2</v>
      </c>
      <c r="D91" s="35">
        <v>2</v>
      </c>
      <c r="E91" s="36"/>
      <c r="F91" s="31" t="s">
        <v>267</v>
      </c>
      <c r="G91" s="56" t="s">
        <v>344</v>
      </c>
      <c r="H91" s="33">
        <v>39518132.25</v>
      </c>
      <c r="I91" s="33">
        <v>16542627</v>
      </c>
      <c r="J91" s="33">
        <v>16706378.25</v>
      </c>
      <c r="K91" s="33">
        <v>6269127</v>
      </c>
      <c r="L91" s="33">
        <v>18850110.84</v>
      </c>
      <c r="M91" s="33">
        <v>8930569.74</v>
      </c>
      <c r="N91" s="33">
        <v>6206983.1</v>
      </c>
      <c r="O91" s="33">
        <v>3712558</v>
      </c>
      <c r="P91" s="118">
        <v>47.69</v>
      </c>
      <c r="Q91" s="118">
        <v>53.98</v>
      </c>
      <c r="R91" s="118">
        <v>37.15</v>
      </c>
      <c r="S91" s="118">
        <v>59.21</v>
      </c>
      <c r="T91" s="32">
        <v>47.37</v>
      </c>
      <c r="U91" s="32">
        <v>32.92</v>
      </c>
      <c r="V91" s="32">
        <v>19.69</v>
      </c>
      <c r="W91" s="32">
        <v>112.07</v>
      </c>
      <c r="X91" s="32">
        <v>139.76</v>
      </c>
      <c r="Y91" s="32">
        <v>102.32</v>
      </c>
      <c r="Z91" s="32">
        <v>85.08</v>
      </c>
    </row>
    <row r="92" spans="1:26" ht="12.75">
      <c r="A92" s="34">
        <v>6</v>
      </c>
      <c r="B92" s="34">
        <v>20</v>
      </c>
      <c r="C92" s="34">
        <v>5</v>
      </c>
      <c r="D92" s="35">
        <v>2</v>
      </c>
      <c r="E92" s="36"/>
      <c r="F92" s="31" t="s">
        <v>267</v>
      </c>
      <c r="G92" s="56" t="s">
        <v>345</v>
      </c>
      <c r="H92" s="33">
        <v>31180760.26</v>
      </c>
      <c r="I92" s="33">
        <v>8251631.66</v>
      </c>
      <c r="J92" s="33">
        <v>11674433.6</v>
      </c>
      <c r="K92" s="33">
        <v>11254695</v>
      </c>
      <c r="L92" s="33">
        <v>15173023.86</v>
      </c>
      <c r="M92" s="33">
        <v>3768789.66</v>
      </c>
      <c r="N92" s="33">
        <v>5230020.2</v>
      </c>
      <c r="O92" s="33">
        <v>6174214</v>
      </c>
      <c r="P92" s="118">
        <v>48.66</v>
      </c>
      <c r="Q92" s="118">
        <v>45.67</v>
      </c>
      <c r="R92" s="118">
        <v>44.79</v>
      </c>
      <c r="S92" s="118">
        <v>54.85</v>
      </c>
      <c r="T92" s="32">
        <v>24.83</v>
      </c>
      <c r="U92" s="32">
        <v>34.46</v>
      </c>
      <c r="V92" s="32">
        <v>40.69</v>
      </c>
      <c r="W92" s="32">
        <v>106.2</v>
      </c>
      <c r="X92" s="32">
        <v>124.25</v>
      </c>
      <c r="Y92" s="32">
        <v>98.73</v>
      </c>
      <c r="Z92" s="32">
        <v>103.66</v>
      </c>
    </row>
    <row r="93" spans="1:26" ht="12.75">
      <c r="A93" s="34">
        <v>6</v>
      </c>
      <c r="B93" s="34">
        <v>12</v>
      </c>
      <c r="C93" s="34">
        <v>4</v>
      </c>
      <c r="D93" s="35">
        <v>2</v>
      </c>
      <c r="E93" s="36"/>
      <c r="F93" s="31" t="s">
        <v>267</v>
      </c>
      <c r="G93" s="56" t="s">
        <v>346</v>
      </c>
      <c r="H93" s="33">
        <v>22329503.94</v>
      </c>
      <c r="I93" s="33">
        <v>5813687</v>
      </c>
      <c r="J93" s="33">
        <v>7459584.94</v>
      </c>
      <c r="K93" s="33">
        <v>9056232</v>
      </c>
      <c r="L93" s="33">
        <v>11629132.7</v>
      </c>
      <c r="M93" s="33">
        <v>2747749.55</v>
      </c>
      <c r="N93" s="33">
        <v>3950879.15</v>
      </c>
      <c r="O93" s="33">
        <v>4930504</v>
      </c>
      <c r="P93" s="118">
        <v>52.07</v>
      </c>
      <c r="Q93" s="118">
        <v>47.26</v>
      </c>
      <c r="R93" s="118">
        <v>52.96</v>
      </c>
      <c r="S93" s="118">
        <v>54.44</v>
      </c>
      <c r="T93" s="32">
        <v>23.62</v>
      </c>
      <c r="U93" s="32">
        <v>33.97</v>
      </c>
      <c r="V93" s="32">
        <v>42.39</v>
      </c>
      <c r="W93" s="32">
        <v>90.29</v>
      </c>
      <c r="X93" s="32">
        <v>121.74</v>
      </c>
      <c r="Y93" s="32">
        <v>65.33</v>
      </c>
      <c r="Z93" s="32">
        <v>107.79</v>
      </c>
    </row>
    <row r="94" spans="1:26" ht="12.75">
      <c r="A94" s="34">
        <v>6</v>
      </c>
      <c r="B94" s="34">
        <v>1</v>
      </c>
      <c r="C94" s="34">
        <v>9</v>
      </c>
      <c r="D94" s="35">
        <v>2</v>
      </c>
      <c r="E94" s="36"/>
      <c r="F94" s="31" t="s">
        <v>267</v>
      </c>
      <c r="G94" s="56" t="s">
        <v>347</v>
      </c>
      <c r="H94" s="33">
        <v>28011783.95</v>
      </c>
      <c r="I94" s="33">
        <v>6103631.45</v>
      </c>
      <c r="J94" s="33">
        <v>11950542.5</v>
      </c>
      <c r="K94" s="33">
        <v>9957610</v>
      </c>
      <c r="L94" s="33">
        <v>13872593.04</v>
      </c>
      <c r="M94" s="33">
        <v>3150516.55</v>
      </c>
      <c r="N94" s="33">
        <v>5245122.49</v>
      </c>
      <c r="O94" s="33">
        <v>5476954</v>
      </c>
      <c r="P94" s="118">
        <v>49.52</v>
      </c>
      <c r="Q94" s="118">
        <v>51.61</v>
      </c>
      <c r="R94" s="118">
        <v>43.89</v>
      </c>
      <c r="S94" s="118">
        <v>55</v>
      </c>
      <c r="T94" s="32">
        <v>22.71</v>
      </c>
      <c r="U94" s="32">
        <v>37.8</v>
      </c>
      <c r="V94" s="32">
        <v>39.48</v>
      </c>
      <c r="W94" s="32">
        <v>97.09</v>
      </c>
      <c r="X94" s="32">
        <v>118.66</v>
      </c>
      <c r="Y94" s="32">
        <v>82.52</v>
      </c>
      <c r="Z94" s="32">
        <v>103.79</v>
      </c>
    </row>
    <row r="95" spans="1:26" ht="12.75">
      <c r="A95" s="34">
        <v>6</v>
      </c>
      <c r="B95" s="34">
        <v>6</v>
      </c>
      <c r="C95" s="34">
        <v>7</v>
      </c>
      <c r="D95" s="35">
        <v>2</v>
      </c>
      <c r="E95" s="36"/>
      <c r="F95" s="31" t="s">
        <v>267</v>
      </c>
      <c r="G95" s="56" t="s">
        <v>348</v>
      </c>
      <c r="H95" s="33">
        <v>28985844.18</v>
      </c>
      <c r="I95" s="33">
        <v>10458207.17</v>
      </c>
      <c r="J95" s="33">
        <v>12128417.01</v>
      </c>
      <c r="K95" s="33">
        <v>6399220</v>
      </c>
      <c r="L95" s="33">
        <v>9775033.65</v>
      </c>
      <c r="M95" s="33">
        <v>2353063.24</v>
      </c>
      <c r="N95" s="33">
        <v>3906514.41</v>
      </c>
      <c r="O95" s="33">
        <v>3515456</v>
      </c>
      <c r="P95" s="118">
        <v>33.72</v>
      </c>
      <c r="Q95" s="118">
        <v>22.49</v>
      </c>
      <c r="R95" s="118">
        <v>32.2</v>
      </c>
      <c r="S95" s="118">
        <v>54.93</v>
      </c>
      <c r="T95" s="32">
        <v>24.07</v>
      </c>
      <c r="U95" s="32">
        <v>39.96</v>
      </c>
      <c r="V95" s="32">
        <v>35.96</v>
      </c>
      <c r="W95" s="32">
        <v>99.07</v>
      </c>
      <c r="X95" s="32">
        <v>99.33</v>
      </c>
      <c r="Y95" s="32">
        <v>91.24</v>
      </c>
      <c r="Z95" s="32">
        <v>109.32</v>
      </c>
    </row>
    <row r="96" spans="1:26" ht="12.75">
      <c r="A96" s="34">
        <v>6</v>
      </c>
      <c r="B96" s="34">
        <v>2</v>
      </c>
      <c r="C96" s="34">
        <v>9</v>
      </c>
      <c r="D96" s="35">
        <v>2</v>
      </c>
      <c r="E96" s="36"/>
      <c r="F96" s="31" t="s">
        <v>267</v>
      </c>
      <c r="G96" s="56" t="s">
        <v>349</v>
      </c>
      <c r="H96" s="33">
        <v>23487219.34</v>
      </c>
      <c r="I96" s="33">
        <v>8333521</v>
      </c>
      <c r="J96" s="33">
        <v>8728962.34</v>
      </c>
      <c r="K96" s="33">
        <v>6424736</v>
      </c>
      <c r="L96" s="33">
        <v>10775538.52</v>
      </c>
      <c r="M96" s="33">
        <v>3492565.03</v>
      </c>
      <c r="N96" s="33">
        <v>3692827.49</v>
      </c>
      <c r="O96" s="33">
        <v>3590146</v>
      </c>
      <c r="P96" s="118">
        <v>45.87</v>
      </c>
      <c r="Q96" s="118">
        <v>41.9</v>
      </c>
      <c r="R96" s="118">
        <v>42.3</v>
      </c>
      <c r="S96" s="118">
        <v>55.88</v>
      </c>
      <c r="T96" s="32">
        <v>32.41</v>
      </c>
      <c r="U96" s="32">
        <v>34.27</v>
      </c>
      <c r="V96" s="32">
        <v>33.31</v>
      </c>
      <c r="W96" s="32">
        <v>108.38</v>
      </c>
      <c r="X96" s="32">
        <v>122.53</v>
      </c>
      <c r="Y96" s="32">
        <v>96.82</v>
      </c>
      <c r="Z96" s="32">
        <v>109.53</v>
      </c>
    </row>
    <row r="97" spans="1:26" ht="12.75">
      <c r="A97" s="34">
        <v>6</v>
      </c>
      <c r="B97" s="34">
        <v>11</v>
      </c>
      <c r="C97" s="34">
        <v>5</v>
      </c>
      <c r="D97" s="35">
        <v>2</v>
      </c>
      <c r="E97" s="36"/>
      <c r="F97" s="31" t="s">
        <v>267</v>
      </c>
      <c r="G97" s="56" t="s">
        <v>274</v>
      </c>
      <c r="H97" s="33">
        <v>104434275.33</v>
      </c>
      <c r="I97" s="33">
        <v>28263420.86</v>
      </c>
      <c r="J97" s="33">
        <v>42764039.47</v>
      </c>
      <c r="K97" s="33">
        <v>33406815</v>
      </c>
      <c r="L97" s="33">
        <v>57676588.71</v>
      </c>
      <c r="M97" s="33">
        <v>16164416.99</v>
      </c>
      <c r="N97" s="33">
        <v>22461861.72</v>
      </c>
      <c r="O97" s="33">
        <v>19050310</v>
      </c>
      <c r="P97" s="118">
        <v>55.22</v>
      </c>
      <c r="Q97" s="118">
        <v>57.19</v>
      </c>
      <c r="R97" s="118">
        <v>52.52</v>
      </c>
      <c r="S97" s="118">
        <v>57.02</v>
      </c>
      <c r="T97" s="32">
        <v>28.02</v>
      </c>
      <c r="U97" s="32">
        <v>38.94</v>
      </c>
      <c r="V97" s="32">
        <v>33.02</v>
      </c>
      <c r="W97" s="32">
        <v>111.11</v>
      </c>
      <c r="X97" s="32">
        <v>136.48</v>
      </c>
      <c r="Y97" s="32">
        <v>103.53</v>
      </c>
      <c r="Z97" s="32">
        <v>103.7</v>
      </c>
    </row>
    <row r="98" spans="1:26" ht="12.75">
      <c r="A98" s="34">
        <v>6</v>
      </c>
      <c r="B98" s="34">
        <v>14</v>
      </c>
      <c r="C98" s="34">
        <v>7</v>
      </c>
      <c r="D98" s="35">
        <v>2</v>
      </c>
      <c r="E98" s="36"/>
      <c r="F98" s="31" t="s">
        <v>267</v>
      </c>
      <c r="G98" s="56" t="s">
        <v>350</v>
      </c>
      <c r="H98" s="33">
        <v>16646441.95</v>
      </c>
      <c r="I98" s="33">
        <v>5667165</v>
      </c>
      <c r="J98" s="33">
        <v>6079590.95</v>
      </c>
      <c r="K98" s="33">
        <v>4899686</v>
      </c>
      <c r="L98" s="33">
        <v>8895847.4</v>
      </c>
      <c r="M98" s="33">
        <v>2808135.15</v>
      </c>
      <c r="N98" s="33">
        <v>3332296.25</v>
      </c>
      <c r="O98" s="33">
        <v>2755416</v>
      </c>
      <c r="P98" s="118">
        <v>53.43</v>
      </c>
      <c r="Q98" s="118">
        <v>49.55</v>
      </c>
      <c r="R98" s="118">
        <v>54.81</v>
      </c>
      <c r="S98" s="118">
        <v>56.23</v>
      </c>
      <c r="T98" s="32">
        <v>31.56</v>
      </c>
      <c r="U98" s="32">
        <v>37.45</v>
      </c>
      <c r="V98" s="32">
        <v>30.97</v>
      </c>
      <c r="W98" s="32">
        <v>105.96</v>
      </c>
      <c r="X98" s="32">
        <v>114.93</v>
      </c>
      <c r="Y98" s="32">
        <v>101.98</v>
      </c>
      <c r="Z98" s="32">
        <v>102.64</v>
      </c>
    </row>
    <row r="99" spans="1:26" ht="12.75">
      <c r="A99" s="34">
        <v>6</v>
      </c>
      <c r="B99" s="34">
        <v>17</v>
      </c>
      <c r="C99" s="34">
        <v>2</v>
      </c>
      <c r="D99" s="35">
        <v>2</v>
      </c>
      <c r="E99" s="36"/>
      <c r="F99" s="31" t="s">
        <v>267</v>
      </c>
      <c r="G99" s="56" t="s">
        <v>351</v>
      </c>
      <c r="H99" s="33">
        <v>61163968.43</v>
      </c>
      <c r="I99" s="33">
        <v>23182428.57</v>
      </c>
      <c r="J99" s="33">
        <v>26594727.86</v>
      </c>
      <c r="K99" s="33">
        <v>11386812</v>
      </c>
      <c r="L99" s="33">
        <v>25360542.99</v>
      </c>
      <c r="M99" s="33">
        <v>9087837.94</v>
      </c>
      <c r="N99" s="33">
        <v>9725433.05</v>
      </c>
      <c r="O99" s="33">
        <v>6547272</v>
      </c>
      <c r="P99" s="118">
        <v>41.46</v>
      </c>
      <c r="Q99" s="118">
        <v>39.2</v>
      </c>
      <c r="R99" s="118">
        <v>36.56</v>
      </c>
      <c r="S99" s="118">
        <v>57.49</v>
      </c>
      <c r="T99" s="32">
        <v>35.83</v>
      </c>
      <c r="U99" s="32">
        <v>38.34</v>
      </c>
      <c r="V99" s="32">
        <v>25.81</v>
      </c>
      <c r="W99" s="32">
        <v>100.44</v>
      </c>
      <c r="X99" s="32">
        <v>104.48</v>
      </c>
      <c r="Y99" s="32">
        <v>92.8</v>
      </c>
      <c r="Z99" s="32">
        <v>107.84</v>
      </c>
    </row>
    <row r="100" spans="1:26" ht="12.75">
      <c r="A100" s="34">
        <v>6</v>
      </c>
      <c r="B100" s="34">
        <v>20</v>
      </c>
      <c r="C100" s="34">
        <v>6</v>
      </c>
      <c r="D100" s="35">
        <v>2</v>
      </c>
      <c r="E100" s="36"/>
      <c r="F100" s="31" t="s">
        <v>267</v>
      </c>
      <c r="G100" s="56" t="s">
        <v>352</v>
      </c>
      <c r="H100" s="33">
        <v>32726786.15</v>
      </c>
      <c r="I100" s="33">
        <v>7388107</v>
      </c>
      <c r="J100" s="33">
        <v>14833952.15</v>
      </c>
      <c r="K100" s="33">
        <v>10504727</v>
      </c>
      <c r="L100" s="33">
        <v>13360415.38</v>
      </c>
      <c r="M100" s="33">
        <v>2971711.53</v>
      </c>
      <c r="N100" s="33">
        <v>4592783.85</v>
      </c>
      <c r="O100" s="33">
        <v>5795920</v>
      </c>
      <c r="P100" s="118">
        <v>40.82</v>
      </c>
      <c r="Q100" s="118">
        <v>40.22</v>
      </c>
      <c r="R100" s="118">
        <v>30.96</v>
      </c>
      <c r="S100" s="118">
        <v>55.17</v>
      </c>
      <c r="T100" s="32">
        <v>22.24</v>
      </c>
      <c r="U100" s="32">
        <v>34.37</v>
      </c>
      <c r="V100" s="32">
        <v>43.38</v>
      </c>
      <c r="W100" s="32">
        <v>99.19</v>
      </c>
      <c r="X100" s="32">
        <v>94.2</v>
      </c>
      <c r="Y100" s="32">
        <v>95.98</v>
      </c>
      <c r="Z100" s="32">
        <v>104.81</v>
      </c>
    </row>
    <row r="101" spans="1:26" ht="12.75">
      <c r="A101" s="34">
        <v>6</v>
      </c>
      <c r="B101" s="34">
        <v>8</v>
      </c>
      <c r="C101" s="34">
        <v>8</v>
      </c>
      <c r="D101" s="35">
        <v>2</v>
      </c>
      <c r="E101" s="36"/>
      <c r="F101" s="31" t="s">
        <v>267</v>
      </c>
      <c r="G101" s="56" t="s">
        <v>353</v>
      </c>
      <c r="H101" s="33">
        <v>34143994.85</v>
      </c>
      <c r="I101" s="33">
        <v>9961410.44</v>
      </c>
      <c r="J101" s="33">
        <v>14034076.41</v>
      </c>
      <c r="K101" s="33">
        <v>10148508</v>
      </c>
      <c r="L101" s="33">
        <v>14955477.46</v>
      </c>
      <c r="M101" s="33">
        <v>4482266.45</v>
      </c>
      <c r="N101" s="33">
        <v>4803623.01</v>
      </c>
      <c r="O101" s="33">
        <v>5669588</v>
      </c>
      <c r="P101" s="118">
        <v>43.8</v>
      </c>
      <c r="Q101" s="118">
        <v>44.99</v>
      </c>
      <c r="R101" s="118">
        <v>34.22</v>
      </c>
      <c r="S101" s="118">
        <v>55.86</v>
      </c>
      <c r="T101" s="32">
        <v>29.97</v>
      </c>
      <c r="U101" s="32">
        <v>32.11</v>
      </c>
      <c r="V101" s="32">
        <v>37.9</v>
      </c>
      <c r="W101" s="32">
        <v>100.2</v>
      </c>
      <c r="X101" s="32">
        <v>108.37</v>
      </c>
      <c r="Y101" s="32">
        <v>88.33</v>
      </c>
      <c r="Z101" s="32">
        <v>105.95</v>
      </c>
    </row>
    <row r="102" spans="1:26" ht="12.75">
      <c r="A102" s="34">
        <v>6</v>
      </c>
      <c r="B102" s="34">
        <v>1</v>
      </c>
      <c r="C102" s="34">
        <v>10</v>
      </c>
      <c r="D102" s="35">
        <v>2</v>
      </c>
      <c r="E102" s="36"/>
      <c r="F102" s="31" t="s">
        <v>267</v>
      </c>
      <c r="G102" s="56" t="s">
        <v>275</v>
      </c>
      <c r="H102" s="33">
        <v>69994553.37</v>
      </c>
      <c r="I102" s="33">
        <v>17100314.08</v>
      </c>
      <c r="J102" s="33">
        <v>30260760.29</v>
      </c>
      <c r="K102" s="33">
        <v>22633479</v>
      </c>
      <c r="L102" s="33">
        <v>31292069.34</v>
      </c>
      <c r="M102" s="33">
        <v>6924517.53</v>
      </c>
      <c r="N102" s="33">
        <v>11733401.81</v>
      </c>
      <c r="O102" s="33">
        <v>12634150</v>
      </c>
      <c r="P102" s="118">
        <v>44.7</v>
      </c>
      <c r="Q102" s="118">
        <v>40.49</v>
      </c>
      <c r="R102" s="118">
        <v>38.77</v>
      </c>
      <c r="S102" s="118">
        <v>55.82</v>
      </c>
      <c r="T102" s="32">
        <v>22.12</v>
      </c>
      <c r="U102" s="32">
        <v>37.49</v>
      </c>
      <c r="V102" s="32">
        <v>40.37</v>
      </c>
      <c r="W102" s="32">
        <v>105.56</v>
      </c>
      <c r="X102" s="32">
        <v>117.69</v>
      </c>
      <c r="Y102" s="32">
        <v>97.65</v>
      </c>
      <c r="Z102" s="32">
        <v>107.58</v>
      </c>
    </row>
    <row r="103" spans="1:26" ht="12.75">
      <c r="A103" s="34">
        <v>6</v>
      </c>
      <c r="B103" s="34">
        <v>13</v>
      </c>
      <c r="C103" s="34">
        <v>3</v>
      </c>
      <c r="D103" s="35">
        <v>2</v>
      </c>
      <c r="E103" s="36"/>
      <c r="F103" s="31" t="s">
        <v>267</v>
      </c>
      <c r="G103" s="56" t="s">
        <v>354</v>
      </c>
      <c r="H103" s="33">
        <v>25515548.51</v>
      </c>
      <c r="I103" s="33">
        <v>7903773.12</v>
      </c>
      <c r="J103" s="33">
        <v>10504131.39</v>
      </c>
      <c r="K103" s="33">
        <v>7107644</v>
      </c>
      <c r="L103" s="33">
        <v>10439506.27</v>
      </c>
      <c r="M103" s="33">
        <v>2764721.02</v>
      </c>
      <c r="N103" s="33">
        <v>3695165.25</v>
      </c>
      <c r="O103" s="33">
        <v>3979620</v>
      </c>
      <c r="P103" s="118">
        <v>40.91</v>
      </c>
      <c r="Q103" s="118">
        <v>34.97</v>
      </c>
      <c r="R103" s="118">
        <v>35.17</v>
      </c>
      <c r="S103" s="118">
        <v>55.99</v>
      </c>
      <c r="T103" s="32">
        <v>26.48</v>
      </c>
      <c r="U103" s="32">
        <v>35.39</v>
      </c>
      <c r="V103" s="32">
        <v>38.12</v>
      </c>
      <c r="W103" s="32">
        <v>102.58</v>
      </c>
      <c r="X103" s="32">
        <v>123.36</v>
      </c>
      <c r="Y103" s="32">
        <v>93.31</v>
      </c>
      <c r="Z103" s="32">
        <v>100.09</v>
      </c>
    </row>
    <row r="104" spans="1:26" ht="12.75">
      <c r="A104" s="34">
        <v>6</v>
      </c>
      <c r="B104" s="34">
        <v>10</v>
      </c>
      <c r="C104" s="34">
        <v>4</v>
      </c>
      <c r="D104" s="35">
        <v>2</v>
      </c>
      <c r="E104" s="36"/>
      <c r="F104" s="31" t="s">
        <v>267</v>
      </c>
      <c r="G104" s="56" t="s">
        <v>355</v>
      </c>
      <c r="H104" s="33">
        <v>60945828.01</v>
      </c>
      <c r="I104" s="33">
        <v>17337937</v>
      </c>
      <c r="J104" s="33">
        <v>29177506.01</v>
      </c>
      <c r="K104" s="33">
        <v>14430385</v>
      </c>
      <c r="L104" s="33">
        <v>25078661.91</v>
      </c>
      <c r="M104" s="33">
        <v>7225572.58</v>
      </c>
      <c r="N104" s="33">
        <v>9698585.33</v>
      </c>
      <c r="O104" s="33">
        <v>8154504</v>
      </c>
      <c r="P104" s="118">
        <v>41.14</v>
      </c>
      <c r="Q104" s="118">
        <v>41.67</v>
      </c>
      <c r="R104" s="118">
        <v>33.23</v>
      </c>
      <c r="S104" s="118">
        <v>56.5</v>
      </c>
      <c r="T104" s="32">
        <v>28.81</v>
      </c>
      <c r="U104" s="32">
        <v>38.67</v>
      </c>
      <c r="V104" s="32">
        <v>32.51</v>
      </c>
      <c r="W104" s="32">
        <v>94.04</v>
      </c>
      <c r="X104" s="32">
        <v>101.3</v>
      </c>
      <c r="Y104" s="32">
        <v>82.62</v>
      </c>
      <c r="Z104" s="32">
        <v>104.58</v>
      </c>
    </row>
    <row r="105" spans="1:26" ht="12.75">
      <c r="A105" s="34">
        <v>6</v>
      </c>
      <c r="B105" s="34">
        <v>4</v>
      </c>
      <c r="C105" s="34">
        <v>5</v>
      </c>
      <c r="D105" s="35">
        <v>2</v>
      </c>
      <c r="E105" s="36"/>
      <c r="F105" s="31" t="s">
        <v>267</v>
      </c>
      <c r="G105" s="56" t="s">
        <v>356</v>
      </c>
      <c r="H105" s="33">
        <v>30927869.57</v>
      </c>
      <c r="I105" s="33">
        <v>9489411</v>
      </c>
      <c r="J105" s="33">
        <v>10850275.57</v>
      </c>
      <c r="K105" s="33">
        <v>10588183</v>
      </c>
      <c r="L105" s="33">
        <v>16664407.23</v>
      </c>
      <c r="M105" s="33">
        <v>4836309.37</v>
      </c>
      <c r="N105" s="33">
        <v>6008425.86</v>
      </c>
      <c r="O105" s="33">
        <v>5819672</v>
      </c>
      <c r="P105" s="118">
        <v>53.88</v>
      </c>
      <c r="Q105" s="118">
        <v>50.96</v>
      </c>
      <c r="R105" s="118">
        <v>55.37</v>
      </c>
      <c r="S105" s="118">
        <v>54.96</v>
      </c>
      <c r="T105" s="32">
        <v>29.02</v>
      </c>
      <c r="U105" s="32">
        <v>36.05</v>
      </c>
      <c r="V105" s="32">
        <v>34.92</v>
      </c>
      <c r="W105" s="32">
        <v>98.14</v>
      </c>
      <c r="X105" s="32">
        <v>101.63</v>
      </c>
      <c r="Y105" s="32">
        <v>90.34</v>
      </c>
      <c r="Z105" s="32">
        <v>104.47</v>
      </c>
    </row>
    <row r="106" spans="1:26" ht="12.75">
      <c r="A106" s="34">
        <v>6</v>
      </c>
      <c r="B106" s="34">
        <v>9</v>
      </c>
      <c r="C106" s="34">
        <v>10</v>
      </c>
      <c r="D106" s="35">
        <v>2</v>
      </c>
      <c r="E106" s="36"/>
      <c r="F106" s="31" t="s">
        <v>267</v>
      </c>
      <c r="G106" s="56" t="s">
        <v>357</v>
      </c>
      <c r="H106" s="33">
        <v>76625708.13</v>
      </c>
      <c r="I106" s="33">
        <v>26117486.01</v>
      </c>
      <c r="J106" s="33">
        <v>31049899.12</v>
      </c>
      <c r="K106" s="33">
        <v>19458323</v>
      </c>
      <c r="L106" s="33">
        <v>35040800.19</v>
      </c>
      <c r="M106" s="33">
        <v>10149855.87</v>
      </c>
      <c r="N106" s="33">
        <v>13658858.32</v>
      </c>
      <c r="O106" s="33">
        <v>11232086</v>
      </c>
      <c r="P106" s="118">
        <v>45.72</v>
      </c>
      <c r="Q106" s="118">
        <v>38.86</v>
      </c>
      <c r="R106" s="118">
        <v>43.99</v>
      </c>
      <c r="S106" s="118">
        <v>57.72</v>
      </c>
      <c r="T106" s="32">
        <v>28.96</v>
      </c>
      <c r="U106" s="32">
        <v>38.97</v>
      </c>
      <c r="V106" s="32">
        <v>32.05</v>
      </c>
      <c r="W106" s="32">
        <v>99.33</v>
      </c>
      <c r="X106" s="32">
        <v>123.34</v>
      </c>
      <c r="Y106" s="32">
        <v>83.15</v>
      </c>
      <c r="Z106" s="32">
        <v>105.77</v>
      </c>
    </row>
    <row r="107" spans="1:26" ht="12.75">
      <c r="A107" s="34">
        <v>6</v>
      </c>
      <c r="B107" s="34">
        <v>8</v>
      </c>
      <c r="C107" s="34">
        <v>9</v>
      </c>
      <c r="D107" s="35">
        <v>2</v>
      </c>
      <c r="E107" s="36"/>
      <c r="F107" s="31" t="s">
        <v>267</v>
      </c>
      <c r="G107" s="56" t="s">
        <v>358</v>
      </c>
      <c r="H107" s="33">
        <v>43970727.13</v>
      </c>
      <c r="I107" s="33">
        <v>10521044</v>
      </c>
      <c r="J107" s="33">
        <v>19860059.13</v>
      </c>
      <c r="K107" s="33">
        <v>13589624</v>
      </c>
      <c r="L107" s="33">
        <v>18536546.37</v>
      </c>
      <c r="M107" s="33">
        <v>3648836.76</v>
      </c>
      <c r="N107" s="33">
        <v>7362151.61</v>
      </c>
      <c r="O107" s="33">
        <v>7525558</v>
      </c>
      <c r="P107" s="118">
        <v>42.15</v>
      </c>
      <c r="Q107" s="118">
        <v>34.68</v>
      </c>
      <c r="R107" s="118">
        <v>37.07</v>
      </c>
      <c r="S107" s="118">
        <v>55.37</v>
      </c>
      <c r="T107" s="32">
        <v>19.68</v>
      </c>
      <c r="U107" s="32">
        <v>39.71</v>
      </c>
      <c r="V107" s="32">
        <v>40.59</v>
      </c>
      <c r="W107" s="32">
        <v>116.84</v>
      </c>
      <c r="X107" s="32">
        <v>111.55</v>
      </c>
      <c r="Y107" s="32">
        <v>136.77</v>
      </c>
      <c r="Z107" s="32">
        <v>104.37</v>
      </c>
    </row>
    <row r="108" spans="1:26" ht="12.75">
      <c r="A108" s="34">
        <v>6</v>
      </c>
      <c r="B108" s="34">
        <v>20</v>
      </c>
      <c r="C108" s="34">
        <v>7</v>
      </c>
      <c r="D108" s="35">
        <v>2</v>
      </c>
      <c r="E108" s="36"/>
      <c r="F108" s="31" t="s">
        <v>267</v>
      </c>
      <c r="G108" s="56" t="s">
        <v>359</v>
      </c>
      <c r="H108" s="33">
        <v>34297606.89</v>
      </c>
      <c r="I108" s="33">
        <v>7566040.82</v>
      </c>
      <c r="J108" s="33">
        <v>16158830.07</v>
      </c>
      <c r="K108" s="33">
        <v>10572736</v>
      </c>
      <c r="L108" s="33">
        <v>13766742.39</v>
      </c>
      <c r="M108" s="33">
        <v>2763920.44</v>
      </c>
      <c r="N108" s="33">
        <v>5233063.95</v>
      </c>
      <c r="O108" s="33">
        <v>5769758</v>
      </c>
      <c r="P108" s="118">
        <v>40.13</v>
      </c>
      <c r="Q108" s="118">
        <v>36.53</v>
      </c>
      <c r="R108" s="118">
        <v>32.38</v>
      </c>
      <c r="S108" s="118">
        <v>54.57</v>
      </c>
      <c r="T108" s="32">
        <v>20.07</v>
      </c>
      <c r="U108" s="32">
        <v>38.01</v>
      </c>
      <c r="V108" s="32">
        <v>41.91</v>
      </c>
      <c r="W108" s="32">
        <v>88.83</v>
      </c>
      <c r="X108" s="32">
        <v>115.26</v>
      </c>
      <c r="Y108" s="32">
        <v>69.69</v>
      </c>
      <c r="Z108" s="32">
        <v>103.21</v>
      </c>
    </row>
    <row r="109" spans="1:26" ht="12.75">
      <c r="A109" s="34">
        <v>6</v>
      </c>
      <c r="B109" s="34">
        <v>9</v>
      </c>
      <c r="C109" s="34">
        <v>11</v>
      </c>
      <c r="D109" s="35">
        <v>2</v>
      </c>
      <c r="E109" s="36"/>
      <c r="F109" s="31" t="s">
        <v>267</v>
      </c>
      <c r="G109" s="56" t="s">
        <v>360</v>
      </c>
      <c r="H109" s="33">
        <v>104886647</v>
      </c>
      <c r="I109" s="33">
        <v>46320227.15</v>
      </c>
      <c r="J109" s="33">
        <v>39829361.85</v>
      </c>
      <c r="K109" s="33">
        <v>18737058</v>
      </c>
      <c r="L109" s="33">
        <v>55856817.67</v>
      </c>
      <c r="M109" s="33">
        <v>24234722.52</v>
      </c>
      <c r="N109" s="33">
        <v>20378707.15</v>
      </c>
      <c r="O109" s="33">
        <v>11243388</v>
      </c>
      <c r="P109" s="118">
        <v>53.25</v>
      </c>
      <c r="Q109" s="118">
        <v>52.31</v>
      </c>
      <c r="R109" s="118">
        <v>51.16</v>
      </c>
      <c r="S109" s="118">
        <v>60</v>
      </c>
      <c r="T109" s="32">
        <v>43.38</v>
      </c>
      <c r="U109" s="32">
        <v>36.48</v>
      </c>
      <c r="V109" s="32">
        <v>20.12</v>
      </c>
      <c r="W109" s="32">
        <v>104.7</v>
      </c>
      <c r="X109" s="32">
        <v>120.72</v>
      </c>
      <c r="Y109" s="32">
        <v>91.13</v>
      </c>
      <c r="Z109" s="32">
        <v>103.06</v>
      </c>
    </row>
    <row r="110" spans="1:26" ht="12.75">
      <c r="A110" s="34">
        <v>6</v>
      </c>
      <c r="B110" s="34">
        <v>16</v>
      </c>
      <c r="C110" s="34">
        <v>3</v>
      </c>
      <c r="D110" s="35">
        <v>2</v>
      </c>
      <c r="E110" s="36"/>
      <c r="F110" s="31" t="s">
        <v>267</v>
      </c>
      <c r="G110" s="56" t="s">
        <v>361</v>
      </c>
      <c r="H110" s="33">
        <v>25904925.96</v>
      </c>
      <c r="I110" s="33">
        <v>5676229.95</v>
      </c>
      <c r="J110" s="33">
        <v>11137884.01</v>
      </c>
      <c r="K110" s="33">
        <v>9090812</v>
      </c>
      <c r="L110" s="33">
        <v>12370787.79</v>
      </c>
      <c r="M110" s="33">
        <v>2812479.85</v>
      </c>
      <c r="N110" s="33">
        <v>4554931.94</v>
      </c>
      <c r="O110" s="33">
        <v>5003376</v>
      </c>
      <c r="P110" s="118">
        <v>47.75</v>
      </c>
      <c r="Q110" s="118">
        <v>49.54</v>
      </c>
      <c r="R110" s="118">
        <v>40.89</v>
      </c>
      <c r="S110" s="118">
        <v>55.03</v>
      </c>
      <c r="T110" s="32">
        <v>22.73</v>
      </c>
      <c r="U110" s="32">
        <v>36.82</v>
      </c>
      <c r="V110" s="32">
        <v>40.44</v>
      </c>
      <c r="W110" s="32">
        <v>110.88</v>
      </c>
      <c r="X110" s="32">
        <v>155.2</v>
      </c>
      <c r="Y110" s="32">
        <v>99.49</v>
      </c>
      <c r="Z110" s="32">
        <v>104.97</v>
      </c>
    </row>
    <row r="111" spans="1:26" ht="12.75">
      <c r="A111" s="34">
        <v>6</v>
      </c>
      <c r="B111" s="34">
        <v>2</v>
      </c>
      <c r="C111" s="34">
        <v>10</v>
      </c>
      <c r="D111" s="35">
        <v>2</v>
      </c>
      <c r="E111" s="36"/>
      <c r="F111" s="31" t="s">
        <v>267</v>
      </c>
      <c r="G111" s="56" t="s">
        <v>362</v>
      </c>
      <c r="H111" s="33">
        <v>23360614.36</v>
      </c>
      <c r="I111" s="33">
        <v>4825917</v>
      </c>
      <c r="J111" s="33">
        <v>9163849.36</v>
      </c>
      <c r="K111" s="33">
        <v>9370848</v>
      </c>
      <c r="L111" s="33">
        <v>13414955.65</v>
      </c>
      <c r="M111" s="33">
        <v>3035920.94</v>
      </c>
      <c r="N111" s="33">
        <v>5234018.71</v>
      </c>
      <c r="O111" s="33">
        <v>5145016</v>
      </c>
      <c r="P111" s="118">
        <v>57.42</v>
      </c>
      <c r="Q111" s="118">
        <v>62.9</v>
      </c>
      <c r="R111" s="118">
        <v>57.11</v>
      </c>
      <c r="S111" s="118">
        <v>54.9</v>
      </c>
      <c r="T111" s="32">
        <v>22.63</v>
      </c>
      <c r="U111" s="32">
        <v>39.01</v>
      </c>
      <c r="V111" s="32">
        <v>38.35</v>
      </c>
      <c r="W111" s="32">
        <v>101.7</v>
      </c>
      <c r="X111" s="32">
        <v>151.78</v>
      </c>
      <c r="Y111" s="32">
        <v>83.73</v>
      </c>
      <c r="Z111" s="32">
        <v>104.15</v>
      </c>
    </row>
    <row r="112" spans="1:26" ht="12.75">
      <c r="A112" s="34">
        <v>6</v>
      </c>
      <c r="B112" s="34">
        <v>8</v>
      </c>
      <c r="C112" s="34">
        <v>11</v>
      </c>
      <c r="D112" s="35">
        <v>2</v>
      </c>
      <c r="E112" s="36"/>
      <c r="F112" s="31" t="s">
        <v>267</v>
      </c>
      <c r="G112" s="56" t="s">
        <v>363</v>
      </c>
      <c r="H112" s="33">
        <v>21108407.43</v>
      </c>
      <c r="I112" s="33">
        <v>3287814.85</v>
      </c>
      <c r="J112" s="33">
        <v>8478506.58</v>
      </c>
      <c r="K112" s="33">
        <v>9342086</v>
      </c>
      <c r="L112" s="33">
        <v>10833095.72</v>
      </c>
      <c r="M112" s="33">
        <v>1628735.75</v>
      </c>
      <c r="N112" s="33">
        <v>4078015.97</v>
      </c>
      <c r="O112" s="33">
        <v>5126344</v>
      </c>
      <c r="P112" s="118">
        <v>51.32</v>
      </c>
      <c r="Q112" s="118">
        <v>49.53</v>
      </c>
      <c r="R112" s="118">
        <v>48.09</v>
      </c>
      <c r="S112" s="118">
        <v>54.87</v>
      </c>
      <c r="T112" s="32">
        <v>15.03</v>
      </c>
      <c r="U112" s="32">
        <v>37.64</v>
      </c>
      <c r="V112" s="32">
        <v>47.32</v>
      </c>
      <c r="W112" s="32">
        <v>106.04</v>
      </c>
      <c r="X112" s="32">
        <v>127.71</v>
      </c>
      <c r="Y112" s="32">
        <v>99.82</v>
      </c>
      <c r="Z112" s="32">
        <v>105.58</v>
      </c>
    </row>
    <row r="113" spans="1:26" ht="12.75">
      <c r="A113" s="34">
        <v>6</v>
      </c>
      <c r="B113" s="34">
        <v>1</v>
      </c>
      <c r="C113" s="34">
        <v>11</v>
      </c>
      <c r="D113" s="35">
        <v>2</v>
      </c>
      <c r="E113" s="36"/>
      <c r="F113" s="31" t="s">
        <v>267</v>
      </c>
      <c r="G113" s="56" t="s">
        <v>364</v>
      </c>
      <c r="H113" s="33">
        <v>51882200.87</v>
      </c>
      <c r="I113" s="33">
        <v>11492402.37</v>
      </c>
      <c r="J113" s="33">
        <v>23339302.5</v>
      </c>
      <c r="K113" s="33">
        <v>17050496</v>
      </c>
      <c r="L113" s="33">
        <v>21872607.69</v>
      </c>
      <c r="M113" s="33">
        <v>4578836.37</v>
      </c>
      <c r="N113" s="33">
        <v>7723321.32</v>
      </c>
      <c r="O113" s="33">
        <v>9570450</v>
      </c>
      <c r="P113" s="118">
        <v>42.15</v>
      </c>
      <c r="Q113" s="118">
        <v>39.84</v>
      </c>
      <c r="R113" s="118">
        <v>33.09</v>
      </c>
      <c r="S113" s="118">
        <v>56.13</v>
      </c>
      <c r="T113" s="32">
        <v>20.93</v>
      </c>
      <c r="U113" s="32">
        <v>35.31</v>
      </c>
      <c r="V113" s="32">
        <v>43.75</v>
      </c>
      <c r="W113" s="32">
        <v>100.02</v>
      </c>
      <c r="X113" s="32">
        <v>110.97</v>
      </c>
      <c r="Y113" s="32">
        <v>92.69</v>
      </c>
      <c r="Z113" s="32">
        <v>101.71</v>
      </c>
    </row>
    <row r="114" spans="1:26" ht="12.75">
      <c r="A114" s="34">
        <v>6</v>
      </c>
      <c r="B114" s="34">
        <v>13</v>
      </c>
      <c r="C114" s="34">
        <v>5</v>
      </c>
      <c r="D114" s="35">
        <v>2</v>
      </c>
      <c r="E114" s="36"/>
      <c r="F114" s="31" t="s">
        <v>267</v>
      </c>
      <c r="G114" s="56" t="s">
        <v>365</v>
      </c>
      <c r="H114" s="33">
        <v>9417282.01</v>
      </c>
      <c r="I114" s="33">
        <v>2681447</v>
      </c>
      <c r="J114" s="33">
        <v>4382296.01</v>
      </c>
      <c r="K114" s="33">
        <v>2353539</v>
      </c>
      <c r="L114" s="33">
        <v>4194932.06</v>
      </c>
      <c r="M114" s="33">
        <v>1117205.93</v>
      </c>
      <c r="N114" s="33">
        <v>1791468.13</v>
      </c>
      <c r="O114" s="33">
        <v>1286258</v>
      </c>
      <c r="P114" s="118">
        <v>44.54</v>
      </c>
      <c r="Q114" s="118">
        <v>41.66</v>
      </c>
      <c r="R114" s="118">
        <v>40.87</v>
      </c>
      <c r="S114" s="118">
        <v>54.65</v>
      </c>
      <c r="T114" s="32">
        <v>26.63</v>
      </c>
      <c r="U114" s="32">
        <v>42.7</v>
      </c>
      <c r="V114" s="32">
        <v>30.66</v>
      </c>
      <c r="W114" s="32">
        <v>104.13</v>
      </c>
      <c r="X114" s="32">
        <v>94.13</v>
      </c>
      <c r="Y114" s="32">
        <v>117.23</v>
      </c>
      <c r="Z114" s="32">
        <v>97.94</v>
      </c>
    </row>
    <row r="115" spans="1:26" ht="12.75">
      <c r="A115" s="34">
        <v>6</v>
      </c>
      <c r="B115" s="34">
        <v>2</v>
      </c>
      <c r="C115" s="34">
        <v>11</v>
      </c>
      <c r="D115" s="35">
        <v>2</v>
      </c>
      <c r="E115" s="36"/>
      <c r="F115" s="31" t="s">
        <v>267</v>
      </c>
      <c r="G115" s="56" t="s">
        <v>366</v>
      </c>
      <c r="H115" s="33">
        <v>27458446.46</v>
      </c>
      <c r="I115" s="33">
        <v>5356374.17</v>
      </c>
      <c r="J115" s="33">
        <v>9453281.29</v>
      </c>
      <c r="K115" s="33">
        <v>12648791</v>
      </c>
      <c r="L115" s="33">
        <v>14598634.5</v>
      </c>
      <c r="M115" s="33">
        <v>3866940.97</v>
      </c>
      <c r="N115" s="33">
        <v>3907043.53</v>
      </c>
      <c r="O115" s="33">
        <v>6824650</v>
      </c>
      <c r="P115" s="118">
        <v>53.16</v>
      </c>
      <c r="Q115" s="118">
        <v>72.19</v>
      </c>
      <c r="R115" s="118">
        <v>41.33</v>
      </c>
      <c r="S115" s="118">
        <v>53.95</v>
      </c>
      <c r="T115" s="32">
        <v>26.48</v>
      </c>
      <c r="U115" s="32">
        <v>26.76</v>
      </c>
      <c r="V115" s="32">
        <v>46.74</v>
      </c>
      <c r="W115" s="32">
        <v>108.26</v>
      </c>
      <c r="X115" s="32">
        <v>190.08</v>
      </c>
      <c r="Y115" s="32">
        <v>77.87</v>
      </c>
      <c r="Z115" s="32">
        <v>106.1</v>
      </c>
    </row>
    <row r="116" spans="1:26" ht="12.75">
      <c r="A116" s="34">
        <v>6</v>
      </c>
      <c r="B116" s="34">
        <v>5</v>
      </c>
      <c r="C116" s="34">
        <v>7</v>
      </c>
      <c r="D116" s="35">
        <v>2</v>
      </c>
      <c r="E116" s="36"/>
      <c r="F116" s="31" t="s">
        <v>267</v>
      </c>
      <c r="G116" s="56" t="s">
        <v>367</v>
      </c>
      <c r="H116" s="33">
        <v>25300112.21</v>
      </c>
      <c r="I116" s="33">
        <v>7280264</v>
      </c>
      <c r="J116" s="33">
        <v>8271099.21</v>
      </c>
      <c r="K116" s="33">
        <v>9748749</v>
      </c>
      <c r="L116" s="33">
        <v>12383663.05</v>
      </c>
      <c r="M116" s="33">
        <v>3419250.75</v>
      </c>
      <c r="N116" s="33">
        <v>3563160.3</v>
      </c>
      <c r="O116" s="33">
        <v>5401252</v>
      </c>
      <c r="P116" s="118">
        <v>48.94</v>
      </c>
      <c r="Q116" s="118">
        <v>46.96</v>
      </c>
      <c r="R116" s="118">
        <v>43.07</v>
      </c>
      <c r="S116" s="118">
        <v>55.4</v>
      </c>
      <c r="T116" s="32">
        <v>27.61</v>
      </c>
      <c r="U116" s="32">
        <v>28.77</v>
      </c>
      <c r="V116" s="32">
        <v>43.61</v>
      </c>
      <c r="W116" s="32">
        <v>109.99</v>
      </c>
      <c r="X116" s="32">
        <v>142.48</v>
      </c>
      <c r="Y116" s="32">
        <v>95.28</v>
      </c>
      <c r="Z116" s="32">
        <v>105.5</v>
      </c>
    </row>
    <row r="117" spans="1:26" ht="12.75">
      <c r="A117" s="34">
        <v>6</v>
      </c>
      <c r="B117" s="34">
        <v>10</v>
      </c>
      <c r="C117" s="34">
        <v>5</v>
      </c>
      <c r="D117" s="35">
        <v>2</v>
      </c>
      <c r="E117" s="36"/>
      <c r="F117" s="31" t="s">
        <v>267</v>
      </c>
      <c r="G117" s="56" t="s">
        <v>368</v>
      </c>
      <c r="H117" s="33">
        <v>55755718.18</v>
      </c>
      <c r="I117" s="33">
        <v>30969979.93</v>
      </c>
      <c r="J117" s="33">
        <v>16326257.25</v>
      </c>
      <c r="K117" s="33">
        <v>8459481</v>
      </c>
      <c r="L117" s="33">
        <v>31027476.37</v>
      </c>
      <c r="M117" s="33">
        <v>16273182.91</v>
      </c>
      <c r="N117" s="33">
        <v>9548461.46</v>
      </c>
      <c r="O117" s="33">
        <v>5205832</v>
      </c>
      <c r="P117" s="118">
        <v>55.64</v>
      </c>
      <c r="Q117" s="118">
        <v>52.54</v>
      </c>
      <c r="R117" s="118">
        <v>58.48</v>
      </c>
      <c r="S117" s="118">
        <v>61.53</v>
      </c>
      <c r="T117" s="32">
        <v>52.44</v>
      </c>
      <c r="U117" s="32">
        <v>30.77</v>
      </c>
      <c r="V117" s="32">
        <v>16.77</v>
      </c>
      <c r="W117" s="32">
        <v>127.41</v>
      </c>
      <c r="X117" s="32">
        <v>115.99</v>
      </c>
      <c r="Y117" s="32">
        <v>177.01</v>
      </c>
      <c r="Z117" s="32">
        <v>105.65</v>
      </c>
    </row>
    <row r="118" spans="1:26" ht="12.75">
      <c r="A118" s="34">
        <v>6</v>
      </c>
      <c r="B118" s="34">
        <v>14</v>
      </c>
      <c r="C118" s="34">
        <v>9</v>
      </c>
      <c r="D118" s="35">
        <v>2</v>
      </c>
      <c r="E118" s="36"/>
      <c r="F118" s="31" t="s">
        <v>267</v>
      </c>
      <c r="G118" s="56" t="s">
        <v>276</v>
      </c>
      <c r="H118" s="33">
        <v>67244385.84</v>
      </c>
      <c r="I118" s="33">
        <v>26611940.44</v>
      </c>
      <c r="J118" s="33">
        <v>26797382.4</v>
      </c>
      <c r="K118" s="33">
        <v>13835063</v>
      </c>
      <c r="L118" s="33">
        <v>32361611.58</v>
      </c>
      <c r="M118" s="33">
        <v>14383895.76</v>
      </c>
      <c r="N118" s="33">
        <v>10062245.82</v>
      </c>
      <c r="O118" s="33">
        <v>7915470</v>
      </c>
      <c r="P118" s="118">
        <v>48.12</v>
      </c>
      <c r="Q118" s="118">
        <v>54.05</v>
      </c>
      <c r="R118" s="118">
        <v>37.54</v>
      </c>
      <c r="S118" s="118">
        <v>57.21</v>
      </c>
      <c r="T118" s="32">
        <v>44.44</v>
      </c>
      <c r="U118" s="32">
        <v>31.09</v>
      </c>
      <c r="V118" s="32">
        <v>24.45</v>
      </c>
      <c r="W118" s="32">
        <v>110.75</v>
      </c>
      <c r="X118" s="32">
        <v>128.88</v>
      </c>
      <c r="Y118" s="32">
        <v>99.47</v>
      </c>
      <c r="Z118" s="32">
        <v>99.64</v>
      </c>
    </row>
    <row r="119" spans="1:26" ht="12.75">
      <c r="A119" s="34">
        <v>6</v>
      </c>
      <c r="B119" s="34">
        <v>18</v>
      </c>
      <c r="C119" s="34">
        <v>7</v>
      </c>
      <c r="D119" s="35">
        <v>2</v>
      </c>
      <c r="E119" s="36"/>
      <c r="F119" s="31" t="s">
        <v>267</v>
      </c>
      <c r="G119" s="56" t="s">
        <v>369</v>
      </c>
      <c r="H119" s="33">
        <v>28653061.24</v>
      </c>
      <c r="I119" s="33">
        <v>7484470.53</v>
      </c>
      <c r="J119" s="33">
        <v>11812502.71</v>
      </c>
      <c r="K119" s="33">
        <v>9356088</v>
      </c>
      <c r="L119" s="33">
        <v>13287422.63</v>
      </c>
      <c r="M119" s="33">
        <v>3918257.9</v>
      </c>
      <c r="N119" s="33">
        <v>4224666.73</v>
      </c>
      <c r="O119" s="33">
        <v>5144498</v>
      </c>
      <c r="P119" s="118">
        <v>46.37</v>
      </c>
      <c r="Q119" s="118">
        <v>52.35</v>
      </c>
      <c r="R119" s="118">
        <v>35.76</v>
      </c>
      <c r="S119" s="118">
        <v>54.98</v>
      </c>
      <c r="T119" s="32">
        <v>29.48</v>
      </c>
      <c r="U119" s="32">
        <v>31.79</v>
      </c>
      <c r="V119" s="32">
        <v>38.71</v>
      </c>
      <c r="W119" s="32">
        <v>113.99</v>
      </c>
      <c r="X119" s="32">
        <v>167.76</v>
      </c>
      <c r="Y119" s="32">
        <v>98.67</v>
      </c>
      <c r="Z119" s="32">
        <v>102.08</v>
      </c>
    </row>
    <row r="120" spans="1:26" ht="12.75">
      <c r="A120" s="34">
        <v>6</v>
      </c>
      <c r="B120" s="34">
        <v>20</v>
      </c>
      <c r="C120" s="34">
        <v>8</v>
      </c>
      <c r="D120" s="35">
        <v>2</v>
      </c>
      <c r="E120" s="36"/>
      <c r="F120" s="31" t="s">
        <v>267</v>
      </c>
      <c r="G120" s="56" t="s">
        <v>370</v>
      </c>
      <c r="H120" s="33">
        <v>27914379.66</v>
      </c>
      <c r="I120" s="33">
        <v>6167940.05</v>
      </c>
      <c r="J120" s="33">
        <v>10950879.61</v>
      </c>
      <c r="K120" s="33">
        <v>10795560</v>
      </c>
      <c r="L120" s="33">
        <v>13514531.57</v>
      </c>
      <c r="M120" s="33">
        <v>2984077.17</v>
      </c>
      <c r="N120" s="33">
        <v>4667696.4</v>
      </c>
      <c r="O120" s="33">
        <v>5862758</v>
      </c>
      <c r="P120" s="118">
        <v>48.41</v>
      </c>
      <c r="Q120" s="118">
        <v>48.38</v>
      </c>
      <c r="R120" s="118">
        <v>42.62</v>
      </c>
      <c r="S120" s="118">
        <v>54.3</v>
      </c>
      <c r="T120" s="32">
        <v>22.08</v>
      </c>
      <c r="U120" s="32">
        <v>34.53</v>
      </c>
      <c r="V120" s="32">
        <v>43.38</v>
      </c>
      <c r="W120" s="32">
        <v>81.69</v>
      </c>
      <c r="X120" s="32">
        <v>90.37</v>
      </c>
      <c r="Y120" s="32">
        <v>61.22</v>
      </c>
      <c r="Z120" s="32">
        <v>104.36</v>
      </c>
    </row>
    <row r="121" spans="1:26" ht="12.75">
      <c r="A121" s="34">
        <v>6</v>
      </c>
      <c r="B121" s="34">
        <v>15</v>
      </c>
      <c r="C121" s="34">
        <v>6</v>
      </c>
      <c r="D121" s="35">
        <v>2</v>
      </c>
      <c r="E121" s="36"/>
      <c r="F121" s="31" t="s">
        <v>267</v>
      </c>
      <c r="G121" s="56" t="s">
        <v>277</v>
      </c>
      <c r="H121" s="33">
        <v>48138276.66</v>
      </c>
      <c r="I121" s="33">
        <v>17772676.98</v>
      </c>
      <c r="J121" s="33">
        <v>16413533.68</v>
      </c>
      <c r="K121" s="33">
        <v>13952066</v>
      </c>
      <c r="L121" s="33">
        <v>28142518.5</v>
      </c>
      <c r="M121" s="33">
        <v>11980883.83</v>
      </c>
      <c r="N121" s="33">
        <v>8343272.67</v>
      </c>
      <c r="O121" s="33">
        <v>7818362</v>
      </c>
      <c r="P121" s="118">
        <v>58.46</v>
      </c>
      <c r="Q121" s="118">
        <v>67.41</v>
      </c>
      <c r="R121" s="118">
        <v>50.83</v>
      </c>
      <c r="S121" s="118">
        <v>56.03</v>
      </c>
      <c r="T121" s="32">
        <v>42.57</v>
      </c>
      <c r="U121" s="32">
        <v>29.64</v>
      </c>
      <c r="V121" s="32">
        <v>27.78</v>
      </c>
      <c r="W121" s="32">
        <v>126.4</v>
      </c>
      <c r="X121" s="32">
        <v>243.37</v>
      </c>
      <c r="Y121" s="32">
        <v>84.22</v>
      </c>
      <c r="Z121" s="32">
        <v>105.14</v>
      </c>
    </row>
    <row r="122" spans="1:26" ht="12.75">
      <c r="A122" s="34">
        <v>6</v>
      </c>
      <c r="B122" s="34">
        <v>3</v>
      </c>
      <c r="C122" s="34">
        <v>8</v>
      </c>
      <c r="D122" s="35">
        <v>2</v>
      </c>
      <c r="E122" s="36"/>
      <c r="F122" s="31" t="s">
        <v>267</v>
      </c>
      <c r="G122" s="56" t="s">
        <v>278</v>
      </c>
      <c r="H122" s="33">
        <v>27186376.97</v>
      </c>
      <c r="I122" s="33">
        <v>9537589.95</v>
      </c>
      <c r="J122" s="33">
        <v>9588581.02</v>
      </c>
      <c r="K122" s="33">
        <v>8060206</v>
      </c>
      <c r="L122" s="33">
        <v>11752508.31</v>
      </c>
      <c r="M122" s="33">
        <v>3660397.68</v>
      </c>
      <c r="N122" s="33">
        <v>3675054.63</v>
      </c>
      <c r="O122" s="33">
        <v>4417056</v>
      </c>
      <c r="P122" s="118">
        <v>43.22</v>
      </c>
      <c r="Q122" s="118">
        <v>38.37</v>
      </c>
      <c r="R122" s="118">
        <v>38.32</v>
      </c>
      <c r="S122" s="118">
        <v>54.8</v>
      </c>
      <c r="T122" s="32">
        <v>31.14</v>
      </c>
      <c r="U122" s="32">
        <v>31.27</v>
      </c>
      <c r="V122" s="32">
        <v>37.58</v>
      </c>
      <c r="W122" s="32">
        <v>92.67</v>
      </c>
      <c r="X122" s="32">
        <v>97.84</v>
      </c>
      <c r="Y122" s="32">
        <v>76.34</v>
      </c>
      <c r="Z122" s="32">
        <v>107.03</v>
      </c>
    </row>
    <row r="123" spans="1:26" ht="12.75">
      <c r="A123" s="34">
        <v>6</v>
      </c>
      <c r="B123" s="34">
        <v>1</v>
      </c>
      <c r="C123" s="34">
        <v>12</v>
      </c>
      <c r="D123" s="35">
        <v>2</v>
      </c>
      <c r="E123" s="36"/>
      <c r="F123" s="31" t="s">
        <v>267</v>
      </c>
      <c r="G123" s="56" t="s">
        <v>371</v>
      </c>
      <c r="H123" s="33">
        <v>18516766.9</v>
      </c>
      <c r="I123" s="33">
        <v>6656110.39</v>
      </c>
      <c r="J123" s="33">
        <v>5876124.51</v>
      </c>
      <c r="K123" s="33">
        <v>5984532</v>
      </c>
      <c r="L123" s="33">
        <v>8065000.83</v>
      </c>
      <c r="M123" s="33">
        <v>1911909.69</v>
      </c>
      <c r="N123" s="33">
        <v>2849421.14</v>
      </c>
      <c r="O123" s="33">
        <v>3303670</v>
      </c>
      <c r="P123" s="118">
        <v>43.55</v>
      </c>
      <c r="Q123" s="118">
        <v>28.72</v>
      </c>
      <c r="R123" s="118">
        <v>48.49</v>
      </c>
      <c r="S123" s="118">
        <v>55.2</v>
      </c>
      <c r="T123" s="32">
        <v>23.7</v>
      </c>
      <c r="U123" s="32">
        <v>35.33</v>
      </c>
      <c r="V123" s="32">
        <v>40.96</v>
      </c>
      <c r="W123" s="32">
        <v>98.83</v>
      </c>
      <c r="X123" s="32">
        <v>112.4</v>
      </c>
      <c r="Y123" s="32">
        <v>89.95</v>
      </c>
      <c r="Z123" s="32">
        <v>100.35</v>
      </c>
    </row>
    <row r="124" spans="1:26" ht="12.75">
      <c r="A124" s="34">
        <v>6</v>
      </c>
      <c r="B124" s="34">
        <v>1</v>
      </c>
      <c r="C124" s="34">
        <v>13</v>
      </c>
      <c r="D124" s="35">
        <v>2</v>
      </c>
      <c r="E124" s="36"/>
      <c r="F124" s="31" t="s">
        <v>267</v>
      </c>
      <c r="G124" s="56" t="s">
        <v>372</v>
      </c>
      <c r="H124" s="33">
        <v>11980040.99</v>
      </c>
      <c r="I124" s="33">
        <v>2532369</v>
      </c>
      <c r="J124" s="33">
        <v>4897322.99</v>
      </c>
      <c r="K124" s="33">
        <v>4550349</v>
      </c>
      <c r="L124" s="33">
        <v>5819060</v>
      </c>
      <c r="M124" s="33">
        <v>1244159.69</v>
      </c>
      <c r="N124" s="33">
        <v>2094152.31</v>
      </c>
      <c r="O124" s="33">
        <v>2480748</v>
      </c>
      <c r="P124" s="118">
        <v>48.57</v>
      </c>
      <c r="Q124" s="118">
        <v>49.13</v>
      </c>
      <c r="R124" s="118">
        <v>42.76</v>
      </c>
      <c r="S124" s="118">
        <v>54.51</v>
      </c>
      <c r="T124" s="32">
        <v>21.38</v>
      </c>
      <c r="U124" s="32">
        <v>35.98</v>
      </c>
      <c r="V124" s="32">
        <v>42.63</v>
      </c>
      <c r="W124" s="32">
        <v>96.19</v>
      </c>
      <c r="X124" s="32">
        <v>116.31</v>
      </c>
      <c r="Y124" s="32">
        <v>82.46</v>
      </c>
      <c r="Z124" s="32">
        <v>101.66</v>
      </c>
    </row>
    <row r="125" spans="1:26" ht="12.75">
      <c r="A125" s="34">
        <v>6</v>
      </c>
      <c r="B125" s="34">
        <v>3</v>
      </c>
      <c r="C125" s="34">
        <v>9</v>
      </c>
      <c r="D125" s="35">
        <v>2</v>
      </c>
      <c r="E125" s="36"/>
      <c r="F125" s="31" t="s">
        <v>267</v>
      </c>
      <c r="G125" s="56" t="s">
        <v>373</v>
      </c>
      <c r="H125" s="33">
        <v>21567317.53</v>
      </c>
      <c r="I125" s="33">
        <v>4101365</v>
      </c>
      <c r="J125" s="33">
        <v>8649771.53</v>
      </c>
      <c r="K125" s="33">
        <v>8816181</v>
      </c>
      <c r="L125" s="33">
        <v>11780364.84</v>
      </c>
      <c r="M125" s="33">
        <v>2076740.53</v>
      </c>
      <c r="N125" s="33">
        <v>4941996.31</v>
      </c>
      <c r="O125" s="33">
        <v>4761628</v>
      </c>
      <c r="P125" s="118">
        <v>54.62</v>
      </c>
      <c r="Q125" s="118">
        <v>50.63</v>
      </c>
      <c r="R125" s="118">
        <v>57.13</v>
      </c>
      <c r="S125" s="118">
        <v>54.01</v>
      </c>
      <c r="T125" s="32">
        <v>17.62</v>
      </c>
      <c r="U125" s="32">
        <v>41.95</v>
      </c>
      <c r="V125" s="32">
        <v>40.42</v>
      </c>
      <c r="W125" s="32">
        <v>104.28</v>
      </c>
      <c r="X125" s="32">
        <v>91.44</v>
      </c>
      <c r="Y125" s="32">
        <v>110.25</v>
      </c>
      <c r="Z125" s="32">
        <v>104.8</v>
      </c>
    </row>
    <row r="126" spans="1:26" ht="12.75">
      <c r="A126" s="34">
        <v>6</v>
      </c>
      <c r="B126" s="34">
        <v>6</v>
      </c>
      <c r="C126" s="34">
        <v>9</v>
      </c>
      <c r="D126" s="35">
        <v>2</v>
      </c>
      <c r="E126" s="36"/>
      <c r="F126" s="31" t="s">
        <v>267</v>
      </c>
      <c r="G126" s="56" t="s">
        <v>374</v>
      </c>
      <c r="H126" s="33">
        <v>16975717.68</v>
      </c>
      <c r="I126" s="33">
        <v>4356176.25</v>
      </c>
      <c r="J126" s="33">
        <v>7141947.43</v>
      </c>
      <c r="K126" s="33">
        <v>5477594</v>
      </c>
      <c r="L126" s="33">
        <v>7503599.87</v>
      </c>
      <c r="M126" s="33">
        <v>1633752.05</v>
      </c>
      <c r="N126" s="33">
        <v>2885043.82</v>
      </c>
      <c r="O126" s="33">
        <v>2984804</v>
      </c>
      <c r="P126" s="118">
        <v>44.2</v>
      </c>
      <c r="Q126" s="118">
        <v>37.5</v>
      </c>
      <c r="R126" s="118">
        <v>40.39</v>
      </c>
      <c r="S126" s="118">
        <v>54.49</v>
      </c>
      <c r="T126" s="32">
        <v>21.77</v>
      </c>
      <c r="U126" s="32">
        <v>38.44</v>
      </c>
      <c r="V126" s="32">
        <v>39.77</v>
      </c>
      <c r="W126" s="32">
        <v>104.01</v>
      </c>
      <c r="X126" s="32">
        <v>105.9</v>
      </c>
      <c r="Y126" s="32">
        <v>104.67</v>
      </c>
      <c r="Z126" s="32">
        <v>102.37</v>
      </c>
    </row>
    <row r="127" spans="1:26" ht="12.75">
      <c r="A127" s="34">
        <v>6</v>
      </c>
      <c r="B127" s="34">
        <v>17</v>
      </c>
      <c r="C127" s="34">
        <v>4</v>
      </c>
      <c r="D127" s="35">
        <v>2</v>
      </c>
      <c r="E127" s="36"/>
      <c r="F127" s="31" t="s">
        <v>267</v>
      </c>
      <c r="G127" s="56" t="s">
        <v>375</v>
      </c>
      <c r="H127" s="33">
        <v>21878156.68</v>
      </c>
      <c r="I127" s="33">
        <v>5974121</v>
      </c>
      <c r="J127" s="33">
        <v>10362468.68</v>
      </c>
      <c r="K127" s="33">
        <v>5541567</v>
      </c>
      <c r="L127" s="33">
        <v>9346049.42</v>
      </c>
      <c r="M127" s="33">
        <v>2240230.34</v>
      </c>
      <c r="N127" s="33">
        <v>4072003.08</v>
      </c>
      <c r="O127" s="33">
        <v>3033816</v>
      </c>
      <c r="P127" s="118">
        <v>42.71</v>
      </c>
      <c r="Q127" s="118">
        <v>37.49</v>
      </c>
      <c r="R127" s="118">
        <v>39.29</v>
      </c>
      <c r="S127" s="118">
        <v>54.74</v>
      </c>
      <c r="T127" s="32">
        <v>23.96</v>
      </c>
      <c r="U127" s="32">
        <v>43.56</v>
      </c>
      <c r="V127" s="32">
        <v>32.46</v>
      </c>
      <c r="W127" s="32">
        <v>109.95</v>
      </c>
      <c r="X127" s="32">
        <v>113.73</v>
      </c>
      <c r="Y127" s="32">
        <v>111.79</v>
      </c>
      <c r="Z127" s="32">
        <v>105.07</v>
      </c>
    </row>
    <row r="128" spans="1:26" ht="12.75">
      <c r="A128" s="34">
        <v>6</v>
      </c>
      <c r="B128" s="34">
        <v>3</v>
      </c>
      <c r="C128" s="34">
        <v>10</v>
      </c>
      <c r="D128" s="35">
        <v>2</v>
      </c>
      <c r="E128" s="36"/>
      <c r="F128" s="31" t="s">
        <v>267</v>
      </c>
      <c r="G128" s="56" t="s">
        <v>376</v>
      </c>
      <c r="H128" s="33">
        <v>28132364.79</v>
      </c>
      <c r="I128" s="33">
        <v>7350921.97</v>
      </c>
      <c r="J128" s="33">
        <v>10337333.82</v>
      </c>
      <c r="K128" s="33">
        <v>10444109</v>
      </c>
      <c r="L128" s="33">
        <v>15158445.03</v>
      </c>
      <c r="M128" s="33">
        <v>3992596.6</v>
      </c>
      <c r="N128" s="33">
        <v>5457876.43</v>
      </c>
      <c r="O128" s="33">
        <v>5707972</v>
      </c>
      <c r="P128" s="118">
        <v>53.88</v>
      </c>
      <c r="Q128" s="118">
        <v>54.31</v>
      </c>
      <c r="R128" s="118">
        <v>52.79</v>
      </c>
      <c r="S128" s="118">
        <v>54.65</v>
      </c>
      <c r="T128" s="32">
        <v>26.33</v>
      </c>
      <c r="U128" s="32">
        <v>36</v>
      </c>
      <c r="V128" s="32">
        <v>37.65</v>
      </c>
      <c r="W128" s="32">
        <v>107.41</v>
      </c>
      <c r="X128" s="32">
        <v>121.59</v>
      </c>
      <c r="Y128" s="32">
        <v>96.58</v>
      </c>
      <c r="Z128" s="32">
        <v>110.23</v>
      </c>
    </row>
    <row r="129" spans="1:26" ht="12.75">
      <c r="A129" s="34">
        <v>6</v>
      </c>
      <c r="B129" s="34">
        <v>8</v>
      </c>
      <c r="C129" s="34">
        <v>12</v>
      </c>
      <c r="D129" s="35">
        <v>2</v>
      </c>
      <c r="E129" s="36"/>
      <c r="F129" s="31" t="s">
        <v>267</v>
      </c>
      <c r="G129" s="56" t="s">
        <v>377</v>
      </c>
      <c r="H129" s="33">
        <v>33234279.23</v>
      </c>
      <c r="I129" s="33">
        <v>9955505.38</v>
      </c>
      <c r="J129" s="33">
        <v>12399969.85</v>
      </c>
      <c r="K129" s="33">
        <v>10878804</v>
      </c>
      <c r="L129" s="33">
        <v>17078345.14</v>
      </c>
      <c r="M129" s="33">
        <v>6376802.22</v>
      </c>
      <c r="N129" s="33">
        <v>4737926.92</v>
      </c>
      <c r="O129" s="33">
        <v>5963616</v>
      </c>
      <c r="P129" s="118">
        <v>51.38</v>
      </c>
      <c r="Q129" s="118">
        <v>64.05</v>
      </c>
      <c r="R129" s="118">
        <v>38.2</v>
      </c>
      <c r="S129" s="118">
        <v>54.81</v>
      </c>
      <c r="T129" s="32">
        <v>37.33</v>
      </c>
      <c r="U129" s="32">
        <v>27.74</v>
      </c>
      <c r="V129" s="32">
        <v>34.91</v>
      </c>
      <c r="W129" s="32">
        <v>129.18</v>
      </c>
      <c r="X129" s="32">
        <v>326.41</v>
      </c>
      <c r="Y129" s="32">
        <v>83.14</v>
      </c>
      <c r="Z129" s="32">
        <v>107.11</v>
      </c>
    </row>
    <row r="130" spans="1:26" ht="12.75">
      <c r="A130" s="34">
        <v>6</v>
      </c>
      <c r="B130" s="34">
        <v>11</v>
      </c>
      <c r="C130" s="34">
        <v>6</v>
      </c>
      <c r="D130" s="35">
        <v>2</v>
      </c>
      <c r="E130" s="36"/>
      <c r="F130" s="31" t="s">
        <v>267</v>
      </c>
      <c r="G130" s="56" t="s">
        <v>378</v>
      </c>
      <c r="H130" s="33">
        <v>21636730.36</v>
      </c>
      <c r="I130" s="33">
        <v>4651825.87</v>
      </c>
      <c r="J130" s="33">
        <v>8306562.49</v>
      </c>
      <c r="K130" s="33">
        <v>8678342</v>
      </c>
      <c r="L130" s="33">
        <v>11064060.42</v>
      </c>
      <c r="M130" s="33">
        <v>2143993.26</v>
      </c>
      <c r="N130" s="33">
        <v>4155501.16</v>
      </c>
      <c r="O130" s="33">
        <v>4764566</v>
      </c>
      <c r="P130" s="118">
        <v>51.13</v>
      </c>
      <c r="Q130" s="118">
        <v>46.08</v>
      </c>
      <c r="R130" s="118">
        <v>50.02</v>
      </c>
      <c r="S130" s="118">
        <v>54.9</v>
      </c>
      <c r="T130" s="32">
        <v>19.37</v>
      </c>
      <c r="U130" s="32">
        <v>37.55</v>
      </c>
      <c r="V130" s="32">
        <v>43.06</v>
      </c>
      <c r="W130" s="32">
        <v>96.36</v>
      </c>
      <c r="X130" s="32">
        <v>109.88</v>
      </c>
      <c r="Y130" s="32">
        <v>84.16</v>
      </c>
      <c r="Z130" s="32">
        <v>103.73</v>
      </c>
    </row>
    <row r="131" spans="1:26" ht="12.75">
      <c r="A131" s="34">
        <v>6</v>
      </c>
      <c r="B131" s="34">
        <v>13</v>
      </c>
      <c r="C131" s="34">
        <v>6</v>
      </c>
      <c r="D131" s="35">
        <v>2</v>
      </c>
      <c r="E131" s="36"/>
      <c r="F131" s="31" t="s">
        <v>267</v>
      </c>
      <c r="G131" s="56" t="s">
        <v>379</v>
      </c>
      <c r="H131" s="33">
        <v>27238815.96</v>
      </c>
      <c r="I131" s="33">
        <v>6859163.05</v>
      </c>
      <c r="J131" s="33">
        <v>11560710.91</v>
      </c>
      <c r="K131" s="33">
        <v>8818942</v>
      </c>
      <c r="L131" s="33">
        <v>12695050.9</v>
      </c>
      <c r="M131" s="33">
        <v>3737643.24</v>
      </c>
      <c r="N131" s="33">
        <v>4115715.66</v>
      </c>
      <c r="O131" s="33">
        <v>4841692</v>
      </c>
      <c r="P131" s="118">
        <v>46.6</v>
      </c>
      <c r="Q131" s="118">
        <v>54.49</v>
      </c>
      <c r="R131" s="118">
        <v>35.6</v>
      </c>
      <c r="S131" s="118">
        <v>54.9</v>
      </c>
      <c r="T131" s="32">
        <v>29.44</v>
      </c>
      <c r="U131" s="32">
        <v>32.41</v>
      </c>
      <c r="V131" s="32">
        <v>38.13</v>
      </c>
      <c r="W131" s="32">
        <v>114.88</v>
      </c>
      <c r="X131" s="32">
        <v>179.01</v>
      </c>
      <c r="Y131" s="32">
        <v>97.66</v>
      </c>
      <c r="Z131" s="32">
        <v>101.97</v>
      </c>
    </row>
    <row r="132" spans="1:26" ht="12.75">
      <c r="A132" s="34">
        <v>6</v>
      </c>
      <c r="B132" s="34">
        <v>6</v>
      </c>
      <c r="C132" s="34">
        <v>10</v>
      </c>
      <c r="D132" s="35">
        <v>2</v>
      </c>
      <c r="E132" s="36"/>
      <c r="F132" s="31" t="s">
        <v>267</v>
      </c>
      <c r="G132" s="56" t="s">
        <v>380</v>
      </c>
      <c r="H132" s="33">
        <v>21413568.68</v>
      </c>
      <c r="I132" s="33">
        <v>6897515.66</v>
      </c>
      <c r="J132" s="33">
        <v>8289465.02</v>
      </c>
      <c r="K132" s="33">
        <v>6226588</v>
      </c>
      <c r="L132" s="33">
        <v>11436679.95</v>
      </c>
      <c r="M132" s="33">
        <v>4247599.57</v>
      </c>
      <c r="N132" s="33">
        <v>3796330.38</v>
      </c>
      <c r="O132" s="33">
        <v>3392750</v>
      </c>
      <c r="P132" s="118">
        <v>53.4</v>
      </c>
      <c r="Q132" s="118">
        <v>61.58</v>
      </c>
      <c r="R132" s="118">
        <v>45.79</v>
      </c>
      <c r="S132" s="118">
        <v>54.48</v>
      </c>
      <c r="T132" s="32">
        <v>37.14</v>
      </c>
      <c r="U132" s="32">
        <v>33.19</v>
      </c>
      <c r="V132" s="32">
        <v>29.66</v>
      </c>
      <c r="W132" s="32">
        <v>128.58</v>
      </c>
      <c r="X132" s="32">
        <v>174.55</v>
      </c>
      <c r="Y132" s="32">
        <v>118.62</v>
      </c>
      <c r="Z132" s="32">
        <v>104.05</v>
      </c>
    </row>
    <row r="133" spans="1:26" ht="12.75">
      <c r="A133" s="34">
        <v>6</v>
      </c>
      <c r="B133" s="34">
        <v>20</v>
      </c>
      <c r="C133" s="34">
        <v>9</v>
      </c>
      <c r="D133" s="35">
        <v>2</v>
      </c>
      <c r="E133" s="36"/>
      <c r="F133" s="31" t="s">
        <v>267</v>
      </c>
      <c r="G133" s="56" t="s">
        <v>381</v>
      </c>
      <c r="H133" s="33">
        <v>35670790.4</v>
      </c>
      <c r="I133" s="33">
        <v>10715956.37</v>
      </c>
      <c r="J133" s="33">
        <v>12942289.03</v>
      </c>
      <c r="K133" s="33">
        <v>12012545</v>
      </c>
      <c r="L133" s="33">
        <v>17322589.04</v>
      </c>
      <c r="M133" s="33">
        <v>4614103.52</v>
      </c>
      <c r="N133" s="33">
        <v>5914443.52</v>
      </c>
      <c r="O133" s="33">
        <v>6794042</v>
      </c>
      <c r="P133" s="118">
        <v>48.56</v>
      </c>
      <c r="Q133" s="118">
        <v>43.05</v>
      </c>
      <c r="R133" s="118">
        <v>45.69</v>
      </c>
      <c r="S133" s="118">
        <v>56.55</v>
      </c>
      <c r="T133" s="32">
        <v>26.63</v>
      </c>
      <c r="U133" s="32">
        <v>34.14</v>
      </c>
      <c r="V133" s="32">
        <v>39.22</v>
      </c>
      <c r="W133" s="32">
        <v>102.79</v>
      </c>
      <c r="X133" s="32">
        <v>111.77</v>
      </c>
      <c r="Y133" s="32">
        <v>99.16</v>
      </c>
      <c r="Z133" s="32">
        <v>100.51</v>
      </c>
    </row>
    <row r="134" spans="1:26" ht="12.75">
      <c r="A134" s="34">
        <v>6</v>
      </c>
      <c r="B134" s="34">
        <v>20</v>
      </c>
      <c r="C134" s="34">
        <v>10</v>
      </c>
      <c r="D134" s="35">
        <v>2</v>
      </c>
      <c r="E134" s="36"/>
      <c r="F134" s="31" t="s">
        <v>267</v>
      </c>
      <c r="G134" s="56" t="s">
        <v>382</v>
      </c>
      <c r="H134" s="33">
        <v>25987277.93</v>
      </c>
      <c r="I134" s="33">
        <v>6348525.85</v>
      </c>
      <c r="J134" s="33">
        <v>10861240.08</v>
      </c>
      <c r="K134" s="33">
        <v>8777512</v>
      </c>
      <c r="L134" s="33">
        <v>13172520.52</v>
      </c>
      <c r="M134" s="33">
        <v>3190101.46</v>
      </c>
      <c r="N134" s="33">
        <v>5168787.06</v>
      </c>
      <c r="O134" s="33">
        <v>4813632</v>
      </c>
      <c r="P134" s="118">
        <v>50.68</v>
      </c>
      <c r="Q134" s="118">
        <v>50.24</v>
      </c>
      <c r="R134" s="118">
        <v>47.58</v>
      </c>
      <c r="S134" s="118">
        <v>54.84</v>
      </c>
      <c r="T134" s="32">
        <v>24.21</v>
      </c>
      <c r="U134" s="32">
        <v>39.23</v>
      </c>
      <c r="V134" s="32">
        <v>36.54</v>
      </c>
      <c r="W134" s="32">
        <v>85.12</v>
      </c>
      <c r="X134" s="32">
        <v>105.33</v>
      </c>
      <c r="Y134" s="32">
        <v>66.77</v>
      </c>
      <c r="Z134" s="32">
        <v>102.33</v>
      </c>
    </row>
    <row r="135" spans="1:26" ht="12.75">
      <c r="A135" s="34">
        <v>6</v>
      </c>
      <c r="B135" s="34">
        <v>1</v>
      </c>
      <c r="C135" s="34">
        <v>14</v>
      </c>
      <c r="D135" s="35">
        <v>2</v>
      </c>
      <c r="E135" s="36"/>
      <c r="F135" s="31" t="s">
        <v>267</v>
      </c>
      <c r="G135" s="56" t="s">
        <v>383</v>
      </c>
      <c r="H135" s="33">
        <v>15350190.85</v>
      </c>
      <c r="I135" s="33">
        <v>4284887.52</v>
      </c>
      <c r="J135" s="33">
        <v>6366443.33</v>
      </c>
      <c r="K135" s="33">
        <v>4698860</v>
      </c>
      <c r="L135" s="33">
        <v>8545743.65</v>
      </c>
      <c r="M135" s="33">
        <v>2613309.5</v>
      </c>
      <c r="N135" s="33">
        <v>3338824.15</v>
      </c>
      <c r="O135" s="33">
        <v>2593610</v>
      </c>
      <c r="P135" s="118">
        <v>55.67</v>
      </c>
      <c r="Q135" s="118">
        <v>60.98</v>
      </c>
      <c r="R135" s="118">
        <v>52.44</v>
      </c>
      <c r="S135" s="118">
        <v>55.19</v>
      </c>
      <c r="T135" s="32">
        <v>30.58</v>
      </c>
      <c r="U135" s="32">
        <v>39.07</v>
      </c>
      <c r="V135" s="32">
        <v>30.34</v>
      </c>
      <c r="W135" s="32">
        <v>131.81</v>
      </c>
      <c r="X135" s="32">
        <v>182.14</v>
      </c>
      <c r="Y135" s="32">
        <v>127.94</v>
      </c>
      <c r="Z135" s="32">
        <v>106.34</v>
      </c>
    </row>
    <row r="136" spans="1:26" ht="12.75">
      <c r="A136" s="34">
        <v>6</v>
      </c>
      <c r="B136" s="34">
        <v>13</v>
      </c>
      <c r="C136" s="34">
        <v>7</v>
      </c>
      <c r="D136" s="35">
        <v>2</v>
      </c>
      <c r="E136" s="36"/>
      <c r="F136" s="31" t="s">
        <v>267</v>
      </c>
      <c r="G136" s="56" t="s">
        <v>384</v>
      </c>
      <c r="H136" s="33">
        <v>17472663.56</v>
      </c>
      <c r="I136" s="33">
        <v>4488539.48</v>
      </c>
      <c r="J136" s="33">
        <v>8889381.08</v>
      </c>
      <c r="K136" s="33">
        <v>4094743</v>
      </c>
      <c r="L136" s="33">
        <v>7957584.92</v>
      </c>
      <c r="M136" s="33">
        <v>2195275.41</v>
      </c>
      <c r="N136" s="33">
        <v>3505099.51</v>
      </c>
      <c r="O136" s="33">
        <v>2257210</v>
      </c>
      <c r="P136" s="118">
        <v>45.54</v>
      </c>
      <c r="Q136" s="118">
        <v>48.9</v>
      </c>
      <c r="R136" s="118">
        <v>39.43</v>
      </c>
      <c r="S136" s="118">
        <v>55.12</v>
      </c>
      <c r="T136" s="32">
        <v>27.58</v>
      </c>
      <c r="U136" s="32">
        <v>44.04</v>
      </c>
      <c r="V136" s="32">
        <v>28.36</v>
      </c>
      <c r="W136" s="32">
        <v>106.34</v>
      </c>
      <c r="X136" s="32">
        <v>110.45</v>
      </c>
      <c r="Y136" s="32">
        <v>104.95</v>
      </c>
      <c r="Z136" s="32">
        <v>104.73</v>
      </c>
    </row>
    <row r="137" spans="1:26" ht="12.75">
      <c r="A137" s="34">
        <v>6</v>
      </c>
      <c r="B137" s="34">
        <v>1</v>
      </c>
      <c r="C137" s="34">
        <v>15</v>
      </c>
      <c r="D137" s="35">
        <v>2</v>
      </c>
      <c r="E137" s="36"/>
      <c r="F137" s="31" t="s">
        <v>267</v>
      </c>
      <c r="G137" s="56" t="s">
        <v>385</v>
      </c>
      <c r="H137" s="33">
        <v>15961321.33</v>
      </c>
      <c r="I137" s="33">
        <v>3046108.18</v>
      </c>
      <c r="J137" s="33">
        <v>7836550.15</v>
      </c>
      <c r="K137" s="33">
        <v>5078663</v>
      </c>
      <c r="L137" s="33">
        <v>7026361.44</v>
      </c>
      <c r="M137" s="33">
        <v>1912994.81</v>
      </c>
      <c r="N137" s="33">
        <v>2323652.63</v>
      </c>
      <c r="O137" s="33">
        <v>2789714</v>
      </c>
      <c r="P137" s="118">
        <v>44.02</v>
      </c>
      <c r="Q137" s="118">
        <v>62.8</v>
      </c>
      <c r="R137" s="118">
        <v>29.65</v>
      </c>
      <c r="S137" s="118">
        <v>54.93</v>
      </c>
      <c r="T137" s="32">
        <v>27.22</v>
      </c>
      <c r="U137" s="32">
        <v>33.07</v>
      </c>
      <c r="V137" s="32">
        <v>39.7</v>
      </c>
      <c r="W137" s="32">
        <v>118.31</v>
      </c>
      <c r="X137" s="32">
        <v>171.93</v>
      </c>
      <c r="Y137" s="32">
        <v>100.54</v>
      </c>
      <c r="Z137" s="32">
        <v>110.92</v>
      </c>
    </row>
    <row r="138" spans="1:26" ht="12.75">
      <c r="A138" s="34">
        <v>6</v>
      </c>
      <c r="B138" s="34">
        <v>10</v>
      </c>
      <c r="C138" s="34">
        <v>6</v>
      </c>
      <c r="D138" s="35">
        <v>2</v>
      </c>
      <c r="E138" s="36"/>
      <c r="F138" s="31" t="s">
        <v>267</v>
      </c>
      <c r="G138" s="56" t="s">
        <v>386</v>
      </c>
      <c r="H138" s="33">
        <v>32995008.19</v>
      </c>
      <c r="I138" s="33">
        <v>8587740.53</v>
      </c>
      <c r="J138" s="33">
        <v>13400961.66</v>
      </c>
      <c r="K138" s="33">
        <v>11006306</v>
      </c>
      <c r="L138" s="33">
        <v>16058807.93</v>
      </c>
      <c r="M138" s="33">
        <v>4361776.84</v>
      </c>
      <c r="N138" s="33">
        <v>5497351.09</v>
      </c>
      <c r="O138" s="33">
        <v>6199680</v>
      </c>
      <c r="P138" s="118">
        <v>48.67</v>
      </c>
      <c r="Q138" s="118">
        <v>50.79</v>
      </c>
      <c r="R138" s="118">
        <v>41.02</v>
      </c>
      <c r="S138" s="118">
        <v>56.32</v>
      </c>
      <c r="T138" s="32">
        <v>27.16</v>
      </c>
      <c r="U138" s="32">
        <v>34.23</v>
      </c>
      <c r="V138" s="32">
        <v>38.6</v>
      </c>
      <c r="W138" s="32">
        <v>108.04</v>
      </c>
      <c r="X138" s="32">
        <v>136.75</v>
      </c>
      <c r="Y138" s="32">
        <v>96.69</v>
      </c>
      <c r="Z138" s="32">
        <v>103.51</v>
      </c>
    </row>
    <row r="139" spans="1:26" ht="12.75">
      <c r="A139" s="34">
        <v>6</v>
      </c>
      <c r="B139" s="34">
        <v>11</v>
      </c>
      <c r="C139" s="34">
        <v>7</v>
      </c>
      <c r="D139" s="35">
        <v>2</v>
      </c>
      <c r="E139" s="36"/>
      <c r="F139" s="31" t="s">
        <v>267</v>
      </c>
      <c r="G139" s="56" t="s">
        <v>387</v>
      </c>
      <c r="H139" s="33">
        <v>66393169.45</v>
      </c>
      <c r="I139" s="33">
        <v>16115703.28</v>
      </c>
      <c r="J139" s="33">
        <v>29516352.17</v>
      </c>
      <c r="K139" s="33">
        <v>20761114</v>
      </c>
      <c r="L139" s="33">
        <v>31824071.83</v>
      </c>
      <c r="M139" s="33">
        <v>7806766.36</v>
      </c>
      <c r="N139" s="33">
        <v>12363037.47</v>
      </c>
      <c r="O139" s="33">
        <v>11654268</v>
      </c>
      <c r="P139" s="118">
        <v>47.93</v>
      </c>
      <c r="Q139" s="118">
        <v>48.44</v>
      </c>
      <c r="R139" s="118">
        <v>41.88</v>
      </c>
      <c r="S139" s="118">
        <v>56.13</v>
      </c>
      <c r="T139" s="32">
        <v>24.53</v>
      </c>
      <c r="U139" s="32">
        <v>38.84</v>
      </c>
      <c r="V139" s="32">
        <v>36.62</v>
      </c>
      <c r="W139" s="32">
        <v>114.12</v>
      </c>
      <c r="X139" s="32">
        <v>142.13</v>
      </c>
      <c r="Y139" s="32">
        <v>111.81</v>
      </c>
      <c r="Z139" s="32">
        <v>102.8</v>
      </c>
    </row>
    <row r="140" spans="1:26" ht="12.75">
      <c r="A140" s="34">
        <v>6</v>
      </c>
      <c r="B140" s="34">
        <v>19</v>
      </c>
      <c r="C140" s="34">
        <v>4</v>
      </c>
      <c r="D140" s="35">
        <v>2</v>
      </c>
      <c r="E140" s="36"/>
      <c r="F140" s="31" t="s">
        <v>267</v>
      </c>
      <c r="G140" s="56" t="s">
        <v>388</v>
      </c>
      <c r="H140" s="33">
        <v>11717147.33</v>
      </c>
      <c r="I140" s="33">
        <v>1846921</v>
      </c>
      <c r="J140" s="33">
        <v>5591055.33</v>
      </c>
      <c r="K140" s="33">
        <v>4279171</v>
      </c>
      <c r="L140" s="33">
        <v>6379694.24</v>
      </c>
      <c r="M140" s="33">
        <v>1032467.01</v>
      </c>
      <c r="N140" s="33">
        <v>3021359.23</v>
      </c>
      <c r="O140" s="33">
        <v>2325868</v>
      </c>
      <c r="P140" s="118">
        <v>54.44</v>
      </c>
      <c r="Q140" s="118">
        <v>55.9</v>
      </c>
      <c r="R140" s="118">
        <v>54.03</v>
      </c>
      <c r="S140" s="118">
        <v>54.35</v>
      </c>
      <c r="T140" s="32">
        <v>16.18</v>
      </c>
      <c r="U140" s="32">
        <v>47.35</v>
      </c>
      <c r="V140" s="32">
        <v>36.45</v>
      </c>
      <c r="W140" s="32">
        <v>106.74</v>
      </c>
      <c r="X140" s="32">
        <v>112.92</v>
      </c>
      <c r="Y140" s="32">
        <v>102.05</v>
      </c>
      <c r="Z140" s="32">
        <v>110.66</v>
      </c>
    </row>
    <row r="141" spans="1:26" ht="12.75">
      <c r="A141" s="34">
        <v>6</v>
      </c>
      <c r="B141" s="34">
        <v>20</v>
      </c>
      <c r="C141" s="34">
        <v>11</v>
      </c>
      <c r="D141" s="35">
        <v>2</v>
      </c>
      <c r="E141" s="36"/>
      <c r="F141" s="31" t="s">
        <v>267</v>
      </c>
      <c r="G141" s="56" t="s">
        <v>389</v>
      </c>
      <c r="H141" s="33">
        <v>26793751.98</v>
      </c>
      <c r="I141" s="33">
        <v>6345959.4</v>
      </c>
      <c r="J141" s="33">
        <v>11440556.58</v>
      </c>
      <c r="K141" s="33">
        <v>9007236</v>
      </c>
      <c r="L141" s="33">
        <v>14577407.6</v>
      </c>
      <c r="M141" s="33">
        <v>3846084.16</v>
      </c>
      <c r="N141" s="33">
        <v>5809343.44</v>
      </c>
      <c r="O141" s="33">
        <v>4921980</v>
      </c>
      <c r="P141" s="118">
        <v>54.4</v>
      </c>
      <c r="Q141" s="118">
        <v>60.6</v>
      </c>
      <c r="R141" s="118">
        <v>50.77</v>
      </c>
      <c r="S141" s="118">
        <v>54.64</v>
      </c>
      <c r="T141" s="32">
        <v>26.38</v>
      </c>
      <c r="U141" s="32">
        <v>39.85</v>
      </c>
      <c r="V141" s="32">
        <v>33.76</v>
      </c>
      <c r="W141" s="32">
        <v>114.49</v>
      </c>
      <c r="X141" s="32">
        <v>144.59</v>
      </c>
      <c r="Y141" s="32">
        <v>106.26</v>
      </c>
      <c r="Z141" s="32">
        <v>106.88</v>
      </c>
    </row>
    <row r="142" spans="1:26" ht="12.75">
      <c r="A142" s="34">
        <v>6</v>
      </c>
      <c r="B142" s="34">
        <v>16</v>
      </c>
      <c r="C142" s="34">
        <v>5</v>
      </c>
      <c r="D142" s="35">
        <v>2</v>
      </c>
      <c r="E142" s="36"/>
      <c r="F142" s="31" t="s">
        <v>267</v>
      </c>
      <c r="G142" s="56" t="s">
        <v>390</v>
      </c>
      <c r="H142" s="33">
        <v>25817336.86</v>
      </c>
      <c r="I142" s="33">
        <v>10631843</v>
      </c>
      <c r="J142" s="33">
        <v>8007188.86</v>
      </c>
      <c r="K142" s="33">
        <v>7178305</v>
      </c>
      <c r="L142" s="33">
        <v>13596339.72</v>
      </c>
      <c r="M142" s="33">
        <v>5356374.11</v>
      </c>
      <c r="N142" s="33">
        <v>4106405.61</v>
      </c>
      <c r="O142" s="33">
        <v>4133560</v>
      </c>
      <c r="P142" s="118">
        <v>52.66</v>
      </c>
      <c r="Q142" s="118">
        <v>50.38</v>
      </c>
      <c r="R142" s="118">
        <v>51.28</v>
      </c>
      <c r="S142" s="118">
        <v>57.58</v>
      </c>
      <c r="T142" s="32">
        <v>39.39</v>
      </c>
      <c r="U142" s="32">
        <v>30.2</v>
      </c>
      <c r="V142" s="32">
        <v>30.4</v>
      </c>
      <c r="W142" s="32">
        <v>100.55</v>
      </c>
      <c r="X142" s="32">
        <v>104.26</v>
      </c>
      <c r="Y142" s="32">
        <v>92.54</v>
      </c>
      <c r="Z142" s="32">
        <v>104.74</v>
      </c>
    </row>
    <row r="143" spans="1:26" ht="12.75">
      <c r="A143" s="34">
        <v>6</v>
      </c>
      <c r="B143" s="34">
        <v>11</v>
      </c>
      <c r="C143" s="34">
        <v>8</v>
      </c>
      <c r="D143" s="35">
        <v>2</v>
      </c>
      <c r="E143" s="36"/>
      <c r="F143" s="31" t="s">
        <v>267</v>
      </c>
      <c r="G143" s="56" t="s">
        <v>279</v>
      </c>
      <c r="H143" s="33">
        <v>42375049.55</v>
      </c>
      <c r="I143" s="33">
        <v>12451338.99</v>
      </c>
      <c r="J143" s="33">
        <v>16024325.56</v>
      </c>
      <c r="K143" s="33">
        <v>13899385</v>
      </c>
      <c r="L143" s="33">
        <v>20711410.38</v>
      </c>
      <c r="M143" s="33">
        <v>5959533.8</v>
      </c>
      <c r="N143" s="33">
        <v>6862586.58</v>
      </c>
      <c r="O143" s="33">
        <v>7889290</v>
      </c>
      <c r="P143" s="118">
        <v>48.87</v>
      </c>
      <c r="Q143" s="118">
        <v>47.86</v>
      </c>
      <c r="R143" s="118">
        <v>42.82</v>
      </c>
      <c r="S143" s="118">
        <v>56.75</v>
      </c>
      <c r="T143" s="32">
        <v>28.77</v>
      </c>
      <c r="U143" s="32">
        <v>33.13</v>
      </c>
      <c r="V143" s="32">
        <v>38.09</v>
      </c>
      <c r="W143" s="32">
        <v>99</v>
      </c>
      <c r="X143" s="32">
        <v>118.47</v>
      </c>
      <c r="Y143" s="32">
        <v>81.03</v>
      </c>
      <c r="Z143" s="32">
        <v>106.3</v>
      </c>
    </row>
    <row r="144" spans="1:26" ht="12.75">
      <c r="A144" s="34">
        <v>6</v>
      </c>
      <c r="B144" s="34">
        <v>9</v>
      </c>
      <c r="C144" s="34">
        <v>12</v>
      </c>
      <c r="D144" s="35">
        <v>2</v>
      </c>
      <c r="E144" s="36"/>
      <c r="F144" s="31" t="s">
        <v>267</v>
      </c>
      <c r="G144" s="56" t="s">
        <v>391</v>
      </c>
      <c r="H144" s="33">
        <v>40216277.17</v>
      </c>
      <c r="I144" s="33">
        <v>11878068.99</v>
      </c>
      <c r="J144" s="33">
        <v>16078689.18</v>
      </c>
      <c r="K144" s="33">
        <v>12259519</v>
      </c>
      <c r="L144" s="33">
        <v>21270079.02</v>
      </c>
      <c r="M144" s="33">
        <v>6108796.57</v>
      </c>
      <c r="N144" s="33">
        <v>8220368.45</v>
      </c>
      <c r="O144" s="33">
        <v>6940914</v>
      </c>
      <c r="P144" s="118">
        <v>52.88</v>
      </c>
      <c r="Q144" s="118">
        <v>51.42</v>
      </c>
      <c r="R144" s="118">
        <v>51.12</v>
      </c>
      <c r="S144" s="118">
        <v>56.61</v>
      </c>
      <c r="T144" s="32">
        <v>28.72</v>
      </c>
      <c r="U144" s="32">
        <v>38.64</v>
      </c>
      <c r="V144" s="32">
        <v>32.63</v>
      </c>
      <c r="W144" s="32">
        <v>92.02</v>
      </c>
      <c r="X144" s="32">
        <v>123.35</v>
      </c>
      <c r="Y144" s="32">
        <v>71.64</v>
      </c>
      <c r="Z144" s="32">
        <v>103.78</v>
      </c>
    </row>
    <row r="145" spans="1:26" ht="12.75">
      <c r="A145" s="34">
        <v>6</v>
      </c>
      <c r="B145" s="34">
        <v>20</v>
      </c>
      <c r="C145" s="34">
        <v>12</v>
      </c>
      <c r="D145" s="35">
        <v>2</v>
      </c>
      <c r="E145" s="36"/>
      <c r="F145" s="31" t="s">
        <v>267</v>
      </c>
      <c r="G145" s="56" t="s">
        <v>392</v>
      </c>
      <c r="H145" s="33">
        <v>28056950.3</v>
      </c>
      <c r="I145" s="33">
        <v>8110216.14</v>
      </c>
      <c r="J145" s="33">
        <v>11366894.16</v>
      </c>
      <c r="K145" s="33">
        <v>8579840</v>
      </c>
      <c r="L145" s="33">
        <v>13227529.11</v>
      </c>
      <c r="M145" s="33">
        <v>3602908.28</v>
      </c>
      <c r="N145" s="33">
        <v>4963248.83</v>
      </c>
      <c r="O145" s="33">
        <v>4661372</v>
      </c>
      <c r="P145" s="118">
        <v>47.14</v>
      </c>
      <c r="Q145" s="118">
        <v>44.42</v>
      </c>
      <c r="R145" s="118">
        <v>43.66</v>
      </c>
      <c r="S145" s="118">
        <v>54.32</v>
      </c>
      <c r="T145" s="32">
        <v>27.23</v>
      </c>
      <c r="U145" s="32">
        <v>37.52</v>
      </c>
      <c r="V145" s="32">
        <v>35.23</v>
      </c>
      <c r="W145" s="32">
        <v>127.02</v>
      </c>
      <c r="X145" s="32">
        <v>159.65</v>
      </c>
      <c r="Y145" s="32">
        <v>135.97</v>
      </c>
      <c r="Z145" s="32">
        <v>103.44</v>
      </c>
    </row>
    <row r="146" spans="1:26" ht="12.75">
      <c r="A146" s="34">
        <v>6</v>
      </c>
      <c r="B146" s="34">
        <v>18</v>
      </c>
      <c r="C146" s="34">
        <v>8</v>
      </c>
      <c r="D146" s="35">
        <v>2</v>
      </c>
      <c r="E146" s="36"/>
      <c r="F146" s="31" t="s">
        <v>267</v>
      </c>
      <c r="G146" s="56" t="s">
        <v>393</v>
      </c>
      <c r="H146" s="33">
        <v>39449445.25</v>
      </c>
      <c r="I146" s="33">
        <v>8168143.46</v>
      </c>
      <c r="J146" s="33">
        <v>15188464.79</v>
      </c>
      <c r="K146" s="33">
        <v>16092837</v>
      </c>
      <c r="L146" s="33">
        <v>20943028.48</v>
      </c>
      <c r="M146" s="33">
        <v>4490599.76</v>
      </c>
      <c r="N146" s="33">
        <v>7691700.72</v>
      </c>
      <c r="O146" s="33">
        <v>8760728</v>
      </c>
      <c r="P146" s="118">
        <v>53.08</v>
      </c>
      <c r="Q146" s="118">
        <v>54.97</v>
      </c>
      <c r="R146" s="118">
        <v>50.64</v>
      </c>
      <c r="S146" s="118">
        <v>54.43</v>
      </c>
      <c r="T146" s="32">
        <v>21.44</v>
      </c>
      <c r="U146" s="32">
        <v>36.72</v>
      </c>
      <c r="V146" s="32">
        <v>41.83</v>
      </c>
      <c r="W146" s="32">
        <v>108.06</v>
      </c>
      <c r="X146" s="32">
        <v>125.58</v>
      </c>
      <c r="Y146" s="32">
        <v>102.81</v>
      </c>
      <c r="Z146" s="32">
        <v>105.24</v>
      </c>
    </row>
    <row r="147" spans="1:26" ht="12.75">
      <c r="A147" s="34">
        <v>6</v>
      </c>
      <c r="B147" s="34">
        <v>7</v>
      </c>
      <c r="C147" s="34">
        <v>6</v>
      </c>
      <c r="D147" s="35">
        <v>2</v>
      </c>
      <c r="E147" s="36"/>
      <c r="F147" s="31" t="s">
        <v>267</v>
      </c>
      <c r="G147" s="56" t="s">
        <v>394</v>
      </c>
      <c r="H147" s="33">
        <v>30715787.04</v>
      </c>
      <c r="I147" s="33">
        <v>6884807.02</v>
      </c>
      <c r="J147" s="33">
        <v>11366311.02</v>
      </c>
      <c r="K147" s="33">
        <v>12464669</v>
      </c>
      <c r="L147" s="33">
        <v>15463264.63</v>
      </c>
      <c r="M147" s="33">
        <v>3631771.79</v>
      </c>
      <c r="N147" s="33">
        <v>4933908.84</v>
      </c>
      <c r="O147" s="33">
        <v>6897584</v>
      </c>
      <c r="P147" s="118">
        <v>50.34</v>
      </c>
      <c r="Q147" s="118">
        <v>52.75</v>
      </c>
      <c r="R147" s="118">
        <v>43.4</v>
      </c>
      <c r="S147" s="118">
        <v>55.33</v>
      </c>
      <c r="T147" s="32">
        <v>23.48</v>
      </c>
      <c r="U147" s="32">
        <v>31.9</v>
      </c>
      <c r="V147" s="32">
        <v>44.6</v>
      </c>
      <c r="W147" s="32">
        <v>111.8</v>
      </c>
      <c r="X147" s="32">
        <v>147.43</v>
      </c>
      <c r="Y147" s="32">
        <v>103.17</v>
      </c>
      <c r="Z147" s="32">
        <v>104.74</v>
      </c>
    </row>
    <row r="148" spans="1:26" ht="12.75">
      <c r="A148" s="34">
        <v>6</v>
      </c>
      <c r="B148" s="34">
        <v>18</v>
      </c>
      <c r="C148" s="34">
        <v>9</v>
      </c>
      <c r="D148" s="35">
        <v>2</v>
      </c>
      <c r="E148" s="36"/>
      <c r="F148" s="31" t="s">
        <v>267</v>
      </c>
      <c r="G148" s="56" t="s">
        <v>395</v>
      </c>
      <c r="H148" s="33">
        <v>24641149.12</v>
      </c>
      <c r="I148" s="33">
        <v>7709337.59</v>
      </c>
      <c r="J148" s="33">
        <v>9860887.53</v>
      </c>
      <c r="K148" s="33">
        <v>7070924</v>
      </c>
      <c r="L148" s="33">
        <v>11522456.76</v>
      </c>
      <c r="M148" s="33">
        <v>3977477.15</v>
      </c>
      <c r="N148" s="33">
        <v>3701169.61</v>
      </c>
      <c r="O148" s="33">
        <v>3843810</v>
      </c>
      <c r="P148" s="118">
        <v>46.76</v>
      </c>
      <c r="Q148" s="118">
        <v>51.59</v>
      </c>
      <c r="R148" s="118">
        <v>37.53</v>
      </c>
      <c r="S148" s="118">
        <v>54.36</v>
      </c>
      <c r="T148" s="32">
        <v>34.51</v>
      </c>
      <c r="U148" s="32">
        <v>32.12</v>
      </c>
      <c r="V148" s="32">
        <v>33.35</v>
      </c>
      <c r="W148" s="32">
        <v>109.95</v>
      </c>
      <c r="X148" s="32">
        <v>153.22</v>
      </c>
      <c r="Y148" s="32">
        <v>92.49</v>
      </c>
      <c r="Z148" s="32">
        <v>99.02</v>
      </c>
    </row>
    <row r="149" spans="1:26" ht="12.75">
      <c r="A149" s="34">
        <v>6</v>
      </c>
      <c r="B149" s="34">
        <v>18</v>
      </c>
      <c r="C149" s="34">
        <v>10</v>
      </c>
      <c r="D149" s="35">
        <v>2</v>
      </c>
      <c r="E149" s="36"/>
      <c r="F149" s="31" t="s">
        <v>267</v>
      </c>
      <c r="G149" s="56" t="s">
        <v>396</v>
      </c>
      <c r="H149" s="33">
        <v>20409627.14</v>
      </c>
      <c r="I149" s="33">
        <v>5832059</v>
      </c>
      <c r="J149" s="33">
        <v>8401530.14</v>
      </c>
      <c r="K149" s="33">
        <v>6176038</v>
      </c>
      <c r="L149" s="33">
        <v>12579393.29</v>
      </c>
      <c r="M149" s="33">
        <v>3991672.07</v>
      </c>
      <c r="N149" s="33">
        <v>5226955.22</v>
      </c>
      <c r="O149" s="33">
        <v>3360766</v>
      </c>
      <c r="P149" s="118">
        <v>61.63</v>
      </c>
      <c r="Q149" s="118">
        <v>68.44</v>
      </c>
      <c r="R149" s="118">
        <v>62.21</v>
      </c>
      <c r="S149" s="118">
        <v>54.41</v>
      </c>
      <c r="T149" s="32">
        <v>31.73</v>
      </c>
      <c r="U149" s="32">
        <v>41.55</v>
      </c>
      <c r="V149" s="32">
        <v>26.71</v>
      </c>
      <c r="W149" s="32">
        <v>147.73</v>
      </c>
      <c r="X149" s="32">
        <v>206.06</v>
      </c>
      <c r="Y149" s="32">
        <v>159.41</v>
      </c>
      <c r="Z149" s="32">
        <v>101.87</v>
      </c>
    </row>
    <row r="150" spans="1:26" ht="12.75">
      <c r="A150" s="34">
        <v>6</v>
      </c>
      <c r="B150" s="34">
        <v>1</v>
      </c>
      <c r="C150" s="34">
        <v>16</v>
      </c>
      <c r="D150" s="35">
        <v>2</v>
      </c>
      <c r="E150" s="36"/>
      <c r="F150" s="31" t="s">
        <v>267</v>
      </c>
      <c r="G150" s="56" t="s">
        <v>281</v>
      </c>
      <c r="H150" s="33">
        <v>36156447.25</v>
      </c>
      <c r="I150" s="33">
        <v>19383900</v>
      </c>
      <c r="J150" s="33">
        <v>10152101.25</v>
      </c>
      <c r="K150" s="33">
        <v>6620446</v>
      </c>
      <c r="L150" s="33">
        <v>19288738.29</v>
      </c>
      <c r="M150" s="33">
        <v>10374162.01</v>
      </c>
      <c r="N150" s="33">
        <v>5014228.28</v>
      </c>
      <c r="O150" s="33">
        <v>3900348</v>
      </c>
      <c r="P150" s="118">
        <v>53.34</v>
      </c>
      <c r="Q150" s="118">
        <v>53.51</v>
      </c>
      <c r="R150" s="118">
        <v>49.39</v>
      </c>
      <c r="S150" s="118">
        <v>58.91</v>
      </c>
      <c r="T150" s="32">
        <v>53.78</v>
      </c>
      <c r="U150" s="32">
        <v>25.99</v>
      </c>
      <c r="V150" s="32">
        <v>20.22</v>
      </c>
      <c r="W150" s="32">
        <v>106.97</v>
      </c>
      <c r="X150" s="32">
        <v>118.19</v>
      </c>
      <c r="Y150" s="32">
        <v>94.57</v>
      </c>
      <c r="Z150" s="32">
        <v>98.66</v>
      </c>
    </row>
    <row r="151" spans="1:26" ht="12.75">
      <c r="A151" s="34">
        <v>6</v>
      </c>
      <c r="B151" s="34">
        <v>2</v>
      </c>
      <c r="C151" s="34">
        <v>13</v>
      </c>
      <c r="D151" s="35">
        <v>2</v>
      </c>
      <c r="E151" s="36"/>
      <c r="F151" s="31" t="s">
        <v>267</v>
      </c>
      <c r="G151" s="56" t="s">
        <v>397</v>
      </c>
      <c r="H151" s="33">
        <v>21549453.82</v>
      </c>
      <c r="I151" s="33">
        <v>5005754.41</v>
      </c>
      <c r="J151" s="33">
        <v>9286884.41</v>
      </c>
      <c r="K151" s="33">
        <v>7256815</v>
      </c>
      <c r="L151" s="33">
        <v>10339434.09</v>
      </c>
      <c r="M151" s="33">
        <v>2322690.61</v>
      </c>
      <c r="N151" s="33">
        <v>4020097.48</v>
      </c>
      <c r="O151" s="33">
        <v>3996646</v>
      </c>
      <c r="P151" s="118">
        <v>47.98</v>
      </c>
      <c r="Q151" s="118">
        <v>46.4</v>
      </c>
      <c r="R151" s="118">
        <v>43.28</v>
      </c>
      <c r="S151" s="118">
        <v>55.07</v>
      </c>
      <c r="T151" s="32">
        <v>22.46</v>
      </c>
      <c r="U151" s="32">
        <v>38.88</v>
      </c>
      <c r="V151" s="32">
        <v>38.65</v>
      </c>
      <c r="W151" s="32">
        <v>109.29</v>
      </c>
      <c r="X151" s="32">
        <v>114.18</v>
      </c>
      <c r="Y151" s="32">
        <v>121.87</v>
      </c>
      <c r="Z151" s="32">
        <v>96.82</v>
      </c>
    </row>
    <row r="152" spans="1:26" ht="12.75">
      <c r="A152" s="34">
        <v>6</v>
      </c>
      <c r="B152" s="34">
        <v>18</v>
      </c>
      <c r="C152" s="34">
        <v>11</v>
      </c>
      <c r="D152" s="35">
        <v>2</v>
      </c>
      <c r="E152" s="36"/>
      <c r="F152" s="31" t="s">
        <v>267</v>
      </c>
      <c r="G152" s="56" t="s">
        <v>282</v>
      </c>
      <c r="H152" s="33">
        <v>63323522.31</v>
      </c>
      <c r="I152" s="33">
        <v>18470134.93</v>
      </c>
      <c r="J152" s="33">
        <v>26471736.38</v>
      </c>
      <c r="K152" s="33">
        <v>18381651</v>
      </c>
      <c r="L152" s="33">
        <v>31884086.84</v>
      </c>
      <c r="M152" s="33">
        <v>8232013.7</v>
      </c>
      <c r="N152" s="33">
        <v>13565049.14</v>
      </c>
      <c r="O152" s="33">
        <v>10087024</v>
      </c>
      <c r="P152" s="118">
        <v>50.35</v>
      </c>
      <c r="Q152" s="118">
        <v>44.56</v>
      </c>
      <c r="R152" s="118">
        <v>51.24</v>
      </c>
      <c r="S152" s="118">
        <v>54.87</v>
      </c>
      <c r="T152" s="32">
        <v>25.81</v>
      </c>
      <c r="U152" s="32">
        <v>42.54</v>
      </c>
      <c r="V152" s="32">
        <v>31.63</v>
      </c>
      <c r="W152" s="32">
        <v>116.53</v>
      </c>
      <c r="X152" s="32">
        <v>119.23</v>
      </c>
      <c r="Y152" s="32">
        <v>113.72</v>
      </c>
      <c r="Z152" s="32">
        <v>118.28</v>
      </c>
    </row>
    <row r="153" spans="1:26" ht="12.75">
      <c r="A153" s="34">
        <v>6</v>
      </c>
      <c r="B153" s="34">
        <v>17</v>
      </c>
      <c r="C153" s="34">
        <v>5</v>
      </c>
      <c r="D153" s="35">
        <v>2</v>
      </c>
      <c r="E153" s="36"/>
      <c r="F153" s="31" t="s">
        <v>267</v>
      </c>
      <c r="G153" s="56" t="s">
        <v>398</v>
      </c>
      <c r="H153" s="33">
        <v>48481716.7</v>
      </c>
      <c r="I153" s="33">
        <v>12604592</v>
      </c>
      <c r="J153" s="33">
        <v>21322358.7</v>
      </c>
      <c r="K153" s="33">
        <v>14554766</v>
      </c>
      <c r="L153" s="33">
        <v>23638384.34</v>
      </c>
      <c r="M153" s="33">
        <v>6852897.7</v>
      </c>
      <c r="N153" s="33">
        <v>8615618.64</v>
      </c>
      <c r="O153" s="33">
        <v>8169868</v>
      </c>
      <c r="P153" s="118">
        <v>48.75</v>
      </c>
      <c r="Q153" s="118">
        <v>54.36</v>
      </c>
      <c r="R153" s="118">
        <v>40.4</v>
      </c>
      <c r="S153" s="118">
        <v>56.13</v>
      </c>
      <c r="T153" s="32">
        <v>28.99</v>
      </c>
      <c r="U153" s="32">
        <v>36.44</v>
      </c>
      <c r="V153" s="32">
        <v>34.56</v>
      </c>
      <c r="W153" s="32">
        <v>122.32</v>
      </c>
      <c r="X153" s="32">
        <v>140.03</v>
      </c>
      <c r="Y153" s="32">
        <v>117.67</v>
      </c>
      <c r="Z153" s="32">
        <v>114.9</v>
      </c>
    </row>
    <row r="154" spans="1:26" ht="12.75">
      <c r="A154" s="34">
        <v>6</v>
      </c>
      <c r="B154" s="34">
        <v>11</v>
      </c>
      <c r="C154" s="34">
        <v>9</v>
      </c>
      <c r="D154" s="35">
        <v>2</v>
      </c>
      <c r="E154" s="36"/>
      <c r="F154" s="31" t="s">
        <v>267</v>
      </c>
      <c r="G154" s="56" t="s">
        <v>399</v>
      </c>
      <c r="H154" s="33">
        <v>43083049.58</v>
      </c>
      <c r="I154" s="33">
        <v>13836732.42</v>
      </c>
      <c r="J154" s="33">
        <v>16638161.16</v>
      </c>
      <c r="K154" s="33">
        <v>12608156</v>
      </c>
      <c r="L154" s="33">
        <v>21803679.01</v>
      </c>
      <c r="M154" s="33">
        <v>6366746.83</v>
      </c>
      <c r="N154" s="33">
        <v>8222408.18</v>
      </c>
      <c r="O154" s="33">
        <v>7214524</v>
      </c>
      <c r="P154" s="118">
        <v>50.6</v>
      </c>
      <c r="Q154" s="118">
        <v>46.01</v>
      </c>
      <c r="R154" s="118">
        <v>49.41</v>
      </c>
      <c r="S154" s="118">
        <v>57.22</v>
      </c>
      <c r="T154" s="32">
        <v>29.2</v>
      </c>
      <c r="U154" s="32">
        <v>37.71</v>
      </c>
      <c r="V154" s="32">
        <v>33.08</v>
      </c>
      <c r="W154" s="32">
        <v>106.69</v>
      </c>
      <c r="X154" s="32">
        <v>117.63</v>
      </c>
      <c r="Y154" s="32">
        <v>103.34</v>
      </c>
      <c r="Z154" s="32">
        <v>102.08</v>
      </c>
    </row>
    <row r="155" spans="1:26" ht="12.75">
      <c r="A155" s="34">
        <v>6</v>
      </c>
      <c r="B155" s="34">
        <v>4</v>
      </c>
      <c r="C155" s="34">
        <v>6</v>
      </c>
      <c r="D155" s="35">
        <v>2</v>
      </c>
      <c r="E155" s="36"/>
      <c r="F155" s="31" t="s">
        <v>267</v>
      </c>
      <c r="G155" s="56" t="s">
        <v>400</v>
      </c>
      <c r="H155" s="33">
        <v>20710892.8</v>
      </c>
      <c r="I155" s="33">
        <v>5747876.37</v>
      </c>
      <c r="J155" s="33">
        <v>7999847.43</v>
      </c>
      <c r="K155" s="33">
        <v>6963169</v>
      </c>
      <c r="L155" s="33">
        <v>11615563.56</v>
      </c>
      <c r="M155" s="33">
        <v>3504084.35</v>
      </c>
      <c r="N155" s="33">
        <v>4308171.21</v>
      </c>
      <c r="O155" s="33">
        <v>3803308</v>
      </c>
      <c r="P155" s="118">
        <v>56.08</v>
      </c>
      <c r="Q155" s="118">
        <v>60.96</v>
      </c>
      <c r="R155" s="118">
        <v>53.85</v>
      </c>
      <c r="S155" s="118">
        <v>54.62</v>
      </c>
      <c r="T155" s="32">
        <v>30.16</v>
      </c>
      <c r="U155" s="32">
        <v>37.08</v>
      </c>
      <c r="V155" s="32">
        <v>32.74</v>
      </c>
      <c r="W155" s="32">
        <v>117.44</v>
      </c>
      <c r="X155" s="32">
        <v>170.6</v>
      </c>
      <c r="Y155" s="32">
        <v>106.27</v>
      </c>
      <c r="Z155" s="32">
        <v>100.55</v>
      </c>
    </row>
    <row r="156" spans="1:26" ht="12.75">
      <c r="A156" s="34">
        <v>6</v>
      </c>
      <c r="B156" s="34">
        <v>7</v>
      </c>
      <c r="C156" s="34">
        <v>7</v>
      </c>
      <c r="D156" s="35">
        <v>2</v>
      </c>
      <c r="E156" s="36"/>
      <c r="F156" s="31" t="s">
        <v>267</v>
      </c>
      <c r="G156" s="56" t="s">
        <v>401</v>
      </c>
      <c r="H156" s="33">
        <v>31042679.76</v>
      </c>
      <c r="I156" s="33">
        <v>7708729</v>
      </c>
      <c r="J156" s="33">
        <v>12364301.76</v>
      </c>
      <c r="K156" s="33">
        <v>10969649</v>
      </c>
      <c r="L156" s="33">
        <v>15253914.12</v>
      </c>
      <c r="M156" s="33">
        <v>3827440.99</v>
      </c>
      <c r="N156" s="33">
        <v>5347827.13</v>
      </c>
      <c r="O156" s="33">
        <v>6078646</v>
      </c>
      <c r="P156" s="118">
        <v>49.13</v>
      </c>
      <c r="Q156" s="118">
        <v>49.65</v>
      </c>
      <c r="R156" s="118">
        <v>43.25</v>
      </c>
      <c r="S156" s="118">
        <v>55.41</v>
      </c>
      <c r="T156" s="32">
        <v>25.09</v>
      </c>
      <c r="U156" s="32">
        <v>35.05</v>
      </c>
      <c r="V156" s="32">
        <v>39.84</v>
      </c>
      <c r="W156" s="32">
        <v>102.14</v>
      </c>
      <c r="X156" s="32">
        <v>109.82</v>
      </c>
      <c r="Y156" s="32">
        <v>100.94</v>
      </c>
      <c r="Z156" s="32">
        <v>98.83</v>
      </c>
    </row>
    <row r="157" spans="1:26" ht="12.75">
      <c r="A157" s="34">
        <v>6</v>
      </c>
      <c r="B157" s="34">
        <v>1</v>
      </c>
      <c r="C157" s="34">
        <v>17</v>
      </c>
      <c r="D157" s="35">
        <v>2</v>
      </c>
      <c r="E157" s="36"/>
      <c r="F157" s="31" t="s">
        <v>267</v>
      </c>
      <c r="G157" s="56" t="s">
        <v>402</v>
      </c>
      <c r="H157" s="33">
        <v>20845361.09</v>
      </c>
      <c r="I157" s="33">
        <v>3674168.02</v>
      </c>
      <c r="J157" s="33">
        <v>10903353.07</v>
      </c>
      <c r="K157" s="33">
        <v>6267840</v>
      </c>
      <c r="L157" s="33">
        <v>9422601.74</v>
      </c>
      <c r="M157" s="33">
        <v>1686035.1</v>
      </c>
      <c r="N157" s="33">
        <v>4347292.64</v>
      </c>
      <c r="O157" s="33">
        <v>3389274</v>
      </c>
      <c r="P157" s="118">
        <v>45.2</v>
      </c>
      <c r="Q157" s="118">
        <v>45.88</v>
      </c>
      <c r="R157" s="118">
        <v>39.87</v>
      </c>
      <c r="S157" s="118">
        <v>54.07</v>
      </c>
      <c r="T157" s="32">
        <v>17.89</v>
      </c>
      <c r="U157" s="32">
        <v>46.13</v>
      </c>
      <c r="V157" s="32">
        <v>35.96</v>
      </c>
      <c r="W157" s="32">
        <v>105</v>
      </c>
      <c r="X157" s="32">
        <v>121.13</v>
      </c>
      <c r="Y157" s="32">
        <v>95.31</v>
      </c>
      <c r="Z157" s="32">
        <v>112.2</v>
      </c>
    </row>
    <row r="158" spans="1:26" ht="12.75">
      <c r="A158" s="34">
        <v>6</v>
      </c>
      <c r="B158" s="34">
        <v>2</v>
      </c>
      <c r="C158" s="34">
        <v>14</v>
      </c>
      <c r="D158" s="35">
        <v>2</v>
      </c>
      <c r="E158" s="36"/>
      <c r="F158" s="31" t="s">
        <v>267</v>
      </c>
      <c r="G158" s="56" t="s">
        <v>403</v>
      </c>
      <c r="H158" s="33">
        <v>27765784.55</v>
      </c>
      <c r="I158" s="33">
        <v>5403014</v>
      </c>
      <c r="J158" s="33">
        <v>9891119.55</v>
      </c>
      <c r="K158" s="33">
        <v>12471651</v>
      </c>
      <c r="L158" s="33">
        <v>15057550.23</v>
      </c>
      <c r="M158" s="33">
        <v>2900099.94</v>
      </c>
      <c r="N158" s="33">
        <v>5299282.29</v>
      </c>
      <c r="O158" s="33">
        <v>6858168</v>
      </c>
      <c r="P158" s="118">
        <v>54.23</v>
      </c>
      <c r="Q158" s="118">
        <v>53.67</v>
      </c>
      <c r="R158" s="118">
        <v>53.57</v>
      </c>
      <c r="S158" s="118">
        <v>54.99</v>
      </c>
      <c r="T158" s="32">
        <v>19.26</v>
      </c>
      <c r="U158" s="32">
        <v>35.19</v>
      </c>
      <c r="V158" s="32">
        <v>45.54</v>
      </c>
      <c r="W158" s="32">
        <v>103.4</v>
      </c>
      <c r="X158" s="32">
        <v>111.92</v>
      </c>
      <c r="Y158" s="32">
        <v>101.13</v>
      </c>
      <c r="Z158" s="32">
        <v>101.9</v>
      </c>
    </row>
    <row r="159" spans="1:26" ht="12.75">
      <c r="A159" s="34">
        <v>6</v>
      </c>
      <c r="B159" s="34">
        <v>4</v>
      </c>
      <c r="C159" s="34">
        <v>7</v>
      </c>
      <c r="D159" s="35">
        <v>2</v>
      </c>
      <c r="E159" s="36"/>
      <c r="F159" s="31" t="s">
        <v>267</v>
      </c>
      <c r="G159" s="56" t="s">
        <v>404</v>
      </c>
      <c r="H159" s="33">
        <v>21358242.61</v>
      </c>
      <c r="I159" s="33">
        <v>7064136</v>
      </c>
      <c r="J159" s="33">
        <v>7682365.61</v>
      </c>
      <c r="K159" s="33">
        <v>6611741</v>
      </c>
      <c r="L159" s="33">
        <v>10372276.46</v>
      </c>
      <c r="M159" s="33">
        <v>2682585.81</v>
      </c>
      <c r="N159" s="33">
        <v>4014000.65</v>
      </c>
      <c r="O159" s="33">
        <v>3675690</v>
      </c>
      <c r="P159" s="118">
        <v>48.56</v>
      </c>
      <c r="Q159" s="118">
        <v>37.97</v>
      </c>
      <c r="R159" s="118">
        <v>52.24</v>
      </c>
      <c r="S159" s="118">
        <v>55.59</v>
      </c>
      <c r="T159" s="32">
        <v>25.86</v>
      </c>
      <c r="U159" s="32">
        <v>38.69</v>
      </c>
      <c r="V159" s="32">
        <v>35.43</v>
      </c>
      <c r="W159" s="32">
        <v>101.19</v>
      </c>
      <c r="X159" s="32">
        <v>118.24</v>
      </c>
      <c r="Y159" s="32">
        <v>93.69</v>
      </c>
      <c r="Z159" s="32">
        <v>99.42</v>
      </c>
    </row>
    <row r="160" spans="1:26" ht="12.75">
      <c r="A160" s="34">
        <v>6</v>
      </c>
      <c r="B160" s="34">
        <v>15</v>
      </c>
      <c r="C160" s="34">
        <v>7</v>
      </c>
      <c r="D160" s="35">
        <v>2</v>
      </c>
      <c r="E160" s="36"/>
      <c r="F160" s="31" t="s">
        <v>267</v>
      </c>
      <c r="G160" s="56" t="s">
        <v>405</v>
      </c>
      <c r="H160" s="33">
        <v>37617397.19</v>
      </c>
      <c r="I160" s="33">
        <v>8862962.84</v>
      </c>
      <c r="J160" s="33">
        <v>16306986.35</v>
      </c>
      <c r="K160" s="33">
        <v>12447448</v>
      </c>
      <c r="L160" s="33">
        <v>16838142.96</v>
      </c>
      <c r="M160" s="33">
        <v>3394061.57</v>
      </c>
      <c r="N160" s="33">
        <v>6545465.39</v>
      </c>
      <c r="O160" s="33">
        <v>6898616</v>
      </c>
      <c r="P160" s="118">
        <v>44.76</v>
      </c>
      <c r="Q160" s="118">
        <v>38.29</v>
      </c>
      <c r="R160" s="118">
        <v>40.13</v>
      </c>
      <c r="S160" s="118">
        <v>55.42</v>
      </c>
      <c r="T160" s="32">
        <v>20.15</v>
      </c>
      <c r="U160" s="32">
        <v>38.87</v>
      </c>
      <c r="V160" s="32">
        <v>40.97</v>
      </c>
      <c r="W160" s="32">
        <v>98.2</v>
      </c>
      <c r="X160" s="32">
        <v>138.73</v>
      </c>
      <c r="Y160" s="32">
        <v>80.38</v>
      </c>
      <c r="Z160" s="32">
        <v>105.2</v>
      </c>
    </row>
    <row r="161" spans="1:26" ht="12.75">
      <c r="A161" s="34">
        <v>6</v>
      </c>
      <c r="B161" s="34">
        <v>18</v>
      </c>
      <c r="C161" s="34">
        <v>13</v>
      </c>
      <c r="D161" s="35">
        <v>2</v>
      </c>
      <c r="E161" s="36"/>
      <c r="F161" s="31" t="s">
        <v>267</v>
      </c>
      <c r="G161" s="56" t="s">
        <v>406</v>
      </c>
      <c r="H161" s="33">
        <v>26059121.58</v>
      </c>
      <c r="I161" s="33">
        <v>6164783.23</v>
      </c>
      <c r="J161" s="33">
        <v>12277840.35</v>
      </c>
      <c r="K161" s="33">
        <v>7616498</v>
      </c>
      <c r="L161" s="33">
        <v>11097573.85</v>
      </c>
      <c r="M161" s="33">
        <v>2724241.8</v>
      </c>
      <c r="N161" s="33">
        <v>4214262.05</v>
      </c>
      <c r="O161" s="33">
        <v>4159070</v>
      </c>
      <c r="P161" s="118">
        <v>42.58</v>
      </c>
      <c r="Q161" s="118">
        <v>44.19</v>
      </c>
      <c r="R161" s="118">
        <v>34.32</v>
      </c>
      <c r="S161" s="118">
        <v>54.6</v>
      </c>
      <c r="T161" s="32">
        <v>24.54</v>
      </c>
      <c r="U161" s="32">
        <v>37.97</v>
      </c>
      <c r="V161" s="32">
        <v>37.47</v>
      </c>
      <c r="W161" s="32">
        <v>102.76</v>
      </c>
      <c r="X161" s="32">
        <v>106.17</v>
      </c>
      <c r="Y161" s="32">
        <v>98.25</v>
      </c>
      <c r="Z161" s="32">
        <v>105.44</v>
      </c>
    </row>
    <row r="162" spans="1:26" ht="12.75">
      <c r="A162" s="34">
        <v>6</v>
      </c>
      <c r="B162" s="34">
        <v>16</v>
      </c>
      <c r="C162" s="34">
        <v>6</v>
      </c>
      <c r="D162" s="35">
        <v>2</v>
      </c>
      <c r="E162" s="36"/>
      <c r="F162" s="31" t="s">
        <v>267</v>
      </c>
      <c r="G162" s="56" t="s">
        <v>407</v>
      </c>
      <c r="H162" s="33">
        <v>19604803.23</v>
      </c>
      <c r="I162" s="33">
        <v>4663112</v>
      </c>
      <c r="J162" s="33">
        <v>9103716.23</v>
      </c>
      <c r="K162" s="33">
        <v>5837975</v>
      </c>
      <c r="L162" s="33">
        <v>8896592.23</v>
      </c>
      <c r="M162" s="33">
        <v>2329411.76</v>
      </c>
      <c r="N162" s="33">
        <v>3356094.47</v>
      </c>
      <c r="O162" s="33">
        <v>3211086</v>
      </c>
      <c r="P162" s="118">
        <v>45.37</v>
      </c>
      <c r="Q162" s="118">
        <v>49.95</v>
      </c>
      <c r="R162" s="118">
        <v>36.86</v>
      </c>
      <c r="S162" s="118">
        <v>55</v>
      </c>
      <c r="T162" s="32">
        <v>26.18</v>
      </c>
      <c r="U162" s="32">
        <v>37.72</v>
      </c>
      <c r="V162" s="32">
        <v>36.09</v>
      </c>
      <c r="W162" s="32">
        <v>100.19</v>
      </c>
      <c r="X162" s="32">
        <v>114.64</v>
      </c>
      <c r="Y162" s="32">
        <v>88.08</v>
      </c>
      <c r="Z162" s="32">
        <v>105.7</v>
      </c>
    </row>
    <row r="163" spans="1:26" ht="12.75">
      <c r="A163" s="34">
        <v>6</v>
      </c>
      <c r="B163" s="34">
        <v>19</v>
      </c>
      <c r="C163" s="34">
        <v>5</v>
      </c>
      <c r="D163" s="35">
        <v>2</v>
      </c>
      <c r="E163" s="36"/>
      <c r="F163" s="31" t="s">
        <v>267</v>
      </c>
      <c r="G163" s="56" t="s">
        <v>408</v>
      </c>
      <c r="H163" s="33">
        <v>33037774.9</v>
      </c>
      <c r="I163" s="33">
        <v>7891186.57</v>
      </c>
      <c r="J163" s="33">
        <v>17907403.33</v>
      </c>
      <c r="K163" s="33">
        <v>7239185</v>
      </c>
      <c r="L163" s="33">
        <v>13419032.46</v>
      </c>
      <c r="M163" s="33">
        <v>4532416.21</v>
      </c>
      <c r="N163" s="33">
        <v>4784090.25</v>
      </c>
      <c r="O163" s="33">
        <v>4102526</v>
      </c>
      <c r="P163" s="118">
        <v>40.61</v>
      </c>
      <c r="Q163" s="118">
        <v>57.43</v>
      </c>
      <c r="R163" s="118">
        <v>26.71</v>
      </c>
      <c r="S163" s="118">
        <v>56.67</v>
      </c>
      <c r="T163" s="32">
        <v>33.77</v>
      </c>
      <c r="U163" s="32">
        <v>35.65</v>
      </c>
      <c r="V163" s="32">
        <v>30.57</v>
      </c>
      <c r="W163" s="32">
        <v>94.51</v>
      </c>
      <c r="X163" s="32">
        <v>122.41</v>
      </c>
      <c r="Y163" s="32">
        <v>73.56</v>
      </c>
      <c r="Z163" s="32">
        <v>102.75</v>
      </c>
    </row>
    <row r="164" spans="1:26" ht="12.75">
      <c r="A164" s="34">
        <v>6</v>
      </c>
      <c r="B164" s="34">
        <v>8</v>
      </c>
      <c r="C164" s="34">
        <v>13</v>
      </c>
      <c r="D164" s="35">
        <v>2</v>
      </c>
      <c r="E164" s="36"/>
      <c r="F164" s="31" t="s">
        <v>267</v>
      </c>
      <c r="G164" s="56" t="s">
        <v>409</v>
      </c>
      <c r="H164" s="33">
        <v>26373393.18</v>
      </c>
      <c r="I164" s="33">
        <v>9159817</v>
      </c>
      <c r="J164" s="33">
        <v>12244576.18</v>
      </c>
      <c r="K164" s="33">
        <v>4969000</v>
      </c>
      <c r="L164" s="33">
        <v>11038955.48</v>
      </c>
      <c r="M164" s="33">
        <v>3994223.71</v>
      </c>
      <c r="N164" s="33">
        <v>4328823.77</v>
      </c>
      <c r="O164" s="33">
        <v>2715908</v>
      </c>
      <c r="P164" s="118">
        <v>41.85</v>
      </c>
      <c r="Q164" s="118">
        <v>43.6</v>
      </c>
      <c r="R164" s="118">
        <v>35.35</v>
      </c>
      <c r="S164" s="118">
        <v>54.65</v>
      </c>
      <c r="T164" s="32">
        <v>36.18</v>
      </c>
      <c r="U164" s="32">
        <v>39.21</v>
      </c>
      <c r="V164" s="32">
        <v>24.6</v>
      </c>
      <c r="W164" s="32">
        <v>130.45</v>
      </c>
      <c r="X164" s="32">
        <v>140.79</v>
      </c>
      <c r="Y164" s="32">
        <v>140.55</v>
      </c>
      <c r="Z164" s="32">
        <v>106.69</v>
      </c>
    </row>
    <row r="165" spans="1:26" ht="12.75">
      <c r="A165" s="34">
        <v>6</v>
      </c>
      <c r="B165" s="34">
        <v>14</v>
      </c>
      <c r="C165" s="34">
        <v>10</v>
      </c>
      <c r="D165" s="35">
        <v>2</v>
      </c>
      <c r="E165" s="36"/>
      <c r="F165" s="31" t="s">
        <v>267</v>
      </c>
      <c r="G165" s="56" t="s">
        <v>410</v>
      </c>
      <c r="H165" s="33">
        <v>24303866.55</v>
      </c>
      <c r="I165" s="33">
        <v>7576028</v>
      </c>
      <c r="J165" s="33">
        <v>9332002.55</v>
      </c>
      <c r="K165" s="33">
        <v>7395836</v>
      </c>
      <c r="L165" s="33">
        <v>14884654.94</v>
      </c>
      <c r="M165" s="33">
        <v>6214062.51</v>
      </c>
      <c r="N165" s="33">
        <v>4555170.43</v>
      </c>
      <c r="O165" s="33">
        <v>4115422</v>
      </c>
      <c r="P165" s="118">
        <v>61.24</v>
      </c>
      <c r="Q165" s="118">
        <v>82.02</v>
      </c>
      <c r="R165" s="118">
        <v>48.81</v>
      </c>
      <c r="S165" s="118">
        <v>55.64</v>
      </c>
      <c r="T165" s="32">
        <v>41.74</v>
      </c>
      <c r="U165" s="32">
        <v>30.6</v>
      </c>
      <c r="V165" s="32">
        <v>27.64</v>
      </c>
      <c r="W165" s="32">
        <v>127.89</v>
      </c>
      <c r="X165" s="32">
        <v>202.01</v>
      </c>
      <c r="Y165" s="32">
        <v>97.22</v>
      </c>
      <c r="Z165" s="32">
        <v>106.15</v>
      </c>
    </row>
    <row r="166" spans="1:26" ht="12.75">
      <c r="A166" s="34">
        <v>6</v>
      </c>
      <c r="B166" s="34">
        <v>4</v>
      </c>
      <c r="C166" s="34">
        <v>8</v>
      </c>
      <c r="D166" s="35">
        <v>2</v>
      </c>
      <c r="E166" s="36"/>
      <c r="F166" s="31" t="s">
        <v>267</v>
      </c>
      <c r="G166" s="56" t="s">
        <v>411</v>
      </c>
      <c r="H166" s="33">
        <v>41748135.3</v>
      </c>
      <c r="I166" s="33">
        <v>13066068</v>
      </c>
      <c r="J166" s="33">
        <v>14390212.3</v>
      </c>
      <c r="K166" s="33">
        <v>14291855</v>
      </c>
      <c r="L166" s="33">
        <v>26751351.49</v>
      </c>
      <c r="M166" s="33">
        <v>11224778.38</v>
      </c>
      <c r="N166" s="33">
        <v>7470417.11</v>
      </c>
      <c r="O166" s="33">
        <v>8056156</v>
      </c>
      <c r="P166" s="118">
        <v>64.07</v>
      </c>
      <c r="Q166" s="118">
        <v>85.9</v>
      </c>
      <c r="R166" s="118">
        <v>51.91</v>
      </c>
      <c r="S166" s="118">
        <v>56.36</v>
      </c>
      <c r="T166" s="32">
        <v>41.95</v>
      </c>
      <c r="U166" s="32">
        <v>27.92</v>
      </c>
      <c r="V166" s="32">
        <v>30.11</v>
      </c>
      <c r="W166" s="32">
        <v>118.4</v>
      </c>
      <c r="X166" s="32">
        <v>189.88</v>
      </c>
      <c r="Y166" s="32">
        <v>81.91</v>
      </c>
      <c r="Z166" s="32">
        <v>106.53</v>
      </c>
    </row>
    <row r="167" spans="1:26" ht="12.75">
      <c r="A167" s="34">
        <v>6</v>
      </c>
      <c r="B167" s="34">
        <v>3</v>
      </c>
      <c r="C167" s="34">
        <v>12</v>
      </c>
      <c r="D167" s="35">
        <v>2</v>
      </c>
      <c r="E167" s="36"/>
      <c r="F167" s="31" t="s">
        <v>267</v>
      </c>
      <c r="G167" s="56" t="s">
        <v>412</v>
      </c>
      <c r="H167" s="33">
        <v>36273623.09</v>
      </c>
      <c r="I167" s="33">
        <v>10397937</v>
      </c>
      <c r="J167" s="33">
        <v>16213961.09</v>
      </c>
      <c r="K167" s="33">
        <v>9661725</v>
      </c>
      <c r="L167" s="33">
        <v>17460478.8</v>
      </c>
      <c r="M167" s="33">
        <v>3531095.13</v>
      </c>
      <c r="N167" s="33">
        <v>8613457.67</v>
      </c>
      <c r="O167" s="33">
        <v>5315926</v>
      </c>
      <c r="P167" s="118">
        <v>48.13</v>
      </c>
      <c r="Q167" s="118">
        <v>33.95</v>
      </c>
      <c r="R167" s="118">
        <v>53.12</v>
      </c>
      <c r="S167" s="118">
        <v>55.02</v>
      </c>
      <c r="T167" s="32">
        <v>20.22</v>
      </c>
      <c r="U167" s="32">
        <v>49.33</v>
      </c>
      <c r="V167" s="32">
        <v>30.44</v>
      </c>
      <c r="W167" s="32">
        <v>135.19</v>
      </c>
      <c r="X167" s="32">
        <v>118.32</v>
      </c>
      <c r="Y167" s="32">
        <v>175.86</v>
      </c>
      <c r="Z167" s="32">
        <v>105.62</v>
      </c>
    </row>
    <row r="168" spans="1:26" ht="12.75">
      <c r="A168" s="34">
        <v>6</v>
      </c>
      <c r="B168" s="34">
        <v>7</v>
      </c>
      <c r="C168" s="34">
        <v>9</v>
      </c>
      <c r="D168" s="35">
        <v>2</v>
      </c>
      <c r="E168" s="36"/>
      <c r="F168" s="31" t="s">
        <v>267</v>
      </c>
      <c r="G168" s="56" t="s">
        <v>413</v>
      </c>
      <c r="H168" s="33">
        <v>34339958.3</v>
      </c>
      <c r="I168" s="33">
        <v>8972798</v>
      </c>
      <c r="J168" s="33">
        <v>14899972.3</v>
      </c>
      <c r="K168" s="33">
        <v>10467188</v>
      </c>
      <c r="L168" s="33">
        <v>15777570.7</v>
      </c>
      <c r="M168" s="33">
        <v>4653541.85</v>
      </c>
      <c r="N168" s="33">
        <v>5220526.85</v>
      </c>
      <c r="O168" s="33">
        <v>5903502</v>
      </c>
      <c r="P168" s="118">
        <v>45.94</v>
      </c>
      <c r="Q168" s="118">
        <v>51.86</v>
      </c>
      <c r="R168" s="118">
        <v>35.03</v>
      </c>
      <c r="S168" s="118">
        <v>56.4</v>
      </c>
      <c r="T168" s="32">
        <v>29.49</v>
      </c>
      <c r="U168" s="32">
        <v>33.08</v>
      </c>
      <c r="V168" s="32">
        <v>37.41</v>
      </c>
      <c r="W168" s="32">
        <v>115.1</v>
      </c>
      <c r="X168" s="32">
        <v>166.52</v>
      </c>
      <c r="Y168" s="32">
        <v>97.31</v>
      </c>
      <c r="Z168" s="32">
        <v>106.4</v>
      </c>
    </row>
    <row r="169" spans="1:26" ht="12.75">
      <c r="A169" s="34">
        <v>6</v>
      </c>
      <c r="B169" s="34">
        <v>12</v>
      </c>
      <c r="C169" s="34">
        <v>7</v>
      </c>
      <c r="D169" s="35">
        <v>2</v>
      </c>
      <c r="E169" s="36"/>
      <c r="F169" s="31" t="s">
        <v>267</v>
      </c>
      <c r="G169" s="56" t="s">
        <v>414</v>
      </c>
      <c r="H169" s="33">
        <v>25556177.06</v>
      </c>
      <c r="I169" s="33">
        <v>5300614.79</v>
      </c>
      <c r="J169" s="33">
        <v>11884554.27</v>
      </c>
      <c r="K169" s="33">
        <v>8371008</v>
      </c>
      <c r="L169" s="33">
        <v>13029094.5</v>
      </c>
      <c r="M169" s="33">
        <v>3228494.61</v>
      </c>
      <c r="N169" s="33">
        <v>5137019.89</v>
      </c>
      <c r="O169" s="33">
        <v>4663580</v>
      </c>
      <c r="P169" s="118">
        <v>50.98</v>
      </c>
      <c r="Q169" s="118">
        <v>60.9</v>
      </c>
      <c r="R169" s="118">
        <v>43.22</v>
      </c>
      <c r="S169" s="118">
        <v>55.71</v>
      </c>
      <c r="T169" s="32">
        <v>24.77</v>
      </c>
      <c r="U169" s="32">
        <v>39.42</v>
      </c>
      <c r="V169" s="32">
        <v>35.79</v>
      </c>
      <c r="W169" s="32">
        <v>122.38</v>
      </c>
      <c r="X169" s="32">
        <v>154.18</v>
      </c>
      <c r="Y169" s="32">
        <v>120.76</v>
      </c>
      <c r="Z169" s="32">
        <v>108.5</v>
      </c>
    </row>
    <row r="170" spans="1:26" ht="12.75">
      <c r="A170" s="34">
        <v>6</v>
      </c>
      <c r="B170" s="34">
        <v>1</v>
      </c>
      <c r="C170" s="34">
        <v>18</v>
      </c>
      <c r="D170" s="35">
        <v>2</v>
      </c>
      <c r="E170" s="36"/>
      <c r="F170" s="31" t="s">
        <v>267</v>
      </c>
      <c r="G170" s="56" t="s">
        <v>415</v>
      </c>
      <c r="H170" s="33">
        <v>34742347.72</v>
      </c>
      <c r="I170" s="33">
        <v>8362606.17</v>
      </c>
      <c r="J170" s="33">
        <v>17117999.55</v>
      </c>
      <c r="K170" s="33">
        <v>9261742</v>
      </c>
      <c r="L170" s="33">
        <v>16629830.77</v>
      </c>
      <c r="M170" s="33">
        <v>3388428.86</v>
      </c>
      <c r="N170" s="33">
        <v>8067961.91</v>
      </c>
      <c r="O170" s="33">
        <v>5173440</v>
      </c>
      <c r="P170" s="118">
        <v>47.86</v>
      </c>
      <c r="Q170" s="118">
        <v>40.51</v>
      </c>
      <c r="R170" s="118">
        <v>47.13</v>
      </c>
      <c r="S170" s="118">
        <v>55.85</v>
      </c>
      <c r="T170" s="32">
        <v>20.37</v>
      </c>
      <c r="U170" s="32">
        <v>48.51</v>
      </c>
      <c r="V170" s="32">
        <v>31.1</v>
      </c>
      <c r="W170" s="32">
        <v>126.72</v>
      </c>
      <c r="X170" s="32">
        <v>117.68</v>
      </c>
      <c r="Y170" s="32">
        <v>151.78</v>
      </c>
      <c r="Z170" s="32">
        <v>104.96</v>
      </c>
    </row>
    <row r="171" spans="1:26" ht="12.75">
      <c r="A171" s="34">
        <v>6</v>
      </c>
      <c r="B171" s="34">
        <v>19</v>
      </c>
      <c r="C171" s="34">
        <v>6</v>
      </c>
      <c r="D171" s="35">
        <v>2</v>
      </c>
      <c r="E171" s="36"/>
      <c r="F171" s="31" t="s">
        <v>267</v>
      </c>
      <c r="G171" s="56" t="s">
        <v>283</v>
      </c>
      <c r="H171" s="33">
        <v>31897139.62</v>
      </c>
      <c r="I171" s="33">
        <v>13840558.04</v>
      </c>
      <c r="J171" s="33">
        <v>10001056.58</v>
      </c>
      <c r="K171" s="33">
        <v>8055525</v>
      </c>
      <c r="L171" s="33">
        <v>17286184.53</v>
      </c>
      <c r="M171" s="33">
        <v>7778583.6</v>
      </c>
      <c r="N171" s="33">
        <v>5050082.93</v>
      </c>
      <c r="O171" s="33">
        <v>4457518</v>
      </c>
      <c r="P171" s="118">
        <v>54.19</v>
      </c>
      <c r="Q171" s="118">
        <v>56.2</v>
      </c>
      <c r="R171" s="118">
        <v>50.49</v>
      </c>
      <c r="S171" s="118">
        <v>55.33</v>
      </c>
      <c r="T171" s="32">
        <v>44.99</v>
      </c>
      <c r="U171" s="32">
        <v>29.21</v>
      </c>
      <c r="V171" s="32">
        <v>25.78</v>
      </c>
      <c r="W171" s="32">
        <v>112.92</v>
      </c>
      <c r="X171" s="32">
        <v>146.01</v>
      </c>
      <c r="Y171" s="32">
        <v>81.57</v>
      </c>
      <c r="Z171" s="32">
        <v>117.63</v>
      </c>
    </row>
    <row r="172" spans="1:26" ht="12.75">
      <c r="A172" s="34">
        <v>6</v>
      </c>
      <c r="B172" s="34">
        <v>15</v>
      </c>
      <c r="C172" s="34">
        <v>8</v>
      </c>
      <c r="D172" s="35">
        <v>2</v>
      </c>
      <c r="E172" s="36"/>
      <c r="F172" s="31" t="s">
        <v>267</v>
      </c>
      <c r="G172" s="56" t="s">
        <v>416</v>
      </c>
      <c r="H172" s="33">
        <v>38978852.68</v>
      </c>
      <c r="I172" s="33">
        <v>10162121.14</v>
      </c>
      <c r="J172" s="33">
        <v>16067290.54</v>
      </c>
      <c r="K172" s="33">
        <v>12749441</v>
      </c>
      <c r="L172" s="33">
        <v>18831578.13</v>
      </c>
      <c r="M172" s="33">
        <v>5044878.4</v>
      </c>
      <c r="N172" s="33">
        <v>6714703.73</v>
      </c>
      <c r="O172" s="33">
        <v>7071996</v>
      </c>
      <c r="P172" s="118">
        <v>48.31</v>
      </c>
      <c r="Q172" s="118">
        <v>49.64</v>
      </c>
      <c r="R172" s="118">
        <v>41.79</v>
      </c>
      <c r="S172" s="118">
        <v>55.46</v>
      </c>
      <c r="T172" s="32">
        <v>26.78</v>
      </c>
      <c r="U172" s="32">
        <v>35.65</v>
      </c>
      <c r="V172" s="32">
        <v>37.55</v>
      </c>
      <c r="W172" s="32">
        <v>104.66</v>
      </c>
      <c r="X172" s="32">
        <v>144.47</v>
      </c>
      <c r="Y172" s="32">
        <v>91.2</v>
      </c>
      <c r="Z172" s="32">
        <v>99.08</v>
      </c>
    </row>
    <row r="173" spans="1:26" ht="12.75">
      <c r="A173" s="34">
        <v>6</v>
      </c>
      <c r="B173" s="34">
        <v>9</v>
      </c>
      <c r="C173" s="34">
        <v>13</v>
      </c>
      <c r="D173" s="35">
        <v>2</v>
      </c>
      <c r="E173" s="36"/>
      <c r="F173" s="31" t="s">
        <v>267</v>
      </c>
      <c r="G173" s="56" t="s">
        <v>417</v>
      </c>
      <c r="H173" s="33">
        <v>39482197.28</v>
      </c>
      <c r="I173" s="33">
        <v>9277556</v>
      </c>
      <c r="J173" s="33">
        <v>18204062.28</v>
      </c>
      <c r="K173" s="33">
        <v>12000579</v>
      </c>
      <c r="L173" s="33">
        <v>18227600.67</v>
      </c>
      <c r="M173" s="33">
        <v>3820199.83</v>
      </c>
      <c r="N173" s="33">
        <v>7650668.84</v>
      </c>
      <c r="O173" s="33">
        <v>6756732</v>
      </c>
      <c r="P173" s="118">
        <v>46.16</v>
      </c>
      <c r="Q173" s="118">
        <v>41.17</v>
      </c>
      <c r="R173" s="118">
        <v>42.02</v>
      </c>
      <c r="S173" s="118">
        <v>56.3</v>
      </c>
      <c r="T173" s="32">
        <v>20.95</v>
      </c>
      <c r="U173" s="32">
        <v>41.97</v>
      </c>
      <c r="V173" s="32">
        <v>37.06</v>
      </c>
      <c r="W173" s="32">
        <v>114.11</v>
      </c>
      <c r="X173" s="32">
        <v>108.92</v>
      </c>
      <c r="Y173" s="32">
        <v>124.08</v>
      </c>
      <c r="Z173" s="32">
        <v>107.23</v>
      </c>
    </row>
    <row r="174" spans="1:26" ht="12.75">
      <c r="A174" s="34">
        <v>6</v>
      </c>
      <c r="B174" s="34">
        <v>11</v>
      </c>
      <c r="C174" s="34">
        <v>10</v>
      </c>
      <c r="D174" s="35">
        <v>2</v>
      </c>
      <c r="E174" s="36"/>
      <c r="F174" s="31" t="s">
        <v>267</v>
      </c>
      <c r="G174" s="56" t="s">
        <v>418</v>
      </c>
      <c r="H174" s="33">
        <v>53093068.76</v>
      </c>
      <c r="I174" s="33">
        <v>14469537.19</v>
      </c>
      <c r="J174" s="33">
        <v>22976443.57</v>
      </c>
      <c r="K174" s="33">
        <v>15647088</v>
      </c>
      <c r="L174" s="33">
        <v>20370521.5</v>
      </c>
      <c r="M174" s="33">
        <v>3128992.01</v>
      </c>
      <c r="N174" s="33">
        <v>8575667.49</v>
      </c>
      <c r="O174" s="33">
        <v>8665862</v>
      </c>
      <c r="P174" s="118">
        <v>38.36</v>
      </c>
      <c r="Q174" s="118">
        <v>21.62</v>
      </c>
      <c r="R174" s="118">
        <v>37.32</v>
      </c>
      <c r="S174" s="118">
        <v>55.38</v>
      </c>
      <c r="T174" s="32">
        <v>15.36</v>
      </c>
      <c r="U174" s="32">
        <v>42.09</v>
      </c>
      <c r="V174" s="32">
        <v>42.54</v>
      </c>
      <c r="W174" s="32">
        <v>112.43</v>
      </c>
      <c r="X174" s="32">
        <v>123.45</v>
      </c>
      <c r="Y174" s="32">
        <v>116.7</v>
      </c>
      <c r="Z174" s="32">
        <v>105.22</v>
      </c>
    </row>
    <row r="175" spans="1:26" ht="12.75">
      <c r="A175" s="34">
        <v>6</v>
      </c>
      <c r="B175" s="34">
        <v>3</v>
      </c>
      <c r="C175" s="34">
        <v>13</v>
      </c>
      <c r="D175" s="35">
        <v>2</v>
      </c>
      <c r="E175" s="36"/>
      <c r="F175" s="31" t="s">
        <v>267</v>
      </c>
      <c r="G175" s="56" t="s">
        <v>419</v>
      </c>
      <c r="H175" s="33">
        <v>22471497.83</v>
      </c>
      <c r="I175" s="33">
        <v>6206307.14</v>
      </c>
      <c r="J175" s="33">
        <v>9218623.69</v>
      </c>
      <c r="K175" s="33">
        <v>7046567</v>
      </c>
      <c r="L175" s="33">
        <v>10887808.56</v>
      </c>
      <c r="M175" s="33">
        <v>2182837.36</v>
      </c>
      <c r="N175" s="33">
        <v>4852055.2</v>
      </c>
      <c r="O175" s="33">
        <v>3852916</v>
      </c>
      <c r="P175" s="118">
        <v>48.45</v>
      </c>
      <c r="Q175" s="118">
        <v>35.17</v>
      </c>
      <c r="R175" s="118">
        <v>52.63</v>
      </c>
      <c r="S175" s="118">
        <v>54.67</v>
      </c>
      <c r="T175" s="32">
        <v>20.04</v>
      </c>
      <c r="U175" s="32">
        <v>44.56</v>
      </c>
      <c r="V175" s="32">
        <v>35.38</v>
      </c>
      <c r="W175" s="32">
        <v>109.89</v>
      </c>
      <c r="X175" s="32">
        <v>119.18</v>
      </c>
      <c r="Y175" s="32">
        <v>111.61</v>
      </c>
      <c r="Z175" s="32">
        <v>103.33</v>
      </c>
    </row>
    <row r="176" spans="1:26" ht="12.75">
      <c r="A176" s="34">
        <v>6</v>
      </c>
      <c r="B176" s="34">
        <v>11</v>
      </c>
      <c r="C176" s="34">
        <v>11</v>
      </c>
      <c r="D176" s="35">
        <v>2</v>
      </c>
      <c r="E176" s="36"/>
      <c r="F176" s="31" t="s">
        <v>267</v>
      </c>
      <c r="G176" s="56" t="s">
        <v>420</v>
      </c>
      <c r="H176" s="33">
        <v>24303918.32</v>
      </c>
      <c r="I176" s="33">
        <v>5909249.06</v>
      </c>
      <c r="J176" s="33">
        <v>9360375.26</v>
      </c>
      <c r="K176" s="33">
        <v>9034294</v>
      </c>
      <c r="L176" s="33">
        <v>12922849.24</v>
      </c>
      <c r="M176" s="33">
        <v>3005726.48</v>
      </c>
      <c r="N176" s="33">
        <v>4892756.76</v>
      </c>
      <c r="O176" s="33">
        <v>5024366</v>
      </c>
      <c r="P176" s="118">
        <v>53.17</v>
      </c>
      <c r="Q176" s="118">
        <v>50.86</v>
      </c>
      <c r="R176" s="118">
        <v>52.27</v>
      </c>
      <c r="S176" s="118">
        <v>55.61</v>
      </c>
      <c r="T176" s="32">
        <v>23.25</v>
      </c>
      <c r="U176" s="32">
        <v>37.86</v>
      </c>
      <c r="V176" s="32">
        <v>38.87</v>
      </c>
      <c r="W176" s="32">
        <v>102.18</v>
      </c>
      <c r="X176" s="32">
        <v>103.53</v>
      </c>
      <c r="Y176" s="32">
        <v>101.11</v>
      </c>
      <c r="Z176" s="32">
        <v>102.44</v>
      </c>
    </row>
    <row r="177" spans="1:26" ht="12.75">
      <c r="A177" s="34">
        <v>6</v>
      </c>
      <c r="B177" s="34">
        <v>19</v>
      </c>
      <c r="C177" s="34">
        <v>7</v>
      </c>
      <c r="D177" s="35">
        <v>2</v>
      </c>
      <c r="E177" s="36"/>
      <c r="F177" s="31" t="s">
        <v>267</v>
      </c>
      <c r="G177" s="56" t="s">
        <v>421</v>
      </c>
      <c r="H177" s="33">
        <v>22350814.68</v>
      </c>
      <c r="I177" s="33">
        <v>6400279.88</v>
      </c>
      <c r="J177" s="33">
        <v>8978208.8</v>
      </c>
      <c r="K177" s="33">
        <v>6972326</v>
      </c>
      <c r="L177" s="33">
        <v>12669172.58</v>
      </c>
      <c r="M177" s="33">
        <v>3460365.74</v>
      </c>
      <c r="N177" s="33">
        <v>5387932.84</v>
      </c>
      <c r="O177" s="33">
        <v>3820874</v>
      </c>
      <c r="P177" s="118">
        <v>56.68</v>
      </c>
      <c r="Q177" s="118">
        <v>54.06</v>
      </c>
      <c r="R177" s="118">
        <v>60.01</v>
      </c>
      <c r="S177" s="118">
        <v>54.8</v>
      </c>
      <c r="T177" s="32">
        <v>27.31</v>
      </c>
      <c r="U177" s="32">
        <v>42.52</v>
      </c>
      <c r="V177" s="32">
        <v>30.15</v>
      </c>
      <c r="W177" s="32">
        <v>129.42</v>
      </c>
      <c r="X177" s="32">
        <v>158.33</v>
      </c>
      <c r="Y177" s="32">
        <v>138.49</v>
      </c>
      <c r="Z177" s="32">
        <v>102.89</v>
      </c>
    </row>
    <row r="178" spans="1:26" ht="12.75">
      <c r="A178" s="34">
        <v>6</v>
      </c>
      <c r="B178" s="34">
        <v>9</v>
      </c>
      <c r="C178" s="34">
        <v>14</v>
      </c>
      <c r="D178" s="35">
        <v>2</v>
      </c>
      <c r="E178" s="36"/>
      <c r="F178" s="31" t="s">
        <v>267</v>
      </c>
      <c r="G178" s="56" t="s">
        <v>422</v>
      </c>
      <c r="H178" s="33">
        <v>80671134.24</v>
      </c>
      <c r="I178" s="33">
        <v>34520795.25</v>
      </c>
      <c r="J178" s="33">
        <v>34517230.99</v>
      </c>
      <c r="K178" s="33">
        <v>11633108</v>
      </c>
      <c r="L178" s="33">
        <v>35366145.02</v>
      </c>
      <c r="M178" s="33">
        <v>15237678.03</v>
      </c>
      <c r="N178" s="33">
        <v>13390484.99</v>
      </c>
      <c r="O178" s="33">
        <v>6737982</v>
      </c>
      <c r="P178" s="118">
        <v>43.83</v>
      </c>
      <c r="Q178" s="118">
        <v>44.14</v>
      </c>
      <c r="R178" s="118">
        <v>38.79</v>
      </c>
      <c r="S178" s="118">
        <v>57.92</v>
      </c>
      <c r="T178" s="32">
        <v>43.08</v>
      </c>
      <c r="U178" s="32">
        <v>37.86</v>
      </c>
      <c r="V178" s="32">
        <v>19.05</v>
      </c>
      <c r="W178" s="32">
        <v>93.02</v>
      </c>
      <c r="X178" s="32">
        <v>112.61</v>
      </c>
      <c r="Y178" s="32">
        <v>72</v>
      </c>
      <c r="Z178" s="32">
        <v>114.38</v>
      </c>
    </row>
    <row r="179" spans="1:26" ht="12.75">
      <c r="A179" s="34">
        <v>6</v>
      </c>
      <c r="B179" s="34">
        <v>19</v>
      </c>
      <c r="C179" s="34">
        <v>8</v>
      </c>
      <c r="D179" s="35">
        <v>2</v>
      </c>
      <c r="E179" s="36"/>
      <c r="F179" s="31" t="s">
        <v>267</v>
      </c>
      <c r="G179" s="56" t="s">
        <v>423</v>
      </c>
      <c r="H179" s="33">
        <v>14788145.97</v>
      </c>
      <c r="I179" s="33">
        <v>3146905.11</v>
      </c>
      <c r="J179" s="33">
        <v>7036160.86</v>
      </c>
      <c r="K179" s="33">
        <v>4605080</v>
      </c>
      <c r="L179" s="33">
        <v>8239726.17</v>
      </c>
      <c r="M179" s="33">
        <v>2378767.81</v>
      </c>
      <c r="N179" s="33">
        <v>3358130.36</v>
      </c>
      <c r="O179" s="33">
        <v>2502828</v>
      </c>
      <c r="P179" s="118">
        <v>55.71</v>
      </c>
      <c r="Q179" s="118">
        <v>75.59</v>
      </c>
      <c r="R179" s="118">
        <v>47.72</v>
      </c>
      <c r="S179" s="118">
        <v>54.34</v>
      </c>
      <c r="T179" s="32">
        <v>28.86</v>
      </c>
      <c r="U179" s="32">
        <v>40.75</v>
      </c>
      <c r="V179" s="32">
        <v>30.37</v>
      </c>
      <c r="W179" s="32">
        <v>119.09</v>
      </c>
      <c r="X179" s="32">
        <v>169.82</v>
      </c>
      <c r="Y179" s="32">
        <v>106.74</v>
      </c>
      <c r="Z179" s="32">
        <v>105.5</v>
      </c>
    </row>
    <row r="180" spans="1:26" ht="12.75">
      <c r="A180" s="34">
        <v>6</v>
      </c>
      <c r="B180" s="34">
        <v>9</v>
      </c>
      <c r="C180" s="34">
        <v>15</v>
      </c>
      <c r="D180" s="35">
        <v>2</v>
      </c>
      <c r="E180" s="36"/>
      <c r="F180" s="31" t="s">
        <v>267</v>
      </c>
      <c r="G180" s="56" t="s">
        <v>424</v>
      </c>
      <c r="H180" s="33">
        <v>23244805.89</v>
      </c>
      <c r="I180" s="33">
        <v>4998374.95</v>
      </c>
      <c r="J180" s="33">
        <v>10994123.94</v>
      </c>
      <c r="K180" s="33">
        <v>7252307</v>
      </c>
      <c r="L180" s="33">
        <v>11363082.09</v>
      </c>
      <c r="M180" s="33">
        <v>2751408.97</v>
      </c>
      <c r="N180" s="33">
        <v>4616791.12</v>
      </c>
      <c r="O180" s="33">
        <v>3994882</v>
      </c>
      <c r="P180" s="118">
        <v>48.88</v>
      </c>
      <c r="Q180" s="118">
        <v>55.04</v>
      </c>
      <c r="R180" s="118">
        <v>41.99</v>
      </c>
      <c r="S180" s="118">
        <v>55.08</v>
      </c>
      <c r="T180" s="32">
        <v>24.21</v>
      </c>
      <c r="U180" s="32">
        <v>40.62</v>
      </c>
      <c r="V180" s="32">
        <v>35.15</v>
      </c>
      <c r="W180" s="32">
        <v>106.69</v>
      </c>
      <c r="X180" s="32">
        <v>128.13</v>
      </c>
      <c r="Y180" s="32">
        <v>103.18</v>
      </c>
      <c r="Z180" s="32">
        <v>99.17</v>
      </c>
    </row>
    <row r="181" spans="1:26" ht="12.75">
      <c r="A181" s="34">
        <v>6</v>
      </c>
      <c r="B181" s="34">
        <v>9</v>
      </c>
      <c r="C181" s="34">
        <v>16</v>
      </c>
      <c r="D181" s="35">
        <v>2</v>
      </c>
      <c r="E181" s="36"/>
      <c r="F181" s="31" t="s">
        <v>267</v>
      </c>
      <c r="G181" s="56" t="s">
        <v>425</v>
      </c>
      <c r="H181" s="33">
        <v>12925705.58</v>
      </c>
      <c r="I181" s="33">
        <v>2916422</v>
      </c>
      <c r="J181" s="33">
        <v>4360337.58</v>
      </c>
      <c r="K181" s="33">
        <v>5648946</v>
      </c>
      <c r="L181" s="33">
        <v>7020889.45</v>
      </c>
      <c r="M181" s="33">
        <v>1527569.47</v>
      </c>
      <c r="N181" s="33">
        <v>2419867.98</v>
      </c>
      <c r="O181" s="33">
        <v>3073452</v>
      </c>
      <c r="P181" s="118">
        <v>54.31</v>
      </c>
      <c r="Q181" s="118">
        <v>52.37</v>
      </c>
      <c r="R181" s="118">
        <v>55.49</v>
      </c>
      <c r="S181" s="118">
        <v>54.4</v>
      </c>
      <c r="T181" s="32">
        <v>21.75</v>
      </c>
      <c r="U181" s="32">
        <v>34.46</v>
      </c>
      <c r="V181" s="32">
        <v>43.77</v>
      </c>
      <c r="W181" s="32">
        <v>109.24</v>
      </c>
      <c r="X181" s="32">
        <v>123.53</v>
      </c>
      <c r="Y181" s="32">
        <v>101.05</v>
      </c>
      <c r="Z181" s="32">
        <v>109.95</v>
      </c>
    </row>
    <row r="182" spans="1:26" ht="12.75">
      <c r="A182" s="34">
        <v>6</v>
      </c>
      <c r="B182" s="34">
        <v>7</v>
      </c>
      <c r="C182" s="34">
        <v>10</v>
      </c>
      <c r="D182" s="35">
        <v>2</v>
      </c>
      <c r="E182" s="36"/>
      <c r="F182" s="31" t="s">
        <v>267</v>
      </c>
      <c r="G182" s="56" t="s">
        <v>426</v>
      </c>
      <c r="H182" s="33">
        <v>32260306.08</v>
      </c>
      <c r="I182" s="33">
        <v>9204738.05</v>
      </c>
      <c r="J182" s="33">
        <v>11325383.03</v>
      </c>
      <c r="K182" s="33">
        <v>11730185</v>
      </c>
      <c r="L182" s="33">
        <v>16697927.51</v>
      </c>
      <c r="M182" s="33">
        <v>3787570.82</v>
      </c>
      <c r="N182" s="33">
        <v>6516736.69</v>
      </c>
      <c r="O182" s="33">
        <v>6393620</v>
      </c>
      <c r="P182" s="118">
        <v>51.75</v>
      </c>
      <c r="Q182" s="118">
        <v>41.14</v>
      </c>
      <c r="R182" s="118">
        <v>57.54</v>
      </c>
      <c r="S182" s="118">
        <v>54.5</v>
      </c>
      <c r="T182" s="32">
        <v>22.68</v>
      </c>
      <c r="U182" s="32">
        <v>39.02</v>
      </c>
      <c r="V182" s="32">
        <v>38.28</v>
      </c>
      <c r="W182" s="32">
        <v>111.38</v>
      </c>
      <c r="X182" s="32">
        <v>126.94</v>
      </c>
      <c r="Y182" s="32">
        <v>115.88</v>
      </c>
      <c r="Z182" s="32">
        <v>100.14</v>
      </c>
    </row>
    <row r="183" spans="1:26" ht="12.75">
      <c r="A183" s="34">
        <v>6</v>
      </c>
      <c r="B183" s="34">
        <v>1</v>
      </c>
      <c r="C183" s="34">
        <v>19</v>
      </c>
      <c r="D183" s="35">
        <v>2</v>
      </c>
      <c r="E183" s="36"/>
      <c r="F183" s="31" t="s">
        <v>267</v>
      </c>
      <c r="G183" s="56" t="s">
        <v>427</v>
      </c>
      <c r="H183" s="33">
        <v>25571608.94</v>
      </c>
      <c r="I183" s="33">
        <v>8533344</v>
      </c>
      <c r="J183" s="33">
        <v>9868716.94</v>
      </c>
      <c r="K183" s="33">
        <v>7169548</v>
      </c>
      <c r="L183" s="33">
        <v>12320328.56</v>
      </c>
      <c r="M183" s="33">
        <v>4142167.14</v>
      </c>
      <c r="N183" s="33">
        <v>4060635.42</v>
      </c>
      <c r="O183" s="33">
        <v>4117526</v>
      </c>
      <c r="P183" s="118">
        <v>48.17</v>
      </c>
      <c r="Q183" s="118">
        <v>48.54</v>
      </c>
      <c r="R183" s="118">
        <v>41.14</v>
      </c>
      <c r="S183" s="118">
        <v>57.43</v>
      </c>
      <c r="T183" s="32">
        <v>33.62</v>
      </c>
      <c r="U183" s="32">
        <v>32.95</v>
      </c>
      <c r="V183" s="32">
        <v>33.42</v>
      </c>
      <c r="W183" s="32">
        <v>104.2</v>
      </c>
      <c r="X183" s="32">
        <v>113.85</v>
      </c>
      <c r="Y183" s="32">
        <v>100.04</v>
      </c>
      <c r="Z183" s="32">
        <v>99.78</v>
      </c>
    </row>
    <row r="184" spans="1:26" ht="12.75">
      <c r="A184" s="34">
        <v>6</v>
      </c>
      <c r="B184" s="34">
        <v>20</v>
      </c>
      <c r="C184" s="34">
        <v>14</v>
      </c>
      <c r="D184" s="35">
        <v>2</v>
      </c>
      <c r="E184" s="36"/>
      <c r="F184" s="31" t="s">
        <v>267</v>
      </c>
      <c r="G184" s="56" t="s">
        <v>428</v>
      </c>
      <c r="H184" s="33">
        <v>111703084.61</v>
      </c>
      <c r="I184" s="33">
        <v>41986093.17</v>
      </c>
      <c r="J184" s="33">
        <v>41283303.44</v>
      </c>
      <c r="K184" s="33">
        <v>28433688</v>
      </c>
      <c r="L184" s="33">
        <v>58516610.43</v>
      </c>
      <c r="M184" s="33">
        <v>22801880.22</v>
      </c>
      <c r="N184" s="33">
        <v>19413894.21</v>
      </c>
      <c r="O184" s="33">
        <v>16300836</v>
      </c>
      <c r="P184" s="118">
        <v>52.38</v>
      </c>
      <c r="Q184" s="118">
        <v>54.3</v>
      </c>
      <c r="R184" s="118">
        <v>47.02</v>
      </c>
      <c r="S184" s="118">
        <v>57.32</v>
      </c>
      <c r="T184" s="32">
        <v>38.96</v>
      </c>
      <c r="U184" s="32">
        <v>33.17</v>
      </c>
      <c r="V184" s="32">
        <v>27.85</v>
      </c>
      <c r="W184" s="32">
        <v>107.33</v>
      </c>
      <c r="X184" s="32">
        <v>129.94</v>
      </c>
      <c r="Y184" s="32">
        <v>91.87</v>
      </c>
      <c r="Z184" s="32">
        <v>102.9</v>
      </c>
    </row>
    <row r="185" spans="1:26" ht="12.75">
      <c r="A185" s="34">
        <v>6</v>
      </c>
      <c r="B185" s="34">
        <v>3</v>
      </c>
      <c r="C185" s="34">
        <v>14</v>
      </c>
      <c r="D185" s="35">
        <v>2</v>
      </c>
      <c r="E185" s="36"/>
      <c r="F185" s="31" t="s">
        <v>267</v>
      </c>
      <c r="G185" s="56" t="s">
        <v>429</v>
      </c>
      <c r="H185" s="33">
        <v>19007164.36</v>
      </c>
      <c r="I185" s="33">
        <v>4626970.17</v>
      </c>
      <c r="J185" s="33">
        <v>8786152.19</v>
      </c>
      <c r="K185" s="33">
        <v>5594042</v>
      </c>
      <c r="L185" s="33">
        <v>10345881.08</v>
      </c>
      <c r="M185" s="33">
        <v>2302635.69</v>
      </c>
      <c r="N185" s="33">
        <v>4997427.39</v>
      </c>
      <c r="O185" s="33">
        <v>3045818</v>
      </c>
      <c r="P185" s="118">
        <v>54.43</v>
      </c>
      <c r="Q185" s="118">
        <v>49.76</v>
      </c>
      <c r="R185" s="118">
        <v>56.87</v>
      </c>
      <c r="S185" s="118">
        <v>54.44</v>
      </c>
      <c r="T185" s="32">
        <v>22.25</v>
      </c>
      <c r="U185" s="32">
        <v>48.3</v>
      </c>
      <c r="V185" s="32">
        <v>29.43</v>
      </c>
      <c r="W185" s="32">
        <v>120.64</v>
      </c>
      <c r="X185" s="32">
        <v>108.43</v>
      </c>
      <c r="Y185" s="32">
        <v>143.04</v>
      </c>
      <c r="Z185" s="32">
        <v>102.94</v>
      </c>
    </row>
    <row r="186" spans="1:26" ht="12.75">
      <c r="A186" s="34">
        <v>6</v>
      </c>
      <c r="B186" s="34">
        <v>6</v>
      </c>
      <c r="C186" s="34">
        <v>11</v>
      </c>
      <c r="D186" s="35">
        <v>2</v>
      </c>
      <c r="E186" s="36"/>
      <c r="F186" s="31" t="s">
        <v>267</v>
      </c>
      <c r="G186" s="56" t="s">
        <v>430</v>
      </c>
      <c r="H186" s="33">
        <v>22774392.88</v>
      </c>
      <c r="I186" s="33">
        <v>6168739.67</v>
      </c>
      <c r="J186" s="33">
        <v>8209864.21</v>
      </c>
      <c r="K186" s="33">
        <v>8395789</v>
      </c>
      <c r="L186" s="33">
        <v>12239592.6</v>
      </c>
      <c r="M186" s="33">
        <v>3254695.92</v>
      </c>
      <c r="N186" s="33">
        <v>4335780.68</v>
      </c>
      <c r="O186" s="33">
        <v>4649116</v>
      </c>
      <c r="P186" s="118">
        <v>53.74</v>
      </c>
      <c r="Q186" s="118">
        <v>52.76</v>
      </c>
      <c r="R186" s="118">
        <v>52.81</v>
      </c>
      <c r="S186" s="118">
        <v>55.37</v>
      </c>
      <c r="T186" s="32">
        <v>26.59</v>
      </c>
      <c r="U186" s="32">
        <v>35.42</v>
      </c>
      <c r="V186" s="32">
        <v>37.98</v>
      </c>
      <c r="W186" s="32">
        <v>95.53</v>
      </c>
      <c r="X186" s="32">
        <v>121.82</v>
      </c>
      <c r="Y186" s="32">
        <v>79.13</v>
      </c>
      <c r="Z186" s="32">
        <v>99.74</v>
      </c>
    </row>
    <row r="187" spans="1:26" ht="12.75">
      <c r="A187" s="34">
        <v>6</v>
      </c>
      <c r="B187" s="34">
        <v>14</v>
      </c>
      <c r="C187" s="34">
        <v>11</v>
      </c>
      <c r="D187" s="35">
        <v>2</v>
      </c>
      <c r="E187" s="36"/>
      <c r="F187" s="31" t="s">
        <v>267</v>
      </c>
      <c r="G187" s="56" t="s">
        <v>431</v>
      </c>
      <c r="H187" s="33">
        <v>35589830.15</v>
      </c>
      <c r="I187" s="33">
        <v>10952894</v>
      </c>
      <c r="J187" s="33">
        <v>12776983.15</v>
      </c>
      <c r="K187" s="33">
        <v>11859953</v>
      </c>
      <c r="L187" s="33">
        <v>18193378.7</v>
      </c>
      <c r="M187" s="33">
        <v>5497075.08</v>
      </c>
      <c r="N187" s="33">
        <v>6065991.62</v>
      </c>
      <c r="O187" s="33">
        <v>6630312</v>
      </c>
      <c r="P187" s="118">
        <v>51.11</v>
      </c>
      <c r="Q187" s="118">
        <v>50.18</v>
      </c>
      <c r="R187" s="118">
        <v>47.47</v>
      </c>
      <c r="S187" s="118">
        <v>55.9</v>
      </c>
      <c r="T187" s="32">
        <v>30.21</v>
      </c>
      <c r="U187" s="32">
        <v>33.34</v>
      </c>
      <c r="V187" s="32">
        <v>36.44</v>
      </c>
      <c r="W187" s="32">
        <v>104.94</v>
      </c>
      <c r="X187" s="32">
        <v>138.16</v>
      </c>
      <c r="Y187" s="32">
        <v>85.55</v>
      </c>
      <c r="Z187" s="32">
        <v>105.8</v>
      </c>
    </row>
    <row r="188" spans="1:26" ht="12.75">
      <c r="A188" s="34">
        <v>6</v>
      </c>
      <c r="B188" s="34">
        <v>7</v>
      </c>
      <c r="C188" s="34">
        <v>2</v>
      </c>
      <c r="D188" s="35">
        <v>3</v>
      </c>
      <c r="E188" s="36"/>
      <c r="F188" s="31" t="s">
        <v>267</v>
      </c>
      <c r="G188" s="56" t="s">
        <v>432</v>
      </c>
      <c r="H188" s="33">
        <v>50169982.03</v>
      </c>
      <c r="I188" s="33">
        <v>14837131.98</v>
      </c>
      <c r="J188" s="33">
        <v>18178617.05</v>
      </c>
      <c r="K188" s="33">
        <v>17154233</v>
      </c>
      <c r="L188" s="33">
        <v>26708462.67</v>
      </c>
      <c r="M188" s="33">
        <v>8476814.16</v>
      </c>
      <c r="N188" s="33">
        <v>8765562.51</v>
      </c>
      <c r="O188" s="33">
        <v>9466086</v>
      </c>
      <c r="P188" s="118">
        <v>53.23</v>
      </c>
      <c r="Q188" s="118">
        <v>57.13</v>
      </c>
      <c r="R188" s="118">
        <v>48.21</v>
      </c>
      <c r="S188" s="118">
        <v>55.18</v>
      </c>
      <c r="T188" s="32">
        <v>31.73</v>
      </c>
      <c r="U188" s="32">
        <v>32.81</v>
      </c>
      <c r="V188" s="32">
        <v>35.44</v>
      </c>
      <c r="W188" s="32">
        <v>116.8</v>
      </c>
      <c r="X188" s="32">
        <v>166.23</v>
      </c>
      <c r="Y188" s="32">
        <v>102.09</v>
      </c>
      <c r="Z188" s="32">
        <v>103.1</v>
      </c>
    </row>
    <row r="189" spans="1:26" ht="12.75">
      <c r="A189" s="34">
        <v>6</v>
      </c>
      <c r="B189" s="34">
        <v>9</v>
      </c>
      <c r="C189" s="34">
        <v>1</v>
      </c>
      <c r="D189" s="35">
        <v>3</v>
      </c>
      <c r="E189" s="36"/>
      <c r="F189" s="31" t="s">
        <v>267</v>
      </c>
      <c r="G189" s="56" t="s">
        <v>433</v>
      </c>
      <c r="H189" s="33">
        <v>80487815.01</v>
      </c>
      <c r="I189" s="33">
        <v>31935735.99</v>
      </c>
      <c r="J189" s="33">
        <v>31843297.02</v>
      </c>
      <c r="K189" s="33">
        <v>16708782</v>
      </c>
      <c r="L189" s="33">
        <v>40656853.49</v>
      </c>
      <c r="M189" s="33">
        <v>17245622.67</v>
      </c>
      <c r="N189" s="33">
        <v>13965982.82</v>
      </c>
      <c r="O189" s="33">
        <v>9445248</v>
      </c>
      <c r="P189" s="118">
        <v>50.51</v>
      </c>
      <c r="Q189" s="118">
        <v>54</v>
      </c>
      <c r="R189" s="118">
        <v>43.85</v>
      </c>
      <c r="S189" s="118">
        <v>56.52</v>
      </c>
      <c r="T189" s="32">
        <v>42.41</v>
      </c>
      <c r="U189" s="32">
        <v>34.35</v>
      </c>
      <c r="V189" s="32">
        <v>23.23</v>
      </c>
      <c r="W189" s="32">
        <v>120.99</v>
      </c>
      <c r="X189" s="32">
        <v>181.59</v>
      </c>
      <c r="Y189" s="32">
        <v>91.59</v>
      </c>
      <c r="Z189" s="32">
        <v>106.63</v>
      </c>
    </row>
    <row r="190" spans="1:26" ht="12.75">
      <c r="A190" s="34">
        <v>6</v>
      </c>
      <c r="B190" s="34">
        <v>9</v>
      </c>
      <c r="C190" s="34">
        <v>3</v>
      </c>
      <c r="D190" s="35">
        <v>3</v>
      </c>
      <c r="E190" s="36"/>
      <c r="F190" s="31" t="s">
        <v>267</v>
      </c>
      <c r="G190" s="56" t="s">
        <v>434</v>
      </c>
      <c r="H190" s="33">
        <v>63008564.18</v>
      </c>
      <c r="I190" s="33">
        <v>18664923.46</v>
      </c>
      <c r="J190" s="33">
        <v>24179254.72</v>
      </c>
      <c r="K190" s="33">
        <v>20164386</v>
      </c>
      <c r="L190" s="33">
        <v>29480791.94</v>
      </c>
      <c r="M190" s="33">
        <v>8155147.62</v>
      </c>
      <c r="N190" s="33">
        <v>9927162.32</v>
      </c>
      <c r="O190" s="33">
        <v>11398482</v>
      </c>
      <c r="P190" s="118">
        <v>46.78</v>
      </c>
      <c r="Q190" s="118">
        <v>43.69</v>
      </c>
      <c r="R190" s="118">
        <v>41.05</v>
      </c>
      <c r="S190" s="118">
        <v>56.52</v>
      </c>
      <c r="T190" s="32">
        <v>27.66</v>
      </c>
      <c r="U190" s="32">
        <v>33.67</v>
      </c>
      <c r="V190" s="32">
        <v>38.66</v>
      </c>
      <c r="W190" s="32">
        <v>104.35</v>
      </c>
      <c r="X190" s="32">
        <v>121.53</v>
      </c>
      <c r="Y190" s="32">
        <v>91.77</v>
      </c>
      <c r="Z190" s="32">
        <v>106.28</v>
      </c>
    </row>
    <row r="191" spans="1:26" ht="12.75">
      <c r="A191" s="34">
        <v>6</v>
      </c>
      <c r="B191" s="34">
        <v>2</v>
      </c>
      <c r="C191" s="34">
        <v>5</v>
      </c>
      <c r="D191" s="35">
        <v>3</v>
      </c>
      <c r="E191" s="36"/>
      <c r="F191" s="31" t="s">
        <v>267</v>
      </c>
      <c r="G191" s="56" t="s">
        <v>435</v>
      </c>
      <c r="H191" s="33">
        <v>37466746.67</v>
      </c>
      <c r="I191" s="33">
        <v>8242337.05</v>
      </c>
      <c r="J191" s="33">
        <v>17280143.62</v>
      </c>
      <c r="K191" s="33">
        <v>11944266</v>
      </c>
      <c r="L191" s="33">
        <v>15556050.27</v>
      </c>
      <c r="M191" s="33">
        <v>3234156.69</v>
      </c>
      <c r="N191" s="33">
        <v>5737225.58</v>
      </c>
      <c r="O191" s="33">
        <v>6584668</v>
      </c>
      <c r="P191" s="118">
        <v>41.51</v>
      </c>
      <c r="Q191" s="118">
        <v>39.23</v>
      </c>
      <c r="R191" s="118">
        <v>33.2</v>
      </c>
      <c r="S191" s="118">
        <v>55.12</v>
      </c>
      <c r="T191" s="32">
        <v>20.79</v>
      </c>
      <c r="U191" s="32">
        <v>36.88</v>
      </c>
      <c r="V191" s="32">
        <v>42.32</v>
      </c>
      <c r="W191" s="32">
        <v>100.92</v>
      </c>
      <c r="X191" s="32">
        <v>111.22</v>
      </c>
      <c r="Y191" s="32">
        <v>92.87</v>
      </c>
      <c r="Z191" s="32">
        <v>104.05</v>
      </c>
    </row>
    <row r="192" spans="1:26" ht="12.75">
      <c r="A192" s="34">
        <v>6</v>
      </c>
      <c r="B192" s="34">
        <v>2</v>
      </c>
      <c r="C192" s="34">
        <v>6</v>
      </c>
      <c r="D192" s="35">
        <v>3</v>
      </c>
      <c r="E192" s="36"/>
      <c r="F192" s="31" t="s">
        <v>267</v>
      </c>
      <c r="G192" s="56" t="s">
        <v>436</v>
      </c>
      <c r="H192" s="33">
        <v>19290363.03</v>
      </c>
      <c r="I192" s="33">
        <v>3946027</v>
      </c>
      <c r="J192" s="33">
        <v>7652545.03</v>
      </c>
      <c r="K192" s="33">
        <v>7691791</v>
      </c>
      <c r="L192" s="33">
        <v>9613008.2</v>
      </c>
      <c r="M192" s="33">
        <v>1962554.39</v>
      </c>
      <c r="N192" s="33">
        <v>3509657.81</v>
      </c>
      <c r="O192" s="33">
        <v>4140796</v>
      </c>
      <c r="P192" s="118">
        <v>49.83</v>
      </c>
      <c r="Q192" s="118">
        <v>49.73</v>
      </c>
      <c r="R192" s="118">
        <v>45.86</v>
      </c>
      <c r="S192" s="118">
        <v>53.83</v>
      </c>
      <c r="T192" s="32">
        <v>20.41</v>
      </c>
      <c r="U192" s="32">
        <v>36.5</v>
      </c>
      <c r="V192" s="32">
        <v>43.07</v>
      </c>
      <c r="W192" s="32">
        <v>102.21</v>
      </c>
      <c r="X192" s="32">
        <v>113.45</v>
      </c>
      <c r="Y192" s="32">
        <v>93.91</v>
      </c>
      <c r="Z192" s="32">
        <v>105.16</v>
      </c>
    </row>
    <row r="193" spans="1:26" ht="12.75">
      <c r="A193" s="34">
        <v>6</v>
      </c>
      <c r="B193" s="34">
        <v>5</v>
      </c>
      <c r="C193" s="34">
        <v>5</v>
      </c>
      <c r="D193" s="35">
        <v>3</v>
      </c>
      <c r="E193" s="36"/>
      <c r="F193" s="31" t="s">
        <v>267</v>
      </c>
      <c r="G193" s="56" t="s">
        <v>437</v>
      </c>
      <c r="H193" s="33">
        <v>83942494.76</v>
      </c>
      <c r="I193" s="33">
        <v>31445094.85</v>
      </c>
      <c r="J193" s="33">
        <v>35255017.91</v>
      </c>
      <c r="K193" s="33">
        <v>17242382</v>
      </c>
      <c r="L193" s="33">
        <v>39974209.82</v>
      </c>
      <c r="M193" s="33">
        <v>16748420.6</v>
      </c>
      <c r="N193" s="33">
        <v>13353773.22</v>
      </c>
      <c r="O193" s="33">
        <v>9872016</v>
      </c>
      <c r="P193" s="118">
        <v>47.62</v>
      </c>
      <c r="Q193" s="118">
        <v>53.26</v>
      </c>
      <c r="R193" s="118">
        <v>37.87</v>
      </c>
      <c r="S193" s="118">
        <v>57.25</v>
      </c>
      <c r="T193" s="32">
        <v>41.89</v>
      </c>
      <c r="U193" s="32">
        <v>33.4</v>
      </c>
      <c r="V193" s="32">
        <v>24.69</v>
      </c>
      <c r="W193" s="32">
        <v>106.37</v>
      </c>
      <c r="X193" s="32">
        <v>121.88</v>
      </c>
      <c r="Y193" s="32">
        <v>93.12</v>
      </c>
      <c r="Z193" s="32">
        <v>103.94</v>
      </c>
    </row>
    <row r="194" spans="1:26" ht="12.75">
      <c r="A194" s="34">
        <v>6</v>
      </c>
      <c r="B194" s="34">
        <v>2</v>
      </c>
      <c r="C194" s="34">
        <v>7</v>
      </c>
      <c r="D194" s="35">
        <v>3</v>
      </c>
      <c r="E194" s="36"/>
      <c r="F194" s="31" t="s">
        <v>267</v>
      </c>
      <c r="G194" s="56" t="s">
        <v>438</v>
      </c>
      <c r="H194" s="33">
        <v>34132867.79</v>
      </c>
      <c r="I194" s="33">
        <v>9411514.72</v>
      </c>
      <c r="J194" s="33">
        <v>12734641.07</v>
      </c>
      <c r="K194" s="33">
        <v>11986712</v>
      </c>
      <c r="L194" s="33">
        <v>17712002.32</v>
      </c>
      <c r="M194" s="33">
        <v>4614068.03</v>
      </c>
      <c r="N194" s="33">
        <v>6547130.29</v>
      </c>
      <c r="O194" s="33">
        <v>6550804</v>
      </c>
      <c r="P194" s="118">
        <v>51.89</v>
      </c>
      <c r="Q194" s="118">
        <v>49.02</v>
      </c>
      <c r="R194" s="118">
        <v>51.41</v>
      </c>
      <c r="S194" s="118">
        <v>54.65</v>
      </c>
      <c r="T194" s="32">
        <v>26.05</v>
      </c>
      <c r="U194" s="32">
        <v>36.96</v>
      </c>
      <c r="V194" s="32">
        <v>36.98</v>
      </c>
      <c r="W194" s="32">
        <v>107.7</v>
      </c>
      <c r="X194" s="32">
        <v>126.67</v>
      </c>
      <c r="Y194" s="32">
        <v>102.26</v>
      </c>
      <c r="Z194" s="32">
        <v>102.35</v>
      </c>
    </row>
    <row r="195" spans="1:26" ht="12.75">
      <c r="A195" s="34">
        <v>6</v>
      </c>
      <c r="B195" s="34">
        <v>12</v>
      </c>
      <c r="C195" s="34">
        <v>2</v>
      </c>
      <c r="D195" s="35">
        <v>3</v>
      </c>
      <c r="E195" s="36"/>
      <c r="F195" s="31" t="s">
        <v>267</v>
      </c>
      <c r="G195" s="56" t="s">
        <v>439</v>
      </c>
      <c r="H195" s="33">
        <v>34347608.09</v>
      </c>
      <c r="I195" s="33">
        <v>6072781.65</v>
      </c>
      <c r="J195" s="33">
        <v>14079102.44</v>
      </c>
      <c r="K195" s="33">
        <v>14195724</v>
      </c>
      <c r="L195" s="33">
        <v>18161487.26</v>
      </c>
      <c r="M195" s="33">
        <v>4531122.37</v>
      </c>
      <c r="N195" s="33">
        <v>5848366.89</v>
      </c>
      <c r="O195" s="33">
        <v>7781998</v>
      </c>
      <c r="P195" s="118">
        <v>52.87</v>
      </c>
      <c r="Q195" s="118">
        <v>74.61</v>
      </c>
      <c r="R195" s="118">
        <v>41.53</v>
      </c>
      <c r="S195" s="118">
        <v>54.81</v>
      </c>
      <c r="T195" s="32">
        <v>24.94</v>
      </c>
      <c r="U195" s="32">
        <v>32.2</v>
      </c>
      <c r="V195" s="32">
        <v>42.84</v>
      </c>
      <c r="W195" s="32">
        <v>114.98</v>
      </c>
      <c r="X195" s="32">
        <v>177.6</v>
      </c>
      <c r="Y195" s="32">
        <v>97.54</v>
      </c>
      <c r="Z195" s="32">
        <v>107.37</v>
      </c>
    </row>
    <row r="196" spans="1:26" ht="12.75">
      <c r="A196" s="34">
        <v>6</v>
      </c>
      <c r="B196" s="34">
        <v>8</v>
      </c>
      <c r="C196" s="34">
        <v>5</v>
      </c>
      <c r="D196" s="35">
        <v>3</v>
      </c>
      <c r="E196" s="36"/>
      <c r="F196" s="31" t="s">
        <v>267</v>
      </c>
      <c r="G196" s="56" t="s">
        <v>440</v>
      </c>
      <c r="H196" s="33">
        <v>36794829.8</v>
      </c>
      <c r="I196" s="33">
        <v>10266144.89</v>
      </c>
      <c r="J196" s="33">
        <v>14317316.91</v>
      </c>
      <c r="K196" s="33">
        <v>12211368</v>
      </c>
      <c r="L196" s="33">
        <v>20416993.51</v>
      </c>
      <c r="M196" s="33">
        <v>6553044.14</v>
      </c>
      <c r="N196" s="33">
        <v>7061937.37</v>
      </c>
      <c r="O196" s="33">
        <v>6802012</v>
      </c>
      <c r="P196" s="118">
        <v>55.48</v>
      </c>
      <c r="Q196" s="118">
        <v>63.83</v>
      </c>
      <c r="R196" s="118">
        <v>49.32</v>
      </c>
      <c r="S196" s="118">
        <v>55.7</v>
      </c>
      <c r="T196" s="32">
        <v>32.09</v>
      </c>
      <c r="U196" s="32">
        <v>34.58</v>
      </c>
      <c r="V196" s="32">
        <v>33.31</v>
      </c>
      <c r="W196" s="32">
        <v>119.16</v>
      </c>
      <c r="X196" s="32">
        <v>174.14</v>
      </c>
      <c r="Y196" s="32">
        <v>103.74</v>
      </c>
      <c r="Z196" s="32">
        <v>103.63</v>
      </c>
    </row>
    <row r="197" spans="1:26" ht="12.75">
      <c r="A197" s="34">
        <v>6</v>
      </c>
      <c r="B197" s="34">
        <v>14</v>
      </c>
      <c r="C197" s="34">
        <v>4</v>
      </c>
      <c r="D197" s="35">
        <v>3</v>
      </c>
      <c r="E197" s="36"/>
      <c r="F197" s="31" t="s">
        <v>267</v>
      </c>
      <c r="G197" s="56" t="s">
        <v>441</v>
      </c>
      <c r="H197" s="33">
        <v>36542514.75</v>
      </c>
      <c r="I197" s="33">
        <v>17446180.4</v>
      </c>
      <c r="J197" s="33">
        <v>11785834.35</v>
      </c>
      <c r="K197" s="33">
        <v>7310500</v>
      </c>
      <c r="L197" s="33">
        <v>19332521.98</v>
      </c>
      <c r="M197" s="33">
        <v>9591654.24</v>
      </c>
      <c r="N197" s="33">
        <v>5556053.74</v>
      </c>
      <c r="O197" s="33">
        <v>4184814</v>
      </c>
      <c r="P197" s="118">
        <v>52.9</v>
      </c>
      <c r="Q197" s="118">
        <v>54.97</v>
      </c>
      <c r="R197" s="118">
        <v>47.14</v>
      </c>
      <c r="S197" s="118">
        <v>57.24</v>
      </c>
      <c r="T197" s="32">
        <v>49.61</v>
      </c>
      <c r="U197" s="32">
        <v>28.73</v>
      </c>
      <c r="V197" s="32">
        <v>21.64</v>
      </c>
      <c r="W197" s="32">
        <v>124.65</v>
      </c>
      <c r="X197" s="32">
        <v>150.74</v>
      </c>
      <c r="Y197" s="32">
        <v>110.14</v>
      </c>
      <c r="Z197" s="32">
        <v>102.03</v>
      </c>
    </row>
    <row r="198" spans="1:26" ht="12.75">
      <c r="A198" s="34">
        <v>6</v>
      </c>
      <c r="B198" s="34">
        <v>8</v>
      </c>
      <c r="C198" s="34">
        <v>6</v>
      </c>
      <c r="D198" s="35">
        <v>3</v>
      </c>
      <c r="E198" s="36"/>
      <c r="F198" s="31" t="s">
        <v>267</v>
      </c>
      <c r="G198" s="56" t="s">
        <v>442</v>
      </c>
      <c r="H198" s="33">
        <v>38216652.5</v>
      </c>
      <c r="I198" s="33">
        <v>8905085</v>
      </c>
      <c r="J198" s="33">
        <v>15733943.5</v>
      </c>
      <c r="K198" s="33">
        <v>13577624</v>
      </c>
      <c r="L198" s="33">
        <v>17955289.49</v>
      </c>
      <c r="M198" s="33">
        <v>3820923.01</v>
      </c>
      <c r="N198" s="33">
        <v>6659534.48</v>
      </c>
      <c r="O198" s="33">
        <v>7474832</v>
      </c>
      <c r="P198" s="118">
        <v>46.98</v>
      </c>
      <c r="Q198" s="118">
        <v>42.9</v>
      </c>
      <c r="R198" s="118">
        <v>42.32</v>
      </c>
      <c r="S198" s="118">
        <v>55.05</v>
      </c>
      <c r="T198" s="32">
        <v>21.28</v>
      </c>
      <c r="U198" s="32">
        <v>37.08</v>
      </c>
      <c r="V198" s="32">
        <v>41.63</v>
      </c>
      <c r="W198" s="32">
        <v>97.64</v>
      </c>
      <c r="X198" s="32">
        <v>109.16</v>
      </c>
      <c r="Y198" s="32">
        <v>89.05</v>
      </c>
      <c r="Z198" s="32">
        <v>100.86</v>
      </c>
    </row>
    <row r="199" spans="1:26" ht="12.75">
      <c r="A199" s="34">
        <v>6</v>
      </c>
      <c r="B199" s="34">
        <v>20</v>
      </c>
      <c r="C199" s="34">
        <v>4</v>
      </c>
      <c r="D199" s="35">
        <v>3</v>
      </c>
      <c r="E199" s="36"/>
      <c r="F199" s="31" t="s">
        <v>267</v>
      </c>
      <c r="G199" s="56" t="s">
        <v>443</v>
      </c>
      <c r="H199" s="33">
        <v>39287220.91</v>
      </c>
      <c r="I199" s="33">
        <v>12335639.5</v>
      </c>
      <c r="J199" s="33">
        <v>14281594.41</v>
      </c>
      <c r="K199" s="33">
        <v>12669987</v>
      </c>
      <c r="L199" s="33">
        <v>18544877.05</v>
      </c>
      <c r="M199" s="33">
        <v>5204581.13</v>
      </c>
      <c r="N199" s="33">
        <v>6257739.92</v>
      </c>
      <c r="O199" s="33">
        <v>7082556</v>
      </c>
      <c r="P199" s="118">
        <v>47.2</v>
      </c>
      <c r="Q199" s="118">
        <v>42.19</v>
      </c>
      <c r="R199" s="118">
        <v>43.81</v>
      </c>
      <c r="S199" s="118">
        <v>55.9</v>
      </c>
      <c r="T199" s="32">
        <v>28.06</v>
      </c>
      <c r="U199" s="32">
        <v>33.74</v>
      </c>
      <c r="V199" s="32">
        <v>38.19</v>
      </c>
      <c r="W199" s="32">
        <v>103.96</v>
      </c>
      <c r="X199" s="32">
        <v>120.75</v>
      </c>
      <c r="Y199" s="32">
        <v>91.33</v>
      </c>
      <c r="Z199" s="32">
        <v>106.09</v>
      </c>
    </row>
    <row r="200" spans="1:26" ht="12.75">
      <c r="A200" s="34">
        <v>6</v>
      </c>
      <c r="B200" s="34">
        <v>18</v>
      </c>
      <c r="C200" s="34">
        <v>5</v>
      </c>
      <c r="D200" s="35">
        <v>3</v>
      </c>
      <c r="E200" s="36"/>
      <c r="F200" s="31" t="s">
        <v>267</v>
      </c>
      <c r="G200" s="56" t="s">
        <v>444</v>
      </c>
      <c r="H200" s="33">
        <v>32880013.4</v>
      </c>
      <c r="I200" s="33">
        <v>13718703.69</v>
      </c>
      <c r="J200" s="33">
        <v>9225565.71</v>
      </c>
      <c r="K200" s="33">
        <v>9935744</v>
      </c>
      <c r="L200" s="33">
        <v>16935575.03</v>
      </c>
      <c r="M200" s="33">
        <v>6408958.4</v>
      </c>
      <c r="N200" s="33">
        <v>4983638.63</v>
      </c>
      <c r="O200" s="33">
        <v>5542978</v>
      </c>
      <c r="P200" s="118">
        <v>51.5</v>
      </c>
      <c r="Q200" s="118">
        <v>46.71</v>
      </c>
      <c r="R200" s="118">
        <v>54.01</v>
      </c>
      <c r="S200" s="118">
        <v>55.78</v>
      </c>
      <c r="T200" s="32">
        <v>37.84</v>
      </c>
      <c r="U200" s="32">
        <v>29.42</v>
      </c>
      <c r="V200" s="32">
        <v>32.72</v>
      </c>
      <c r="W200" s="32">
        <v>114.39</v>
      </c>
      <c r="X200" s="32">
        <v>148.1</v>
      </c>
      <c r="Y200" s="32">
        <v>98.11</v>
      </c>
      <c r="Z200" s="32">
        <v>102.68</v>
      </c>
    </row>
    <row r="201" spans="1:26" ht="12.75">
      <c r="A201" s="34">
        <v>6</v>
      </c>
      <c r="B201" s="34">
        <v>18</v>
      </c>
      <c r="C201" s="34">
        <v>6</v>
      </c>
      <c r="D201" s="35">
        <v>3</v>
      </c>
      <c r="E201" s="36"/>
      <c r="F201" s="31" t="s">
        <v>267</v>
      </c>
      <c r="G201" s="56" t="s">
        <v>445</v>
      </c>
      <c r="H201" s="33">
        <v>32476756.11</v>
      </c>
      <c r="I201" s="33">
        <v>11273916.32</v>
      </c>
      <c r="J201" s="33">
        <v>11190211.79</v>
      </c>
      <c r="K201" s="33">
        <v>10012628</v>
      </c>
      <c r="L201" s="33">
        <v>15617601.19</v>
      </c>
      <c r="M201" s="33">
        <v>5233894.24</v>
      </c>
      <c r="N201" s="33">
        <v>4691118.95</v>
      </c>
      <c r="O201" s="33">
        <v>5692588</v>
      </c>
      <c r="P201" s="118">
        <v>48.08</v>
      </c>
      <c r="Q201" s="118">
        <v>46.42</v>
      </c>
      <c r="R201" s="118">
        <v>41.92</v>
      </c>
      <c r="S201" s="118">
        <v>56.85</v>
      </c>
      <c r="T201" s="32">
        <v>33.51</v>
      </c>
      <c r="U201" s="32">
        <v>30.03</v>
      </c>
      <c r="V201" s="32">
        <v>36.44</v>
      </c>
      <c r="W201" s="32">
        <v>105.85</v>
      </c>
      <c r="X201" s="32">
        <v>122.17</v>
      </c>
      <c r="Y201" s="32">
        <v>91.08</v>
      </c>
      <c r="Z201" s="32">
        <v>107.02</v>
      </c>
    </row>
    <row r="202" spans="1:26" ht="12.75">
      <c r="A202" s="34">
        <v>6</v>
      </c>
      <c r="B202" s="34">
        <v>10</v>
      </c>
      <c r="C202" s="34">
        <v>3</v>
      </c>
      <c r="D202" s="35">
        <v>3</v>
      </c>
      <c r="E202" s="36"/>
      <c r="F202" s="31" t="s">
        <v>267</v>
      </c>
      <c r="G202" s="56" t="s">
        <v>446</v>
      </c>
      <c r="H202" s="33">
        <v>107708594.39</v>
      </c>
      <c r="I202" s="33">
        <v>45189908.06</v>
      </c>
      <c r="J202" s="33">
        <v>39766068.33</v>
      </c>
      <c r="K202" s="33">
        <v>22752618</v>
      </c>
      <c r="L202" s="33">
        <v>55582513.97</v>
      </c>
      <c r="M202" s="33">
        <v>22135623.25</v>
      </c>
      <c r="N202" s="33">
        <v>20047590.72</v>
      </c>
      <c r="O202" s="33">
        <v>13399300</v>
      </c>
      <c r="P202" s="118">
        <v>51.6</v>
      </c>
      <c r="Q202" s="118">
        <v>48.98</v>
      </c>
      <c r="R202" s="118">
        <v>50.41</v>
      </c>
      <c r="S202" s="118">
        <v>58.89</v>
      </c>
      <c r="T202" s="32">
        <v>39.82</v>
      </c>
      <c r="U202" s="32">
        <v>36.06</v>
      </c>
      <c r="V202" s="32">
        <v>24.1</v>
      </c>
      <c r="W202" s="32">
        <v>104.01</v>
      </c>
      <c r="X202" s="32">
        <v>111.28</v>
      </c>
      <c r="Y202" s="32">
        <v>96.95</v>
      </c>
      <c r="Z202" s="32">
        <v>104.13</v>
      </c>
    </row>
    <row r="203" spans="1:26" ht="12.75">
      <c r="A203" s="34">
        <v>6</v>
      </c>
      <c r="B203" s="34">
        <v>5</v>
      </c>
      <c r="C203" s="34">
        <v>6</v>
      </c>
      <c r="D203" s="35">
        <v>3</v>
      </c>
      <c r="E203" s="36"/>
      <c r="F203" s="31" t="s">
        <v>267</v>
      </c>
      <c r="G203" s="56" t="s">
        <v>447</v>
      </c>
      <c r="H203" s="33">
        <v>32818465.02</v>
      </c>
      <c r="I203" s="33">
        <v>8842347.56</v>
      </c>
      <c r="J203" s="33">
        <v>12062228.46</v>
      </c>
      <c r="K203" s="33">
        <v>11913889</v>
      </c>
      <c r="L203" s="33">
        <v>16700273.93</v>
      </c>
      <c r="M203" s="33">
        <v>4293579.9</v>
      </c>
      <c r="N203" s="33">
        <v>5770108.03</v>
      </c>
      <c r="O203" s="33">
        <v>6636586</v>
      </c>
      <c r="P203" s="118">
        <v>50.88</v>
      </c>
      <c r="Q203" s="118">
        <v>48.55</v>
      </c>
      <c r="R203" s="118">
        <v>47.83</v>
      </c>
      <c r="S203" s="118">
        <v>55.7</v>
      </c>
      <c r="T203" s="32">
        <v>25.7</v>
      </c>
      <c r="U203" s="32">
        <v>34.55</v>
      </c>
      <c r="V203" s="32">
        <v>39.73</v>
      </c>
      <c r="W203" s="32">
        <v>100</v>
      </c>
      <c r="X203" s="32">
        <v>108.63</v>
      </c>
      <c r="Y203" s="32">
        <v>91.69</v>
      </c>
      <c r="Z203" s="32">
        <v>102.82</v>
      </c>
    </row>
    <row r="204" spans="1:26" ht="12.75">
      <c r="A204" s="34">
        <v>6</v>
      </c>
      <c r="B204" s="34">
        <v>14</v>
      </c>
      <c r="C204" s="34">
        <v>8</v>
      </c>
      <c r="D204" s="35">
        <v>3</v>
      </c>
      <c r="E204" s="36"/>
      <c r="F204" s="31" t="s">
        <v>267</v>
      </c>
      <c r="G204" s="56" t="s">
        <v>448</v>
      </c>
      <c r="H204" s="33">
        <v>74625808.38</v>
      </c>
      <c r="I204" s="33">
        <v>35939865.36</v>
      </c>
      <c r="J204" s="33">
        <v>28819763.02</v>
      </c>
      <c r="K204" s="33">
        <v>9866180</v>
      </c>
      <c r="L204" s="33">
        <v>37589092.73</v>
      </c>
      <c r="M204" s="33">
        <v>23183512.1</v>
      </c>
      <c r="N204" s="33">
        <v>8533018.63</v>
      </c>
      <c r="O204" s="33">
        <v>5872562</v>
      </c>
      <c r="P204" s="118">
        <v>50.37</v>
      </c>
      <c r="Q204" s="118">
        <v>64.5</v>
      </c>
      <c r="R204" s="118">
        <v>29.6</v>
      </c>
      <c r="S204" s="118">
        <v>59.52</v>
      </c>
      <c r="T204" s="32">
        <v>61.67</v>
      </c>
      <c r="U204" s="32">
        <v>22.7</v>
      </c>
      <c r="V204" s="32">
        <v>15.62</v>
      </c>
      <c r="W204" s="32">
        <v>158.05</v>
      </c>
      <c r="X204" s="32">
        <v>276.03</v>
      </c>
      <c r="Y204" s="32">
        <v>82.39</v>
      </c>
      <c r="Z204" s="32">
        <v>116.82</v>
      </c>
    </row>
    <row r="205" spans="1:26" ht="12.75">
      <c r="A205" s="34">
        <v>6</v>
      </c>
      <c r="B205" s="34">
        <v>12</v>
      </c>
      <c r="C205" s="34">
        <v>5</v>
      </c>
      <c r="D205" s="35">
        <v>3</v>
      </c>
      <c r="E205" s="36"/>
      <c r="F205" s="31" t="s">
        <v>267</v>
      </c>
      <c r="G205" s="56" t="s">
        <v>449</v>
      </c>
      <c r="H205" s="33">
        <v>90892585.73</v>
      </c>
      <c r="I205" s="33">
        <v>24584870.88</v>
      </c>
      <c r="J205" s="33">
        <v>38683428.85</v>
      </c>
      <c r="K205" s="33">
        <v>27624286</v>
      </c>
      <c r="L205" s="33">
        <v>46945401.1</v>
      </c>
      <c r="M205" s="33">
        <v>12879527.68</v>
      </c>
      <c r="N205" s="33">
        <v>18505361.42</v>
      </c>
      <c r="O205" s="33">
        <v>15560512</v>
      </c>
      <c r="P205" s="118">
        <v>51.64</v>
      </c>
      <c r="Q205" s="118">
        <v>52.38</v>
      </c>
      <c r="R205" s="118">
        <v>47.83</v>
      </c>
      <c r="S205" s="118">
        <v>56.32</v>
      </c>
      <c r="T205" s="32">
        <v>27.43</v>
      </c>
      <c r="U205" s="32">
        <v>39.41</v>
      </c>
      <c r="V205" s="32">
        <v>33.14</v>
      </c>
      <c r="W205" s="32">
        <v>105.03</v>
      </c>
      <c r="X205" s="32">
        <v>122.63</v>
      </c>
      <c r="Y205" s="32">
        <v>93.54</v>
      </c>
      <c r="Z205" s="32">
        <v>107.96</v>
      </c>
    </row>
    <row r="206" spans="1:26" ht="12.75">
      <c r="A206" s="34">
        <v>6</v>
      </c>
      <c r="B206" s="34">
        <v>8</v>
      </c>
      <c r="C206" s="34">
        <v>10</v>
      </c>
      <c r="D206" s="35">
        <v>3</v>
      </c>
      <c r="E206" s="36"/>
      <c r="F206" s="31" t="s">
        <v>267</v>
      </c>
      <c r="G206" s="56" t="s">
        <v>450</v>
      </c>
      <c r="H206" s="33">
        <v>28797891.34</v>
      </c>
      <c r="I206" s="33">
        <v>7202495</v>
      </c>
      <c r="J206" s="33">
        <v>11918140.34</v>
      </c>
      <c r="K206" s="33">
        <v>9677256</v>
      </c>
      <c r="L206" s="33">
        <v>14911128.71</v>
      </c>
      <c r="M206" s="33">
        <v>4687077.93</v>
      </c>
      <c r="N206" s="33">
        <v>4833588.78</v>
      </c>
      <c r="O206" s="33">
        <v>5390462</v>
      </c>
      <c r="P206" s="118">
        <v>51.77</v>
      </c>
      <c r="Q206" s="118">
        <v>65.07</v>
      </c>
      <c r="R206" s="118">
        <v>40.55</v>
      </c>
      <c r="S206" s="118">
        <v>55.7</v>
      </c>
      <c r="T206" s="32">
        <v>31.43</v>
      </c>
      <c r="U206" s="32">
        <v>32.41</v>
      </c>
      <c r="V206" s="32">
        <v>36.15</v>
      </c>
      <c r="W206" s="32">
        <v>104.41</v>
      </c>
      <c r="X206" s="32">
        <v>150.36</v>
      </c>
      <c r="Y206" s="32">
        <v>79.03</v>
      </c>
      <c r="Z206" s="32">
        <v>106.79</v>
      </c>
    </row>
    <row r="207" spans="1:26" ht="12.75">
      <c r="A207" s="34">
        <v>6</v>
      </c>
      <c r="B207" s="34">
        <v>13</v>
      </c>
      <c r="C207" s="34">
        <v>4</v>
      </c>
      <c r="D207" s="35">
        <v>3</v>
      </c>
      <c r="E207" s="36"/>
      <c r="F207" s="31" t="s">
        <v>267</v>
      </c>
      <c r="G207" s="56" t="s">
        <v>451</v>
      </c>
      <c r="H207" s="33">
        <v>77060005.54</v>
      </c>
      <c r="I207" s="33">
        <v>30530264.17</v>
      </c>
      <c r="J207" s="33">
        <v>31564061.37</v>
      </c>
      <c r="K207" s="33">
        <v>14965680</v>
      </c>
      <c r="L207" s="33">
        <v>41041193.26</v>
      </c>
      <c r="M207" s="33">
        <v>16577180.59</v>
      </c>
      <c r="N207" s="33">
        <v>15713202.67</v>
      </c>
      <c r="O207" s="33">
        <v>8750810</v>
      </c>
      <c r="P207" s="118">
        <v>53.25</v>
      </c>
      <c r="Q207" s="118">
        <v>54.29</v>
      </c>
      <c r="R207" s="118">
        <v>49.78</v>
      </c>
      <c r="S207" s="118">
        <v>58.47</v>
      </c>
      <c r="T207" s="32">
        <v>40.39</v>
      </c>
      <c r="U207" s="32">
        <v>38.28</v>
      </c>
      <c r="V207" s="32">
        <v>21.32</v>
      </c>
      <c r="W207" s="32">
        <v>116.52</v>
      </c>
      <c r="X207" s="32">
        <v>127.58</v>
      </c>
      <c r="Y207" s="32">
        <v>117.43</v>
      </c>
      <c r="Z207" s="32">
        <v>98.88</v>
      </c>
    </row>
    <row r="208" spans="1:26" ht="12.75">
      <c r="A208" s="34">
        <v>6</v>
      </c>
      <c r="B208" s="34">
        <v>17</v>
      </c>
      <c r="C208" s="34">
        <v>3</v>
      </c>
      <c r="D208" s="35">
        <v>3</v>
      </c>
      <c r="E208" s="36"/>
      <c r="F208" s="31" t="s">
        <v>267</v>
      </c>
      <c r="G208" s="56" t="s">
        <v>452</v>
      </c>
      <c r="H208" s="33">
        <v>56491214.95</v>
      </c>
      <c r="I208" s="33">
        <v>16427977.71</v>
      </c>
      <c r="J208" s="33">
        <v>24965652.24</v>
      </c>
      <c r="K208" s="33">
        <v>15097585</v>
      </c>
      <c r="L208" s="33">
        <v>30225798.33</v>
      </c>
      <c r="M208" s="33">
        <v>11816010.08</v>
      </c>
      <c r="N208" s="33">
        <v>9946922.25</v>
      </c>
      <c r="O208" s="33">
        <v>8462866</v>
      </c>
      <c r="P208" s="118">
        <v>53.5</v>
      </c>
      <c r="Q208" s="118">
        <v>71.92</v>
      </c>
      <c r="R208" s="118">
        <v>39.84</v>
      </c>
      <c r="S208" s="118">
        <v>56.05</v>
      </c>
      <c r="T208" s="32">
        <v>39.09</v>
      </c>
      <c r="U208" s="32">
        <v>32.9</v>
      </c>
      <c r="V208" s="32">
        <v>27.99</v>
      </c>
      <c r="W208" s="32">
        <v>104.1</v>
      </c>
      <c r="X208" s="32">
        <v>131.67</v>
      </c>
      <c r="Y208" s="32">
        <v>83.74</v>
      </c>
      <c r="Z208" s="32">
        <v>103.41</v>
      </c>
    </row>
    <row r="209" spans="1:26" ht="12.75">
      <c r="A209" s="34">
        <v>6</v>
      </c>
      <c r="B209" s="34">
        <v>12</v>
      </c>
      <c r="C209" s="34">
        <v>6</v>
      </c>
      <c r="D209" s="35">
        <v>3</v>
      </c>
      <c r="E209" s="36"/>
      <c r="F209" s="31" t="s">
        <v>267</v>
      </c>
      <c r="G209" s="56" t="s">
        <v>453</v>
      </c>
      <c r="H209" s="33">
        <v>74280170.87</v>
      </c>
      <c r="I209" s="33">
        <v>25847347.83</v>
      </c>
      <c r="J209" s="33">
        <v>28939319.04</v>
      </c>
      <c r="K209" s="33">
        <v>19493504</v>
      </c>
      <c r="L209" s="33">
        <v>36112611.11</v>
      </c>
      <c r="M209" s="33">
        <v>12317792.38</v>
      </c>
      <c r="N209" s="33">
        <v>12849562.73</v>
      </c>
      <c r="O209" s="33">
        <v>10945256</v>
      </c>
      <c r="P209" s="118">
        <v>48.61</v>
      </c>
      <c r="Q209" s="118">
        <v>47.65</v>
      </c>
      <c r="R209" s="118">
        <v>44.4</v>
      </c>
      <c r="S209" s="118">
        <v>56.14</v>
      </c>
      <c r="T209" s="32">
        <v>34.1</v>
      </c>
      <c r="U209" s="32">
        <v>35.58</v>
      </c>
      <c r="V209" s="32">
        <v>30.3</v>
      </c>
      <c r="W209" s="32">
        <v>107.5</v>
      </c>
      <c r="X209" s="32">
        <v>123.42</v>
      </c>
      <c r="Y209" s="32">
        <v>97.81</v>
      </c>
      <c r="Z209" s="32">
        <v>104.48</v>
      </c>
    </row>
    <row r="210" spans="1:26" ht="12.75">
      <c r="A210" s="34">
        <v>6</v>
      </c>
      <c r="B210" s="34">
        <v>3</v>
      </c>
      <c r="C210" s="34">
        <v>15</v>
      </c>
      <c r="D210" s="35">
        <v>3</v>
      </c>
      <c r="E210" s="36"/>
      <c r="F210" s="31" t="s">
        <v>267</v>
      </c>
      <c r="G210" s="56" t="s">
        <v>454</v>
      </c>
      <c r="H210" s="33">
        <v>32401370.95</v>
      </c>
      <c r="I210" s="33">
        <v>7871810.15</v>
      </c>
      <c r="J210" s="33">
        <v>13526519.8</v>
      </c>
      <c r="K210" s="33">
        <v>11003041</v>
      </c>
      <c r="L210" s="33">
        <v>15021464.17</v>
      </c>
      <c r="M210" s="33">
        <v>3998360.58</v>
      </c>
      <c r="N210" s="33">
        <v>4988155.59</v>
      </c>
      <c r="O210" s="33">
        <v>6034948</v>
      </c>
      <c r="P210" s="118">
        <v>46.36</v>
      </c>
      <c r="Q210" s="118">
        <v>50.79</v>
      </c>
      <c r="R210" s="118">
        <v>36.87</v>
      </c>
      <c r="S210" s="118">
        <v>54.84</v>
      </c>
      <c r="T210" s="32">
        <v>26.61</v>
      </c>
      <c r="U210" s="32">
        <v>33.2</v>
      </c>
      <c r="V210" s="32">
        <v>40.17</v>
      </c>
      <c r="W210" s="32">
        <v>92.9</v>
      </c>
      <c r="X210" s="32">
        <v>110.04</v>
      </c>
      <c r="Y210" s="32">
        <v>73.91</v>
      </c>
      <c r="Z210" s="32">
        <v>104.27</v>
      </c>
    </row>
    <row r="211" spans="1:26" ht="12.75">
      <c r="A211" s="34">
        <v>6</v>
      </c>
      <c r="B211" s="34">
        <v>16</v>
      </c>
      <c r="C211" s="34">
        <v>4</v>
      </c>
      <c r="D211" s="35">
        <v>3</v>
      </c>
      <c r="E211" s="36"/>
      <c r="F211" s="31" t="s">
        <v>267</v>
      </c>
      <c r="G211" s="56" t="s">
        <v>455</v>
      </c>
      <c r="H211" s="33">
        <v>137294242.12</v>
      </c>
      <c r="I211" s="33">
        <v>49107369.97</v>
      </c>
      <c r="J211" s="33">
        <v>64614466.15</v>
      </c>
      <c r="K211" s="33">
        <v>23572406</v>
      </c>
      <c r="L211" s="33">
        <v>65487514.05</v>
      </c>
      <c r="M211" s="33">
        <v>21455071.02</v>
      </c>
      <c r="N211" s="33">
        <v>30157175.03</v>
      </c>
      <c r="O211" s="33">
        <v>13875268</v>
      </c>
      <c r="P211" s="118">
        <v>47.69</v>
      </c>
      <c r="Q211" s="118">
        <v>43.69</v>
      </c>
      <c r="R211" s="118">
        <v>46.67</v>
      </c>
      <c r="S211" s="118">
        <v>58.86</v>
      </c>
      <c r="T211" s="32">
        <v>32.76</v>
      </c>
      <c r="U211" s="32">
        <v>46.05</v>
      </c>
      <c r="V211" s="32">
        <v>21.18</v>
      </c>
      <c r="W211" s="32">
        <v>126.4</v>
      </c>
      <c r="X211" s="32">
        <v>130.8</v>
      </c>
      <c r="Y211" s="32">
        <v>138.99</v>
      </c>
      <c r="Z211" s="32">
        <v>101.21</v>
      </c>
    </row>
    <row r="212" spans="1:26" ht="12.75">
      <c r="A212" s="34">
        <v>6</v>
      </c>
      <c r="B212" s="34">
        <v>3</v>
      </c>
      <c r="C212" s="34">
        <v>11</v>
      </c>
      <c r="D212" s="35">
        <v>3</v>
      </c>
      <c r="E212" s="36"/>
      <c r="F212" s="31" t="s">
        <v>267</v>
      </c>
      <c r="G212" s="56" t="s">
        <v>456</v>
      </c>
      <c r="H212" s="33">
        <v>33624042.62</v>
      </c>
      <c r="I212" s="33">
        <v>8485776.74</v>
      </c>
      <c r="J212" s="33">
        <v>12680665.88</v>
      </c>
      <c r="K212" s="33">
        <v>12457600</v>
      </c>
      <c r="L212" s="33">
        <v>18149260.58</v>
      </c>
      <c r="M212" s="33">
        <v>4662095.98</v>
      </c>
      <c r="N212" s="33">
        <v>6691814.6</v>
      </c>
      <c r="O212" s="33">
        <v>6795350</v>
      </c>
      <c r="P212" s="118">
        <v>53.97</v>
      </c>
      <c r="Q212" s="118">
        <v>54.94</v>
      </c>
      <c r="R212" s="118">
        <v>52.77</v>
      </c>
      <c r="S212" s="118">
        <v>54.54</v>
      </c>
      <c r="T212" s="32">
        <v>25.68</v>
      </c>
      <c r="U212" s="32">
        <v>36.87</v>
      </c>
      <c r="V212" s="32">
        <v>37.44</v>
      </c>
      <c r="W212" s="32">
        <v>106.23</v>
      </c>
      <c r="X212" s="32">
        <v>122.02</v>
      </c>
      <c r="Y212" s="32">
        <v>100.07</v>
      </c>
      <c r="Z212" s="32">
        <v>103.32</v>
      </c>
    </row>
    <row r="213" spans="1:26" ht="12.75">
      <c r="A213" s="34">
        <v>6</v>
      </c>
      <c r="B213" s="34">
        <v>20</v>
      </c>
      <c r="C213" s="34">
        <v>13</v>
      </c>
      <c r="D213" s="35">
        <v>3</v>
      </c>
      <c r="E213" s="36"/>
      <c r="F213" s="31" t="s">
        <v>267</v>
      </c>
      <c r="G213" s="56" t="s">
        <v>457</v>
      </c>
      <c r="H213" s="33">
        <v>55485160.88</v>
      </c>
      <c r="I213" s="33">
        <v>20092280.95</v>
      </c>
      <c r="J213" s="33">
        <v>20149896.93</v>
      </c>
      <c r="K213" s="33">
        <v>15242983</v>
      </c>
      <c r="L213" s="33">
        <v>27723271.79</v>
      </c>
      <c r="M213" s="33">
        <v>8682234.74</v>
      </c>
      <c r="N213" s="33">
        <v>10425661.05</v>
      </c>
      <c r="O213" s="33">
        <v>8615376</v>
      </c>
      <c r="P213" s="118">
        <v>49.96</v>
      </c>
      <c r="Q213" s="118">
        <v>43.21</v>
      </c>
      <c r="R213" s="118">
        <v>51.74</v>
      </c>
      <c r="S213" s="118">
        <v>56.52</v>
      </c>
      <c r="T213" s="32">
        <v>31.31</v>
      </c>
      <c r="U213" s="32">
        <v>37.6</v>
      </c>
      <c r="V213" s="32">
        <v>31.07</v>
      </c>
      <c r="W213" s="32">
        <v>107.45</v>
      </c>
      <c r="X213" s="32">
        <v>114.02</v>
      </c>
      <c r="Y213" s="32">
        <v>99.53</v>
      </c>
      <c r="Z213" s="32">
        <v>111.72</v>
      </c>
    </row>
    <row r="214" spans="1:26" ht="12.75">
      <c r="A214" s="34">
        <v>6</v>
      </c>
      <c r="B214" s="34">
        <v>2</v>
      </c>
      <c r="C214" s="34">
        <v>12</v>
      </c>
      <c r="D214" s="35">
        <v>3</v>
      </c>
      <c r="E214" s="36"/>
      <c r="F214" s="31" t="s">
        <v>267</v>
      </c>
      <c r="G214" s="56" t="s">
        <v>458</v>
      </c>
      <c r="H214" s="33">
        <v>34627460.29</v>
      </c>
      <c r="I214" s="33">
        <v>10304519.98</v>
      </c>
      <c r="J214" s="33">
        <v>12691245.31</v>
      </c>
      <c r="K214" s="33">
        <v>11631695</v>
      </c>
      <c r="L214" s="33">
        <v>18025470.33</v>
      </c>
      <c r="M214" s="33">
        <v>5519860.22</v>
      </c>
      <c r="N214" s="33">
        <v>5959856.11</v>
      </c>
      <c r="O214" s="33">
        <v>6545754</v>
      </c>
      <c r="P214" s="118">
        <v>52.05</v>
      </c>
      <c r="Q214" s="118">
        <v>53.56</v>
      </c>
      <c r="R214" s="118">
        <v>46.96</v>
      </c>
      <c r="S214" s="118">
        <v>56.27</v>
      </c>
      <c r="T214" s="32">
        <v>30.62</v>
      </c>
      <c r="U214" s="32">
        <v>33.06</v>
      </c>
      <c r="V214" s="32">
        <v>36.31</v>
      </c>
      <c r="W214" s="32">
        <v>93.42</v>
      </c>
      <c r="X214" s="32">
        <v>120.15</v>
      </c>
      <c r="Y214" s="32">
        <v>69.98</v>
      </c>
      <c r="Z214" s="32">
        <v>105.87</v>
      </c>
    </row>
    <row r="215" spans="1:26" ht="12.75">
      <c r="A215" s="34">
        <v>6</v>
      </c>
      <c r="B215" s="34">
        <v>18</v>
      </c>
      <c r="C215" s="34">
        <v>12</v>
      </c>
      <c r="D215" s="35">
        <v>3</v>
      </c>
      <c r="E215" s="36"/>
      <c r="F215" s="31" t="s">
        <v>267</v>
      </c>
      <c r="G215" s="56" t="s">
        <v>459</v>
      </c>
      <c r="H215" s="33">
        <v>29802548.39</v>
      </c>
      <c r="I215" s="33">
        <v>10480489.19</v>
      </c>
      <c r="J215" s="33">
        <v>10874580.2</v>
      </c>
      <c r="K215" s="33">
        <v>8447479</v>
      </c>
      <c r="L215" s="33">
        <v>13802199.04</v>
      </c>
      <c r="M215" s="33">
        <v>4722917.1</v>
      </c>
      <c r="N215" s="33">
        <v>4364011.94</v>
      </c>
      <c r="O215" s="33">
        <v>4715270</v>
      </c>
      <c r="P215" s="118">
        <v>46.31</v>
      </c>
      <c r="Q215" s="118">
        <v>45.06</v>
      </c>
      <c r="R215" s="118">
        <v>40.13</v>
      </c>
      <c r="S215" s="118">
        <v>55.81</v>
      </c>
      <c r="T215" s="32">
        <v>34.21</v>
      </c>
      <c r="U215" s="32">
        <v>31.61</v>
      </c>
      <c r="V215" s="32">
        <v>34.16</v>
      </c>
      <c r="W215" s="32">
        <v>78.59</v>
      </c>
      <c r="X215" s="32">
        <v>96.64</v>
      </c>
      <c r="Y215" s="32">
        <v>54.22</v>
      </c>
      <c r="Z215" s="32">
        <v>101.9</v>
      </c>
    </row>
    <row r="216" spans="1:26" ht="12.75">
      <c r="A216" s="34">
        <v>6</v>
      </c>
      <c r="B216" s="34">
        <v>7</v>
      </c>
      <c r="C216" s="34">
        <v>8</v>
      </c>
      <c r="D216" s="35">
        <v>3</v>
      </c>
      <c r="E216" s="36"/>
      <c r="F216" s="31" t="s">
        <v>267</v>
      </c>
      <c r="G216" s="56" t="s">
        <v>460</v>
      </c>
      <c r="H216" s="33">
        <v>41925951.97</v>
      </c>
      <c r="I216" s="33">
        <v>9483607</v>
      </c>
      <c r="J216" s="33">
        <v>16151453.97</v>
      </c>
      <c r="K216" s="33">
        <v>16290891</v>
      </c>
      <c r="L216" s="33">
        <v>21034393.1</v>
      </c>
      <c r="M216" s="33">
        <v>5111256.28</v>
      </c>
      <c r="N216" s="33">
        <v>6967184.82</v>
      </c>
      <c r="O216" s="33">
        <v>8955952</v>
      </c>
      <c r="P216" s="118">
        <v>50.17</v>
      </c>
      <c r="Q216" s="118">
        <v>53.89</v>
      </c>
      <c r="R216" s="118">
        <v>43.13</v>
      </c>
      <c r="S216" s="118">
        <v>54.97</v>
      </c>
      <c r="T216" s="32">
        <v>24.29</v>
      </c>
      <c r="U216" s="32">
        <v>33.12</v>
      </c>
      <c r="V216" s="32">
        <v>42.57</v>
      </c>
      <c r="W216" s="32">
        <v>102.27</v>
      </c>
      <c r="X216" s="32">
        <v>146.01</v>
      </c>
      <c r="Y216" s="32">
        <v>84.09</v>
      </c>
      <c r="Z216" s="32">
        <v>102</v>
      </c>
    </row>
    <row r="217" spans="1:26" ht="12.75">
      <c r="A217" s="34">
        <v>6</v>
      </c>
      <c r="B217" s="34">
        <v>20</v>
      </c>
      <c r="C217" s="34">
        <v>15</v>
      </c>
      <c r="D217" s="35">
        <v>3</v>
      </c>
      <c r="E217" s="36"/>
      <c r="F217" s="31" t="s">
        <v>267</v>
      </c>
      <c r="G217" s="56" t="s">
        <v>461</v>
      </c>
      <c r="H217" s="33">
        <v>33946842.46</v>
      </c>
      <c r="I217" s="33">
        <v>15407781</v>
      </c>
      <c r="J217" s="33">
        <v>10556817.46</v>
      </c>
      <c r="K217" s="33">
        <v>7982244</v>
      </c>
      <c r="L217" s="33">
        <v>18051138.71</v>
      </c>
      <c r="M217" s="33">
        <v>6838073.23</v>
      </c>
      <c r="N217" s="33">
        <v>6623089.48</v>
      </c>
      <c r="O217" s="33">
        <v>4589976</v>
      </c>
      <c r="P217" s="118">
        <v>53.17</v>
      </c>
      <c r="Q217" s="118">
        <v>44.38</v>
      </c>
      <c r="R217" s="118">
        <v>62.73</v>
      </c>
      <c r="S217" s="118">
        <v>57.5</v>
      </c>
      <c r="T217" s="32">
        <v>37.88</v>
      </c>
      <c r="U217" s="32">
        <v>36.69</v>
      </c>
      <c r="V217" s="32">
        <v>25.42</v>
      </c>
      <c r="W217" s="32">
        <v>112.52</v>
      </c>
      <c r="X217" s="32">
        <v>109.39</v>
      </c>
      <c r="Y217" s="32">
        <v>126.52</v>
      </c>
      <c r="Z217" s="32">
        <v>100.75</v>
      </c>
    </row>
    <row r="218" spans="1:26" ht="12.75">
      <c r="A218" s="34">
        <v>6</v>
      </c>
      <c r="B218" s="34">
        <v>61</v>
      </c>
      <c r="C218" s="34">
        <v>0</v>
      </c>
      <c r="D218" s="35">
        <v>0</v>
      </c>
      <c r="E218" s="36"/>
      <c r="F218" s="31" t="s">
        <v>462</v>
      </c>
      <c r="G218" s="56" t="s">
        <v>463</v>
      </c>
      <c r="H218" s="33">
        <v>419093084.3</v>
      </c>
      <c r="I218" s="33">
        <v>133947740</v>
      </c>
      <c r="J218" s="33">
        <v>147088383.3</v>
      </c>
      <c r="K218" s="33">
        <v>138056961</v>
      </c>
      <c r="L218" s="33">
        <v>223742823.62</v>
      </c>
      <c r="M218" s="33">
        <v>75105330.82</v>
      </c>
      <c r="N218" s="33">
        <v>66286654.8</v>
      </c>
      <c r="O218" s="33">
        <v>82350838</v>
      </c>
      <c r="P218" s="118">
        <v>53.38</v>
      </c>
      <c r="Q218" s="118">
        <v>56.07</v>
      </c>
      <c r="R218" s="118">
        <v>45.06</v>
      </c>
      <c r="S218" s="118">
        <v>59.64</v>
      </c>
      <c r="T218" s="32">
        <v>33.56</v>
      </c>
      <c r="U218" s="32">
        <v>29.62</v>
      </c>
      <c r="V218" s="32">
        <v>36.8</v>
      </c>
      <c r="W218" s="32">
        <v>106.24</v>
      </c>
      <c r="X218" s="32">
        <v>122.63</v>
      </c>
      <c r="Y218" s="32">
        <v>91.4</v>
      </c>
      <c r="Z218" s="32">
        <v>107.18</v>
      </c>
    </row>
    <row r="219" spans="1:26" ht="12.75">
      <c r="A219" s="34">
        <v>6</v>
      </c>
      <c r="B219" s="34">
        <v>62</v>
      </c>
      <c r="C219" s="34">
        <v>0</v>
      </c>
      <c r="D219" s="35">
        <v>0</v>
      </c>
      <c r="E219" s="36"/>
      <c r="F219" s="31" t="s">
        <v>462</v>
      </c>
      <c r="G219" s="56" t="s">
        <v>464</v>
      </c>
      <c r="H219" s="33">
        <v>610748089.81</v>
      </c>
      <c r="I219" s="33">
        <v>241206126.42</v>
      </c>
      <c r="J219" s="33">
        <v>220907643.39</v>
      </c>
      <c r="K219" s="33">
        <v>148634320</v>
      </c>
      <c r="L219" s="33">
        <v>296920676.97</v>
      </c>
      <c r="M219" s="33">
        <v>113504030.31</v>
      </c>
      <c r="N219" s="33">
        <v>95269034.66</v>
      </c>
      <c r="O219" s="33">
        <v>88147612</v>
      </c>
      <c r="P219" s="118">
        <v>48.61</v>
      </c>
      <c r="Q219" s="118">
        <v>47.05</v>
      </c>
      <c r="R219" s="118">
        <v>43.12</v>
      </c>
      <c r="S219" s="118">
        <v>59.3</v>
      </c>
      <c r="T219" s="32">
        <v>38.22</v>
      </c>
      <c r="U219" s="32">
        <v>32.08</v>
      </c>
      <c r="V219" s="32">
        <v>29.68</v>
      </c>
      <c r="W219" s="32">
        <v>142.01</v>
      </c>
      <c r="X219" s="32">
        <v>174.93</v>
      </c>
      <c r="Y219" s="32">
        <v>155.22</v>
      </c>
      <c r="Z219" s="32">
        <v>106.44</v>
      </c>
    </row>
    <row r="220" spans="1:26" ht="12.75">
      <c r="A220" s="34">
        <v>6</v>
      </c>
      <c r="B220" s="34">
        <v>63</v>
      </c>
      <c r="C220" s="34">
        <v>0</v>
      </c>
      <c r="D220" s="35">
        <v>0</v>
      </c>
      <c r="E220" s="36"/>
      <c r="F220" s="31" t="s">
        <v>462</v>
      </c>
      <c r="G220" s="56" t="s">
        <v>465</v>
      </c>
      <c r="H220" s="33">
        <v>2753143543.7</v>
      </c>
      <c r="I220" s="33">
        <v>1381487690.32</v>
      </c>
      <c r="J220" s="33">
        <v>846986580.38</v>
      </c>
      <c r="K220" s="33">
        <v>524669273</v>
      </c>
      <c r="L220" s="33">
        <v>1377799918.9</v>
      </c>
      <c r="M220" s="33">
        <v>642012272.13</v>
      </c>
      <c r="N220" s="33">
        <v>413972222.77</v>
      </c>
      <c r="O220" s="33">
        <v>321815424</v>
      </c>
      <c r="P220" s="118">
        <v>50.04</v>
      </c>
      <c r="Q220" s="118">
        <v>46.47</v>
      </c>
      <c r="R220" s="118">
        <v>48.87</v>
      </c>
      <c r="S220" s="118">
        <v>61.33</v>
      </c>
      <c r="T220" s="32">
        <v>46.59</v>
      </c>
      <c r="U220" s="32">
        <v>30.04</v>
      </c>
      <c r="V220" s="32">
        <v>23.35</v>
      </c>
      <c r="W220" s="32">
        <v>115.35</v>
      </c>
      <c r="X220" s="32">
        <v>116.45</v>
      </c>
      <c r="Y220" s="32">
        <v>124</v>
      </c>
      <c r="Z220" s="32">
        <v>104.04</v>
      </c>
    </row>
    <row r="221" spans="1:26" ht="12.75">
      <c r="A221" s="34">
        <v>6</v>
      </c>
      <c r="B221" s="34">
        <v>64</v>
      </c>
      <c r="C221" s="34">
        <v>0</v>
      </c>
      <c r="D221" s="35">
        <v>0</v>
      </c>
      <c r="E221" s="36"/>
      <c r="F221" s="31" t="s">
        <v>462</v>
      </c>
      <c r="G221" s="56" t="s">
        <v>466</v>
      </c>
      <c r="H221" s="33">
        <v>547456815.26</v>
      </c>
      <c r="I221" s="33">
        <v>195688919.26</v>
      </c>
      <c r="J221" s="33">
        <v>181102717</v>
      </c>
      <c r="K221" s="33">
        <v>170665179</v>
      </c>
      <c r="L221" s="33">
        <v>279328588.17</v>
      </c>
      <c r="M221" s="33">
        <v>98004201.66</v>
      </c>
      <c r="N221" s="33">
        <v>80726850.51</v>
      </c>
      <c r="O221" s="33">
        <v>100597536</v>
      </c>
      <c r="P221" s="118">
        <v>51.02</v>
      </c>
      <c r="Q221" s="118">
        <v>50.08</v>
      </c>
      <c r="R221" s="118">
        <v>44.57</v>
      </c>
      <c r="S221" s="118">
        <v>58.94</v>
      </c>
      <c r="T221" s="32">
        <v>35.08</v>
      </c>
      <c r="U221" s="32">
        <v>28.9</v>
      </c>
      <c r="V221" s="32">
        <v>36.01</v>
      </c>
      <c r="W221" s="32">
        <v>108.51</v>
      </c>
      <c r="X221" s="32">
        <v>127.19</v>
      </c>
      <c r="Y221" s="32">
        <v>100.19</v>
      </c>
      <c r="Z221" s="32">
        <v>100.8</v>
      </c>
    </row>
    <row r="222" spans="1:26" ht="12.75">
      <c r="A222" s="34">
        <v>6</v>
      </c>
      <c r="B222" s="34">
        <v>1</v>
      </c>
      <c r="C222" s="34">
        <v>0</v>
      </c>
      <c r="D222" s="35">
        <v>0</v>
      </c>
      <c r="E222" s="36"/>
      <c r="F222" s="31" t="s">
        <v>467</v>
      </c>
      <c r="G222" s="56" t="s">
        <v>468</v>
      </c>
      <c r="H222" s="33">
        <v>151256761.26</v>
      </c>
      <c r="I222" s="33">
        <v>51309191.69</v>
      </c>
      <c r="J222" s="33">
        <v>41527398.57</v>
      </c>
      <c r="K222" s="33">
        <v>58420171</v>
      </c>
      <c r="L222" s="33">
        <v>64233634.53</v>
      </c>
      <c r="M222" s="33">
        <v>21110666.2</v>
      </c>
      <c r="N222" s="33">
        <v>11034630.33</v>
      </c>
      <c r="O222" s="33">
        <v>32088338</v>
      </c>
      <c r="P222" s="118">
        <v>42.46</v>
      </c>
      <c r="Q222" s="118">
        <v>41.14</v>
      </c>
      <c r="R222" s="118">
        <v>26.57</v>
      </c>
      <c r="S222" s="118">
        <v>54.92</v>
      </c>
      <c r="T222" s="32">
        <v>32.86</v>
      </c>
      <c r="U222" s="32">
        <v>17.17</v>
      </c>
      <c r="V222" s="32">
        <v>49.95</v>
      </c>
      <c r="W222" s="32">
        <v>86.05</v>
      </c>
      <c r="X222" s="32">
        <v>110.78</v>
      </c>
      <c r="Y222" s="32">
        <v>43.71</v>
      </c>
      <c r="Z222" s="32">
        <v>105.73</v>
      </c>
    </row>
    <row r="223" spans="1:26" ht="12.75">
      <c r="A223" s="34">
        <v>6</v>
      </c>
      <c r="B223" s="34">
        <v>2</v>
      </c>
      <c r="C223" s="34">
        <v>0</v>
      </c>
      <c r="D223" s="35">
        <v>0</v>
      </c>
      <c r="E223" s="36"/>
      <c r="F223" s="31" t="s">
        <v>467</v>
      </c>
      <c r="G223" s="56" t="s">
        <v>469</v>
      </c>
      <c r="H223" s="33">
        <v>135504346.96</v>
      </c>
      <c r="I223" s="33">
        <v>42010128</v>
      </c>
      <c r="J223" s="33">
        <v>30511330.96</v>
      </c>
      <c r="K223" s="33">
        <v>62982888</v>
      </c>
      <c r="L223" s="33">
        <v>72382972.96</v>
      </c>
      <c r="M223" s="33">
        <v>19937884.63</v>
      </c>
      <c r="N223" s="33">
        <v>15873876.33</v>
      </c>
      <c r="O223" s="33">
        <v>36571212</v>
      </c>
      <c r="P223" s="118">
        <v>53.41</v>
      </c>
      <c r="Q223" s="118">
        <v>47.45</v>
      </c>
      <c r="R223" s="118">
        <v>52.02</v>
      </c>
      <c r="S223" s="118">
        <v>58.06</v>
      </c>
      <c r="T223" s="32">
        <v>27.54</v>
      </c>
      <c r="U223" s="32">
        <v>21.93</v>
      </c>
      <c r="V223" s="32">
        <v>50.52</v>
      </c>
      <c r="W223" s="32">
        <v>103.46</v>
      </c>
      <c r="X223" s="32">
        <v>131.85</v>
      </c>
      <c r="Y223" s="32">
        <v>82.22</v>
      </c>
      <c r="Z223" s="32">
        <v>102.92</v>
      </c>
    </row>
    <row r="224" spans="1:26" ht="12.75">
      <c r="A224" s="34">
        <v>6</v>
      </c>
      <c r="B224" s="34">
        <v>3</v>
      </c>
      <c r="C224" s="34">
        <v>0</v>
      </c>
      <c r="D224" s="35">
        <v>0</v>
      </c>
      <c r="E224" s="36"/>
      <c r="F224" s="31" t="s">
        <v>467</v>
      </c>
      <c r="G224" s="56" t="s">
        <v>470</v>
      </c>
      <c r="H224" s="33">
        <v>135900505.43</v>
      </c>
      <c r="I224" s="33">
        <v>60574596.94</v>
      </c>
      <c r="J224" s="33">
        <v>36481173.49</v>
      </c>
      <c r="K224" s="33">
        <v>38844735</v>
      </c>
      <c r="L224" s="33">
        <v>51478330.78</v>
      </c>
      <c r="M224" s="33">
        <v>21217413.45</v>
      </c>
      <c r="N224" s="33">
        <v>9758377.33</v>
      </c>
      <c r="O224" s="33">
        <v>20502540</v>
      </c>
      <c r="P224" s="118">
        <v>37.87</v>
      </c>
      <c r="Q224" s="118">
        <v>35.02</v>
      </c>
      <c r="R224" s="118">
        <v>26.74</v>
      </c>
      <c r="S224" s="118">
        <v>52.78</v>
      </c>
      <c r="T224" s="32">
        <v>41.21</v>
      </c>
      <c r="U224" s="32">
        <v>18.95</v>
      </c>
      <c r="V224" s="32">
        <v>39.82</v>
      </c>
      <c r="W224" s="32">
        <v>132.92</v>
      </c>
      <c r="X224" s="32">
        <v>163.24</v>
      </c>
      <c r="Y224" s="32">
        <v>147.58</v>
      </c>
      <c r="Z224" s="32">
        <v>107.23</v>
      </c>
    </row>
    <row r="225" spans="1:26" ht="12.75">
      <c r="A225" s="34">
        <v>6</v>
      </c>
      <c r="B225" s="34">
        <v>4</v>
      </c>
      <c r="C225" s="34">
        <v>0</v>
      </c>
      <c r="D225" s="35">
        <v>0</v>
      </c>
      <c r="E225" s="36"/>
      <c r="F225" s="31" t="s">
        <v>467</v>
      </c>
      <c r="G225" s="56" t="s">
        <v>471</v>
      </c>
      <c r="H225" s="33">
        <v>77357540.89</v>
      </c>
      <c r="I225" s="33">
        <v>13530688.31</v>
      </c>
      <c r="J225" s="33">
        <v>13106938.58</v>
      </c>
      <c r="K225" s="33">
        <v>50719914</v>
      </c>
      <c r="L225" s="33">
        <v>43689185.32</v>
      </c>
      <c r="M225" s="33">
        <v>7520991.24</v>
      </c>
      <c r="N225" s="33">
        <v>7528864.08</v>
      </c>
      <c r="O225" s="33">
        <v>28639330</v>
      </c>
      <c r="P225" s="118">
        <v>56.47</v>
      </c>
      <c r="Q225" s="118">
        <v>55.58</v>
      </c>
      <c r="R225" s="118">
        <v>57.44</v>
      </c>
      <c r="S225" s="118">
        <v>56.46</v>
      </c>
      <c r="T225" s="32">
        <v>17.21</v>
      </c>
      <c r="U225" s="32">
        <v>17.23</v>
      </c>
      <c r="V225" s="32">
        <v>65.55</v>
      </c>
      <c r="W225" s="32">
        <v>112.25</v>
      </c>
      <c r="X225" s="32">
        <v>113.96</v>
      </c>
      <c r="Y225" s="32">
        <v>131.51</v>
      </c>
      <c r="Z225" s="32">
        <v>107.68</v>
      </c>
    </row>
    <row r="226" spans="1:26" ht="12.75">
      <c r="A226" s="34">
        <v>6</v>
      </c>
      <c r="B226" s="34">
        <v>5</v>
      </c>
      <c r="C226" s="34">
        <v>0</v>
      </c>
      <c r="D226" s="35">
        <v>0</v>
      </c>
      <c r="E226" s="36"/>
      <c r="F226" s="31" t="s">
        <v>467</v>
      </c>
      <c r="G226" s="56" t="s">
        <v>472</v>
      </c>
      <c r="H226" s="33">
        <v>79889641.65</v>
      </c>
      <c r="I226" s="33">
        <v>28234160.96</v>
      </c>
      <c r="J226" s="33">
        <v>23650112.69</v>
      </c>
      <c r="K226" s="33">
        <v>28005368</v>
      </c>
      <c r="L226" s="33">
        <v>41793417.82</v>
      </c>
      <c r="M226" s="33">
        <v>13942498.65</v>
      </c>
      <c r="N226" s="33">
        <v>11933041.17</v>
      </c>
      <c r="O226" s="33">
        <v>15917878</v>
      </c>
      <c r="P226" s="118">
        <v>52.31</v>
      </c>
      <c r="Q226" s="118">
        <v>49.38</v>
      </c>
      <c r="R226" s="118">
        <v>50.45</v>
      </c>
      <c r="S226" s="118">
        <v>56.83</v>
      </c>
      <c r="T226" s="32">
        <v>33.36</v>
      </c>
      <c r="U226" s="32">
        <v>28.55</v>
      </c>
      <c r="V226" s="32">
        <v>38.08</v>
      </c>
      <c r="W226" s="32">
        <v>120.22</v>
      </c>
      <c r="X226" s="32">
        <v>148.38</v>
      </c>
      <c r="Y226" s="32">
        <v>119.49</v>
      </c>
      <c r="Z226" s="32">
        <v>103.5</v>
      </c>
    </row>
    <row r="227" spans="1:26" ht="12.75">
      <c r="A227" s="34">
        <v>6</v>
      </c>
      <c r="B227" s="34">
        <v>6</v>
      </c>
      <c r="C227" s="34">
        <v>0</v>
      </c>
      <c r="D227" s="35">
        <v>0</v>
      </c>
      <c r="E227" s="36"/>
      <c r="F227" s="31" t="s">
        <v>467</v>
      </c>
      <c r="G227" s="56" t="s">
        <v>473</v>
      </c>
      <c r="H227" s="33">
        <v>121255364.28</v>
      </c>
      <c r="I227" s="33">
        <v>46702303.19</v>
      </c>
      <c r="J227" s="33">
        <v>35051075.09</v>
      </c>
      <c r="K227" s="33">
        <v>39501986</v>
      </c>
      <c r="L227" s="33">
        <v>58101376.14</v>
      </c>
      <c r="M227" s="33">
        <v>22699688.95</v>
      </c>
      <c r="N227" s="33">
        <v>13268721.19</v>
      </c>
      <c r="O227" s="33">
        <v>22132966</v>
      </c>
      <c r="P227" s="118">
        <v>47.91</v>
      </c>
      <c r="Q227" s="118">
        <v>48.6</v>
      </c>
      <c r="R227" s="118">
        <v>37.85</v>
      </c>
      <c r="S227" s="118">
        <v>56.03</v>
      </c>
      <c r="T227" s="32">
        <v>39.06</v>
      </c>
      <c r="U227" s="32">
        <v>22.83</v>
      </c>
      <c r="V227" s="32">
        <v>38.09</v>
      </c>
      <c r="W227" s="32">
        <v>113.4</v>
      </c>
      <c r="X227" s="32">
        <v>136.29</v>
      </c>
      <c r="Y227" s="32">
        <v>95.85</v>
      </c>
      <c r="Z227" s="32">
        <v>106.73</v>
      </c>
    </row>
    <row r="228" spans="1:26" ht="12.75">
      <c r="A228" s="34">
        <v>6</v>
      </c>
      <c r="B228" s="34">
        <v>7</v>
      </c>
      <c r="C228" s="34">
        <v>0</v>
      </c>
      <c r="D228" s="35">
        <v>0</v>
      </c>
      <c r="E228" s="36"/>
      <c r="F228" s="31" t="s">
        <v>467</v>
      </c>
      <c r="G228" s="56" t="s">
        <v>474</v>
      </c>
      <c r="H228" s="33">
        <v>139415012.42</v>
      </c>
      <c r="I228" s="33">
        <v>41950101.73</v>
      </c>
      <c r="J228" s="33">
        <v>33102293.69</v>
      </c>
      <c r="K228" s="33">
        <v>64362617</v>
      </c>
      <c r="L228" s="33">
        <v>72396427.33</v>
      </c>
      <c r="M228" s="33">
        <v>22025733.27</v>
      </c>
      <c r="N228" s="33">
        <v>13439680.06</v>
      </c>
      <c r="O228" s="33">
        <v>36931014</v>
      </c>
      <c r="P228" s="118">
        <v>51.92</v>
      </c>
      <c r="Q228" s="118">
        <v>52.5</v>
      </c>
      <c r="R228" s="118">
        <v>40.6</v>
      </c>
      <c r="S228" s="118">
        <v>57.37</v>
      </c>
      <c r="T228" s="32">
        <v>30.42</v>
      </c>
      <c r="U228" s="32">
        <v>18.56</v>
      </c>
      <c r="V228" s="32">
        <v>51.01</v>
      </c>
      <c r="W228" s="32">
        <v>110.16</v>
      </c>
      <c r="X228" s="32">
        <v>132.54</v>
      </c>
      <c r="Y228" s="32">
        <v>99.03</v>
      </c>
      <c r="Z228" s="32">
        <v>103.94</v>
      </c>
    </row>
    <row r="229" spans="1:26" ht="12.75">
      <c r="A229" s="34">
        <v>6</v>
      </c>
      <c r="B229" s="34">
        <v>8</v>
      </c>
      <c r="C229" s="34">
        <v>0</v>
      </c>
      <c r="D229" s="35">
        <v>0</v>
      </c>
      <c r="E229" s="36"/>
      <c r="F229" s="31" t="s">
        <v>467</v>
      </c>
      <c r="G229" s="56" t="s">
        <v>475</v>
      </c>
      <c r="H229" s="33">
        <v>127700369.76</v>
      </c>
      <c r="I229" s="33">
        <v>35337278.49</v>
      </c>
      <c r="J229" s="33">
        <v>43401609.27</v>
      </c>
      <c r="K229" s="33">
        <v>48961482</v>
      </c>
      <c r="L229" s="33">
        <v>58778192.75</v>
      </c>
      <c r="M229" s="33">
        <v>15869219.85</v>
      </c>
      <c r="N229" s="33">
        <v>13852242.9</v>
      </c>
      <c r="O229" s="33">
        <v>29056730</v>
      </c>
      <c r="P229" s="118">
        <v>46.02</v>
      </c>
      <c r="Q229" s="118">
        <v>44.9</v>
      </c>
      <c r="R229" s="118">
        <v>31.91</v>
      </c>
      <c r="S229" s="118">
        <v>59.34</v>
      </c>
      <c r="T229" s="32">
        <v>26.99</v>
      </c>
      <c r="U229" s="32">
        <v>23.56</v>
      </c>
      <c r="V229" s="32">
        <v>49.43</v>
      </c>
      <c r="W229" s="32">
        <v>108.16</v>
      </c>
      <c r="X229" s="32">
        <v>110.91</v>
      </c>
      <c r="Y229" s="32">
        <v>96.37</v>
      </c>
      <c r="Z229" s="32">
        <v>113.24</v>
      </c>
    </row>
    <row r="230" spans="1:26" ht="12.75">
      <c r="A230" s="34">
        <v>6</v>
      </c>
      <c r="B230" s="34">
        <v>9</v>
      </c>
      <c r="C230" s="34">
        <v>0</v>
      </c>
      <c r="D230" s="35">
        <v>0</v>
      </c>
      <c r="E230" s="36"/>
      <c r="F230" s="31" t="s">
        <v>467</v>
      </c>
      <c r="G230" s="56" t="s">
        <v>476</v>
      </c>
      <c r="H230" s="33">
        <v>176483315.72</v>
      </c>
      <c r="I230" s="33">
        <v>77236115</v>
      </c>
      <c r="J230" s="33">
        <v>41032985.72</v>
      </c>
      <c r="K230" s="33">
        <v>58214215</v>
      </c>
      <c r="L230" s="33">
        <v>84071207.77</v>
      </c>
      <c r="M230" s="33">
        <v>31336521.02</v>
      </c>
      <c r="N230" s="33">
        <v>17986406.75</v>
      </c>
      <c r="O230" s="33">
        <v>34748280</v>
      </c>
      <c r="P230" s="118">
        <v>47.63</v>
      </c>
      <c r="Q230" s="118">
        <v>40.57</v>
      </c>
      <c r="R230" s="118">
        <v>43.83</v>
      </c>
      <c r="S230" s="118">
        <v>59.69</v>
      </c>
      <c r="T230" s="32">
        <v>37.27</v>
      </c>
      <c r="U230" s="32">
        <v>21.39</v>
      </c>
      <c r="V230" s="32">
        <v>41.33</v>
      </c>
      <c r="W230" s="32">
        <v>108.28</v>
      </c>
      <c r="X230" s="32">
        <v>117.98</v>
      </c>
      <c r="Y230" s="32">
        <v>103.2</v>
      </c>
      <c r="Z230" s="32">
        <v>103.26</v>
      </c>
    </row>
    <row r="231" spans="1:26" ht="12.75">
      <c r="A231" s="34">
        <v>6</v>
      </c>
      <c r="B231" s="34">
        <v>10</v>
      </c>
      <c r="C231" s="34">
        <v>0</v>
      </c>
      <c r="D231" s="35">
        <v>0</v>
      </c>
      <c r="E231" s="36"/>
      <c r="F231" s="31" t="s">
        <v>467</v>
      </c>
      <c r="G231" s="56" t="s">
        <v>477</v>
      </c>
      <c r="H231" s="33">
        <v>73382839.6</v>
      </c>
      <c r="I231" s="33">
        <v>27969566</v>
      </c>
      <c r="J231" s="33">
        <v>16952287.6</v>
      </c>
      <c r="K231" s="33">
        <v>28460986</v>
      </c>
      <c r="L231" s="33">
        <v>34669108</v>
      </c>
      <c r="M231" s="33">
        <v>11646917.29</v>
      </c>
      <c r="N231" s="33">
        <v>6135950.71</v>
      </c>
      <c r="O231" s="33">
        <v>16886240</v>
      </c>
      <c r="P231" s="118">
        <v>47.24</v>
      </c>
      <c r="Q231" s="118">
        <v>41.64</v>
      </c>
      <c r="R231" s="118">
        <v>36.19</v>
      </c>
      <c r="S231" s="118">
        <v>59.33</v>
      </c>
      <c r="T231" s="32">
        <v>33.59</v>
      </c>
      <c r="U231" s="32">
        <v>17.69</v>
      </c>
      <c r="V231" s="32">
        <v>48.7</v>
      </c>
      <c r="W231" s="32">
        <v>103.71</v>
      </c>
      <c r="X231" s="32">
        <v>123.77</v>
      </c>
      <c r="Y231" s="32">
        <v>75.07</v>
      </c>
      <c r="Z231" s="32">
        <v>106.57</v>
      </c>
    </row>
    <row r="232" spans="1:26" ht="12.75">
      <c r="A232" s="34">
        <v>6</v>
      </c>
      <c r="B232" s="34">
        <v>11</v>
      </c>
      <c r="C232" s="34">
        <v>0</v>
      </c>
      <c r="D232" s="35">
        <v>0</v>
      </c>
      <c r="E232" s="36"/>
      <c r="F232" s="31" t="s">
        <v>467</v>
      </c>
      <c r="G232" s="56" t="s">
        <v>478</v>
      </c>
      <c r="H232" s="33">
        <v>160088934.16</v>
      </c>
      <c r="I232" s="33">
        <v>56446962.29</v>
      </c>
      <c r="J232" s="33">
        <v>30870264.87</v>
      </c>
      <c r="K232" s="33">
        <v>72771707</v>
      </c>
      <c r="L232" s="33">
        <v>77901724.87</v>
      </c>
      <c r="M232" s="33">
        <v>20902846.29</v>
      </c>
      <c r="N232" s="33">
        <v>14007884.58</v>
      </c>
      <c r="O232" s="33">
        <v>42990994</v>
      </c>
      <c r="P232" s="118">
        <v>48.66</v>
      </c>
      <c r="Q232" s="118">
        <v>37.03</v>
      </c>
      <c r="R232" s="118">
        <v>45.37</v>
      </c>
      <c r="S232" s="118">
        <v>59.07</v>
      </c>
      <c r="T232" s="32">
        <v>26.83</v>
      </c>
      <c r="U232" s="32">
        <v>17.98</v>
      </c>
      <c r="V232" s="32">
        <v>55.18</v>
      </c>
      <c r="W232" s="32">
        <v>109.81</v>
      </c>
      <c r="X232" s="32">
        <v>136.42</v>
      </c>
      <c r="Y232" s="32">
        <v>96.11</v>
      </c>
      <c r="Z232" s="32">
        <v>104.74</v>
      </c>
    </row>
    <row r="233" spans="1:26" ht="12.75">
      <c r="A233" s="34">
        <v>6</v>
      </c>
      <c r="B233" s="34">
        <v>12</v>
      </c>
      <c r="C233" s="34">
        <v>0</v>
      </c>
      <c r="D233" s="35">
        <v>0</v>
      </c>
      <c r="E233" s="36"/>
      <c r="F233" s="31" t="s">
        <v>467</v>
      </c>
      <c r="G233" s="56" t="s">
        <v>479</v>
      </c>
      <c r="H233" s="33">
        <v>78527213.02</v>
      </c>
      <c r="I233" s="33">
        <v>27402943</v>
      </c>
      <c r="J233" s="33">
        <v>19395159.02</v>
      </c>
      <c r="K233" s="33">
        <v>31729111</v>
      </c>
      <c r="L233" s="33">
        <v>42914706.5</v>
      </c>
      <c r="M233" s="33">
        <v>15649357.45</v>
      </c>
      <c r="N233" s="33">
        <v>9730057.05</v>
      </c>
      <c r="O233" s="33">
        <v>17535292</v>
      </c>
      <c r="P233" s="118">
        <v>54.64</v>
      </c>
      <c r="Q233" s="118">
        <v>57.1</v>
      </c>
      <c r="R233" s="118">
        <v>50.16</v>
      </c>
      <c r="S233" s="118">
        <v>55.26</v>
      </c>
      <c r="T233" s="32">
        <v>36.46</v>
      </c>
      <c r="U233" s="32">
        <v>22.67</v>
      </c>
      <c r="V233" s="32">
        <v>40.86</v>
      </c>
      <c r="W233" s="32">
        <v>124.29</v>
      </c>
      <c r="X233" s="32">
        <v>235.24</v>
      </c>
      <c r="Y233" s="32">
        <v>83.76</v>
      </c>
      <c r="Z233" s="32">
        <v>107.85</v>
      </c>
    </row>
    <row r="234" spans="1:26" ht="12.75">
      <c r="A234" s="34">
        <v>6</v>
      </c>
      <c r="B234" s="34">
        <v>13</v>
      </c>
      <c r="C234" s="34">
        <v>0</v>
      </c>
      <c r="D234" s="35">
        <v>0</v>
      </c>
      <c r="E234" s="36"/>
      <c r="F234" s="31" t="s">
        <v>467</v>
      </c>
      <c r="G234" s="56" t="s">
        <v>480</v>
      </c>
      <c r="H234" s="33">
        <v>44037443.07</v>
      </c>
      <c r="I234" s="33">
        <v>12957826.99</v>
      </c>
      <c r="J234" s="33">
        <v>15763498.08</v>
      </c>
      <c r="K234" s="33">
        <v>15316118</v>
      </c>
      <c r="L234" s="33">
        <v>19790980.77</v>
      </c>
      <c r="M234" s="33">
        <v>5894537.3</v>
      </c>
      <c r="N234" s="33">
        <v>5333241.47</v>
      </c>
      <c r="O234" s="33">
        <v>8563202</v>
      </c>
      <c r="P234" s="118">
        <v>44.94</v>
      </c>
      <c r="Q234" s="118">
        <v>45.49</v>
      </c>
      <c r="R234" s="118">
        <v>33.83</v>
      </c>
      <c r="S234" s="118">
        <v>55.9</v>
      </c>
      <c r="T234" s="32">
        <v>29.78</v>
      </c>
      <c r="U234" s="32">
        <v>26.94</v>
      </c>
      <c r="V234" s="32">
        <v>43.26</v>
      </c>
      <c r="W234" s="32">
        <v>88.69</v>
      </c>
      <c r="X234" s="32">
        <v>113.62</v>
      </c>
      <c r="Y234" s="32">
        <v>60.5</v>
      </c>
      <c r="Z234" s="32">
        <v>103.04</v>
      </c>
    </row>
    <row r="235" spans="1:26" ht="12.75">
      <c r="A235" s="34">
        <v>6</v>
      </c>
      <c r="B235" s="34">
        <v>14</v>
      </c>
      <c r="C235" s="34">
        <v>0</v>
      </c>
      <c r="D235" s="35">
        <v>0</v>
      </c>
      <c r="E235" s="36"/>
      <c r="F235" s="31" t="s">
        <v>467</v>
      </c>
      <c r="G235" s="56" t="s">
        <v>481</v>
      </c>
      <c r="H235" s="33">
        <v>148411372.84</v>
      </c>
      <c r="I235" s="33">
        <v>43210991</v>
      </c>
      <c r="J235" s="33">
        <v>25870770.84</v>
      </c>
      <c r="K235" s="33">
        <v>79329611</v>
      </c>
      <c r="L235" s="33">
        <v>81656959.89</v>
      </c>
      <c r="M235" s="33">
        <v>22125381.14</v>
      </c>
      <c r="N235" s="33">
        <v>11607990.75</v>
      </c>
      <c r="O235" s="33">
        <v>47923588</v>
      </c>
      <c r="P235" s="118">
        <v>55.02</v>
      </c>
      <c r="Q235" s="118">
        <v>51.2</v>
      </c>
      <c r="R235" s="118">
        <v>44.86</v>
      </c>
      <c r="S235" s="118">
        <v>60.41</v>
      </c>
      <c r="T235" s="32">
        <v>27.09</v>
      </c>
      <c r="U235" s="32">
        <v>14.21</v>
      </c>
      <c r="V235" s="32">
        <v>58.68</v>
      </c>
      <c r="W235" s="32">
        <v>103.87</v>
      </c>
      <c r="X235" s="32">
        <v>122.43</v>
      </c>
      <c r="Y235" s="32">
        <v>88.59</v>
      </c>
      <c r="Z235" s="32">
        <v>101.01</v>
      </c>
    </row>
    <row r="236" spans="1:26" ht="12.75">
      <c r="A236" s="34">
        <v>6</v>
      </c>
      <c r="B236" s="34">
        <v>15</v>
      </c>
      <c r="C236" s="34">
        <v>0</v>
      </c>
      <c r="D236" s="35">
        <v>0</v>
      </c>
      <c r="E236" s="36"/>
      <c r="F236" s="31" t="s">
        <v>467</v>
      </c>
      <c r="G236" s="56" t="s">
        <v>482</v>
      </c>
      <c r="H236" s="33">
        <v>98060690.47</v>
      </c>
      <c r="I236" s="33">
        <v>39266328</v>
      </c>
      <c r="J236" s="33">
        <v>21281862.47</v>
      </c>
      <c r="K236" s="33">
        <v>37512500</v>
      </c>
      <c r="L236" s="33">
        <v>40762281.8</v>
      </c>
      <c r="M236" s="33">
        <v>10200736.47</v>
      </c>
      <c r="N236" s="33">
        <v>8798885.33</v>
      </c>
      <c r="O236" s="33">
        <v>21762660</v>
      </c>
      <c r="P236" s="118">
        <v>41.56</v>
      </c>
      <c r="Q236" s="118">
        <v>25.97</v>
      </c>
      <c r="R236" s="118">
        <v>41.34</v>
      </c>
      <c r="S236" s="118">
        <v>58.01</v>
      </c>
      <c r="T236" s="32">
        <v>25.02</v>
      </c>
      <c r="U236" s="32">
        <v>21.58</v>
      </c>
      <c r="V236" s="32">
        <v>53.38</v>
      </c>
      <c r="W236" s="32">
        <v>106.53</v>
      </c>
      <c r="X236" s="32">
        <v>155.08</v>
      </c>
      <c r="Y236" s="32">
        <v>83.63</v>
      </c>
      <c r="Z236" s="32">
        <v>102.83</v>
      </c>
    </row>
    <row r="237" spans="1:26" ht="12.75">
      <c r="A237" s="34">
        <v>6</v>
      </c>
      <c r="B237" s="34">
        <v>16</v>
      </c>
      <c r="C237" s="34">
        <v>0</v>
      </c>
      <c r="D237" s="35">
        <v>0</v>
      </c>
      <c r="E237" s="36"/>
      <c r="F237" s="31" t="s">
        <v>467</v>
      </c>
      <c r="G237" s="56" t="s">
        <v>483</v>
      </c>
      <c r="H237" s="33">
        <v>82748052</v>
      </c>
      <c r="I237" s="33">
        <v>26017162</v>
      </c>
      <c r="J237" s="33">
        <v>22040007</v>
      </c>
      <c r="K237" s="33">
        <v>34690883</v>
      </c>
      <c r="L237" s="33">
        <v>40076833.21</v>
      </c>
      <c r="M237" s="33">
        <v>11663437.93</v>
      </c>
      <c r="N237" s="33">
        <v>7942685.28</v>
      </c>
      <c r="O237" s="33">
        <v>20470710</v>
      </c>
      <c r="P237" s="118">
        <v>48.43</v>
      </c>
      <c r="Q237" s="118">
        <v>44.82</v>
      </c>
      <c r="R237" s="118">
        <v>36.03</v>
      </c>
      <c r="S237" s="118">
        <v>59</v>
      </c>
      <c r="T237" s="32">
        <v>29.1</v>
      </c>
      <c r="U237" s="32">
        <v>19.81</v>
      </c>
      <c r="V237" s="32">
        <v>51.07</v>
      </c>
      <c r="W237" s="32">
        <v>83.13</v>
      </c>
      <c r="X237" s="32">
        <v>125.53</v>
      </c>
      <c r="Y237" s="32">
        <v>41.9</v>
      </c>
      <c r="Z237" s="32">
        <v>102.56</v>
      </c>
    </row>
    <row r="238" spans="1:26" ht="12.75">
      <c r="A238" s="34">
        <v>6</v>
      </c>
      <c r="B238" s="34">
        <v>17</v>
      </c>
      <c r="C238" s="34">
        <v>0</v>
      </c>
      <c r="D238" s="35">
        <v>0</v>
      </c>
      <c r="E238" s="36"/>
      <c r="F238" s="31" t="s">
        <v>467</v>
      </c>
      <c r="G238" s="56" t="s">
        <v>484</v>
      </c>
      <c r="H238" s="33">
        <v>103807030.82</v>
      </c>
      <c r="I238" s="33">
        <v>39675352.39</v>
      </c>
      <c r="J238" s="33">
        <v>31427866.43</v>
      </c>
      <c r="K238" s="33">
        <v>32703812</v>
      </c>
      <c r="L238" s="33">
        <v>55919716.25</v>
      </c>
      <c r="M238" s="33">
        <v>21217511.92</v>
      </c>
      <c r="N238" s="33">
        <v>15587260.33</v>
      </c>
      <c r="O238" s="33">
        <v>19114944</v>
      </c>
      <c r="P238" s="118">
        <v>53.86</v>
      </c>
      <c r="Q238" s="118">
        <v>53.47</v>
      </c>
      <c r="R238" s="118">
        <v>49.59</v>
      </c>
      <c r="S238" s="118">
        <v>58.44</v>
      </c>
      <c r="T238" s="32">
        <v>37.94</v>
      </c>
      <c r="U238" s="32">
        <v>27.87</v>
      </c>
      <c r="V238" s="32">
        <v>34.18</v>
      </c>
      <c r="W238" s="32">
        <v>116.86</v>
      </c>
      <c r="X238" s="32">
        <v>145.46</v>
      </c>
      <c r="Y238" s="32">
        <v>105.12</v>
      </c>
      <c r="Z238" s="32">
        <v>103.69</v>
      </c>
    </row>
    <row r="239" spans="1:26" ht="12.75">
      <c r="A239" s="34">
        <v>6</v>
      </c>
      <c r="B239" s="34">
        <v>18</v>
      </c>
      <c r="C239" s="34">
        <v>0</v>
      </c>
      <c r="D239" s="35">
        <v>0</v>
      </c>
      <c r="E239" s="36"/>
      <c r="F239" s="31" t="s">
        <v>467</v>
      </c>
      <c r="G239" s="56" t="s">
        <v>485</v>
      </c>
      <c r="H239" s="33">
        <v>111558704.19</v>
      </c>
      <c r="I239" s="33">
        <v>34383980.6</v>
      </c>
      <c r="J239" s="33">
        <v>23698248.59</v>
      </c>
      <c r="K239" s="33">
        <v>53476475</v>
      </c>
      <c r="L239" s="33">
        <v>52424333.49</v>
      </c>
      <c r="M239" s="33">
        <v>13575827.79</v>
      </c>
      <c r="N239" s="33">
        <v>8177095.7</v>
      </c>
      <c r="O239" s="33">
        <v>30671410</v>
      </c>
      <c r="P239" s="118">
        <v>46.99</v>
      </c>
      <c r="Q239" s="118">
        <v>39.48</v>
      </c>
      <c r="R239" s="118">
        <v>34.5</v>
      </c>
      <c r="S239" s="118">
        <v>57.35</v>
      </c>
      <c r="T239" s="32">
        <v>25.89</v>
      </c>
      <c r="U239" s="32">
        <v>15.59</v>
      </c>
      <c r="V239" s="32">
        <v>58.5</v>
      </c>
      <c r="W239" s="32">
        <v>91.88</v>
      </c>
      <c r="X239" s="32">
        <v>100.84</v>
      </c>
      <c r="Y239" s="32">
        <v>56.44</v>
      </c>
      <c r="Z239" s="32">
        <v>105.38</v>
      </c>
    </row>
    <row r="240" spans="1:26" ht="12.75">
      <c r="A240" s="34">
        <v>6</v>
      </c>
      <c r="B240" s="34">
        <v>19</v>
      </c>
      <c r="C240" s="34">
        <v>0</v>
      </c>
      <c r="D240" s="35">
        <v>0</v>
      </c>
      <c r="E240" s="36"/>
      <c r="F240" s="31" t="s">
        <v>467</v>
      </c>
      <c r="G240" s="56" t="s">
        <v>486</v>
      </c>
      <c r="H240" s="33">
        <v>81268417.82</v>
      </c>
      <c r="I240" s="33">
        <v>20523586.23</v>
      </c>
      <c r="J240" s="33">
        <v>27242552.59</v>
      </c>
      <c r="K240" s="33">
        <v>33502279</v>
      </c>
      <c r="L240" s="33">
        <v>41736667.56</v>
      </c>
      <c r="M240" s="33">
        <v>10142652.93</v>
      </c>
      <c r="N240" s="33">
        <v>12871874.63</v>
      </c>
      <c r="O240" s="33">
        <v>18722140</v>
      </c>
      <c r="P240" s="118">
        <v>51.35</v>
      </c>
      <c r="Q240" s="118">
        <v>49.41</v>
      </c>
      <c r="R240" s="118">
        <v>47.24</v>
      </c>
      <c r="S240" s="118">
        <v>55.88</v>
      </c>
      <c r="T240" s="32">
        <v>24.3</v>
      </c>
      <c r="U240" s="32">
        <v>30.84</v>
      </c>
      <c r="V240" s="32">
        <v>44.85</v>
      </c>
      <c r="W240" s="32">
        <v>113.32</v>
      </c>
      <c r="X240" s="32">
        <v>120.33</v>
      </c>
      <c r="Y240" s="32">
        <v>122.71</v>
      </c>
      <c r="Z240" s="32">
        <v>104.52</v>
      </c>
    </row>
    <row r="241" spans="1:26" ht="12.75">
      <c r="A241" s="34">
        <v>6</v>
      </c>
      <c r="B241" s="34">
        <v>20</v>
      </c>
      <c r="C241" s="34">
        <v>0</v>
      </c>
      <c r="D241" s="35">
        <v>0</v>
      </c>
      <c r="E241" s="36"/>
      <c r="F241" s="31" t="s">
        <v>467</v>
      </c>
      <c r="G241" s="56" t="s">
        <v>487</v>
      </c>
      <c r="H241" s="33">
        <v>114343219.39</v>
      </c>
      <c r="I241" s="33">
        <v>52844368.81</v>
      </c>
      <c r="J241" s="33">
        <v>26298521.58</v>
      </c>
      <c r="K241" s="33">
        <v>35200329</v>
      </c>
      <c r="L241" s="33">
        <v>50289152.19</v>
      </c>
      <c r="M241" s="33">
        <v>27018072.68</v>
      </c>
      <c r="N241" s="33">
        <v>5120165.51</v>
      </c>
      <c r="O241" s="33">
        <v>18150914</v>
      </c>
      <c r="P241" s="118">
        <v>43.98</v>
      </c>
      <c r="Q241" s="118">
        <v>51.12</v>
      </c>
      <c r="R241" s="118">
        <v>19.46</v>
      </c>
      <c r="S241" s="118">
        <v>51.56</v>
      </c>
      <c r="T241" s="32">
        <v>53.72</v>
      </c>
      <c r="U241" s="32">
        <v>10.18</v>
      </c>
      <c r="V241" s="32">
        <v>36.09</v>
      </c>
      <c r="W241" s="32">
        <v>98.26</v>
      </c>
      <c r="X241" s="32">
        <v>168.32</v>
      </c>
      <c r="Y241" s="32">
        <v>28.11</v>
      </c>
      <c r="Z241" s="32">
        <v>107.3</v>
      </c>
    </row>
    <row r="242" spans="1:26" ht="12.75">
      <c r="A242" s="34">
        <v>6</v>
      </c>
      <c r="B242" s="34">
        <v>0</v>
      </c>
      <c r="C242" s="34">
        <v>0</v>
      </c>
      <c r="D242" s="35">
        <v>0</v>
      </c>
      <c r="E242" s="36"/>
      <c r="F242" s="31" t="s">
        <v>488</v>
      </c>
      <c r="G242" s="56" t="s">
        <v>489</v>
      </c>
      <c r="H242" s="33">
        <v>1370630435.3</v>
      </c>
      <c r="I242" s="33">
        <v>372657495.43</v>
      </c>
      <c r="J242" s="33">
        <v>614743749.87</v>
      </c>
      <c r="K242" s="33">
        <v>383229190</v>
      </c>
      <c r="L242" s="33">
        <v>548719890.03</v>
      </c>
      <c r="M242" s="33">
        <v>195928210.3</v>
      </c>
      <c r="N242" s="33">
        <v>146609809.73</v>
      </c>
      <c r="O242" s="33">
        <v>206181870</v>
      </c>
      <c r="P242" s="118">
        <v>40.03</v>
      </c>
      <c r="Q242" s="118">
        <v>52.57</v>
      </c>
      <c r="R242" s="118">
        <v>23.84</v>
      </c>
      <c r="S242" s="118">
        <v>53.8</v>
      </c>
      <c r="T242" s="32">
        <v>35.7</v>
      </c>
      <c r="U242" s="32">
        <v>26.71</v>
      </c>
      <c r="V242" s="32">
        <v>37.57</v>
      </c>
      <c r="W242" s="32">
        <v>101.37</v>
      </c>
      <c r="X242" s="32">
        <v>133.28</v>
      </c>
      <c r="Y242" s="32">
        <v>72.14</v>
      </c>
      <c r="Z242" s="32">
        <v>107.92</v>
      </c>
    </row>
    <row r="243" spans="1:26" ht="12.75">
      <c r="A243" s="34">
        <v>6</v>
      </c>
      <c r="B243" s="34">
        <v>8</v>
      </c>
      <c r="C243" s="34">
        <v>1</v>
      </c>
      <c r="D243" s="35" t="s">
        <v>490</v>
      </c>
      <c r="E243" s="36">
        <v>271</v>
      </c>
      <c r="F243" s="31" t="s">
        <v>490</v>
      </c>
      <c r="G243" s="56" t="s">
        <v>491</v>
      </c>
      <c r="H243" s="33">
        <v>552450</v>
      </c>
      <c r="I243" s="33">
        <v>552450</v>
      </c>
      <c r="J243" s="33">
        <v>0</v>
      </c>
      <c r="K243" s="33">
        <v>0</v>
      </c>
      <c r="L243" s="33">
        <v>505050.27</v>
      </c>
      <c r="M243" s="33">
        <v>505050.27</v>
      </c>
      <c r="N243" s="33">
        <v>0</v>
      </c>
      <c r="O243" s="33">
        <v>0</v>
      </c>
      <c r="P243" s="118">
        <v>91.42</v>
      </c>
      <c r="Q243" s="118">
        <v>91.42</v>
      </c>
      <c r="R243" s="118"/>
      <c r="S243" s="118"/>
      <c r="T243" s="32">
        <v>100</v>
      </c>
      <c r="U243" s="32">
        <v>0</v>
      </c>
      <c r="V243" s="32">
        <v>0</v>
      </c>
      <c r="W243" s="32">
        <v>100.7</v>
      </c>
      <c r="X243" s="32">
        <v>100.7</v>
      </c>
      <c r="Y243" s="32"/>
      <c r="Z243" s="32"/>
    </row>
    <row r="244" spans="1:26" ht="25.5">
      <c r="A244" s="34">
        <v>6</v>
      </c>
      <c r="B244" s="34">
        <v>19</v>
      </c>
      <c r="C244" s="34">
        <v>1</v>
      </c>
      <c r="D244" s="35" t="s">
        <v>490</v>
      </c>
      <c r="E244" s="36">
        <v>270</v>
      </c>
      <c r="F244" s="31" t="s">
        <v>490</v>
      </c>
      <c r="G244" s="56" t="s">
        <v>492</v>
      </c>
      <c r="H244" s="33">
        <v>5270224</v>
      </c>
      <c r="I244" s="33">
        <v>5270224</v>
      </c>
      <c r="J244" s="33">
        <v>0</v>
      </c>
      <c r="K244" s="33">
        <v>0</v>
      </c>
      <c r="L244" s="33">
        <v>2824166.89</v>
      </c>
      <c r="M244" s="33">
        <v>2813666.89</v>
      </c>
      <c r="N244" s="33">
        <v>10500</v>
      </c>
      <c r="O244" s="33">
        <v>0</v>
      </c>
      <c r="P244" s="118">
        <v>53.58</v>
      </c>
      <c r="Q244" s="118">
        <v>53.38</v>
      </c>
      <c r="R244" s="118"/>
      <c r="S244" s="118"/>
      <c r="T244" s="32">
        <v>99.62</v>
      </c>
      <c r="U244" s="32">
        <v>0.37</v>
      </c>
      <c r="V244" s="32">
        <v>0</v>
      </c>
      <c r="W244" s="32">
        <v>120.22</v>
      </c>
      <c r="X244" s="32">
        <v>119.77</v>
      </c>
      <c r="Y244" s="32"/>
      <c r="Z244" s="32"/>
    </row>
    <row r="245" spans="1:26" ht="12.75">
      <c r="A245" s="34">
        <v>6</v>
      </c>
      <c r="B245" s="34">
        <v>7</v>
      </c>
      <c r="C245" s="34">
        <v>1</v>
      </c>
      <c r="D245" s="35" t="s">
        <v>490</v>
      </c>
      <c r="E245" s="36">
        <v>187</v>
      </c>
      <c r="F245" s="31" t="s">
        <v>490</v>
      </c>
      <c r="G245" s="56" t="s">
        <v>493</v>
      </c>
      <c r="H245" s="33">
        <v>119875</v>
      </c>
      <c r="I245" s="33">
        <v>103875</v>
      </c>
      <c r="J245" s="33">
        <v>16000</v>
      </c>
      <c r="K245" s="33">
        <v>0</v>
      </c>
      <c r="L245" s="33">
        <v>52035.51</v>
      </c>
      <c r="M245" s="33">
        <v>52035.51</v>
      </c>
      <c r="N245" s="33">
        <v>0</v>
      </c>
      <c r="O245" s="33">
        <v>0</v>
      </c>
      <c r="P245" s="118">
        <v>43.4</v>
      </c>
      <c r="Q245" s="118">
        <v>50.09</v>
      </c>
      <c r="R245" s="118">
        <v>0</v>
      </c>
      <c r="S245" s="118"/>
      <c r="T245" s="32">
        <v>100</v>
      </c>
      <c r="U245" s="32">
        <v>0</v>
      </c>
      <c r="V245" s="32">
        <v>0</v>
      </c>
      <c r="W245" s="32">
        <v>90.44</v>
      </c>
      <c r="X245" s="32">
        <v>90.44</v>
      </c>
      <c r="Y245" s="32"/>
      <c r="Z245" s="32"/>
    </row>
    <row r="246" spans="1:26" ht="12.75">
      <c r="A246" s="34">
        <v>6</v>
      </c>
      <c r="B246" s="34">
        <v>1</v>
      </c>
      <c r="C246" s="34">
        <v>1</v>
      </c>
      <c r="D246" s="35" t="s">
        <v>490</v>
      </c>
      <c r="E246" s="36">
        <v>188</v>
      </c>
      <c r="F246" s="31" t="s">
        <v>490</v>
      </c>
      <c r="G246" s="56" t="s">
        <v>493</v>
      </c>
      <c r="H246" s="33">
        <v>1949570</v>
      </c>
      <c r="I246" s="33">
        <v>89170</v>
      </c>
      <c r="J246" s="33">
        <v>1860400</v>
      </c>
      <c r="K246" s="33">
        <v>0</v>
      </c>
      <c r="L246" s="33">
        <v>970408.25</v>
      </c>
      <c r="M246" s="33">
        <v>40209.85</v>
      </c>
      <c r="N246" s="33">
        <v>930198.4</v>
      </c>
      <c r="O246" s="33">
        <v>0</v>
      </c>
      <c r="P246" s="118">
        <v>49.77</v>
      </c>
      <c r="Q246" s="118">
        <v>45.09</v>
      </c>
      <c r="R246" s="118">
        <v>49.99</v>
      </c>
      <c r="S246" s="118"/>
      <c r="T246" s="32">
        <v>4.14</v>
      </c>
      <c r="U246" s="32">
        <v>95.85</v>
      </c>
      <c r="V246" s="32">
        <v>0</v>
      </c>
      <c r="W246" s="32">
        <v>66.58</v>
      </c>
      <c r="X246" s="32">
        <v>55.3</v>
      </c>
      <c r="Y246" s="32">
        <v>67.18</v>
      </c>
      <c r="Z246" s="32"/>
    </row>
    <row r="247" spans="1:26" ht="25.5">
      <c r="A247" s="34">
        <v>6</v>
      </c>
      <c r="B247" s="34">
        <v>13</v>
      </c>
      <c r="C247" s="34">
        <v>4</v>
      </c>
      <c r="D247" s="35" t="s">
        <v>490</v>
      </c>
      <c r="E247" s="36">
        <v>186</v>
      </c>
      <c r="F247" s="31" t="s">
        <v>490</v>
      </c>
      <c r="G247" s="56" t="s">
        <v>494</v>
      </c>
      <c r="H247" s="33">
        <v>2400</v>
      </c>
      <c r="I247" s="33">
        <v>2400</v>
      </c>
      <c r="J247" s="33">
        <v>0</v>
      </c>
      <c r="K247" s="33">
        <v>0</v>
      </c>
      <c r="L247" s="33">
        <v>2400</v>
      </c>
      <c r="M247" s="33">
        <v>2400</v>
      </c>
      <c r="N247" s="33">
        <v>0</v>
      </c>
      <c r="O247" s="33">
        <v>0</v>
      </c>
      <c r="P247" s="118">
        <v>100</v>
      </c>
      <c r="Q247" s="118">
        <v>100</v>
      </c>
      <c r="R247" s="118"/>
      <c r="S247" s="118"/>
      <c r="T247" s="32">
        <v>100</v>
      </c>
      <c r="U247" s="32">
        <v>0</v>
      </c>
      <c r="V247" s="32">
        <v>0</v>
      </c>
      <c r="W247" s="32">
        <v>93.52</v>
      </c>
      <c r="X247" s="32">
        <v>93.52</v>
      </c>
      <c r="Y247" s="32"/>
      <c r="Z247" s="32"/>
    </row>
    <row r="248" spans="1:26" ht="24">
      <c r="A248" s="34">
        <v>6</v>
      </c>
      <c r="B248" s="34">
        <v>15</v>
      </c>
      <c r="C248" s="34">
        <v>0</v>
      </c>
      <c r="D248" s="35" t="s">
        <v>490</v>
      </c>
      <c r="E248" s="36">
        <v>220</v>
      </c>
      <c r="F248" s="31" t="s">
        <v>490</v>
      </c>
      <c r="G248" s="53" t="s">
        <v>497</v>
      </c>
      <c r="H248" s="33">
        <v>164000</v>
      </c>
      <c r="I248" s="33">
        <v>164000</v>
      </c>
      <c r="J248" s="33">
        <v>0</v>
      </c>
      <c r="K248" s="33">
        <v>0</v>
      </c>
      <c r="L248" s="33">
        <v>87940.16</v>
      </c>
      <c r="M248" s="33">
        <v>87940.16</v>
      </c>
      <c r="N248" s="33">
        <v>0</v>
      </c>
      <c r="O248" s="33">
        <v>0</v>
      </c>
      <c r="P248" s="118">
        <v>53.62</v>
      </c>
      <c r="Q248" s="118">
        <v>53.62</v>
      </c>
      <c r="R248" s="118"/>
      <c r="S248" s="118"/>
      <c r="T248" s="32">
        <v>100</v>
      </c>
      <c r="U248" s="32">
        <v>0</v>
      </c>
      <c r="V248" s="32">
        <v>0</v>
      </c>
      <c r="W248" s="32">
        <v>65.09</v>
      </c>
      <c r="X248" s="32">
        <v>65.09</v>
      </c>
      <c r="Y248" s="32"/>
      <c r="Z248" s="32"/>
    </row>
    <row r="249" spans="1:26" ht="12.75">
      <c r="A249" s="34">
        <v>6</v>
      </c>
      <c r="B249" s="34">
        <v>9</v>
      </c>
      <c r="C249" s="34">
        <v>1</v>
      </c>
      <c r="D249" s="35" t="s">
        <v>490</v>
      </c>
      <c r="E249" s="36">
        <v>140</v>
      </c>
      <c r="F249" s="31" t="s">
        <v>490</v>
      </c>
      <c r="G249" s="56" t="s">
        <v>495</v>
      </c>
      <c r="H249" s="33">
        <v>64530</v>
      </c>
      <c r="I249" s="33">
        <v>64530</v>
      </c>
      <c r="J249" s="33">
        <v>0</v>
      </c>
      <c r="K249" s="33">
        <v>0</v>
      </c>
      <c r="L249" s="33">
        <v>38500</v>
      </c>
      <c r="M249" s="33">
        <v>38500</v>
      </c>
      <c r="N249" s="33">
        <v>0</v>
      </c>
      <c r="O249" s="33">
        <v>0</v>
      </c>
      <c r="P249" s="118">
        <v>59.66</v>
      </c>
      <c r="Q249" s="118">
        <v>59.66</v>
      </c>
      <c r="R249" s="118"/>
      <c r="S249" s="118"/>
      <c r="T249" s="32">
        <v>100</v>
      </c>
      <c r="U249" s="32">
        <v>0</v>
      </c>
      <c r="V249" s="32">
        <v>0</v>
      </c>
      <c r="W249" s="32">
        <v>99.98</v>
      </c>
      <c r="X249" s="32">
        <v>99.98</v>
      </c>
      <c r="Y249" s="32"/>
      <c r="Z249" s="32"/>
    </row>
    <row r="250" spans="1:26" ht="12.75">
      <c r="A250" s="34">
        <v>6</v>
      </c>
      <c r="B250" s="34">
        <v>8</v>
      </c>
      <c r="C250" s="34">
        <v>1</v>
      </c>
      <c r="D250" s="35" t="s">
        <v>490</v>
      </c>
      <c r="E250" s="36">
        <v>265</v>
      </c>
      <c r="F250" s="31" t="s">
        <v>490</v>
      </c>
      <c r="G250" s="56" t="s">
        <v>496</v>
      </c>
      <c r="H250" s="33">
        <v>36358412</v>
      </c>
      <c r="I250" s="33">
        <v>36293412</v>
      </c>
      <c r="J250" s="33">
        <v>65000</v>
      </c>
      <c r="K250" s="33">
        <v>0</v>
      </c>
      <c r="L250" s="33">
        <v>18584299.07</v>
      </c>
      <c r="M250" s="33">
        <v>18575623.14</v>
      </c>
      <c r="N250" s="33">
        <v>8675.93</v>
      </c>
      <c r="O250" s="33">
        <v>0</v>
      </c>
      <c r="P250" s="118">
        <v>51.11</v>
      </c>
      <c r="Q250" s="118">
        <v>51.18</v>
      </c>
      <c r="R250" s="118">
        <v>13.34</v>
      </c>
      <c r="S250" s="118"/>
      <c r="T250" s="32">
        <v>99.95</v>
      </c>
      <c r="U250" s="32">
        <v>0.04</v>
      </c>
      <c r="V250" s="32">
        <v>0</v>
      </c>
      <c r="W250" s="32">
        <v>120.36</v>
      </c>
      <c r="X250" s="32">
        <v>120.33</v>
      </c>
      <c r="Y250" s="32">
        <v>279.86</v>
      </c>
      <c r="Z250" s="32"/>
    </row>
  </sheetData>
  <sheetProtection/>
  <mergeCells count="25">
    <mergeCell ref="B4:B6"/>
    <mergeCell ref="C4:C6"/>
    <mergeCell ref="D4:D6"/>
    <mergeCell ref="P5:P6"/>
    <mergeCell ref="Q5:S5"/>
    <mergeCell ref="E4:E6"/>
    <mergeCell ref="L4:O4"/>
    <mergeCell ref="F8:G8"/>
    <mergeCell ref="A7:G7"/>
    <mergeCell ref="P7:Z7"/>
    <mergeCell ref="H7:O7"/>
    <mergeCell ref="W4:Z4"/>
    <mergeCell ref="L5:L6"/>
    <mergeCell ref="M5:O5"/>
    <mergeCell ref="Y5:Y6"/>
    <mergeCell ref="Z5:Z6"/>
    <mergeCell ref="A4:A6"/>
    <mergeCell ref="W5:W6"/>
    <mergeCell ref="T4:V5"/>
    <mergeCell ref="I5:K5"/>
    <mergeCell ref="P4:S4"/>
    <mergeCell ref="X5:X6"/>
    <mergeCell ref="F4:G6"/>
    <mergeCell ref="H4:K4"/>
    <mergeCell ref="H5:H6"/>
  </mergeCells>
  <printOptions horizontalCentered="1"/>
  <pageMargins left="0.3937007874015748" right="0.3937007874015748" top="0.5905511811023623" bottom="0.5905511811023623" header="0.31496062992125984" footer="0.31496062992125984"/>
  <pageSetup fitToHeight="5" horizontalDpi="300" verticalDpi="300" orientation="landscape" paperSize="9" scale="52" r:id="rId1"/>
  <headerFooter alignWithMargins="0">
    <oddFooter>&amp;CStrona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6"/>
  <dimension ref="A2:P252"/>
  <sheetViews>
    <sheetView zoomScale="75" zoomScaleNormal="75" zoomScalePageLayoutView="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41" sqref="I41"/>
    </sheetView>
  </sheetViews>
  <sheetFormatPr defaultColWidth="9.140625" defaultRowHeight="12.75"/>
  <cols>
    <col min="1" max="6" width="4.28125" style="17" customWidth="1"/>
    <col min="7" max="7" width="40.7109375" style="17" customWidth="1"/>
    <col min="8" max="16" width="14.7109375" style="17" customWidth="1"/>
    <col min="17" max="16384" width="9.140625" style="17" customWidth="1"/>
  </cols>
  <sheetData>
    <row r="2" s="19" customFormat="1" ht="18">
      <c r="A2" s="18" t="str">
        <f>'Spis tabel'!B9</f>
        <v>Tabela 7. Planowane wydatki budżetowe jst wg stanu na koniec  2 kwartału 2021 roku.</v>
      </c>
    </row>
    <row r="3" spans="1:16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s="19" customFormat="1" ht="17.25" customHeight="1">
      <c r="A4" s="171" t="s">
        <v>0</v>
      </c>
      <c r="B4" s="171" t="s">
        <v>1</v>
      </c>
      <c r="C4" s="171" t="s">
        <v>2</v>
      </c>
      <c r="D4" s="171" t="s">
        <v>3</v>
      </c>
      <c r="E4" s="171" t="s">
        <v>53</v>
      </c>
      <c r="F4" s="172" t="s">
        <v>56</v>
      </c>
      <c r="G4" s="172"/>
      <c r="H4" s="170" t="s">
        <v>6</v>
      </c>
      <c r="I4" s="173" t="s">
        <v>36</v>
      </c>
      <c r="J4" s="173"/>
      <c r="K4" s="173"/>
      <c r="L4" s="173"/>
      <c r="M4" s="173"/>
      <c r="N4" s="173"/>
      <c r="O4" s="173"/>
      <c r="P4" s="173"/>
    </row>
    <row r="5" spans="1:16" s="19" customFormat="1" ht="17.25" customHeight="1">
      <c r="A5" s="171"/>
      <c r="B5" s="171"/>
      <c r="C5" s="171"/>
      <c r="D5" s="171"/>
      <c r="E5" s="171"/>
      <c r="F5" s="172"/>
      <c r="G5" s="172"/>
      <c r="H5" s="170"/>
      <c r="I5" s="170" t="s">
        <v>37</v>
      </c>
      <c r="J5" s="173" t="s">
        <v>15</v>
      </c>
      <c r="K5" s="173"/>
      <c r="L5" s="173"/>
      <c r="M5" s="173"/>
      <c r="N5" s="173"/>
      <c r="O5" s="174" t="s">
        <v>38</v>
      </c>
      <c r="P5" s="45" t="s">
        <v>25</v>
      </c>
    </row>
    <row r="6" spans="1:16" s="19" customFormat="1" ht="16.5" customHeight="1">
      <c r="A6" s="171"/>
      <c r="B6" s="171"/>
      <c r="C6" s="171"/>
      <c r="D6" s="171"/>
      <c r="E6" s="171"/>
      <c r="F6" s="172"/>
      <c r="G6" s="172"/>
      <c r="H6" s="170"/>
      <c r="I6" s="170"/>
      <c r="J6" s="169" t="s">
        <v>39</v>
      </c>
      <c r="K6" s="169" t="s">
        <v>34</v>
      </c>
      <c r="L6" s="169" t="s">
        <v>40</v>
      </c>
      <c r="M6" s="169" t="s">
        <v>41</v>
      </c>
      <c r="N6" s="169" t="s">
        <v>42</v>
      </c>
      <c r="O6" s="174"/>
      <c r="P6" s="175" t="s">
        <v>43</v>
      </c>
    </row>
    <row r="7" spans="1:16" s="19" customFormat="1" ht="34.5" customHeight="1">
      <c r="A7" s="171"/>
      <c r="B7" s="171"/>
      <c r="C7" s="171"/>
      <c r="D7" s="171"/>
      <c r="E7" s="171"/>
      <c r="F7" s="172"/>
      <c r="G7" s="172"/>
      <c r="H7" s="170"/>
      <c r="I7" s="170"/>
      <c r="J7" s="169"/>
      <c r="K7" s="169"/>
      <c r="L7" s="169"/>
      <c r="M7" s="169"/>
      <c r="N7" s="169"/>
      <c r="O7" s="174"/>
      <c r="P7" s="175"/>
    </row>
    <row r="8" spans="1:16" s="19" customFormat="1" ht="34.5" customHeight="1">
      <c r="A8" s="171"/>
      <c r="B8" s="171"/>
      <c r="C8" s="171"/>
      <c r="D8" s="171"/>
      <c r="E8" s="171"/>
      <c r="F8" s="172"/>
      <c r="G8" s="172"/>
      <c r="H8" s="170"/>
      <c r="I8" s="170"/>
      <c r="J8" s="169"/>
      <c r="K8" s="169"/>
      <c r="L8" s="169"/>
      <c r="M8" s="169"/>
      <c r="N8" s="169"/>
      <c r="O8" s="174"/>
      <c r="P8" s="175"/>
    </row>
    <row r="9" spans="1:16" s="19" customFormat="1" ht="16.5" customHeight="1">
      <c r="A9" s="171"/>
      <c r="B9" s="171"/>
      <c r="C9" s="171"/>
      <c r="D9" s="171"/>
      <c r="E9" s="171"/>
      <c r="F9" s="171"/>
      <c r="G9" s="171"/>
      <c r="H9" s="170" t="s">
        <v>35</v>
      </c>
      <c r="I9" s="170"/>
      <c r="J9" s="170"/>
      <c r="K9" s="170"/>
      <c r="L9" s="170"/>
      <c r="M9" s="170"/>
      <c r="N9" s="170"/>
      <c r="O9" s="170"/>
      <c r="P9" s="170"/>
    </row>
    <row r="10" spans="1:16" s="19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176">
        <v>6</v>
      </c>
      <c r="G10" s="176"/>
      <c r="H10" s="41">
        <v>7</v>
      </c>
      <c r="I10" s="41">
        <v>8</v>
      </c>
      <c r="J10" s="41">
        <v>9</v>
      </c>
      <c r="K10" s="41">
        <v>10</v>
      </c>
      <c r="L10" s="41">
        <v>11</v>
      </c>
      <c r="M10" s="41">
        <v>12</v>
      </c>
      <c r="N10" s="41">
        <v>13</v>
      </c>
      <c r="O10" s="41">
        <v>14</v>
      </c>
      <c r="P10" s="41">
        <v>15</v>
      </c>
    </row>
    <row r="11" spans="1:16" ht="12.75">
      <c r="A11" s="46">
        <v>6</v>
      </c>
      <c r="B11" s="46">
        <v>2</v>
      </c>
      <c r="C11" s="46">
        <v>1</v>
      </c>
      <c r="D11" s="41">
        <v>1</v>
      </c>
      <c r="E11" s="47"/>
      <c r="F11" s="48" t="s">
        <v>267</v>
      </c>
      <c r="G11" s="58" t="s">
        <v>268</v>
      </c>
      <c r="H11" s="49">
        <v>144564107.61</v>
      </c>
      <c r="I11" s="49">
        <v>124149107.61</v>
      </c>
      <c r="J11" s="49">
        <v>47804649.62</v>
      </c>
      <c r="K11" s="49">
        <v>15287123.2</v>
      </c>
      <c r="L11" s="49">
        <v>800000</v>
      </c>
      <c r="M11" s="49">
        <v>0</v>
      </c>
      <c r="N11" s="49">
        <v>60257334.79</v>
      </c>
      <c r="O11" s="49">
        <v>20415000</v>
      </c>
      <c r="P11" s="49">
        <v>20415000</v>
      </c>
    </row>
    <row r="12" spans="1:16" ht="12.75">
      <c r="A12" s="46">
        <v>6</v>
      </c>
      <c r="B12" s="46">
        <v>16</v>
      </c>
      <c r="C12" s="46">
        <v>1</v>
      </c>
      <c r="D12" s="41">
        <v>1</v>
      </c>
      <c r="E12" s="47"/>
      <c r="F12" s="48" t="s">
        <v>267</v>
      </c>
      <c r="G12" s="58" t="s">
        <v>269</v>
      </c>
      <c r="H12" s="49">
        <v>84119220.52</v>
      </c>
      <c r="I12" s="49">
        <v>71445553.52</v>
      </c>
      <c r="J12" s="49">
        <v>31914532.71</v>
      </c>
      <c r="K12" s="49">
        <v>2195000</v>
      </c>
      <c r="L12" s="49">
        <v>1000000</v>
      </c>
      <c r="M12" s="49">
        <v>0</v>
      </c>
      <c r="N12" s="49">
        <v>36336020.81</v>
      </c>
      <c r="O12" s="49">
        <v>12673667</v>
      </c>
      <c r="P12" s="49">
        <v>8420667</v>
      </c>
    </row>
    <row r="13" spans="1:16" ht="12.75">
      <c r="A13" s="46">
        <v>6</v>
      </c>
      <c r="B13" s="46">
        <v>4</v>
      </c>
      <c r="C13" s="46">
        <v>1</v>
      </c>
      <c r="D13" s="41">
        <v>1</v>
      </c>
      <c r="E13" s="47"/>
      <c r="F13" s="48" t="s">
        <v>267</v>
      </c>
      <c r="G13" s="58" t="s">
        <v>270</v>
      </c>
      <c r="H13" s="49">
        <v>116689205.99</v>
      </c>
      <c r="I13" s="49">
        <v>77263485.29</v>
      </c>
      <c r="J13" s="49">
        <v>31161012.09</v>
      </c>
      <c r="K13" s="49">
        <v>5879585</v>
      </c>
      <c r="L13" s="49">
        <v>550000</v>
      </c>
      <c r="M13" s="49">
        <v>0</v>
      </c>
      <c r="N13" s="49">
        <v>39672888.2</v>
      </c>
      <c r="O13" s="49">
        <v>39425720.7</v>
      </c>
      <c r="P13" s="49">
        <v>39425720.7</v>
      </c>
    </row>
    <row r="14" spans="1:16" ht="12.75">
      <c r="A14" s="46">
        <v>6</v>
      </c>
      <c r="B14" s="46">
        <v>6</v>
      </c>
      <c r="C14" s="46">
        <v>1</v>
      </c>
      <c r="D14" s="41">
        <v>1</v>
      </c>
      <c r="E14" s="47"/>
      <c r="F14" s="48" t="s">
        <v>267</v>
      </c>
      <c r="G14" s="58" t="s">
        <v>271</v>
      </c>
      <c r="H14" s="49">
        <v>94852896.82</v>
      </c>
      <c r="I14" s="49">
        <v>77778995.92</v>
      </c>
      <c r="J14" s="49">
        <v>31638326.67</v>
      </c>
      <c r="K14" s="49">
        <v>5658239</v>
      </c>
      <c r="L14" s="49">
        <v>176000</v>
      </c>
      <c r="M14" s="49">
        <v>221998.31</v>
      </c>
      <c r="N14" s="49">
        <v>40084431.94</v>
      </c>
      <c r="O14" s="49">
        <v>17073900.9</v>
      </c>
      <c r="P14" s="49">
        <v>14980813.2</v>
      </c>
    </row>
    <row r="15" spans="1:16" ht="12.75">
      <c r="A15" s="46">
        <v>6</v>
      </c>
      <c r="B15" s="46">
        <v>7</v>
      </c>
      <c r="C15" s="46">
        <v>1</v>
      </c>
      <c r="D15" s="41">
        <v>1</v>
      </c>
      <c r="E15" s="47"/>
      <c r="F15" s="48" t="s">
        <v>267</v>
      </c>
      <c r="G15" s="58" t="s">
        <v>272</v>
      </c>
      <c r="H15" s="49">
        <v>181525324.71</v>
      </c>
      <c r="I15" s="49">
        <v>142312402.15</v>
      </c>
      <c r="J15" s="49">
        <v>52085980.87</v>
      </c>
      <c r="K15" s="49">
        <v>9265720</v>
      </c>
      <c r="L15" s="49">
        <v>1200000</v>
      </c>
      <c r="M15" s="49">
        <v>78900</v>
      </c>
      <c r="N15" s="49">
        <v>79681801.28</v>
      </c>
      <c r="O15" s="49">
        <v>39212922.56</v>
      </c>
      <c r="P15" s="49">
        <v>39212922.56</v>
      </c>
    </row>
    <row r="16" spans="1:16" ht="12.75">
      <c r="A16" s="46">
        <v>6</v>
      </c>
      <c r="B16" s="46">
        <v>8</v>
      </c>
      <c r="C16" s="46">
        <v>1</v>
      </c>
      <c r="D16" s="41">
        <v>1</v>
      </c>
      <c r="E16" s="47"/>
      <c r="F16" s="48" t="s">
        <v>267</v>
      </c>
      <c r="G16" s="58" t="s">
        <v>273</v>
      </c>
      <c r="H16" s="49">
        <v>118132581.01</v>
      </c>
      <c r="I16" s="49">
        <v>99640230.01</v>
      </c>
      <c r="J16" s="49">
        <v>46743508</v>
      </c>
      <c r="K16" s="49">
        <v>8109378.8</v>
      </c>
      <c r="L16" s="49">
        <v>800000</v>
      </c>
      <c r="M16" s="49">
        <v>0</v>
      </c>
      <c r="N16" s="49">
        <v>43987343.21</v>
      </c>
      <c r="O16" s="49">
        <v>18492351</v>
      </c>
      <c r="P16" s="49">
        <v>18492351</v>
      </c>
    </row>
    <row r="17" spans="1:16" ht="12.75">
      <c r="A17" s="46">
        <v>6</v>
      </c>
      <c r="B17" s="46">
        <v>11</v>
      </c>
      <c r="C17" s="46">
        <v>1</v>
      </c>
      <c r="D17" s="41">
        <v>1</v>
      </c>
      <c r="E17" s="47"/>
      <c r="F17" s="48" t="s">
        <v>267</v>
      </c>
      <c r="G17" s="58" t="s">
        <v>274</v>
      </c>
      <c r="H17" s="49">
        <v>145566366.76</v>
      </c>
      <c r="I17" s="49">
        <v>131452793.98</v>
      </c>
      <c r="J17" s="49">
        <v>52505567.79</v>
      </c>
      <c r="K17" s="49">
        <v>11129759.56</v>
      </c>
      <c r="L17" s="49">
        <v>574999.68</v>
      </c>
      <c r="M17" s="49">
        <v>0</v>
      </c>
      <c r="N17" s="49">
        <v>67242466.95</v>
      </c>
      <c r="O17" s="49">
        <v>14113572.78</v>
      </c>
      <c r="P17" s="49">
        <v>14113572.78</v>
      </c>
    </row>
    <row r="18" spans="1:16" ht="12.75">
      <c r="A18" s="46">
        <v>6</v>
      </c>
      <c r="B18" s="46">
        <v>1</v>
      </c>
      <c r="C18" s="46">
        <v>1</v>
      </c>
      <c r="D18" s="41">
        <v>1</v>
      </c>
      <c r="E18" s="47"/>
      <c r="F18" s="48" t="s">
        <v>267</v>
      </c>
      <c r="G18" s="58" t="s">
        <v>275</v>
      </c>
      <c r="H18" s="49">
        <v>85134206.13</v>
      </c>
      <c r="I18" s="49">
        <v>77669077.47</v>
      </c>
      <c r="J18" s="49">
        <v>32712153.43</v>
      </c>
      <c r="K18" s="49">
        <v>3745910.48</v>
      </c>
      <c r="L18" s="49">
        <v>760000</v>
      </c>
      <c r="M18" s="49">
        <v>0</v>
      </c>
      <c r="N18" s="49">
        <v>40451013.56</v>
      </c>
      <c r="O18" s="49">
        <v>7465128.66</v>
      </c>
      <c r="P18" s="49">
        <v>7465128.66</v>
      </c>
    </row>
    <row r="19" spans="1:16" ht="12.75">
      <c r="A19" s="46">
        <v>6</v>
      </c>
      <c r="B19" s="46">
        <v>14</v>
      </c>
      <c r="C19" s="46">
        <v>1</v>
      </c>
      <c r="D19" s="41">
        <v>1</v>
      </c>
      <c r="E19" s="47"/>
      <c r="F19" s="48" t="s">
        <v>267</v>
      </c>
      <c r="G19" s="58" t="s">
        <v>276</v>
      </c>
      <c r="H19" s="49">
        <v>333712257.33</v>
      </c>
      <c r="I19" s="49">
        <v>288042117.33</v>
      </c>
      <c r="J19" s="49">
        <v>116223224.67</v>
      </c>
      <c r="K19" s="49">
        <v>19549500</v>
      </c>
      <c r="L19" s="49">
        <v>3580000</v>
      </c>
      <c r="M19" s="49">
        <v>2595500</v>
      </c>
      <c r="N19" s="49">
        <v>146093892.66</v>
      </c>
      <c r="O19" s="49">
        <v>45670140</v>
      </c>
      <c r="P19" s="49">
        <v>45670140</v>
      </c>
    </row>
    <row r="20" spans="1:16" ht="12.75">
      <c r="A20" s="46">
        <v>6</v>
      </c>
      <c r="B20" s="46">
        <v>15</v>
      </c>
      <c r="C20" s="46">
        <v>1</v>
      </c>
      <c r="D20" s="41">
        <v>1</v>
      </c>
      <c r="E20" s="47"/>
      <c r="F20" s="48" t="s">
        <v>267</v>
      </c>
      <c r="G20" s="58" t="s">
        <v>277</v>
      </c>
      <c r="H20" s="49">
        <v>90776362.35</v>
      </c>
      <c r="I20" s="49">
        <v>72724016.05</v>
      </c>
      <c r="J20" s="49">
        <v>29687506.63</v>
      </c>
      <c r="K20" s="49">
        <v>5259800</v>
      </c>
      <c r="L20" s="49">
        <v>286000</v>
      </c>
      <c r="M20" s="49">
        <v>72138</v>
      </c>
      <c r="N20" s="49">
        <v>37418571.42</v>
      </c>
      <c r="O20" s="49">
        <v>18052346.3</v>
      </c>
      <c r="P20" s="49">
        <v>18052346.3</v>
      </c>
    </row>
    <row r="21" spans="1:16" ht="12.75">
      <c r="A21" s="46">
        <v>6</v>
      </c>
      <c r="B21" s="46">
        <v>3</v>
      </c>
      <c r="C21" s="46">
        <v>1</v>
      </c>
      <c r="D21" s="41">
        <v>1</v>
      </c>
      <c r="E21" s="47"/>
      <c r="F21" s="48" t="s">
        <v>267</v>
      </c>
      <c r="G21" s="58" t="s">
        <v>278</v>
      </c>
      <c r="H21" s="49">
        <v>28759445.4</v>
      </c>
      <c r="I21" s="49">
        <v>22801180.4</v>
      </c>
      <c r="J21" s="49">
        <v>9774623.39</v>
      </c>
      <c r="K21" s="49">
        <v>678000</v>
      </c>
      <c r="L21" s="49">
        <v>300000</v>
      </c>
      <c r="M21" s="49">
        <v>0</v>
      </c>
      <c r="N21" s="49">
        <v>12048557.01</v>
      </c>
      <c r="O21" s="49">
        <v>5958265</v>
      </c>
      <c r="P21" s="49">
        <v>5958265</v>
      </c>
    </row>
    <row r="22" spans="1:16" ht="12.75">
      <c r="A22" s="46">
        <v>6</v>
      </c>
      <c r="B22" s="46">
        <v>11</v>
      </c>
      <c r="C22" s="46">
        <v>2</v>
      </c>
      <c r="D22" s="41">
        <v>1</v>
      </c>
      <c r="E22" s="47"/>
      <c r="F22" s="48" t="s">
        <v>267</v>
      </c>
      <c r="G22" s="58" t="s">
        <v>279</v>
      </c>
      <c r="H22" s="49">
        <v>16664311.93</v>
      </c>
      <c r="I22" s="49">
        <v>12883430.93</v>
      </c>
      <c r="J22" s="49">
        <v>5903661.23</v>
      </c>
      <c r="K22" s="49">
        <v>717250.78</v>
      </c>
      <c r="L22" s="49">
        <v>50000</v>
      </c>
      <c r="M22" s="49">
        <v>0</v>
      </c>
      <c r="N22" s="49">
        <v>6212518.92</v>
      </c>
      <c r="O22" s="49">
        <v>3780881</v>
      </c>
      <c r="P22" s="49">
        <v>3780881</v>
      </c>
    </row>
    <row r="23" spans="1:16" ht="12.75">
      <c r="A23" s="46">
        <v>6</v>
      </c>
      <c r="B23" s="46">
        <v>17</v>
      </c>
      <c r="C23" s="46">
        <v>1</v>
      </c>
      <c r="D23" s="41">
        <v>1</v>
      </c>
      <c r="E23" s="47"/>
      <c r="F23" s="48" t="s">
        <v>267</v>
      </c>
      <c r="G23" s="58" t="s">
        <v>280</v>
      </c>
      <c r="H23" s="49">
        <v>246003584.86</v>
      </c>
      <c r="I23" s="49">
        <v>175705713.07</v>
      </c>
      <c r="J23" s="49">
        <v>61524579.87</v>
      </c>
      <c r="K23" s="49">
        <v>14649453.16</v>
      </c>
      <c r="L23" s="49">
        <v>1200000</v>
      </c>
      <c r="M23" s="49">
        <v>465200</v>
      </c>
      <c r="N23" s="49">
        <v>97866480.04</v>
      </c>
      <c r="O23" s="49">
        <v>70297871.79</v>
      </c>
      <c r="P23" s="49">
        <v>69297871.79</v>
      </c>
    </row>
    <row r="24" spans="1:16" ht="12.75">
      <c r="A24" s="46">
        <v>6</v>
      </c>
      <c r="B24" s="46">
        <v>1</v>
      </c>
      <c r="C24" s="46">
        <v>2</v>
      </c>
      <c r="D24" s="41">
        <v>1</v>
      </c>
      <c r="E24" s="47"/>
      <c r="F24" s="48" t="s">
        <v>267</v>
      </c>
      <c r="G24" s="58" t="s">
        <v>281</v>
      </c>
      <c r="H24" s="49">
        <v>38063540.94</v>
      </c>
      <c r="I24" s="49">
        <v>21552666.6</v>
      </c>
      <c r="J24" s="49">
        <v>8362548.84</v>
      </c>
      <c r="K24" s="49">
        <v>1244963.2</v>
      </c>
      <c r="L24" s="49">
        <v>220000</v>
      </c>
      <c r="M24" s="49">
        <v>48000</v>
      </c>
      <c r="N24" s="49">
        <v>11677154.56</v>
      </c>
      <c r="O24" s="49">
        <v>16510874.34</v>
      </c>
      <c r="P24" s="49">
        <v>16510874.34</v>
      </c>
    </row>
    <row r="25" spans="1:16" ht="12.75">
      <c r="A25" s="46">
        <v>6</v>
      </c>
      <c r="B25" s="46">
        <v>18</v>
      </c>
      <c r="C25" s="46">
        <v>1</v>
      </c>
      <c r="D25" s="41">
        <v>1</v>
      </c>
      <c r="E25" s="47"/>
      <c r="F25" s="48" t="s">
        <v>267</v>
      </c>
      <c r="G25" s="58" t="s">
        <v>282</v>
      </c>
      <c r="H25" s="49">
        <v>124171117.35</v>
      </c>
      <c r="I25" s="49">
        <v>88528722.35</v>
      </c>
      <c r="J25" s="49">
        <v>39159275.62</v>
      </c>
      <c r="K25" s="49">
        <v>7555234.75</v>
      </c>
      <c r="L25" s="49">
        <v>706715</v>
      </c>
      <c r="M25" s="49">
        <v>0</v>
      </c>
      <c r="N25" s="49">
        <v>41107496.98</v>
      </c>
      <c r="O25" s="49">
        <v>35642395</v>
      </c>
      <c r="P25" s="49">
        <v>35642395</v>
      </c>
    </row>
    <row r="26" spans="1:16" ht="12.75">
      <c r="A26" s="46">
        <v>6</v>
      </c>
      <c r="B26" s="46">
        <v>19</v>
      </c>
      <c r="C26" s="46">
        <v>1</v>
      </c>
      <c r="D26" s="41">
        <v>1</v>
      </c>
      <c r="E26" s="47"/>
      <c r="F26" s="48" t="s">
        <v>267</v>
      </c>
      <c r="G26" s="58" t="s">
        <v>283</v>
      </c>
      <c r="H26" s="49">
        <v>76882458.87</v>
      </c>
      <c r="I26" s="49">
        <v>61224572.87</v>
      </c>
      <c r="J26" s="49">
        <v>28966732.61</v>
      </c>
      <c r="K26" s="49">
        <v>3477318.7</v>
      </c>
      <c r="L26" s="49">
        <v>443547</v>
      </c>
      <c r="M26" s="49">
        <v>63683.3</v>
      </c>
      <c r="N26" s="49">
        <v>28273291.26</v>
      </c>
      <c r="O26" s="49">
        <v>15657886</v>
      </c>
      <c r="P26" s="49">
        <v>15657886</v>
      </c>
    </row>
    <row r="27" spans="1:16" ht="12.75">
      <c r="A27" s="46">
        <v>6</v>
      </c>
      <c r="B27" s="46">
        <v>8</v>
      </c>
      <c r="C27" s="46">
        <v>2</v>
      </c>
      <c r="D27" s="41">
        <v>2</v>
      </c>
      <c r="E27" s="47"/>
      <c r="F27" s="48" t="s">
        <v>267</v>
      </c>
      <c r="G27" s="58" t="s">
        <v>284</v>
      </c>
      <c r="H27" s="49">
        <v>26987255.01</v>
      </c>
      <c r="I27" s="49">
        <v>18671235.81</v>
      </c>
      <c r="J27" s="49">
        <v>7855045.17</v>
      </c>
      <c r="K27" s="49">
        <v>217443</v>
      </c>
      <c r="L27" s="49">
        <v>80000</v>
      </c>
      <c r="M27" s="49">
        <v>0</v>
      </c>
      <c r="N27" s="49">
        <v>10518747.64</v>
      </c>
      <c r="O27" s="49">
        <v>8316019.2</v>
      </c>
      <c r="P27" s="49">
        <v>8316019.2</v>
      </c>
    </row>
    <row r="28" spans="1:16" ht="12.75">
      <c r="A28" s="46">
        <v>6</v>
      </c>
      <c r="B28" s="46">
        <v>11</v>
      </c>
      <c r="C28" s="46">
        <v>3</v>
      </c>
      <c r="D28" s="41">
        <v>2</v>
      </c>
      <c r="E28" s="47"/>
      <c r="F28" s="48" t="s">
        <v>267</v>
      </c>
      <c r="G28" s="58" t="s">
        <v>285</v>
      </c>
      <c r="H28" s="49">
        <v>37271044.49</v>
      </c>
      <c r="I28" s="49">
        <v>29322074.15</v>
      </c>
      <c r="J28" s="49">
        <v>11627123.7</v>
      </c>
      <c r="K28" s="49">
        <v>1042531.1</v>
      </c>
      <c r="L28" s="49">
        <v>100000</v>
      </c>
      <c r="M28" s="49">
        <v>0</v>
      </c>
      <c r="N28" s="49">
        <v>16552419.35</v>
      </c>
      <c r="O28" s="49">
        <v>7948970.34</v>
      </c>
      <c r="P28" s="49">
        <v>7948970.34</v>
      </c>
    </row>
    <row r="29" spans="1:16" ht="12.75">
      <c r="A29" s="46">
        <v>6</v>
      </c>
      <c r="B29" s="46">
        <v>20</v>
      </c>
      <c r="C29" s="46">
        <v>1</v>
      </c>
      <c r="D29" s="41">
        <v>2</v>
      </c>
      <c r="E29" s="47"/>
      <c r="F29" s="48" t="s">
        <v>267</v>
      </c>
      <c r="G29" s="58" t="s">
        <v>285</v>
      </c>
      <c r="H29" s="49">
        <v>24455815.87</v>
      </c>
      <c r="I29" s="49">
        <v>19856213.36</v>
      </c>
      <c r="J29" s="49">
        <v>7731826.68</v>
      </c>
      <c r="K29" s="49">
        <v>551200</v>
      </c>
      <c r="L29" s="49">
        <v>100000</v>
      </c>
      <c r="M29" s="49">
        <v>0</v>
      </c>
      <c r="N29" s="49">
        <v>11473186.68</v>
      </c>
      <c r="O29" s="49">
        <v>4599602.51</v>
      </c>
      <c r="P29" s="49">
        <v>4599602.51</v>
      </c>
    </row>
    <row r="30" spans="1:16" ht="12.75">
      <c r="A30" s="46">
        <v>6</v>
      </c>
      <c r="B30" s="46">
        <v>2</v>
      </c>
      <c r="C30" s="46">
        <v>2</v>
      </c>
      <c r="D30" s="41">
        <v>2</v>
      </c>
      <c r="E30" s="47"/>
      <c r="F30" s="48" t="s">
        <v>267</v>
      </c>
      <c r="G30" s="58" t="s">
        <v>286</v>
      </c>
      <c r="H30" s="49">
        <v>17566894.4</v>
      </c>
      <c r="I30" s="49">
        <v>15247995.12</v>
      </c>
      <c r="J30" s="49">
        <v>5738992.36</v>
      </c>
      <c r="K30" s="49">
        <v>827132</v>
      </c>
      <c r="L30" s="49">
        <v>5000</v>
      </c>
      <c r="M30" s="49">
        <v>0</v>
      </c>
      <c r="N30" s="49">
        <v>8676870.76</v>
      </c>
      <c r="O30" s="49">
        <v>2318899.28</v>
      </c>
      <c r="P30" s="49">
        <v>2318899.28</v>
      </c>
    </row>
    <row r="31" spans="1:16" ht="12.75">
      <c r="A31" s="46">
        <v>6</v>
      </c>
      <c r="B31" s="46">
        <v>14</v>
      </c>
      <c r="C31" s="46">
        <v>2</v>
      </c>
      <c r="D31" s="41">
        <v>2</v>
      </c>
      <c r="E31" s="47"/>
      <c r="F31" s="48" t="s">
        <v>267</v>
      </c>
      <c r="G31" s="58" t="s">
        <v>287</v>
      </c>
      <c r="H31" s="49">
        <v>26267581.68</v>
      </c>
      <c r="I31" s="49">
        <v>17781580.68</v>
      </c>
      <c r="J31" s="49">
        <v>7805992.3</v>
      </c>
      <c r="K31" s="49">
        <v>579000</v>
      </c>
      <c r="L31" s="49">
        <v>40000</v>
      </c>
      <c r="M31" s="49">
        <v>0</v>
      </c>
      <c r="N31" s="49">
        <v>9356588.38</v>
      </c>
      <c r="O31" s="49">
        <v>8486001</v>
      </c>
      <c r="P31" s="49">
        <v>8486001</v>
      </c>
    </row>
    <row r="32" spans="1:16" ht="12.75">
      <c r="A32" s="46">
        <v>6</v>
      </c>
      <c r="B32" s="46">
        <v>5</v>
      </c>
      <c r="C32" s="46">
        <v>1</v>
      </c>
      <c r="D32" s="41">
        <v>2</v>
      </c>
      <c r="E32" s="47"/>
      <c r="F32" s="48" t="s">
        <v>267</v>
      </c>
      <c r="G32" s="58" t="s">
        <v>288</v>
      </c>
      <c r="H32" s="49">
        <v>18673672.18</v>
      </c>
      <c r="I32" s="49">
        <v>14312003.66</v>
      </c>
      <c r="J32" s="49">
        <v>6243572.14</v>
      </c>
      <c r="K32" s="49">
        <v>535450</v>
      </c>
      <c r="L32" s="49">
        <v>190100</v>
      </c>
      <c r="M32" s="49">
        <v>0</v>
      </c>
      <c r="N32" s="49">
        <v>7342881.52</v>
      </c>
      <c r="O32" s="49">
        <v>4361668.52</v>
      </c>
      <c r="P32" s="49">
        <v>4361668.52</v>
      </c>
    </row>
    <row r="33" spans="1:16" ht="12.75">
      <c r="A33" s="46">
        <v>6</v>
      </c>
      <c r="B33" s="46">
        <v>18</v>
      </c>
      <c r="C33" s="46">
        <v>2</v>
      </c>
      <c r="D33" s="41">
        <v>2</v>
      </c>
      <c r="E33" s="47"/>
      <c r="F33" s="48" t="s">
        <v>267</v>
      </c>
      <c r="G33" s="58" t="s">
        <v>289</v>
      </c>
      <c r="H33" s="49">
        <v>20424518.26</v>
      </c>
      <c r="I33" s="49">
        <v>16005716.31</v>
      </c>
      <c r="J33" s="49">
        <v>7063857.7</v>
      </c>
      <c r="K33" s="49">
        <v>441000</v>
      </c>
      <c r="L33" s="49">
        <v>100000</v>
      </c>
      <c r="M33" s="49">
        <v>0</v>
      </c>
      <c r="N33" s="49">
        <v>8400858.61</v>
      </c>
      <c r="O33" s="49">
        <v>4418801.95</v>
      </c>
      <c r="P33" s="49">
        <v>4418801.95</v>
      </c>
    </row>
    <row r="34" spans="1:16" ht="12.75">
      <c r="A34" s="46">
        <v>6</v>
      </c>
      <c r="B34" s="46">
        <v>1</v>
      </c>
      <c r="C34" s="46">
        <v>3</v>
      </c>
      <c r="D34" s="41">
        <v>2</v>
      </c>
      <c r="E34" s="47"/>
      <c r="F34" s="48" t="s">
        <v>267</v>
      </c>
      <c r="G34" s="58" t="s">
        <v>290</v>
      </c>
      <c r="H34" s="49">
        <v>83612744.35</v>
      </c>
      <c r="I34" s="49">
        <v>66835927.89</v>
      </c>
      <c r="J34" s="49">
        <v>22921306</v>
      </c>
      <c r="K34" s="49">
        <v>4109782.16</v>
      </c>
      <c r="L34" s="49">
        <v>120000</v>
      </c>
      <c r="M34" s="49">
        <v>0</v>
      </c>
      <c r="N34" s="49">
        <v>39684839.73</v>
      </c>
      <c r="O34" s="49">
        <v>16776816.46</v>
      </c>
      <c r="P34" s="49">
        <v>16776816.46</v>
      </c>
    </row>
    <row r="35" spans="1:16" ht="12.75">
      <c r="A35" s="46">
        <v>6</v>
      </c>
      <c r="B35" s="46">
        <v>3</v>
      </c>
      <c r="C35" s="46">
        <v>2</v>
      </c>
      <c r="D35" s="41">
        <v>2</v>
      </c>
      <c r="E35" s="47"/>
      <c r="F35" s="48" t="s">
        <v>267</v>
      </c>
      <c r="G35" s="58" t="s">
        <v>291</v>
      </c>
      <c r="H35" s="49">
        <v>16633189.05</v>
      </c>
      <c r="I35" s="49">
        <v>13205271.15</v>
      </c>
      <c r="J35" s="49">
        <v>5655173.4</v>
      </c>
      <c r="K35" s="49">
        <v>436000</v>
      </c>
      <c r="L35" s="49">
        <v>75000</v>
      </c>
      <c r="M35" s="49">
        <v>0</v>
      </c>
      <c r="N35" s="49">
        <v>7039097.75</v>
      </c>
      <c r="O35" s="49">
        <v>3427917.9</v>
      </c>
      <c r="P35" s="49">
        <v>3427917.9</v>
      </c>
    </row>
    <row r="36" spans="1:16" ht="12.75">
      <c r="A36" s="46">
        <v>6</v>
      </c>
      <c r="B36" s="46">
        <v>2</v>
      </c>
      <c r="C36" s="46">
        <v>3</v>
      </c>
      <c r="D36" s="41">
        <v>2</v>
      </c>
      <c r="E36" s="47"/>
      <c r="F36" s="48" t="s">
        <v>267</v>
      </c>
      <c r="G36" s="58" t="s">
        <v>268</v>
      </c>
      <c r="H36" s="49">
        <v>89536430.61</v>
      </c>
      <c r="I36" s="49">
        <v>67230907.14</v>
      </c>
      <c r="J36" s="49">
        <v>21149413.1</v>
      </c>
      <c r="K36" s="49">
        <v>10610978.11</v>
      </c>
      <c r="L36" s="49">
        <v>300000</v>
      </c>
      <c r="M36" s="49">
        <v>25363.38</v>
      </c>
      <c r="N36" s="49">
        <v>35145152.55</v>
      </c>
      <c r="O36" s="49">
        <v>22305523.47</v>
      </c>
      <c r="P36" s="49">
        <v>22305523.47</v>
      </c>
    </row>
    <row r="37" spans="1:16" ht="12.75">
      <c r="A37" s="46">
        <v>6</v>
      </c>
      <c r="B37" s="46">
        <v>2</v>
      </c>
      <c r="C37" s="46">
        <v>4</v>
      </c>
      <c r="D37" s="41">
        <v>2</v>
      </c>
      <c r="E37" s="47"/>
      <c r="F37" s="48" t="s">
        <v>267</v>
      </c>
      <c r="G37" s="58" t="s">
        <v>292</v>
      </c>
      <c r="H37" s="49">
        <v>37991971.07</v>
      </c>
      <c r="I37" s="49">
        <v>17985368.74</v>
      </c>
      <c r="J37" s="49">
        <v>6959295.26</v>
      </c>
      <c r="K37" s="49">
        <v>1132500</v>
      </c>
      <c r="L37" s="49">
        <v>330000</v>
      </c>
      <c r="M37" s="49">
        <v>0</v>
      </c>
      <c r="N37" s="49">
        <v>9563573.48</v>
      </c>
      <c r="O37" s="49">
        <v>20006602.33</v>
      </c>
      <c r="P37" s="49">
        <v>20006602.33</v>
      </c>
    </row>
    <row r="38" spans="1:16" ht="12.75">
      <c r="A38" s="46">
        <v>6</v>
      </c>
      <c r="B38" s="46">
        <v>15</v>
      </c>
      <c r="C38" s="46">
        <v>2</v>
      </c>
      <c r="D38" s="41">
        <v>2</v>
      </c>
      <c r="E38" s="47"/>
      <c r="F38" s="48" t="s">
        <v>267</v>
      </c>
      <c r="G38" s="58" t="s">
        <v>293</v>
      </c>
      <c r="H38" s="49">
        <v>45882473.95</v>
      </c>
      <c r="I38" s="49">
        <v>31645867.15</v>
      </c>
      <c r="J38" s="49">
        <v>12527824.72</v>
      </c>
      <c r="K38" s="49">
        <v>918172.24</v>
      </c>
      <c r="L38" s="49">
        <v>200000</v>
      </c>
      <c r="M38" s="49">
        <v>0</v>
      </c>
      <c r="N38" s="49">
        <v>17999870.19</v>
      </c>
      <c r="O38" s="49">
        <v>14236606.8</v>
      </c>
      <c r="P38" s="49">
        <v>14236606.8</v>
      </c>
    </row>
    <row r="39" spans="1:16" ht="12.75">
      <c r="A39" s="46">
        <v>6</v>
      </c>
      <c r="B39" s="46">
        <v>9</v>
      </c>
      <c r="C39" s="46">
        <v>2</v>
      </c>
      <c r="D39" s="41">
        <v>2</v>
      </c>
      <c r="E39" s="47"/>
      <c r="F39" s="48" t="s">
        <v>267</v>
      </c>
      <c r="G39" s="58" t="s">
        <v>294</v>
      </c>
      <c r="H39" s="49">
        <v>18040242.2</v>
      </c>
      <c r="I39" s="49">
        <v>15970476.2</v>
      </c>
      <c r="J39" s="49">
        <v>6040160.28</v>
      </c>
      <c r="K39" s="49">
        <v>343413</v>
      </c>
      <c r="L39" s="49">
        <v>130000</v>
      </c>
      <c r="M39" s="49">
        <v>0</v>
      </c>
      <c r="N39" s="49">
        <v>9456902.92</v>
      </c>
      <c r="O39" s="49">
        <v>2069766</v>
      </c>
      <c r="P39" s="49">
        <v>2069766</v>
      </c>
    </row>
    <row r="40" spans="1:16" ht="12.75">
      <c r="A40" s="46">
        <v>6</v>
      </c>
      <c r="B40" s="46">
        <v>3</v>
      </c>
      <c r="C40" s="46">
        <v>3</v>
      </c>
      <c r="D40" s="41">
        <v>2</v>
      </c>
      <c r="E40" s="47"/>
      <c r="F40" s="48" t="s">
        <v>267</v>
      </c>
      <c r="G40" s="58" t="s">
        <v>295</v>
      </c>
      <c r="H40" s="49">
        <v>78061332.44</v>
      </c>
      <c r="I40" s="49">
        <v>63791073.21</v>
      </c>
      <c r="J40" s="49">
        <v>21066213.85</v>
      </c>
      <c r="K40" s="49">
        <v>1464452.7</v>
      </c>
      <c r="L40" s="49">
        <v>614000</v>
      </c>
      <c r="M40" s="49">
        <v>0</v>
      </c>
      <c r="N40" s="49">
        <v>40646406.66</v>
      </c>
      <c r="O40" s="49">
        <v>14270259.23</v>
      </c>
      <c r="P40" s="49">
        <v>14270259.23</v>
      </c>
    </row>
    <row r="41" spans="1:16" ht="12.75">
      <c r="A41" s="46">
        <v>6</v>
      </c>
      <c r="B41" s="46">
        <v>12</v>
      </c>
      <c r="C41" s="46">
        <v>1</v>
      </c>
      <c r="D41" s="41">
        <v>2</v>
      </c>
      <c r="E41" s="47"/>
      <c r="F41" s="48" t="s">
        <v>267</v>
      </c>
      <c r="G41" s="58" t="s">
        <v>296</v>
      </c>
      <c r="H41" s="49">
        <v>45261050.03</v>
      </c>
      <c r="I41" s="49">
        <v>31062424</v>
      </c>
      <c r="J41" s="49">
        <v>12370305.42</v>
      </c>
      <c r="K41" s="49">
        <v>816466</v>
      </c>
      <c r="L41" s="49">
        <v>100000</v>
      </c>
      <c r="M41" s="49">
        <v>0</v>
      </c>
      <c r="N41" s="49">
        <v>17775652.58</v>
      </c>
      <c r="O41" s="49">
        <v>14198626.03</v>
      </c>
      <c r="P41" s="49">
        <v>14198626.03</v>
      </c>
    </row>
    <row r="42" spans="1:16" ht="12.75">
      <c r="A42" s="46">
        <v>6</v>
      </c>
      <c r="B42" s="46">
        <v>5</v>
      </c>
      <c r="C42" s="46">
        <v>2</v>
      </c>
      <c r="D42" s="41">
        <v>2</v>
      </c>
      <c r="E42" s="47"/>
      <c r="F42" s="48" t="s">
        <v>267</v>
      </c>
      <c r="G42" s="58" t="s">
        <v>297</v>
      </c>
      <c r="H42" s="49">
        <v>18212285.27</v>
      </c>
      <c r="I42" s="49">
        <v>12651445.77</v>
      </c>
      <c r="J42" s="49">
        <v>5502506.48</v>
      </c>
      <c r="K42" s="49">
        <v>196100</v>
      </c>
      <c r="L42" s="49">
        <v>126669</v>
      </c>
      <c r="M42" s="49">
        <v>26750</v>
      </c>
      <c r="N42" s="49">
        <v>6799420.29</v>
      </c>
      <c r="O42" s="49">
        <v>5560839.5</v>
      </c>
      <c r="P42" s="49">
        <v>5560839.5</v>
      </c>
    </row>
    <row r="43" spans="1:16" ht="12.75">
      <c r="A43" s="46">
        <v>6</v>
      </c>
      <c r="B43" s="46">
        <v>10</v>
      </c>
      <c r="C43" s="46">
        <v>1</v>
      </c>
      <c r="D43" s="41">
        <v>2</v>
      </c>
      <c r="E43" s="47"/>
      <c r="F43" s="48" t="s">
        <v>267</v>
      </c>
      <c r="G43" s="58" t="s">
        <v>298</v>
      </c>
      <c r="H43" s="49">
        <v>67477260.26</v>
      </c>
      <c r="I43" s="49">
        <v>48759570.78</v>
      </c>
      <c r="J43" s="49">
        <v>20275465.9</v>
      </c>
      <c r="K43" s="49">
        <v>845515</v>
      </c>
      <c r="L43" s="49">
        <v>60000</v>
      </c>
      <c r="M43" s="49">
        <v>0</v>
      </c>
      <c r="N43" s="49">
        <v>27578589.88</v>
      </c>
      <c r="O43" s="49">
        <v>18717689.48</v>
      </c>
      <c r="P43" s="49">
        <v>18673089.48</v>
      </c>
    </row>
    <row r="44" spans="1:16" ht="12.75">
      <c r="A44" s="46">
        <v>6</v>
      </c>
      <c r="B44" s="46">
        <v>15</v>
      </c>
      <c r="C44" s="46">
        <v>3</v>
      </c>
      <c r="D44" s="41">
        <v>2</v>
      </c>
      <c r="E44" s="47"/>
      <c r="F44" s="48" t="s">
        <v>267</v>
      </c>
      <c r="G44" s="58" t="s">
        <v>299</v>
      </c>
      <c r="H44" s="49">
        <v>26111407.67</v>
      </c>
      <c r="I44" s="49">
        <v>19331481.84</v>
      </c>
      <c r="J44" s="49">
        <v>8106493.02</v>
      </c>
      <c r="K44" s="49">
        <v>597432.44</v>
      </c>
      <c r="L44" s="49">
        <v>100000</v>
      </c>
      <c r="M44" s="49">
        <v>0</v>
      </c>
      <c r="N44" s="49">
        <v>10527556.38</v>
      </c>
      <c r="O44" s="49">
        <v>6779925.83</v>
      </c>
      <c r="P44" s="49">
        <v>6779925.83</v>
      </c>
    </row>
    <row r="45" spans="1:16" ht="12.75">
      <c r="A45" s="46">
        <v>6</v>
      </c>
      <c r="B45" s="46">
        <v>13</v>
      </c>
      <c r="C45" s="46">
        <v>1</v>
      </c>
      <c r="D45" s="41">
        <v>2</v>
      </c>
      <c r="E45" s="47"/>
      <c r="F45" s="48" t="s">
        <v>267</v>
      </c>
      <c r="G45" s="58" t="s">
        <v>300</v>
      </c>
      <c r="H45" s="49">
        <v>24271871.42</v>
      </c>
      <c r="I45" s="49">
        <v>20322405.42</v>
      </c>
      <c r="J45" s="49">
        <v>7666967.04</v>
      </c>
      <c r="K45" s="49">
        <v>536150</v>
      </c>
      <c r="L45" s="49">
        <v>156000</v>
      </c>
      <c r="M45" s="49">
        <v>0</v>
      </c>
      <c r="N45" s="49">
        <v>11963288.38</v>
      </c>
      <c r="O45" s="49">
        <v>3949466</v>
      </c>
      <c r="P45" s="49">
        <v>3949466</v>
      </c>
    </row>
    <row r="46" spans="1:16" ht="12.75">
      <c r="A46" s="46">
        <v>6</v>
      </c>
      <c r="B46" s="46">
        <v>4</v>
      </c>
      <c r="C46" s="46">
        <v>2</v>
      </c>
      <c r="D46" s="41">
        <v>2</v>
      </c>
      <c r="E46" s="47"/>
      <c r="F46" s="48" t="s">
        <v>267</v>
      </c>
      <c r="G46" s="58" t="s">
        <v>301</v>
      </c>
      <c r="H46" s="49">
        <v>33943311.9</v>
      </c>
      <c r="I46" s="49">
        <v>21729827.9</v>
      </c>
      <c r="J46" s="49">
        <v>7731087.08</v>
      </c>
      <c r="K46" s="49">
        <v>1978397.16</v>
      </c>
      <c r="L46" s="49">
        <v>95000</v>
      </c>
      <c r="M46" s="49">
        <v>0</v>
      </c>
      <c r="N46" s="49">
        <v>11925343.66</v>
      </c>
      <c r="O46" s="49">
        <v>12213484</v>
      </c>
      <c r="P46" s="49">
        <v>12213484</v>
      </c>
    </row>
    <row r="47" spans="1:16" ht="12.75">
      <c r="A47" s="46">
        <v>6</v>
      </c>
      <c r="B47" s="46">
        <v>3</v>
      </c>
      <c r="C47" s="46">
        <v>4</v>
      </c>
      <c r="D47" s="41">
        <v>2</v>
      </c>
      <c r="E47" s="47"/>
      <c r="F47" s="48" t="s">
        <v>267</v>
      </c>
      <c r="G47" s="58" t="s">
        <v>302</v>
      </c>
      <c r="H47" s="49">
        <v>35789052.62</v>
      </c>
      <c r="I47" s="49">
        <v>27573052.62</v>
      </c>
      <c r="J47" s="49">
        <v>10174344.05</v>
      </c>
      <c r="K47" s="49">
        <v>1987203.86</v>
      </c>
      <c r="L47" s="49">
        <v>61100</v>
      </c>
      <c r="M47" s="49">
        <v>0</v>
      </c>
      <c r="N47" s="49">
        <v>15350404.71</v>
      </c>
      <c r="O47" s="49">
        <v>8216000</v>
      </c>
      <c r="P47" s="49">
        <v>8216000</v>
      </c>
    </row>
    <row r="48" spans="1:16" ht="12.75">
      <c r="A48" s="46">
        <v>6</v>
      </c>
      <c r="B48" s="46">
        <v>1</v>
      </c>
      <c r="C48" s="46">
        <v>4</v>
      </c>
      <c r="D48" s="41">
        <v>2</v>
      </c>
      <c r="E48" s="47"/>
      <c r="F48" s="48" t="s">
        <v>267</v>
      </c>
      <c r="G48" s="58" t="s">
        <v>303</v>
      </c>
      <c r="H48" s="49">
        <v>30961932.63</v>
      </c>
      <c r="I48" s="49">
        <v>24392251.61</v>
      </c>
      <c r="J48" s="49">
        <v>9834839.5</v>
      </c>
      <c r="K48" s="49">
        <v>1988192.3</v>
      </c>
      <c r="L48" s="49">
        <v>180000</v>
      </c>
      <c r="M48" s="49">
        <v>0</v>
      </c>
      <c r="N48" s="49">
        <v>12389219.81</v>
      </c>
      <c r="O48" s="49">
        <v>6569681.02</v>
      </c>
      <c r="P48" s="49">
        <v>6569681.02</v>
      </c>
    </row>
    <row r="49" spans="1:16" ht="12.75">
      <c r="A49" s="46">
        <v>6</v>
      </c>
      <c r="B49" s="46">
        <v>3</v>
      </c>
      <c r="C49" s="46">
        <v>5</v>
      </c>
      <c r="D49" s="41">
        <v>2</v>
      </c>
      <c r="E49" s="47"/>
      <c r="F49" s="48" t="s">
        <v>267</v>
      </c>
      <c r="G49" s="58" t="s">
        <v>304</v>
      </c>
      <c r="H49" s="49">
        <v>13873240</v>
      </c>
      <c r="I49" s="49">
        <v>10915689</v>
      </c>
      <c r="J49" s="49">
        <v>4596041.34</v>
      </c>
      <c r="K49" s="49">
        <v>426815</v>
      </c>
      <c r="L49" s="49">
        <v>50000</v>
      </c>
      <c r="M49" s="49">
        <v>10000</v>
      </c>
      <c r="N49" s="49">
        <v>5832832.66</v>
      </c>
      <c r="O49" s="49">
        <v>2957551</v>
      </c>
      <c r="P49" s="49">
        <v>2957551</v>
      </c>
    </row>
    <row r="50" spans="1:16" ht="12.75">
      <c r="A50" s="46">
        <v>6</v>
      </c>
      <c r="B50" s="46">
        <v>7</v>
      </c>
      <c r="C50" s="46">
        <v>3</v>
      </c>
      <c r="D50" s="41">
        <v>2</v>
      </c>
      <c r="E50" s="47"/>
      <c r="F50" s="48" t="s">
        <v>267</v>
      </c>
      <c r="G50" s="58" t="s">
        <v>305</v>
      </c>
      <c r="H50" s="49">
        <v>29800126.65</v>
      </c>
      <c r="I50" s="49">
        <v>22651546.15</v>
      </c>
      <c r="J50" s="49">
        <v>7699987.67</v>
      </c>
      <c r="K50" s="49">
        <v>2476500</v>
      </c>
      <c r="L50" s="49">
        <v>75000</v>
      </c>
      <c r="M50" s="49">
        <v>0</v>
      </c>
      <c r="N50" s="49">
        <v>12400058.48</v>
      </c>
      <c r="O50" s="49">
        <v>7148580.5</v>
      </c>
      <c r="P50" s="49">
        <v>7148580.5</v>
      </c>
    </row>
    <row r="51" spans="1:16" ht="12.75">
      <c r="A51" s="46">
        <v>6</v>
      </c>
      <c r="B51" s="46">
        <v>5</v>
      </c>
      <c r="C51" s="46">
        <v>3</v>
      </c>
      <c r="D51" s="41">
        <v>2</v>
      </c>
      <c r="E51" s="47"/>
      <c r="F51" s="48" t="s">
        <v>267</v>
      </c>
      <c r="G51" s="58" t="s">
        <v>306</v>
      </c>
      <c r="H51" s="49">
        <v>35476944.76</v>
      </c>
      <c r="I51" s="49">
        <v>27243716.97</v>
      </c>
      <c r="J51" s="49">
        <v>11617428.09</v>
      </c>
      <c r="K51" s="49">
        <v>651410</v>
      </c>
      <c r="L51" s="49">
        <v>140000</v>
      </c>
      <c r="M51" s="49">
        <v>26750</v>
      </c>
      <c r="N51" s="49">
        <v>14808128.88</v>
      </c>
      <c r="O51" s="49">
        <v>8233227.79</v>
      </c>
      <c r="P51" s="49">
        <v>8233227.79</v>
      </c>
    </row>
    <row r="52" spans="1:16" ht="12.75">
      <c r="A52" s="46">
        <v>6</v>
      </c>
      <c r="B52" s="46">
        <v>6</v>
      </c>
      <c r="C52" s="46">
        <v>2</v>
      </c>
      <c r="D52" s="41">
        <v>2</v>
      </c>
      <c r="E52" s="47"/>
      <c r="F52" s="48" t="s">
        <v>267</v>
      </c>
      <c r="G52" s="58" t="s">
        <v>307</v>
      </c>
      <c r="H52" s="49">
        <v>28327293.9</v>
      </c>
      <c r="I52" s="49">
        <v>21124823.26</v>
      </c>
      <c r="J52" s="49">
        <v>8950349.9</v>
      </c>
      <c r="K52" s="49">
        <v>632800</v>
      </c>
      <c r="L52" s="49">
        <v>135146.85</v>
      </c>
      <c r="M52" s="49">
        <v>0</v>
      </c>
      <c r="N52" s="49">
        <v>11406526.51</v>
      </c>
      <c r="O52" s="49">
        <v>7202470.64</v>
      </c>
      <c r="P52" s="49">
        <v>7202470.64</v>
      </c>
    </row>
    <row r="53" spans="1:16" ht="12.75">
      <c r="A53" s="46">
        <v>6</v>
      </c>
      <c r="B53" s="46">
        <v>8</v>
      </c>
      <c r="C53" s="46">
        <v>3</v>
      </c>
      <c r="D53" s="41">
        <v>2</v>
      </c>
      <c r="E53" s="47"/>
      <c r="F53" s="48" t="s">
        <v>267</v>
      </c>
      <c r="G53" s="58" t="s">
        <v>308</v>
      </c>
      <c r="H53" s="49">
        <v>38250367.26</v>
      </c>
      <c r="I53" s="49">
        <v>29126427.26</v>
      </c>
      <c r="J53" s="49">
        <v>11272294.66</v>
      </c>
      <c r="K53" s="49">
        <v>1983596.03</v>
      </c>
      <c r="L53" s="49">
        <v>195000</v>
      </c>
      <c r="M53" s="49">
        <v>0</v>
      </c>
      <c r="N53" s="49">
        <v>15675536.57</v>
      </c>
      <c r="O53" s="49">
        <v>9123940</v>
      </c>
      <c r="P53" s="49">
        <v>9123940</v>
      </c>
    </row>
    <row r="54" spans="1:16" ht="12.75">
      <c r="A54" s="46">
        <v>6</v>
      </c>
      <c r="B54" s="46">
        <v>9</v>
      </c>
      <c r="C54" s="46">
        <v>4</v>
      </c>
      <c r="D54" s="41">
        <v>2</v>
      </c>
      <c r="E54" s="47"/>
      <c r="F54" s="48" t="s">
        <v>267</v>
      </c>
      <c r="G54" s="58" t="s">
        <v>309</v>
      </c>
      <c r="H54" s="49">
        <v>55140458.62</v>
      </c>
      <c r="I54" s="49">
        <v>41349483.85</v>
      </c>
      <c r="J54" s="49">
        <v>14337045.04</v>
      </c>
      <c r="K54" s="49">
        <v>4434700</v>
      </c>
      <c r="L54" s="49">
        <v>5000</v>
      </c>
      <c r="M54" s="49">
        <v>0</v>
      </c>
      <c r="N54" s="49">
        <v>22572738.81</v>
      </c>
      <c r="O54" s="49">
        <v>13790974.77</v>
      </c>
      <c r="P54" s="49">
        <v>13790974.77</v>
      </c>
    </row>
    <row r="55" spans="1:16" ht="12.75">
      <c r="A55" s="46">
        <v>6</v>
      </c>
      <c r="B55" s="46">
        <v>9</v>
      </c>
      <c r="C55" s="46">
        <v>5</v>
      </c>
      <c r="D55" s="41">
        <v>2</v>
      </c>
      <c r="E55" s="47"/>
      <c r="F55" s="48" t="s">
        <v>267</v>
      </c>
      <c r="G55" s="58" t="s">
        <v>310</v>
      </c>
      <c r="H55" s="49">
        <v>93101791.76</v>
      </c>
      <c r="I55" s="49">
        <v>65158940.13</v>
      </c>
      <c r="J55" s="49">
        <v>20984760.22</v>
      </c>
      <c r="K55" s="49">
        <v>4837832</v>
      </c>
      <c r="L55" s="49">
        <v>750000</v>
      </c>
      <c r="M55" s="49">
        <v>0</v>
      </c>
      <c r="N55" s="49">
        <v>38586347.91</v>
      </c>
      <c r="O55" s="49">
        <v>27942851.63</v>
      </c>
      <c r="P55" s="49">
        <v>27942851.63</v>
      </c>
    </row>
    <row r="56" spans="1:16" ht="12.75">
      <c r="A56" s="46">
        <v>6</v>
      </c>
      <c r="B56" s="46">
        <v>5</v>
      </c>
      <c r="C56" s="46">
        <v>4</v>
      </c>
      <c r="D56" s="41">
        <v>2</v>
      </c>
      <c r="E56" s="47"/>
      <c r="F56" s="48" t="s">
        <v>267</v>
      </c>
      <c r="G56" s="58" t="s">
        <v>311</v>
      </c>
      <c r="H56" s="49">
        <v>36043153.36</v>
      </c>
      <c r="I56" s="49">
        <v>24936408.63</v>
      </c>
      <c r="J56" s="49">
        <v>10337172.93</v>
      </c>
      <c r="K56" s="49">
        <v>759500</v>
      </c>
      <c r="L56" s="49">
        <v>314000</v>
      </c>
      <c r="M56" s="49">
        <v>27000</v>
      </c>
      <c r="N56" s="49">
        <v>13498735.7</v>
      </c>
      <c r="O56" s="49">
        <v>11106744.73</v>
      </c>
      <c r="P56" s="49">
        <v>11106744.73</v>
      </c>
    </row>
    <row r="57" spans="1:16" ht="12.75">
      <c r="A57" s="46">
        <v>6</v>
      </c>
      <c r="B57" s="46">
        <v>6</v>
      </c>
      <c r="C57" s="46">
        <v>3</v>
      </c>
      <c r="D57" s="41">
        <v>2</v>
      </c>
      <c r="E57" s="47"/>
      <c r="F57" s="48" t="s">
        <v>267</v>
      </c>
      <c r="G57" s="58" t="s">
        <v>312</v>
      </c>
      <c r="H57" s="49">
        <v>17056667.39</v>
      </c>
      <c r="I57" s="49">
        <v>13293120.1</v>
      </c>
      <c r="J57" s="49">
        <v>5350582.7</v>
      </c>
      <c r="K57" s="49">
        <v>194800</v>
      </c>
      <c r="L57" s="49">
        <v>30000</v>
      </c>
      <c r="M57" s="49">
        <v>13508.11</v>
      </c>
      <c r="N57" s="49">
        <v>7704229.29</v>
      </c>
      <c r="O57" s="49">
        <v>3763547.29</v>
      </c>
      <c r="P57" s="49">
        <v>3763547.29</v>
      </c>
    </row>
    <row r="58" spans="1:16" ht="12.75">
      <c r="A58" s="46">
        <v>6</v>
      </c>
      <c r="B58" s="46">
        <v>7</v>
      </c>
      <c r="C58" s="46">
        <v>4</v>
      </c>
      <c r="D58" s="41">
        <v>2</v>
      </c>
      <c r="E58" s="47"/>
      <c r="F58" s="48" t="s">
        <v>267</v>
      </c>
      <c r="G58" s="58" t="s">
        <v>313</v>
      </c>
      <c r="H58" s="49">
        <v>43876796.07</v>
      </c>
      <c r="I58" s="49">
        <v>35419978.43</v>
      </c>
      <c r="J58" s="49">
        <v>15153761.33</v>
      </c>
      <c r="K58" s="49">
        <v>1745880.68</v>
      </c>
      <c r="L58" s="49">
        <v>120000</v>
      </c>
      <c r="M58" s="49">
        <v>0</v>
      </c>
      <c r="N58" s="49">
        <v>18400336.42</v>
      </c>
      <c r="O58" s="49">
        <v>8456817.64</v>
      </c>
      <c r="P58" s="49">
        <v>8456817.64</v>
      </c>
    </row>
    <row r="59" spans="1:16" ht="12.75">
      <c r="A59" s="46">
        <v>6</v>
      </c>
      <c r="B59" s="46">
        <v>20</v>
      </c>
      <c r="C59" s="46">
        <v>2</v>
      </c>
      <c r="D59" s="41">
        <v>2</v>
      </c>
      <c r="E59" s="47"/>
      <c r="F59" s="48" t="s">
        <v>267</v>
      </c>
      <c r="G59" s="58" t="s">
        <v>314</v>
      </c>
      <c r="H59" s="49">
        <v>20733512.61</v>
      </c>
      <c r="I59" s="49">
        <v>17526573.99</v>
      </c>
      <c r="J59" s="49">
        <v>7601408.86</v>
      </c>
      <c r="K59" s="49">
        <v>935100</v>
      </c>
      <c r="L59" s="49">
        <v>103827</v>
      </c>
      <c r="M59" s="49">
        <v>0</v>
      </c>
      <c r="N59" s="49">
        <v>8886238.13</v>
      </c>
      <c r="O59" s="49">
        <v>3206938.62</v>
      </c>
      <c r="P59" s="49">
        <v>3206938.62</v>
      </c>
    </row>
    <row r="60" spans="1:16" ht="12.75">
      <c r="A60" s="46">
        <v>6</v>
      </c>
      <c r="B60" s="46">
        <v>19</v>
      </c>
      <c r="C60" s="46">
        <v>2</v>
      </c>
      <c r="D60" s="41">
        <v>2</v>
      </c>
      <c r="E60" s="47"/>
      <c r="F60" s="48" t="s">
        <v>267</v>
      </c>
      <c r="G60" s="58" t="s">
        <v>315</v>
      </c>
      <c r="H60" s="49">
        <v>16157955.43</v>
      </c>
      <c r="I60" s="49">
        <v>13270409.43</v>
      </c>
      <c r="J60" s="49">
        <v>2442667.04</v>
      </c>
      <c r="K60" s="49">
        <v>3511537.45</v>
      </c>
      <c r="L60" s="49">
        <v>56000</v>
      </c>
      <c r="M60" s="49">
        <v>15073.6</v>
      </c>
      <c r="N60" s="49">
        <v>7245131.34</v>
      </c>
      <c r="O60" s="49">
        <v>2887546</v>
      </c>
      <c r="P60" s="49">
        <v>2850546</v>
      </c>
    </row>
    <row r="61" spans="1:16" ht="12.75">
      <c r="A61" s="46">
        <v>6</v>
      </c>
      <c r="B61" s="46">
        <v>19</v>
      </c>
      <c r="C61" s="46">
        <v>3</v>
      </c>
      <c r="D61" s="41">
        <v>2</v>
      </c>
      <c r="E61" s="47"/>
      <c r="F61" s="48" t="s">
        <v>267</v>
      </c>
      <c r="G61" s="58" t="s">
        <v>316</v>
      </c>
      <c r="H61" s="49">
        <v>19048704.06</v>
      </c>
      <c r="I61" s="49">
        <v>15888030.49</v>
      </c>
      <c r="J61" s="49">
        <v>5973588.62</v>
      </c>
      <c r="K61" s="49">
        <v>803421</v>
      </c>
      <c r="L61" s="49">
        <v>23200</v>
      </c>
      <c r="M61" s="49">
        <v>37953.33</v>
      </c>
      <c r="N61" s="49">
        <v>9049867.54</v>
      </c>
      <c r="O61" s="49">
        <v>3160673.57</v>
      </c>
      <c r="P61" s="49">
        <v>3123673.57</v>
      </c>
    </row>
    <row r="62" spans="1:16" ht="12.75">
      <c r="A62" s="46">
        <v>6</v>
      </c>
      <c r="B62" s="46">
        <v>4</v>
      </c>
      <c r="C62" s="46">
        <v>3</v>
      </c>
      <c r="D62" s="41">
        <v>2</v>
      </c>
      <c r="E62" s="47"/>
      <c r="F62" s="48" t="s">
        <v>267</v>
      </c>
      <c r="G62" s="58" t="s">
        <v>317</v>
      </c>
      <c r="H62" s="49">
        <v>23835358.36</v>
      </c>
      <c r="I62" s="49">
        <v>22480508.69</v>
      </c>
      <c r="J62" s="49">
        <v>9507265.67</v>
      </c>
      <c r="K62" s="49">
        <v>972550</v>
      </c>
      <c r="L62" s="49">
        <v>128000</v>
      </c>
      <c r="M62" s="49">
        <v>0</v>
      </c>
      <c r="N62" s="49">
        <v>11872693.02</v>
      </c>
      <c r="O62" s="49">
        <v>1354849.67</v>
      </c>
      <c r="P62" s="49">
        <v>1354849.67</v>
      </c>
    </row>
    <row r="63" spans="1:16" ht="12.75">
      <c r="A63" s="46">
        <v>6</v>
      </c>
      <c r="B63" s="46">
        <v>4</v>
      </c>
      <c r="C63" s="46">
        <v>4</v>
      </c>
      <c r="D63" s="41">
        <v>2</v>
      </c>
      <c r="E63" s="47"/>
      <c r="F63" s="48" t="s">
        <v>267</v>
      </c>
      <c r="G63" s="58" t="s">
        <v>270</v>
      </c>
      <c r="H63" s="49">
        <v>56413575.04</v>
      </c>
      <c r="I63" s="49">
        <v>47174196.55</v>
      </c>
      <c r="J63" s="49">
        <v>15459938.85</v>
      </c>
      <c r="K63" s="49">
        <v>4275276.5</v>
      </c>
      <c r="L63" s="49">
        <v>150000</v>
      </c>
      <c r="M63" s="49">
        <v>0</v>
      </c>
      <c r="N63" s="49">
        <v>27288981.2</v>
      </c>
      <c r="O63" s="49">
        <v>9239378.49</v>
      </c>
      <c r="P63" s="49">
        <v>9239378.49</v>
      </c>
    </row>
    <row r="64" spans="1:16" ht="12.75">
      <c r="A64" s="46">
        <v>6</v>
      </c>
      <c r="B64" s="46">
        <v>6</v>
      </c>
      <c r="C64" s="46">
        <v>4</v>
      </c>
      <c r="D64" s="41">
        <v>2</v>
      </c>
      <c r="E64" s="47"/>
      <c r="F64" s="48" t="s">
        <v>267</v>
      </c>
      <c r="G64" s="58" t="s">
        <v>318</v>
      </c>
      <c r="H64" s="49">
        <v>40311093.63</v>
      </c>
      <c r="I64" s="49">
        <v>34814424.4</v>
      </c>
      <c r="J64" s="49">
        <v>15035900.23</v>
      </c>
      <c r="K64" s="49">
        <v>1225800</v>
      </c>
      <c r="L64" s="49">
        <v>500000</v>
      </c>
      <c r="M64" s="49">
        <v>0</v>
      </c>
      <c r="N64" s="49">
        <v>18052724.17</v>
      </c>
      <c r="O64" s="49">
        <v>5496669.23</v>
      </c>
      <c r="P64" s="49">
        <v>5496669.23</v>
      </c>
    </row>
    <row r="65" spans="1:16" ht="12.75">
      <c r="A65" s="46">
        <v>6</v>
      </c>
      <c r="B65" s="46">
        <v>9</v>
      </c>
      <c r="C65" s="46">
        <v>6</v>
      </c>
      <c r="D65" s="41">
        <v>2</v>
      </c>
      <c r="E65" s="47"/>
      <c r="F65" s="48" t="s">
        <v>267</v>
      </c>
      <c r="G65" s="58" t="s">
        <v>319</v>
      </c>
      <c r="H65" s="49">
        <v>42547383.91</v>
      </c>
      <c r="I65" s="49">
        <v>34289414.88</v>
      </c>
      <c r="J65" s="49">
        <v>14149032.99</v>
      </c>
      <c r="K65" s="49">
        <v>724461</v>
      </c>
      <c r="L65" s="49">
        <v>130000</v>
      </c>
      <c r="M65" s="49">
        <v>0</v>
      </c>
      <c r="N65" s="49">
        <v>19285920.89</v>
      </c>
      <c r="O65" s="49">
        <v>8257969.03</v>
      </c>
      <c r="P65" s="49">
        <v>8257969.03</v>
      </c>
    </row>
    <row r="66" spans="1:16" ht="12.75">
      <c r="A66" s="46">
        <v>6</v>
      </c>
      <c r="B66" s="46">
        <v>13</v>
      </c>
      <c r="C66" s="46">
        <v>2</v>
      </c>
      <c r="D66" s="41">
        <v>2</v>
      </c>
      <c r="E66" s="47"/>
      <c r="F66" s="48" t="s">
        <v>267</v>
      </c>
      <c r="G66" s="58" t="s">
        <v>320</v>
      </c>
      <c r="H66" s="49">
        <v>27031580.66</v>
      </c>
      <c r="I66" s="49">
        <v>18743811.66</v>
      </c>
      <c r="J66" s="49">
        <v>5138206.21</v>
      </c>
      <c r="K66" s="49">
        <v>4173390</v>
      </c>
      <c r="L66" s="49">
        <v>279400</v>
      </c>
      <c r="M66" s="49">
        <v>300000</v>
      </c>
      <c r="N66" s="49">
        <v>8852815.45</v>
      </c>
      <c r="O66" s="49">
        <v>8287769</v>
      </c>
      <c r="P66" s="49">
        <v>8287769</v>
      </c>
    </row>
    <row r="67" spans="1:16" ht="12.75">
      <c r="A67" s="46">
        <v>6</v>
      </c>
      <c r="B67" s="46">
        <v>14</v>
      </c>
      <c r="C67" s="46">
        <v>3</v>
      </c>
      <c r="D67" s="41">
        <v>2</v>
      </c>
      <c r="E67" s="47"/>
      <c r="F67" s="48" t="s">
        <v>267</v>
      </c>
      <c r="G67" s="58" t="s">
        <v>321</v>
      </c>
      <c r="H67" s="49">
        <v>20932550.01</v>
      </c>
      <c r="I67" s="49">
        <v>16535207.28</v>
      </c>
      <c r="J67" s="49">
        <v>6099029.42</v>
      </c>
      <c r="K67" s="49">
        <v>1130812</v>
      </c>
      <c r="L67" s="49">
        <v>115000</v>
      </c>
      <c r="M67" s="49">
        <v>30000</v>
      </c>
      <c r="N67" s="49">
        <v>9160365.86</v>
      </c>
      <c r="O67" s="49">
        <v>4397342.73</v>
      </c>
      <c r="P67" s="49">
        <v>4397342.73</v>
      </c>
    </row>
    <row r="68" spans="1:16" ht="12.75">
      <c r="A68" s="46">
        <v>6</v>
      </c>
      <c r="B68" s="46">
        <v>1</v>
      </c>
      <c r="C68" s="46">
        <v>5</v>
      </c>
      <c r="D68" s="41">
        <v>2</v>
      </c>
      <c r="E68" s="47"/>
      <c r="F68" s="48" t="s">
        <v>267</v>
      </c>
      <c r="G68" s="58" t="s">
        <v>322</v>
      </c>
      <c r="H68" s="49">
        <v>40203160.85</v>
      </c>
      <c r="I68" s="49">
        <v>23366852.85</v>
      </c>
      <c r="J68" s="49">
        <v>9322172.07</v>
      </c>
      <c r="K68" s="49">
        <v>1066800</v>
      </c>
      <c r="L68" s="49">
        <v>0</v>
      </c>
      <c r="M68" s="49">
        <v>0</v>
      </c>
      <c r="N68" s="49">
        <v>12977880.78</v>
      </c>
      <c r="O68" s="49">
        <v>16836308</v>
      </c>
      <c r="P68" s="49">
        <v>16836308</v>
      </c>
    </row>
    <row r="69" spans="1:16" ht="12.75">
      <c r="A69" s="46">
        <v>6</v>
      </c>
      <c r="B69" s="46">
        <v>18</v>
      </c>
      <c r="C69" s="46">
        <v>3</v>
      </c>
      <c r="D69" s="41">
        <v>2</v>
      </c>
      <c r="E69" s="47"/>
      <c r="F69" s="48" t="s">
        <v>267</v>
      </c>
      <c r="G69" s="58" t="s">
        <v>323</v>
      </c>
      <c r="H69" s="49">
        <v>16531089.72</v>
      </c>
      <c r="I69" s="49">
        <v>14688015.09</v>
      </c>
      <c r="J69" s="49">
        <v>5644852.27</v>
      </c>
      <c r="K69" s="49">
        <v>306900</v>
      </c>
      <c r="L69" s="49">
        <v>132000</v>
      </c>
      <c r="M69" s="49">
        <v>0</v>
      </c>
      <c r="N69" s="49">
        <v>8604262.82</v>
      </c>
      <c r="O69" s="49">
        <v>1843074.63</v>
      </c>
      <c r="P69" s="49">
        <v>1843074.63</v>
      </c>
    </row>
    <row r="70" spans="1:16" ht="12.75">
      <c r="A70" s="46">
        <v>6</v>
      </c>
      <c r="B70" s="46">
        <v>9</v>
      </c>
      <c r="C70" s="46">
        <v>7</v>
      </c>
      <c r="D70" s="41">
        <v>2</v>
      </c>
      <c r="E70" s="47"/>
      <c r="F70" s="48" t="s">
        <v>267</v>
      </c>
      <c r="G70" s="58" t="s">
        <v>324</v>
      </c>
      <c r="H70" s="49">
        <v>93912354.33</v>
      </c>
      <c r="I70" s="49">
        <v>67639136.25</v>
      </c>
      <c r="J70" s="49">
        <v>22093994.36</v>
      </c>
      <c r="K70" s="49">
        <v>2571746</v>
      </c>
      <c r="L70" s="49">
        <v>900000</v>
      </c>
      <c r="M70" s="49">
        <v>0</v>
      </c>
      <c r="N70" s="49">
        <v>42073395.89</v>
      </c>
      <c r="O70" s="49">
        <v>26273218.08</v>
      </c>
      <c r="P70" s="49">
        <v>26273218.08</v>
      </c>
    </row>
    <row r="71" spans="1:16" ht="12.75">
      <c r="A71" s="46">
        <v>6</v>
      </c>
      <c r="B71" s="46">
        <v>8</v>
      </c>
      <c r="C71" s="46">
        <v>4</v>
      </c>
      <c r="D71" s="41">
        <v>2</v>
      </c>
      <c r="E71" s="47"/>
      <c r="F71" s="48" t="s">
        <v>267</v>
      </c>
      <c r="G71" s="58" t="s">
        <v>325</v>
      </c>
      <c r="H71" s="49">
        <v>17471478.31</v>
      </c>
      <c r="I71" s="49">
        <v>12656375.34</v>
      </c>
      <c r="J71" s="49">
        <v>4929061.5</v>
      </c>
      <c r="K71" s="49">
        <v>304500</v>
      </c>
      <c r="L71" s="49">
        <v>20000</v>
      </c>
      <c r="M71" s="49">
        <v>0</v>
      </c>
      <c r="N71" s="49">
        <v>7402813.84</v>
      </c>
      <c r="O71" s="49">
        <v>4815102.97</v>
      </c>
      <c r="P71" s="49">
        <v>4815102.97</v>
      </c>
    </row>
    <row r="72" spans="1:16" ht="12.75">
      <c r="A72" s="46">
        <v>6</v>
      </c>
      <c r="B72" s="46">
        <v>3</v>
      </c>
      <c r="C72" s="46">
        <v>6</v>
      </c>
      <c r="D72" s="41">
        <v>2</v>
      </c>
      <c r="E72" s="47"/>
      <c r="F72" s="48" t="s">
        <v>267</v>
      </c>
      <c r="G72" s="58" t="s">
        <v>326</v>
      </c>
      <c r="H72" s="49">
        <v>27593552.28</v>
      </c>
      <c r="I72" s="49">
        <v>19002638.24</v>
      </c>
      <c r="J72" s="49">
        <v>7887910.61</v>
      </c>
      <c r="K72" s="49">
        <v>1073000</v>
      </c>
      <c r="L72" s="49">
        <v>90000</v>
      </c>
      <c r="M72" s="49">
        <v>0</v>
      </c>
      <c r="N72" s="49">
        <v>9951727.63</v>
      </c>
      <c r="O72" s="49">
        <v>8590914.04</v>
      </c>
      <c r="P72" s="49">
        <v>8590914.04</v>
      </c>
    </row>
    <row r="73" spans="1:16" ht="12.75">
      <c r="A73" s="46">
        <v>6</v>
      </c>
      <c r="B73" s="46">
        <v>12</v>
      </c>
      <c r="C73" s="46">
        <v>3</v>
      </c>
      <c r="D73" s="41">
        <v>2</v>
      </c>
      <c r="E73" s="47"/>
      <c r="F73" s="48" t="s">
        <v>267</v>
      </c>
      <c r="G73" s="58" t="s">
        <v>327</v>
      </c>
      <c r="H73" s="49">
        <v>32548628.89</v>
      </c>
      <c r="I73" s="49">
        <v>25531581.91</v>
      </c>
      <c r="J73" s="49">
        <v>10293165.03</v>
      </c>
      <c r="K73" s="49">
        <v>810600.51</v>
      </c>
      <c r="L73" s="49">
        <v>250000</v>
      </c>
      <c r="M73" s="49">
        <v>0</v>
      </c>
      <c r="N73" s="49">
        <v>14177816.37</v>
      </c>
      <c r="O73" s="49">
        <v>7017046.98</v>
      </c>
      <c r="P73" s="49">
        <v>7017046.98</v>
      </c>
    </row>
    <row r="74" spans="1:16" ht="12.75">
      <c r="A74" s="46">
        <v>6</v>
      </c>
      <c r="B74" s="46">
        <v>15</v>
      </c>
      <c r="C74" s="46">
        <v>4</v>
      </c>
      <c r="D74" s="41">
        <v>2</v>
      </c>
      <c r="E74" s="47"/>
      <c r="F74" s="48" t="s">
        <v>267</v>
      </c>
      <c r="G74" s="58" t="s">
        <v>328</v>
      </c>
      <c r="H74" s="49">
        <v>46144272.57</v>
      </c>
      <c r="I74" s="49">
        <v>36905127.57</v>
      </c>
      <c r="J74" s="49">
        <v>15078001.86</v>
      </c>
      <c r="K74" s="49">
        <v>1263100</v>
      </c>
      <c r="L74" s="49">
        <v>162703.44</v>
      </c>
      <c r="M74" s="49">
        <v>0</v>
      </c>
      <c r="N74" s="49">
        <v>20401322.27</v>
      </c>
      <c r="O74" s="49">
        <v>9239145</v>
      </c>
      <c r="P74" s="49">
        <v>9239145</v>
      </c>
    </row>
    <row r="75" spans="1:16" ht="12.75">
      <c r="A75" s="46">
        <v>6</v>
      </c>
      <c r="B75" s="46">
        <v>16</v>
      </c>
      <c r="C75" s="46">
        <v>2</v>
      </c>
      <c r="D75" s="41">
        <v>2</v>
      </c>
      <c r="E75" s="47"/>
      <c r="F75" s="48" t="s">
        <v>267</v>
      </c>
      <c r="G75" s="58" t="s">
        <v>329</v>
      </c>
      <c r="H75" s="49">
        <v>51723887.55</v>
      </c>
      <c r="I75" s="49">
        <v>36008330.55</v>
      </c>
      <c r="J75" s="49">
        <v>14323070</v>
      </c>
      <c r="K75" s="49">
        <v>715000</v>
      </c>
      <c r="L75" s="49">
        <v>35000</v>
      </c>
      <c r="M75" s="49">
        <v>0</v>
      </c>
      <c r="N75" s="49">
        <v>20935260.55</v>
      </c>
      <c r="O75" s="49">
        <v>15715557</v>
      </c>
      <c r="P75" s="49">
        <v>15715557</v>
      </c>
    </row>
    <row r="76" spans="1:16" ht="12.75">
      <c r="A76" s="46">
        <v>6</v>
      </c>
      <c r="B76" s="46">
        <v>1</v>
      </c>
      <c r="C76" s="46">
        <v>6</v>
      </c>
      <c r="D76" s="41">
        <v>2</v>
      </c>
      <c r="E76" s="47"/>
      <c r="F76" s="48" t="s">
        <v>267</v>
      </c>
      <c r="G76" s="58" t="s">
        <v>330</v>
      </c>
      <c r="H76" s="49">
        <v>20471597.96</v>
      </c>
      <c r="I76" s="49">
        <v>16858269.49</v>
      </c>
      <c r="J76" s="49">
        <v>7147711.46</v>
      </c>
      <c r="K76" s="49">
        <v>460863.2</v>
      </c>
      <c r="L76" s="49">
        <v>147500</v>
      </c>
      <c r="M76" s="49">
        <v>0</v>
      </c>
      <c r="N76" s="49">
        <v>9102194.83</v>
      </c>
      <c r="O76" s="49">
        <v>3613328.47</v>
      </c>
      <c r="P76" s="49">
        <v>3613328.47</v>
      </c>
    </row>
    <row r="77" spans="1:16" ht="12.75">
      <c r="A77" s="46">
        <v>6</v>
      </c>
      <c r="B77" s="46">
        <v>15</v>
      </c>
      <c r="C77" s="46">
        <v>5</v>
      </c>
      <c r="D77" s="41">
        <v>2</v>
      </c>
      <c r="E77" s="47"/>
      <c r="F77" s="48" t="s">
        <v>267</v>
      </c>
      <c r="G77" s="58" t="s">
        <v>331</v>
      </c>
      <c r="H77" s="49">
        <v>29272039.56</v>
      </c>
      <c r="I77" s="49">
        <v>20827339.63</v>
      </c>
      <c r="J77" s="49">
        <v>8860142.55</v>
      </c>
      <c r="K77" s="49">
        <v>816139.76</v>
      </c>
      <c r="L77" s="49">
        <v>100000</v>
      </c>
      <c r="M77" s="49">
        <v>0</v>
      </c>
      <c r="N77" s="49">
        <v>11051057.32</v>
      </c>
      <c r="O77" s="49">
        <v>8444699.93</v>
      </c>
      <c r="P77" s="49">
        <v>8444699.93</v>
      </c>
    </row>
    <row r="78" spans="1:16" ht="12.75">
      <c r="A78" s="46">
        <v>6</v>
      </c>
      <c r="B78" s="46">
        <v>20</v>
      </c>
      <c r="C78" s="46">
        <v>3</v>
      </c>
      <c r="D78" s="41">
        <v>2</v>
      </c>
      <c r="E78" s="47"/>
      <c r="F78" s="48" t="s">
        <v>267</v>
      </c>
      <c r="G78" s="58" t="s">
        <v>332</v>
      </c>
      <c r="H78" s="49">
        <v>28111613.41</v>
      </c>
      <c r="I78" s="49">
        <v>21024751.32</v>
      </c>
      <c r="J78" s="49">
        <v>8652050.52</v>
      </c>
      <c r="K78" s="49">
        <v>773179.08</v>
      </c>
      <c r="L78" s="49">
        <v>200000</v>
      </c>
      <c r="M78" s="49">
        <v>0</v>
      </c>
      <c r="N78" s="49">
        <v>11399521.72</v>
      </c>
      <c r="O78" s="49">
        <v>7086862.09</v>
      </c>
      <c r="P78" s="49">
        <v>7086862.09</v>
      </c>
    </row>
    <row r="79" spans="1:16" ht="12.75">
      <c r="A79" s="46">
        <v>6</v>
      </c>
      <c r="B79" s="46">
        <v>9</v>
      </c>
      <c r="C79" s="46">
        <v>8</v>
      </c>
      <c r="D79" s="41">
        <v>2</v>
      </c>
      <c r="E79" s="47"/>
      <c r="F79" s="48" t="s">
        <v>267</v>
      </c>
      <c r="G79" s="58" t="s">
        <v>333</v>
      </c>
      <c r="H79" s="49">
        <v>87817490.4</v>
      </c>
      <c r="I79" s="49">
        <v>66247413.86</v>
      </c>
      <c r="J79" s="49">
        <v>18783409.56</v>
      </c>
      <c r="K79" s="49">
        <v>7656961.26</v>
      </c>
      <c r="L79" s="49">
        <v>190035</v>
      </c>
      <c r="M79" s="49">
        <v>0</v>
      </c>
      <c r="N79" s="49">
        <v>39617008.04</v>
      </c>
      <c r="O79" s="49">
        <v>21570076.54</v>
      </c>
      <c r="P79" s="49">
        <v>21570076.54</v>
      </c>
    </row>
    <row r="80" spans="1:16" ht="12.75">
      <c r="A80" s="46">
        <v>6</v>
      </c>
      <c r="B80" s="46">
        <v>1</v>
      </c>
      <c r="C80" s="46">
        <v>7</v>
      </c>
      <c r="D80" s="41">
        <v>2</v>
      </c>
      <c r="E80" s="47"/>
      <c r="F80" s="48" t="s">
        <v>267</v>
      </c>
      <c r="G80" s="58" t="s">
        <v>334</v>
      </c>
      <c r="H80" s="49">
        <v>23480325.44</v>
      </c>
      <c r="I80" s="49">
        <v>20867989.44</v>
      </c>
      <c r="J80" s="49">
        <v>8720166.67</v>
      </c>
      <c r="K80" s="49">
        <v>622800</v>
      </c>
      <c r="L80" s="49">
        <v>70000</v>
      </c>
      <c r="M80" s="49">
        <v>0</v>
      </c>
      <c r="N80" s="49">
        <v>11455022.77</v>
      </c>
      <c r="O80" s="49">
        <v>2612336</v>
      </c>
      <c r="P80" s="49">
        <v>2612336</v>
      </c>
    </row>
    <row r="81" spans="1:16" ht="12.75">
      <c r="A81" s="46">
        <v>6</v>
      </c>
      <c r="B81" s="46">
        <v>14</v>
      </c>
      <c r="C81" s="46">
        <v>5</v>
      </c>
      <c r="D81" s="41">
        <v>2</v>
      </c>
      <c r="E81" s="47"/>
      <c r="F81" s="48" t="s">
        <v>267</v>
      </c>
      <c r="G81" s="58" t="s">
        <v>335</v>
      </c>
      <c r="H81" s="49">
        <v>49707809.39</v>
      </c>
      <c r="I81" s="49">
        <v>41123543.46</v>
      </c>
      <c r="J81" s="49">
        <v>18010794.8</v>
      </c>
      <c r="K81" s="49">
        <v>1922736</v>
      </c>
      <c r="L81" s="49">
        <v>150000</v>
      </c>
      <c r="M81" s="49">
        <v>0</v>
      </c>
      <c r="N81" s="49">
        <v>21040012.66</v>
      </c>
      <c r="O81" s="49">
        <v>8584265.93</v>
      </c>
      <c r="P81" s="49">
        <v>8584265.93</v>
      </c>
    </row>
    <row r="82" spans="1:16" ht="12.75">
      <c r="A82" s="46">
        <v>6</v>
      </c>
      <c r="B82" s="46">
        <v>6</v>
      </c>
      <c r="C82" s="46">
        <v>5</v>
      </c>
      <c r="D82" s="41">
        <v>2</v>
      </c>
      <c r="E82" s="47"/>
      <c r="F82" s="48" t="s">
        <v>267</v>
      </c>
      <c r="G82" s="58" t="s">
        <v>271</v>
      </c>
      <c r="H82" s="49">
        <v>44722891.01</v>
      </c>
      <c r="I82" s="49">
        <v>36260468.01</v>
      </c>
      <c r="J82" s="49">
        <v>15910507</v>
      </c>
      <c r="K82" s="49">
        <v>943940</v>
      </c>
      <c r="L82" s="49">
        <v>315500</v>
      </c>
      <c r="M82" s="49">
        <v>30608</v>
      </c>
      <c r="N82" s="49">
        <v>19059913.01</v>
      </c>
      <c r="O82" s="49">
        <v>8462423</v>
      </c>
      <c r="P82" s="49">
        <v>8064081</v>
      </c>
    </row>
    <row r="83" spans="1:16" ht="12.75">
      <c r="A83" s="46">
        <v>6</v>
      </c>
      <c r="B83" s="46">
        <v>6</v>
      </c>
      <c r="C83" s="46">
        <v>6</v>
      </c>
      <c r="D83" s="41">
        <v>2</v>
      </c>
      <c r="E83" s="47"/>
      <c r="F83" s="48" t="s">
        <v>267</v>
      </c>
      <c r="G83" s="58" t="s">
        <v>336</v>
      </c>
      <c r="H83" s="49">
        <v>16010869.08</v>
      </c>
      <c r="I83" s="49">
        <v>14451158.58</v>
      </c>
      <c r="J83" s="49">
        <v>5937229.21</v>
      </c>
      <c r="K83" s="49">
        <v>463935</v>
      </c>
      <c r="L83" s="49">
        <v>54000</v>
      </c>
      <c r="M83" s="49">
        <v>0</v>
      </c>
      <c r="N83" s="49">
        <v>7995994.37</v>
      </c>
      <c r="O83" s="49">
        <v>1559710.5</v>
      </c>
      <c r="P83" s="49">
        <v>1559710.5</v>
      </c>
    </row>
    <row r="84" spans="1:16" ht="12.75">
      <c r="A84" s="46">
        <v>6</v>
      </c>
      <c r="B84" s="46">
        <v>7</v>
      </c>
      <c r="C84" s="46">
        <v>5</v>
      </c>
      <c r="D84" s="41">
        <v>2</v>
      </c>
      <c r="E84" s="47"/>
      <c r="F84" s="48" t="s">
        <v>267</v>
      </c>
      <c r="G84" s="58" t="s">
        <v>272</v>
      </c>
      <c r="H84" s="49">
        <v>34653867.95</v>
      </c>
      <c r="I84" s="49">
        <v>31600867.95</v>
      </c>
      <c r="J84" s="49">
        <v>13780686.15</v>
      </c>
      <c r="K84" s="49">
        <v>467000</v>
      </c>
      <c r="L84" s="49">
        <v>85000</v>
      </c>
      <c r="M84" s="49">
        <v>0</v>
      </c>
      <c r="N84" s="49">
        <v>17268181.8</v>
      </c>
      <c r="O84" s="49">
        <v>3053000</v>
      </c>
      <c r="P84" s="49">
        <v>3053000</v>
      </c>
    </row>
    <row r="85" spans="1:16" ht="12.75">
      <c r="A85" s="46">
        <v>6</v>
      </c>
      <c r="B85" s="46">
        <v>18</v>
      </c>
      <c r="C85" s="46">
        <v>4</v>
      </c>
      <c r="D85" s="41">
        <v>2</v>
      </c>
      <c r="E85" s="47"/>
      <c r="F85" s="48" t="s">
        <v>267</v>
      </c>
      <c r="G85" s="58" t="s">
        <v>337</v>
      </c>
      <c r="H85" s="49">
        <v>18944660.52</v>
      </c>
      <c r="I85" s="49">
        <v>14826519.55</v>
      </c>
      <c r="J85" s="49">
        <v>4799383.99</v>
      </c>
      <c r="K85" s="49">
        <v>1879922.45</v>
      </c>
      <c r="L85" s="49">
        <v>90000</v>
      </c>
      <c r="M85" s="49">
        <v>0</v>
      </c>
      <c r="N85" s="49">
        <v>8057213.11</v>
      </c>
      <c r="O85" s="49">
        <v>4118140.97</v>
      </c>
      <c r="P85" s="49">
        <v>4118140.97</v>
      </c>
    </row>
    <row r="86" spans="1:16" ht="12.75">
      <c r="A86" s="46">
        <v>6</v>
      </c>
      <c r="B86" s="46">
        <v>9</v>
      </c>
      <c r="C86" s="46">
        <v>9</v>
      </c>
      <c r="D86" s="41">
        <v>2</v>
      </c>
      <c r="E86" s="47"/>
      <c r="F86" s="48" t="s">
        <v>267</v>
      </c>
      <c r="G86" s="58" t="s">
        <v>338</v>
      </c>
      <c r="H86" s="49">
        <v>31447991.58</v>
      </c>
      <c r="I86" s="49">
        <v>20338370.83</v>
      </c>
      <c r="J86" s="49">
        <v>8431407.92</v>
      </c>
      <c r="K86" s="49">
        <v>906042.62</v>
      </c>
      <c r="L86" s="49">
        <v>22000</v>
      </c>
      <c r="M86" s="49">
        <v>0</v>
      </c>
      <c r="N86" s="49">
        <v>10978920.29</v>
      </c>
      <c r="O86" s="49">
        <v>11109620.75</v>
      </c>
      <c r="P86" s="49">
        <v>11109620.75</v>
      </c>
    </row>
    <row r="87" spans="1:16" ht="12.75">
      <c r="A87" s="46">
        <v>6</v>
      </c>
      <c r="B87" s="46">
        <v>11</v>
      </c>
      <c r="C87" s="46">
        <v>4</v>
      </c>
      <c r="D87" s="41">
        <v>2</v>
      </c>
      <c r="E87" s="47"/>
      <c r="F87" s="48" t="s">
        <v>267</v>
      </c>
      <c r="G87" s="58" t="s">
        <v>339</v>
      </c>
      <c r="H87" s="49">
        <v>67061640.63</v>
      </c>
      <c r="I87" s="49">
        <v>56790280.95</v>
      </c>
      <c r="J87" s="49">
        <v>24087629.85</v>
      </c>
      <c r="K87" s="49">
        <v>2468548.31</v>
      </c>
      <c r="L87" s="49">
        <v>410000</v>
      </c>
      <c r="M87" s="49">
        <v>0</v>
      </c>
      <c r="N87" s="49">
        <v>29824102.79</v>
      </c>
      <c r="O87" s="49">
        <v>10271359.68</v>
      </c>
      <c r="P87" s="49">
        <v>10271359.68</v>
      </c>
    </row>
    <row r="88" spans="1:16" ht="12.75">
      <c r="A88" s="46">
        <v>6</v>
      </c>
      <c r="B88" s="46">
        <v>2</v>
      </c>
      <c r="C88" s="46">
        <v>8</v>
      </c>
      <c r="D88" s="41">
        <v>2</v>
      </c>
      <c r="E88" s="47"/>
      <c r="F88" s="48" t="s">
        <v>267</v>
      </c>
      <c r="G88" s="58" t="s">
        <v>340</v>
      </c>
      <c r="H88" s="49">
        <v>44219568.42</v>
      </c>
      <c r="I88" s="49">
        <v>34504256.42</v>
      </c>
      <c r="J88" s="49">
        <v>13068014.67</v>
      </c>
      <c r="K88" s="49">
        <v>1800973</v>
      </c>
      <c r="L88" s="49">
        <v>10000</v>
      </c>
      <c r="M88" s="49">
        <v>0</v>
      </c>
      <c r="N88" s="49">
        <v>19625268.75</v>
      </c>
      <c r="O88" s="49">
        <v>9715312</v>
      </c>
      <c r="P88" s="49">
        <v>9715312</v>
      </c>
    </row>
    <row r="89" spans="1:16" ht="12.75">
      <c r="A89" s="46">
        <v>6</v>
      </c>
      <c r="B89" s="46">
        <v>14</v>
      </c>
      <c r="C89" s="46">
        <v>6</v>
      </c>
      <c r="D89" s="41">
        <v>2</v>
      </c>
      <c r="E89" s="47"/>
      <c r="F89" s="48" t="s">
        <v>267</v>
      </c>
      <c r="G89" s="58" t="s">
        <v>341</v>
      </c>
      <c r="H89" s="49">
        <v>44212521.25</v>
      </c>
      <c r="I89" s="49">
        <v>35805598.68</v>
      </c>
      <c r="J89" s="49">
        <v>13683652.49</v>
      </c>
      <c r="K89" s="49">
        <v>1772980</v>
      </c>
      <c r="L89" s="49">
        <v>140000</v>
      </c>
      <c r="M89" s="49">
        <v>823309.62</v>
      </c>
      <c r="N89" s="49">
        <v>19385656.57</v>
      </c>
      <c r="O89" s="49">
        <v>8406922.57</v>
      </c>
      <c r="P89" s="49">
        <v>7906922.57</v>
      </c>
    </row>
    <row r="90" spans="1:16" ht="12.75">
      <c r="A90" s="46">
        <v>6</v>
      </c>
      <c r="B90" s="46">
        <v>1</v>
      </c>
      <c r="C90" s="46">
        <v>8</v>
      </c>
      <c r="D90" s="41">
        <v>2</v>
      </c>
      <c r="E90" s="47"/>
      <c r="F90" s="48" t="s">
        <v>267</v>
      </c>
      <c r="G90" s="58" t="s">
        <v>342</v>
      </c>
      <c r="H90" s="49">
        <v>28634452.42</v>
      </c>
      <c r="I90" s="49">
        <v>20789447.42</v>
      </c>
      <c r="J90" s="49">
        <v>8664542.51</v>
      </c>
      <c r="K90" s="49">
        <v>591000</v>
      </c>
      <c r="L90" s="49">
        <v>80000</v>
      </c>
      <c r="M90" s="49">
        <v>0</v>
      </c>
      <c r="N90" s="49">
        <v>11453904.91</v>
      </c>
      <c r="O90" s="49">
        <v>7845005</v>
      </c>
      <c r="P90" s="49">
        <v>7845005</v>
      </c>
    </row>
    <row r="91" spans="1:16" ht="12.75">
      <c r="A91" s="46">
        <v>6</v>
      </c>
      <c r="B91" s="46">
        <v>3</v>
      </c>
      <c r="C91" s="46">
        <v>7</v>
      </c>
      <c r="D91" s="41">
        <v>2</v>
      </c>
      <c r="E91" s="47"/>
      <c r="F91" s="48" t="s">
        <v>267</v>
      </c>
      <c r="G91" s="58" t="s">
        <v>343</v>
      </c>
      <c r="H91" s="49">
        <v>29875689.77</v>
      </c>
      <c r="I91" s="49">
        <v>17881135.77</v>
      </c>
      <c r="J91" s="49">
        <v>3365256.55</v>
      </c>
      <c r="K91" s="49">
        <v>4426123.51</v>
      </c>
      <c r="L91" s="49">
        <v>100000</v>
      </c>
      <c r="M91" s="49">
        <v>0</v>
      </c>
      <c r="N91" s="49">
        <v>9989755.71</v>
      </c>
      <c r="O91" s="49">
        <v>11994554</v>
      </c>
      <c r="P91" s="49">
        <v>11994554</v>
      </c>
    </row>
    <row r="92" spans="1:16" ht="12.75">
      <c r="A92" s="46">
        <v>6</v>
      </c>
      <c r="B92" s="46">
        <v>8</v>
      </c>
      <c r="C92" s="46">
        <v>7</v>
      </c>
      <c r="D92" s="41">
        <v>2</v>
      </c>
      <c r="E92" s="47"/>
      <c r="F92" s="48" t="s">
        <v>267</v>
      </c>
      <c r="G92" s="58" t="s">
        <v>273</v>
      </c>
      <c r="H92" s="49">
        <v>65257952.01</v>
      </c>
      <c r="I92" s="49">
        <v>52684616.68</v>
      </c>
      <c r="J92" s="49">
        <v>18214171.33</v>
      </c>
      <c r="K92" s="49">
        <v>4454760</v>
      </c>
      <c r="L92" s="49">
        <v>500000</v>
      </c>
      <c r="M92" s="49">
        <v>0</v>
      </c>
      <c r="N92" s="49">
        <v>29515685.35</v>
      </c>
      <c r="O92" s="49">
        <v>12573335.33</v>
      </c>
      <c r="P92" s="49">
        <v>12573335.33</v>
      </c>
    </row>
    <row r="93" spans="1:16" ht="12.75">
      <c r="A93" s="46">
        <v>6</v>
      </c>
      <c r="B93" s="46">
        <v>10</v>
      </c>
      <c r="C93" s="46">
        <v>2</v>
      </c>
      <c r="D93" s="41">
        <v>2</v>
      </c>
      <c r="E93" s="47"/>
      <c r="F93" s="48" t="s">
        <v>267</v>
      </c>
      <c r="G93" s="58" t="s">
        <v>344</v>
      </c>
      <c r="H93" s="49">
        <v>42735148.97</v>
      </c>
      <c r="I93" s="49">
        <v>31220156.45</v>
      </c>
      <c r="J93" s="49">
        <v>12770545.06</v>
      </c>
      <c r="K93" s="49">
        <v>1102202</v>
      </c>
      <c r="L93" s="49">
        <v>91950</v>
      </c>
      <c r="M93" s="49">
        <v>0</v>
      </c>
      <c r="N93" s="49">
        <v>17255459.39</v>
      </c>
      <c r="O93" s="49">
        <v>11514992.52</v>
      </c>
      <c r="P93" s="49">
        <v>11477992.52</v>
      </c>
    </row>
    <row r="94" spans="1:16" ht="12.75">
      <c r="A94" s="46">
        <v>6</v>
      </c>
      <c r="B94" s="46">
        <v>20</v>
      </c>
      <c r="C94" s="46">
        <v>5</v>
      </c>
      <c r="D94" s="41">
        <v>2</v>
      </c>
      <c r="E94" s="47"/>
      <c r="F94" s="48" t="s">
        <v>267</v>
      </c>
      <c r="G94" s="58" t="s">
        <v>345</v>
      </c>
      <c r="H94" s="49">
        <v>31911760.26</v>
      </c>
      <c r="I94" s="49">
        <v>27217980.73</v>
      </c>
      <c r="J94" s="49">
        <v>11022973.4</v>
      </c>
      <c r="K94" s="49">
        <v>519341</v>
      </c>
      <c r="L94" s="49">
        <v>144500</v>
      </c>
      <c r="M94" s="49">
        <v>0</v>
      </c>
      <c r="N94" s="49">
        <v>15531166.33</v>
      </c>
      <c r="O94" s="49">
        <v>4693779.53</v>
      </c>
      <c r="P94" s="49">
        <v>4693779.53</v>
      </c>
    </row>
    <row r="95" spans="1:16" ht="12.75">
      <c r="A95" s="46">
        <v>6</v>
      </c>
      <c r="B95" s="46">
        <v>12</v>
      </c>
      <c r="C95" s="46">
        <v>4</v>
      </c>
      <c r="D95" s="41">
        <v>2</v>
      </c>
      <c r="E95" s="47"/>
      <c r="F95" s="48" t="s">
        <v>267</v>
      </c>
      <c r="G95" s="58" t="s">
        <v>346</v>
      </c>
      <c r="H95" s="49">
        <v>23472224.94</v>
      </c>
      <c r="I95" s="49">
        <v>20983788.94</v>
      </c>
      <c r="J95" s="49">
        <v>8019710</v>
      </c>
      <c r="K95" s="49">
        <v>1076886.46</v>
      </c>
      <c r="L95" s="49">
        <v>35000</v>
      </c>
      <c r="M95" s="49">
        <v>0</v>
      </c>
      <c r="N95" s="49">
        <v>11852192.48</v>
      </c>
      <c r="O95" s="49">
        <v>2488436</v>
      </c>
      <c r="P95" s="49">
        <v>2488436</v>
      </c>
    </row>
    <row r="96" spans="1:16" ht="12.75">
      <c r="A96" s="46">
        <v>6</v>
      </c>
      <c r="B96" s="46">
        <v>1</v>
      </c>
      <c r="C96" s="46">
        <v>9</v>
      </c>
      <c r="D96" s="41">
        <v>2</v>
      </c>
      <c r="E96" s="47"/>
      <c r="F96" s="48" t="s">
        <v>267</v>
      </c>
      <c r="G96" s="58" t="s">
        <v>347</v>
      </c>
      <c r="H96" s="49">
        <v>32643717.45</v>
      </c>
      <c r="I96" s="49">
        <v>23849391.49</v>
      </c>
      <c r="J96" s="49">
        <v>9570033.37</v>
      </c>
      <c r="K96" s="49">
        <v>1593979.52</v>
      </c>
      <c r="L96" s="49">
        <v>153177</v>
      </c>
      <c r="M96" s="49">
        <v>0</v>
      </c>
      <c r="N96" s="49">
        <v>12532201.6</v>
      </c>
      <c r="O96" s="49">
        <v>8794325.96</v>
      </c>
      <c r="P96" s="49">
        <v>8794325.96</v>
      </c>
    </row>
    <row r="97" spans="1:16" ht="12.75">
      <c r="A97" s="46">
        <v>6</v>
      </c>
      <c r="B97" s="46">
        <v>6</v>
      </c>
      <c r="C97" s="46">
        <v>7</v>
      </c>
      <c r="D97" s="41">
        <v>2</v>
      </c>
      <c r="E97" s="47"/>
      <c r="F97" s="48" t="s">
        <v>267</v>
      </c>
      <c r="G97" s="58" t="s">
        <v>348</v>
      </c>
      <c r="H97" s="49">
        <v>29711358.01</v>
      </c>
      <c r="I97" s="49">
        <v>15700589.01</v>
      </c>
      <c r="J97" s="49">
        <v>6232380.68</v>
      </c>
      <c r="K97" s="49">
        <v>951740.5</v>
      </c>
      <c r="L97" s="49">
        <v>230360</v>
      </c>
      <c r="M97" s="49">
        <v>0</v>
      </c>
      <c r="N97" s="49">
        <v>8286107.83</v>
      </c>
      <c r="O97" s="49">
        <v>14010769</v>
      </c>
      <c r="P97" s="49">
        <v>14010769</v>
      </c>
    </row>
    <row r="98" spans="1:16" ht="12.75">
      <c r="A98" s="46">
        <v>6</v>
      </c>
      <c r="B98" s="46">
        <v>2</v>
      </c>
      <c r="C98" s="46">
        <v>9</v>
      </c>
      <c r="D98" s="41">
        <v>2</v>
      </c>
      <c r="E98" s="47"/>
      <c r="F98" s="48" t="s">
        <v>267</v>
      </c>
      <c r="G98" s="58" t="s">
        <v>349</v>
      </c>
      <c r="H98" s="49">
        <v>25975939.45</v>
      </c>
      <c r="I98" s="49">
        <v>19257479.71</v>
      </c>
      <c r="J98" s="49">
        <v>6646489</v>
      </c>
      <c r="K98" s="49">
        <v>1025857</v>
      </c>
      <c r="L98" s="49">
        <v>50000</v>
      </c>
      <c r="M98" s="49">
        <v>0</v>
      </c>
      <c r="N98" s="49">
        <v>11535133.71</v>
      </c>
      <c r="O98" s="49">
        <v>6718459.74</v>
      </c>
      <c r="P98" s="49">
        <v>6718459.74</v>
      </c>
    </row>
    <row r="99" spans="1:16" ht="12.75">
      <c r="A99" s="46">
        <v>6</v>
      </c>
      <c r="B99" s="46">
        <v>11</v>
      </c>
      <c r="C99" s="46">
        <v>5</v>
      </c>
      <c r="D99" s="41">
        <v>2</v>
      </c>
      <c r="E99" s="47"/>
      <c r="F99" s="48" t="s">
        <v>267</v>
      </c>
      <c r="G99" s="58" t="s">
        <v>274</v>
      </c>
      <c r="H99" s="49">
        <v>120656067.89</v>
      </c>
      <c r="I99" s="49">
        <v>92579575.38</v>
      </c>
      <c r="J99" s="49">
        <v>36397593.56</v>
      </c>
      <c r="K99" s="49">
        <v>4528890.6</v>
      </c>
      <c r="L99" s="49">
        <v>600000</v>
      </c>
      <c r="M99" s="49">
        <v>0</v>
      </c>
      <c r="N99" s="49">
        <v>51053091.22</v>
      </c>
      <c r="O99" s="49">
        <v>28076492.51</v>
      </c>
      <c r="P99" s="49">
        <v>28076492.51</v>
      </c>
    </row>
    <row r="100" spans="1:16" ht="12.75">
      <c r="A100" s="46">
        <v>6</v>
      </c>
      <c r="B100" s="46">
        <v>14</v>
      </c>
      <c r="C100" s="46">
        <v>7</v>
      </c>
      <c r="D100" s="41">
        <v>2</v>
      </c>
      <c r="E100" s="47"/>
      <c r="F100" s="48" t="s">
        <v>267</v>
      </c>
      <c r="G100" s="58" t="s">
        <v>350</v>
      </c>
      <c r="H100" s="49">
        <v>17183495.95</v>
      </c>
      <c r="I100" s="49">
        <v>15156107.47</v>
      </c>
      <c r="J100" s="49">
        <v>6594257.13</v>
      </c>
      <c r="K100" s="49">
        <v>161000</v>
      </c>
      <c r="L100" s="49">
        <v>92000</v>
      </c>
      <c r="M100" s="49">
        <v>0</v>
      </c>
      <c r="N100" s="49">
        <v>8308850.34</v>
      </c>
      <c r="O100" s="49">
        <v>2027388.48</v>
      </c>
      <c r="P100" s="49">
        <v>2027388.48</v>
      </c>
    </row>
    <row r="101" spans="1:16" ht="12.75">
      <c r="A101" s="46">
        <v>6</v>
      </c>
      <c r="B101" s="46">
        <v>17</v>
      </c>
      <c r="C101" s="46">
        <v>2</v>
      </c>
      <c r="D101" s="41">
        <v>2</v>
      </c>
      <c r="E101" s="47"/>
      <c r="F101" s="48" t="s">
        <v>267</v>
      </c>
      <c r="G101" s="58" t="s">
        <v>351</v>
      </c>
      <c r="H101" s="49">
        <v>70293441.99</v>
      </c>
      <c r="I101" s="49">
        <v>45406095.07</v>
      </c>
      <c r="J101" s="49">
        <v>15111638.33</v>
      </c>
      <c r="K101" s="49">
        <v>2104108</v>
      </c>
      <c r="L101" s="49">
        <v>150000</v>
      </c>
      <c r="M101" s="49">
        <v>0</v>
      </c>
      <c r="N101" s="49">
        <v>28040348.74</v>
      </c>
      <c r="O101" s="49">
        <v>24887346.92</v>
      </c>
      <c r="P101" s="49">
        <v>24850346.92</v>
      </c>
    </row>
    <row r="102" spans="1:16" ht="12.75">
      <c r="A102" s="46">
        <v>6</v>
      </c>
      <c r="B102" s="46">
        <v>20</v>
      </c>
      <c r="C102" s="46">
        <v>6</v>
      </c>
      <c r="D102" s="41">
        <v>2</v>
      </c>
      <c r="E102" s="47"/>
      <c r="F102" s="48" t="s">
        <v>267</v>
      </c>
      <c r="G102" s="58" t="s">
        <v>352</v>
      </c>
      <c r="H102" s="49">
        <v>34895772.15</v>
      </c>
      <c r="I102" s="49">
        <v>24583111.27</v>
      </c>
      <c r="J102" s="49">
        <v>9913351.28</v>
      </c>
      <c r="K102" s="49">
        <v>2217800</v>
      </c>
      <c r="L102" s="49">
        <v>60000</v>
      </c>
      <c r="M102" s="49">
        <v>0</v>
      </c>
      <c r="N102" s="49">
        <v>12391959.99</v>
      </c>
      <c r="O102" s="49">
        <v>10312660.88</v>
      </c>
      <c r="P102" s="49">
        <v>10312660.88</v>
      </c>
    </row>
    <row r="103" spans="1:16" ht="12.75">
      <c r="A103" s="46">
        <v>6</v>
      </c>
      <c r="B103" s="46">
        <v>8</v>
      </c>
      <c r="C103" s="46">
        <v>8</v>
      </c>
      <c r="D103" s="41">
        <v>2</v>
      </c>
      <c r="E103" s="47"/>
      <c r="F103" s="48" t="s">
        <v>267</v>
      </c>
      <c r="G103" s="58" t="s">
        <v>353</v>
      </c>
      <c r="H103" s="49">
        <v>36669343.82</v>
      </c>
      <c r="I103" s="49">
        <v>27473041.91</v>
      </c>
      <c r="J103" s="49">
        <v>12372909.19</v>
      </c>
      <c r="K103" s="49">
        <v>383000</v>
      </c>
      <c r="L103" s="49">
        <v>200000</v>
      </c>
      <c r="M103" s="49">
        <v>0</v>
      </c>
      <c r="N103" s="49">
        <v>14517132.72</v>
      </c>
      <c r="O103" s="49">
        <v>9196301.91</v>
      </c>
      <c r="P103" s="49">
        <v>9196301.91</v>
      </c>
    </row>
    <row r="104" spans="1:16" ht="12.75">
      <c r="A104" s="46">
        <v>6</v>
      </c>
      <c r="B104" s="46">
        <v>1</v>
      </c>
      <c r="C104" s="46">
        <v>10</v>
      </c>
      <c r="D104" s="41">
        <v>2</v>
      </c>
      <c r="E104" s="47"/>
      <c r="F104" s="48" t="s">
        <v>267</v>
      </c>
      <c r="G104" s="58" t="s">
        <v>275</v>
      </c>
      <c r="H104" s="49">
        <v>77974354.5</v>
      </c>
      <c r="I104" s="49">
        <v>53438893.14</v>
      </c>
      <c r="J104" s="49">
        <v>20554678.87</v>
      </c>
      <c r="K104" s="49">
        <v>3812244</v>
      </c>
      <c r="L104" s="49">
        <v>320000</v>
      </c>
      <c r="M104" s="49">
        <v>0</v>
      </c>
      <c r="N104" s="49">
        <v>28751970.27</v>
      </c>
      <c r="O104" s="49">
        <v>24535461.36</v>
      </c>
      <c r="P104" s="49">
        <v>24535461.36</v>
      </c>
    </row>
    <row r="105" spans="1:16" ht="12.75">
      <c r="A105" s="46">
        <v>6</v>
      </c>
      <c r="B105" s="46">
        <v>13</v>
      </c>
      <c r="C105" s="46">
        <v>3</v>
      </c>
      <c r="D105" s="41">
        <v>2</v>
      </c>
      <c r="E105" s="47"/>
      <c r="F105" s="48" t="s">
        <v>267</v>
      </c>
      <c r="G105" s="58" t="s">
        <v>354</v>
      </c>
      <c r="H105" s="49">
        <v>26981958.51</v>
      </c>
      <c r="I105" s="49">
        <v>18988652.51</v>
      </c>
      <c r="J105" s="49">
        <v>7777527</v>
      </c>
      <c r="K105" s="49">
        <v>771487</v>
      </c>
      <c r="L105" s="49">
        <v>129900</v>
      </c>
      <c r="M105" s="49">
        <v>0</v>
      </c>
      <c r="N105" s="49">
        <v>10309738.51</v>
      </c>
      <c r="O105" s="49">
        <v>7993306</v>
      </c>
      <c r="P105" s="49">
        <v>7993306</v>
      </c>
    </row>
    <row r="106" spans="1:16" ht="12.75">
      <c r="A106" s="46">
        <v>6</v>
      </c>
      <c r="B106" s="46">
        <v>10</v>
      </c>
      <c r="C106" s="46">
        <v>4</v>
      </c>
      <c r="D106" s="41">
        <v>2</v>
      </c>
      <c r="E106" s="47"/>
      <c r="F106" s="48" t="s">
        <v>267</v>
      </c>
      <c r="G106" s="58" t="s">
        <v>355</v>
      </c>
      <c r="H106" s="49">
        <v>69466962.45</v>
      </c>
      <c r="I106" s="49">
        <v>44852867.45</v>
      </c>
      <c r="J106" s="49">
        <v>18199139</v>
      </c>
      <c r="K106" s="49">
        <v>2606371</v>
      </c>
      <c r="L106" s="49">
        <v>676800</v>
      </c>
      <c r="M106" s="49">
        <v>0</v>
      </c>
      <c r="N106" s="49">
        <v>23370557.45</v>
      </c>
      <c r="O106" s="49">
        <v>24614095</v>
      </c>
      <c r="P106" s="49">
        <v>24577095</v>
      </c>
    </row>
    <row r="107" spans="1:16" ht="12.75">
      <c r="A107" s="46">
        <v>6</v>
      </c>
      <c r="B107" s="46">
        <v>4</v>
      </c>
      <c r="C107" s="46">
        <v>5</v>
      </c>
      <c r="D107" s="41">
        <v>2</v>
      </c>
      <c r="E107" s="47"/>
      <c r="F107" s="48" t="s">
        <v>267</v>
      </c>
      <c r="G107" s="58" t="s">
        <v>356</v>
      </c>
      <c r="H107" s="49">
        <v>36032769.32</v>
      </c>
      <c r="I107" s="49">
        <v>29730838.32</v>
      </c>
      <c r="J107" s="49">
        <v>12687893.74</v>
      </c>
      <c r="K107" s="49">
        <v>1241647.28</v>
      </c>
      <c r="L107" s="49">
        <v>210000</v>
      </c>
      <c r="M107" s="49">
        <v>0</v>
      </c>
      <c r="N107" s="49">
        <v>15591297.3</v>
      </c>
      <c r="O107" s="49">
        <v>6301931</v>
      </c>
      <c r="P107" s="49">
        <v>6301931</v>
      </c>
    </row>
    <row r="108" spans="1:16" ht="12.75">
      <c r="A108" s="46">
        <v>6</v>
      </c>
      <c r="B108" s="46">
        <v>9</v>
      </c>
      <c r="C108" s="46">
        <v>10</v>
      </c>
      <c r="D108" s="41">
        <v>2</v>
      </c>
      <c r="E108" s="47"/>
      <c r="F108" s="48" t="s">
        <v>267</v>
      </c>
      <c r="G108" s="58" t="s">
        <v>357</v>
      </c>
      <c r="H108" s="49">
        <v>83527106.78</v>
      </c>
      <c r="I108" s="49">
        <v>58459756.48</v>
      </c>
      <c r="J108" s="49">
        <v>21726389.94</v>
      </c>
      <c r="K108" s="49">
        <v>3559674.55</v>
      </c>
      <c r="L108" s="49">
        <v>400000</v>
      </c>
      <c r="M108" s="49">
        <v>0</v>
      </c>
      <c r="N108" s="49">
        <v>32773691.99</v>
      </c>
      <c r="O108" s="49">
        <v>25067350.3</v>
      </c>
      <c r="P108" s="49">
        <v>25067350.3</v>
      </c>
    </row>
    <row r="109" spans="1:16" ht="12.75">
      <c r="A109" s="46">
        <v>6</v>
      </c>
      <c r="B109" s="46">
        <v>8</v>
      </c>
      <c r="C109" s="46">
        <v>9</v>
      </c>
      <c r="D109" s="41">
        <v>2</v>
      </c>
      <c r="E109" s="47"/>
      <c r="F109" s="48" t="s">
        <v>267</v>
      </c>
      <c r="G109" s="58" t="s">
        <v>358</v>
      </c>
      <c r="H109" s="49">
        <v>44510727.13</v>
      </c>
      <c r="I109" s="49">
        <v>27334235.13</v>
      </c>
      <c r="J109" s="49">
        <v>11006033.6</v>
      </c>
      <c r="K109" s="49">
        <v>1166618</v>
      </c>
      <c r="L109" s="49">
        <v>120000</v>
      </c>
      <c r="M109" s="49">
        <v>0</v>
      </c>
      <c r="N109" s="49">
        <v>15041583.53</v>
      </c>
      <c r="O109" s="49">
        <v>17176492</v>
      </c>
      <c r="P109" s="49">
        <v>17176492</v>
      </c>
    </row>
    <row r="110" spans="1:16" ht="12.75">
      <c r="A110" s="46">
        <v>6</v>
      </c>
      <c r="B110" s="46">
        <v>20</v>
      </c>
      <c r="C110" s="46">
        <v>7</v>
      </c>
      <c r="D110" s="41">
        <v>2</v>
      </c>
      <c r="E110" s="47"/>
      <c r="F110" s="48" t="s">
        <v>267</v>
      </c>
      <c r="G110" s="58" t="s">
        <v>359</v>
      </c>
      <c r="H110" s="49">
        <v>35645862.1</v>
      </c>
      <c r="I110" s="49">
        <v>23517114.54</v>
      </c>
      <c r="J110" s="49">
        <v>8309994</v>
      </c>
      <c r="K110" s="49">
        <v>1202100</v>
      </c>
      <c r="L110" s="49">
        <v>398000</v>
      </c>
      <c r="M110" s="49">
        <v>0</v>
      </c>
      <c r="N110" s="49">
        <v>13607020.54</v>
      </c>
      <c r="O110" s="49">
        <v>12128747.56</v>
      </c>
      <c r="P110" s="49">
        <v>12128747.56</v>
      </c>
    </row>
    <row r="111" spans="1:16" ht="12.75">
      <c r="A111" s="46">
        <v>6</v>
      </c>
      <c r="B111" s="46">
        <v>9</v>
      </c>
      <c r="C111" s="46">
        <v>11</v>
      </c>
      <c r="D111" s="41">
        <v>2</v>
      </c>
      <c r="E111" s="47"/>
      <c r="F111" s="48" t="s">
        <v>267</v>
      </c>
      <c r="G111" s="58" t="s">
        <v>360</v>
      </c>
      <c r="H111" s="49">
        <v>108077769.04</v>
      </c>
      <c r="I111" s="49">
        <v>93543388.95</v>
      </c>
      <c r="J111" s="49">
        <v>35101539.69</v>
      </c>
      <c r="K111" s="49">
        <v>2330696</v>
      </c>
      <c r="L111" s="49">
        <v>763080</v>
      </c>
      <c r="M111" s="49">
        <v>0</v>
      </c>
      <c r="N111" s="49">
        <v>55348073.26</v>
      </c>
      <c r="O111" s="49">
        <v>14534380.09</v>
      </c>
      <c r="P111" s="49">
        <v>14534380.09</v>
      </c>
    </row>
    <row r="112" spans="1:16" ht="12.75">
      <c r="A112" s="46">
        <v>6</v>
      </c>
      <c r="B112" s="46">
        <v>16</v>
      </c>
      <c r="C112" s="46">
        <v>3</v>
      </c>
      <c r="D112" s="41">
        <v>2</v>
      </c>
      <c r="E112" s="47"/>
      <c r="F112" s="48" t="s">
        <v>267</v>
      </c>
      <c r="G112" s="58" t="s">
        <v>361</v>
      </c>
      <c r="H112" s="49">
        <v>27634925.96</v>
      </c>
      <c r="I112" s="49">
        <v>20814102.61</v>
      </c>
      <c r="J112" s="49">
        <v>8127621.09</v>
      </c>
      <c r="K112" s="49">
        <v>566000</v>
      </c>
      <c r="L112" s="49">
        <v>75000</v>
      </c>
      <c r="M112" s="49">
        <v>0</v>
      </c>
      <c r="N112" s="49">
        <v>12045481.52</v>
      </c>
      <c r="O112" s="49">
        <v>6820823.35</v>
      </c>
      <c r="P112" s="49">
        <v>6820823.35</v>
      </c>
    </row>
    <row r="113" spans="1:16" ht="12.75">
      <c r="A113" s="46">
        <v>6</v>
      </c>
      <c r="B113" s="46">
        <v>2</v>
      </c>
      <c r="C113" s="46">
        <v>10</v>
      </c>
      <c r="D113" s="41">
        <v>2</v>
      </c>
      <c r="E113" s="47"/>
      <c r="F113" s="48" t="s">
        <v>267</v>
      </c>
      <c r="G113" s="58" t="s">
        <v>362</v>
      </c>
      <c r="H113" s="49">
        <v>24328317.36</v>
      </c>
      <c r="I113" s="49">
        <v>20598547.36</v>
      </c>
      <c r="J113" s="49">
        <v>8497690.23</v>
      </c>
      <c r="K113" s="49">
        <v>865522</v>
      </c>
      <c r="L113" s="49">
        <v>240000</v>
      </c>
      <c r="M113" s="49">
        <v>0</v>
      </c>
      <c r="N113" s="49">
        <v>10995335.13</v>
      </c>
      <c r="O113" s="49">
        <v>3729770</v>
      </c>
      <c r="P113" s="49">
        <v>3729770</v>
      </c>
    </row>
    <row r="114" spans="1:16" ht="12.75">
      <c r="A114" s="46">
        <v>6</v>
      </c>
      <c r="B114" s="46">
        <v>8</v>
      </c>
      <c r="C114" s="46">
        <v>11</v>
      </c>
      <c r="D114" s="41">
        <v>2</v>
      </c>
      <c r="E114" s="47"/>
      <c r="F114" s="48" t="s">
        <v>267</v>
      </c>
      <c r="G114" s="58" t="s">
        <v>363</v>
      </c>
      <c r="H114" s="49">
        <v>22295234.43</v>
      </c>
      <c r="I114" s="49">
        <v>19885073.68</v>
      </c>
      <c r="J114" s="49">
        <v>7915689.19</v>
      </c>
      <c r="K114" s="49">
        <v>728700</v>
      </c>
      <c r="L114" s="49">
        <v>60000</v>
      </c>
      <c r="M114" s="49">
        <v>0</v>
      </c>
      <c r="N114" s="49">
        <v>11180684.49</v>
      </c>
      <c r="O114" s="49">
        <v>2410160.75</v>
      </c>
      <c r="P114" s="49">
        <v>2410160.75</v>
      </c>
    </row>
    <row r="115" spans="1:16" ht="12.75">
      <c r="A115" s="46">
        <v>6</v>
      </c>
      <c r="B115" s="46">
        <v>1</v>
      </c>
      <c r="C115" s="46">
        <v>11</v>
      </c>
      <c r="D115" s="41">
        <v>2</v>
      </c>
      <c r="E115" s="47"/>
      <c r="F115" s="48" t="s">
        <v>267</v>
      </c>
      <c r="G115" s="58" t="s">
        <v>364</v>
      </c>
      <c r="H115" s="49">
        <v>53326417.46</v>
      </c>
      <c r="I115" s="49">
        <v>34870788.12</v>
      </c>
      <c r="J115" s="49">
        <v>15903577.2</v>
      </c>
      <c r="K115" s="49">
        <v>523600</v>
      </c>
      <c r="L115" s="49">
        <v>300000</v>
      </c>
      <c r="M115" s="49">
        <v>0</v>
      </c>
      <c r="N115" s="49">
        <v>18143610.92</v>
      </c>
      <c r="O115" s="49">
        <v>18455629.34</v>
      </c>
      <c r="P115" s="49">
        <v>18455629.34</v>
      </c>
    </row>
    <row r="116" spans="1:16" ht="12.75">
      <c r="A116" s="46">
        <v>6</v>
      </c>
      <c r="B116" s="46">
        <v>13</v>
      </c>
      <c r="C116" s="46">
        <v>5</v>
      </c>
      <c r="D116" s="41">
        <v>2</v>
      </c>
      <c r="E116" s="47"/>
      <c r="F116" s="48" t="s">
        <v>267</v>
      </c>
      <c r="G116" s="58" t="s">
        <v>365</v>
      </c>
      <c r="H116" s="49">
        <v>9929800.8</v>
      </c>
      <c r="I116" s="49">
        <v>7173730.95</v>
      </c>
      <c r="J116" s="49">
        <v>3030767.2</v>
      </c>
      <c r="K116" s="49">
        <v>161012.8</v>
      </c>
      <c r="L116" s="49">
        <v>66643.09</v>
      </c>
      <c r="M116" s="49">
        <v>16369.87</v>
      </c>
      <c r="N116" s="49">
        <v>3898937.99</v>
      </c>
      <c r="O116" s="49">
        <v>2756069.85</v>
      </c>
      <c r="P116" s="49">
        <v>2756069.85</v>
      </c>
    </row>
    <row r="117" spans="1:16" ht="12.75">
      <c r="A117" s="46">
        <v>6</v>
      </c>
      <c r="B117" s="46">
        <v>2</v>
      </c>
      <c r="C117" s="46">
        <v>11</v>
      </c>
      <c r="D117" s="41">
        <v>2</v>
      </c>
      <c r="E117" s="47"/>
      <c r="F117" s="48" t="s">
        <v>267</v>
      </c>
      <c r="G117" s="58" t="s">
        <v>366</v>
      </c>
      <c r="H117" s="49">
        <v>29769076.52</v>
      </c>
      <c r="I117" s="49">
        <v>21194892.59</v>
      </c>
      <c r="J117" s="49">
        <v>9089760.8</v>
      </c>
      <c r="K117" s="49">
        <v>903000</v>
      </c>
      <c r="L117" s="49">
        <v>50000</v>
      </c>
      <c r="M117" s="49">
        <v>0</v>
      </c>
      <c r="N117" s="49">
        <v>11152131.79</v>
      </c>
      <c r="O117" s="49">
        <v>8574183.93</v>
      </c>
      <c r="P117" s="49">
        <v>8574183.93</v>
      </c>
    </row>
    <row r="118" spans="1:16" ht="12.75">
      <c r="A118" s="46">
        <v>6</v>
      </c>
      <c r="B118" s="46">
        <v>5</v>
      </c>
      <c r="C118" s="46">
        <v>7</v>
      </c>
      <c r="D118" s="41">
        <v>2</v>
      </c>
      <c r="E118" s="47"/>
      <c r="F118" s="48" t="s">
        <v>267</v>
      </c>
      <c r="G118" s="58" t="s">
        <v>367</v>
      </c>
      <c r="H118" s="49">
        <v>28605895.81</v>
      </c>
      <c r="I118" s="49">
        <v>20739410.1</v>
      </c>
      <c r="J118" s="49">
        <v>9042698</v>
      </c>
      <c r="K118" s="49">
        <v>625858</v>
      </c>
      <c r="L118" s="49">
        <v>78039</v>
      </c>
      <c r="M118" s="49">
        <v>26750</v>
      </c>
      <c r="N118" s="49">
        <v>10966065.1</v>
      </c>
      <c r="O118" s="49">
        <v>7866485.71</v>
      </c>
      <c r="P118" s="49">
        <v>7866485.71</v>
      </c>
    </row>
    <row r="119" spans="1:16" ht="12.75">
      <c r="A119" s="46">
        <v>6</v>
      </c>
      <c r="B119" s="46">
        <v>10</v>
      </c>
      <c r="C119" s="46">
        <v>5</v>
      </c>
      <c r="D119" s="41">
        <v>2</v>
      </c>
      <c r="E119" s="47"/>
      <c r="F119" s="48" t="s">
        <v>267</v>
      </c>
      <c r="G119" s="58" t="s">
        <v>368</v>
      </c>
      <c r="H119" s="49">
        <v>73189773.37</v>
      </c>
      <c r="I119" s="49">
        <v>50299711.97</v>
      </c>
      <c r="J119" s="49">
        <v>20851708.1</v>
      </c>
      <c r="K119" s="49">
        <v>2573510</v>
      </c>
      <c r="L119" s="49">
        <v>200000</v>
      </c>
      <c r="M119" s="49">
        <v>0</v>
      </c>
      <c r="N119" s="49">
        <v>26674493.87</v>
      </c>
      <c r="O119" s="49">
        <v>22890061.4</v>
      </c>
      <c r="P119" s="49">
        <v>22853061.4</v>
      </c>
    </row>
    <row r="120" spans="1:16" ht="12.75">
      <c r="A120" s="46">
        <v>6</v>
      </c>
      <c r="B120" s="46">
        <v>14</v>
      </c>
      <c r="C120" s="46">
        <v>9</v>
      </c>
      <c r="D120" s="41">
        <v>2</v>
      </c>
      <c r="E120" s="47"/>
      <c r="F120" s="48" t="s">
        <v>267</v>
      </c>
      <c r="G120" s="58" t="s">
        <v>276</v>
      </c>
      <c r="H120" s="49">
        <v>79395832.44</v>
      </c>
      <c r="I120" s="49">
        <v>56595825.48</v>
      </c>
      <c r="J120" s="49">
        <v>20290034.06</v>
      </c>
      <c r="K120" s="49">
        <v>3093829.56</v>
      </c>
      <c r="L120" s="49">
        <v>50000</v>
      </c>
      <c r="M120" s="49">
        <v>0</v>
      </c>
      <c r="N120" s="49">
        <v>33161961.86</v>
      </c>
      <c r="O120" s="49">
        <v>22800006.96</v>
      </c>
      <c r="P120" s="49">
        <v>22800006.96</v>
      </c>
    </row>
    <row r="121" spans="1:16" ht="12.75">
      <c r="A121" s="46">
        <v>6</v>
      </c>
      <c r="B121" s="46">
        <v>18</v>
      </c>
      <c r="C121" s="46">
        <v>7</v>
      </c>
      <c r="D121" s="41">
        <v>2</v>
      </c>
      <c r="E121" s="47"/>
      <c r="F121" s="48" t="s">
        <v>267</v>
      </c>
      <c r="G121" s="58" t="s">
        <v>369</v>
      </c>
      <c r="H121" s="49">
        <v>30555834.81</v>
      </c>
      <c r="I121" s="49">
        <v>21809563.34</v>
      </c>
      <c r="J121" s="49">
        <v>8590208.03</v>
      </c>
      <c r="K121" s="49">
        <v>629584</v>
      </c>
      <c r="L121" s="49">
        <v>52000</v>
      </c>
      <c r="M121" s="49">
        <v>0</v>
      </c>
      <c r="N121" s="49">
        <v>12537771.31</v>
      </c>
      <c r="O121" s="49">
        <v>8746271.47</v>
      </c>
      <c r="P121" s="49">
        <v>8746271.47</v>
      </c>
    </row>
    <row r="122" spans="1:16" ht="12.75">
      <c r="A122" s="46">
        <v>6</v>
      </c>
      <c r="B122" s="46">
        <v>20</v>
      </c>
      <c r="C122" s="46">
        <v>8</v>
      </c>
      <c r="D122" s="41">
        <v>2</v>
      </c>
      <c r="E122" s="47"/>
      <c r="F122" s="48" t="s">
        <v>267</v>
      </c>
      <c r="G122" s="58" t="s">
        <v>370</v>
      </c>
      <c r="H122" s="49">
        <v>33542333.47</v>
      </c>
      <c r="I122" s="49">
        <v>23773113.35</v>
      </c>
      <c r="J122" s="49">
        <v>9883425.61</v>
      </c>
      <c r="K122" s="49">
        <v>1414301</v>
      </c>
      <c r="L122" s="49">
        <v>50000</v>
      </c>
      <c r="M122" s="49">
        <v>0</v>
      </c>
      <c r="N122" s="49">
        <v>12425386.74</v>
      </c>
      <c r="O122" s="49">
        <v>9769220.12</v>
      </c>
      <c r="P122" s="49">
        <v>9769220.12</v>
      </c>
    </row>
    <row r="123" spans="1:16" ht="12.75">
      <c r="A123" s="46">
        <v>6</v>
      </c>
      <c r="B123" s="46">
        <v>15</v>
      </c>
      <c r="C123" s="46">
        <v>6</v>
      </c>
      <c r="D123" s="41">
        <v>2</v>
      </c>
      <c r="E123" s="47"/>
      <c r="F123" s="48" t="s">
        <v>267</v>
      </c>
      <c r="G123" s="58" t="s">
        <v>277</v>
      </c>
      <c r="H123" s="49">
        <v>46888276.66</v>
      </c>
      <c r="I123" s="49">
        <v>38579481.6</v>
      </c>
      <c r="J123" s="49">
        <v>15034644.3</v>
      </c>
      <c r="K123" s="49">
        <v>643700.32</v>
      </c>
      <c r="L123" s="49">
        <v>335000</v>
      </c>
      <c r="M123" s="49">
        <v>0</v>
      </c>
      <c r="N123" s="49">
        <v>22566136.98</v>
      </c>
      <c r="O123" s="49">
        <v>8308795.06</v>
      </c>
      <c r="P123" s="49">
        <v>8308795.06</v>
      </c>
    </row>
    <row r="124" spans="1:16" ht="12.75">
      <c r="A124" s="46">
        <v>6</v>
      </c>
      <c r="B124" s="46">
        <v>3</v>
      </c>
      <c r="C124" s="46">
        <v>8</v>
      </c>
      <c r="D124" s="41">
        <v>2</v>
      </c>
      <c r="E124" s="47"/>
      <c r="F124" s="48" t="s">
        <v>267</v>
      </c>
      <c r="G124" s="58" t="s">
        <v>278</v>
      </c>
      <c r="H124" s="49">
        <v>28294988.11</v>
      </c>
      <c r="I124" s="49">
        <v>19650325.63</v>
      </c>
      <c r="J124" s="49">
        <v>7583289.19</v>
      </c>
      <c r="K124" s="49">
        <v>1024846.84</v>
      </c>
      <c r="L124" s="49">
        <v>236000</v>
      </c>
      <c r="M124" s="49">
        <v>0</v>
      </c>
      <c r="N124" s="49">
        <v>10806189.6</v>
      </c>
      <c r="O124" s="49">
        <v>8644662.48</v>
      </c>
      <c r="P124" s="49">
        <v>8644662.48</v>
      </c>
    </row>
    <row r="125" spans="1:16" ht="12.75">
      <c r="A125" s="46">
        <v>6</v>
      </c>
      <c r="B125" s="46">
        <v>1</v>
      </c>
      <c r="C125" s="46">
        <v>12</v>
      </c>
      <c r="D125" s="41">
        <v>2</v>
      </c>
      <c r="E125" s="47"/>
      <c r="F125" s="48" t="s">
        <v>267</v>
      </c>
      <c r="G125" s="58" t="s">
        <v>371</v>
      </c>
      <c r="H125" s="49">
        <v>20375354.94</v>
      </c>
      <c r="I125" s="49">
        <v>14868509.09</v>
      </c>
      <c r="J125" s="49">
        <v>6386425.53</v>
      </c>
      <c r="K125" s="49">
        <v>585000</v>
      </c>
      <c r="L125" s="49">
        <v>42000</v>
      </c>
      <c r="M125" s="49">
        <v>0</v>
      </c>
      <c r="N125" s="49">
        <v>7855083.56</v>
      </c>
      <c r="O125" s="49">
        <v>5506845.85</v>
      </c>
      <c r="P125" s="49">
        <v>5506845.85</v>
      </c>
    </row>
    <row r="126" spans="1:16" ht="12.75">
      <c r="A126" s="46">
        <v>6</v>
      </c>
      <c r="B126" s="46">
        <v>1</v>
      </c>
      <c r="C126" s="46">
        <v>13</v>
      </c>
      <c r="D126" s="41">
        <v>2</v>
      </c>
      <c r="E126" s="47"/>
      <c r="F126" s="48" t="s">
        <v>267</v>
      </c>
      <c r="G126" s="58" t="s">
        <v>372</v>
      </c>
      <c r="H126" s="49">
        <v>13392071.26</v>
      </c>
      <c r="I126" s="49">
        <v>10433993.98</v>
      </c>
      <c r="J126" s="49">
        <v>4586205.21</v>
      </c>
      <c r="K126" s="49">
        <v>335031</v>
      </c>
      <c r="L126" s="49">
        <v>9000</v>
      </c>
      <c r="M126" s="49">
        <v>0</v>
      </c>
      <c r="N126" s="49">
        <v>5503757.77</v>
      </c>
      <c r="O126" s="49">
        <v>2958077.28</v>
      </c>
      <c r="P126" s="49">
        <v>2958077.28</v>
      </c>
    </row>
    <row r="127" spans="1:16" ht="12.75">
      <c r="A127" s="46">
        <v>6</v>
      </c>
      <c r="B127" s="46">
        <v>3</v>
      </c>
      <c r="C127" s="46">
        <v>9</v>
      </c>
      <c r="D127" s="41">
        <v>2</v>
      </c>
      <c r="E127" s="47"/>
      <c r="F127" s="48" t="s">
        <v>267</v>
      </c>
      <c r="G127" s="58" t="s">
        <v>373</v>
      </c>
      <c r="H127" s="49">
        <v>21805582.53</v>
      </c>
      <c r="I127" s="49">
        <v>18996868.53</v>
      </c>
      <c r="J127" s="49">
        <v>6140338.5</v>
      </c>
      <c r="K127" s="49">
        <v>1034952.7</v>
      </c>
      <c r="L127" s="49">
        <v>100000</v>
      </c>
      <c r="M127" s="49">
        <v>0</v>
      </c>
      <c r="N127" s="49">
        <v>11721577.33</v>
      </c>
      <c r="O127" s="49">
        <v>2808714</v>
      </c>
      <c r="P127" s="49">
        <v>2808714</v>
      </c>
    </row>
    <row r="128" spans="1:16" ht="12.75">
      <c r="A128" s="46">
        <v>6</v>
      </c>
      <c r="B128" s="46">
        <v>6</v>
      </c>
      <c r="C128" s="46">
        <v>9</v>
      </c>
      <c r="D128" s="41">
        <v>2</v>
      </c>
      <c r="E128" s="47"/>
      <c r="F128" s="48" t="s">
        <v>267</v>
      </c>
      <c r="G128" s="58" t="s">
        <v>374</v>
      </c>
      <c r="H128" s="49">
        <v>18992193.05</v>
      </c>
      <c r="I128" s="49">
        <v>13501391.07</v>
      </c>
      <c r="J128" s="49">
        <v>5260032</v>
      </c>
      <c r="K128" s="49">
        <v>222800</v>
      </c>
      <c r="L128" s="49">
        <v>50000</v>
      </c>
      <c r="M128" s="49">
        <v>0</v>
      </c>
      <c r="N128" s="49">
        <v>7968559.07</v>
      </c>
      <c r="O128" s="49">
        <v>5490801.98</v>
      </c>
      <c r="P128" s="49">
        <v>5490801.98</v>
      </c>
    </row>
    <row r="129" spans="1:16" ht="12.75">
      <c r="A129" s="46">
        <v>6</v>
      </c>
      <c r="B129" s="46">
        <v>17</v>
      </c>
      <c r="C129" s="46">
        <v>4</v>
      </c>
      <c r="D129" s="41">
        <v>2</v>
      </c>
      <c r="E129" s="47"/>
      <c r="F129" s="48" t="s">
        <v>267</v>
      </c>
      <c r="G129" s="58" t="s">
        <v>375</v>
      </c>
      <c r="H129" s="49">
        <v>26805443.68</v>
      </c>
      <c r="I129" s="49">
        <v>14804372.68</v>
      </c>
      <c r="J129" s="49">
        <v>5970006</v>
      </c>
      <c r="K129" s="49">
        <v>167940</v>
      </c>
      <c r="L129" s="49">
        <v>106913</v>
      </c>
      <c r="M129" s="49">
        <v>0</v>
      </c>
      <c r="N129" s="49">
        <v>8559513.68</v>
      </c>
      <c r="O129" s="49">
        <v>12001071</v>
      </c>
      <c r="P129" s="49">
        <v>11964071</v>
      </c>
    </row>
    <row r="130" spans="1:16" ht="12.75">
      <c r="A130" s="46">
        <v>6</v>
      </c>
      <c r="B130" s="46">
        <v>3</v>
      </c>
      <c r="C130" s="46">
        <v>10</v>
      </c>
      <c r="D130" s="41">
        <v>2</v>
      </c>
      <c r="E130" s="47"/>
      <c r="F130" s="48" t="s">
        <v>267</v>
      </c>
      <c r="G130" s="58" t="s">
        <v>376</v>
      </c>
      <c r="H130" s="49">
        <v>28955818.19</v>
      </c>
      <c r="I130" s="49">
        <v>26878858.36</v>
      </c>
      <c r="J130" s="49">
        <v>9206927.33</v>
      </c>
      <c r="K130" s="49">
        <v>3231705.98</v>
      </c>
      <c r="L130" s="49">
        <v>200000</v>
      </c>
      <c r="M130" s="49">
        <v>0</v>
      </c>
      <c r="N130" s="49">
        <v>14240225.05</v>
      </c>
      <c r="O130" s="49">
        <v>2076959.83</v>
      </c>
      <c r="P130" s="49">
        <v>2076959.83</v>
      </c>
    </row>
    <row r="131" spans="1:16" ht="12.75">
      <c r="A131" s="46">
        <v>6</v>
      </c>
      <c r="B131" s="46">
        <v>8</v>
      </c>
      <c r="C131" s="46">
        <v>12</v>
      </c>
      <c r="D131" s="41">
        <v>2</v>
      </c>
      <c r="E131" s="47"/>
      <c r="F131" s="48" t="s">
        <v>267</v>
      </c>
      <c r="G131" s="58" t="s">
        <v>377</v>
      </c>
      <c r="H131" s="49">
        <v>37344821.05</v>
      </c>
      <c r="I131" s="49">
        <v>21430169.44</v>
      </c>
      <c r="J131" s="49">
        <v>8116784.83</v>
      </c>
      <c r="K131" s="49">
        <v>1045159</v>
      </c>
      <c r="L131" s="49">
        <v>30000</v>
      </c>
      <c r="M131" s="49">
        <v>0</v>
      </c>
      <c r="N131" s="49">
        <v>12238225.61</v>
      </c>
      <c r="O131" s="49">
        <v>15914651.61</v>
      </c>
      <c r="P131" s="49">
        <v>15914651.61</v>
      </c>
    </row>
    <row r="132" spans="1:16" ht="12.75">
      <c r="A132" s="46">
        <v>6</v>
      </c>
      <c r="B132" s="46">
        <v>11</v>
      </c>
      <c r="C132" s="46">
        <v>6</v>
      </c>
      <c r="D132" s="41">
        <v>2</v>
      </c>
      <c r="E132" s="47"/>
      <c r="F132" s="48" t="s">
        <v>267</v>
      </c>
      <c r="G132" s="58" t="s">
        <v>378</v>
      </c>
      <c r="H132" s="49">
        <v>24541770.55</v>
      </c>
      <c r="I132" s="49">
        <v>20216097.35</v>
      </c>
      <c r="J132" s="49">
        <v>8660845.45</v>
      </c>
      <c r="K132" s="49">
        <v>436300</v>
      </c>
      <c r="L132" s="49">
        <v>95000</v>
      </c>
      <c r="M132" s="49">
        <v>0</v>
      </c>
      <c r="N132" s="49">
        <v>11023951.9</v>
      </c>
      <c r="O132" s="49">
        <v>4325673.2</v>
      </c>
      <c r="P132" s="49">
        <v>4325673.2</v>
      </c>
    </row>
    <row r="133" spans="1:16" ht="12.75">
      <c r="A133" s="46">
        <v>6</v>
      </c>
      <c r="B133" s="46">
        <v>13</v>
      </c>
      <c r="C133" s="46">
        <v>6</v>
      </c>
      <c r="D133" s="41">
        <v>2</v>
      </c>
      <c r="E133" s="47"/>
      <c r="F133" s="48" t="s">
        <v>267</v>
      </c>
      <c r="G133" s="58" t="s">
        <v>379</v>
      </c>
      <c r="H133" s="49">
        <v>29753248.98</v>
      </c>
      <c r="I133" s="49">
        <v>20266744.47</v>
      </c>
      <c r="J133" s="49">
        <v>7801393.66</v>
      </c>
      <c r="K133" s="49">
        <v>1279359.6</v>
      </c>
      <c r="L133" s="49">
        <v>0</v>
      </c>
      <c r="M133" s="49">
        <v>0</v>
      </c>
      <c r="N133" s="49">
        <v>11185991.21</v>
      </c>
      <c r="O133" s="49">
        <v>9486504.51</v>
      </c>
      <c r="P133" s="49">
        <v>9486504.51</v>
      </c>
    </row>
    <row r="134" spans="1:16" ht="12.75">
      <c r="A134" s="46">
        <v>6</v>
      </c>
      <c r="B134" s="46">
        <v>6</v>
      </c>
      <c r="C134" s="46">
        <v>10</v>
      </c>
      <c r="D134" s="41">
        <v>2</v>
      </c>
      <c r="E134" s="47"/>
      <c r="F134" s="48" t="s">
        <v>267</v>
      </c>
      <c r="G134" s="58" t="s">
        <v>380</v>
      </c>
      <c r="H134" s="49">
        <v>23445666.56</v>
      </c>
      <c r="I134" s="49">
        <v>16867382.47</v>
      </c>
      <c r="J134" s="49">
        <v>6683410.5</v>
      </c>
      <c r="K134" s="49">
        <v>545641</v>
      </c>
      <c r="L134" s="49">
        <v>100000</v>
      </c>
      <c r="M134" s="49">
        <v>0</v>
      </c>
      <c r="N134" s="49">
        <v>9538330.97</v>
      </c>
      <c r="O134" s="49">
        <v>6578284.09</v>
      </c>
      <c r="P134" s="49">
        <v>6578284.09</v>
      </c>
    </row>
    <row r="135" spans="1:16" ht="12.75">
      <c r="A135" s="46">
        <v>6</v>
      </c>
      <c r="B135" s="46">
        <v>20</v>
      </c>
      <c r="C135" s="46">
        <v>9</v>
      </c>
      <c r="D135" s="41">
        <v>2</v>
      </c>
      <c r="E135" s="47"/>
      <c r="F135" s="48" t="s">
        <v>267</v>
      </c>
      <c r="G135" s="58" t="s">
        <v>381</v>
      </c>
      <c r="H135" s="49">
        <v>36963962.98</v>
      </c>
      <c r="I135" s="49">
        <v>31814521.12</v>
      </c>
      <c r="J135" s="49">
        <v>10361338.68</v>
      </c>
      <c r="K135" s="49">
        <v>5432311.24</v>
      </c>
      <c r="L135" s="49">
        <v>220000</v>
      </c>
      <c r="M135" s="49">
        <v>0</v>
      </c>
      <c r="N135" s="49">
        <v>15800871.2</v>
      </c>
      <c r="O135" s="49">
        <v>5149441.86</v>
      </c>
      <c r="P135" s="49">
        <v>5149441.86</v>
      </c>
    </row>
    <row r="136" spans="1:16" ht="12.75">
      <c r="A136" s="46">
        <v>6</v>
      </c>
      <c r="B136" s="46">
        <v>20</v>
      </c>
      <c r="C136" s="46">
        <v>10</v>
      </c>
      <c r="D136" s="41">
        <v>2</v>
      </c>
      <c r="E136" s="47"/>
      <c r="F136" s="48" t="s">
        <v>267</v>
      </c>
      <c r="G136" s="58" t="s">
        <v>382</v>
      </c>
      <c r="H136" s="49">
        <v>27431511.6</v>
      </c>
      <c r="I136" s="49">
        <v>21945011.72</v>
      </c>
      <c r="J136" s="49">
        <v>7162962.64</v>
      </c>
      <c r="K136" s="49">
        <v>2531059</v>
      </c>
      <c r="L136" s="49">
        <v>170000</v>
      </c>
      <c r="M136" s="49">
        <v>0</v>
      </c>
      <c r="N136" s="49">
        <v>12080990.08</v>
      </c>
      <c r="O136" s="49">
        <v>5486499.88</v>
      </c>
      <c r="P136" s="49">
        <v>5486499.88</v>
      </c>
    </row>
    <row r="137" spans="1:16" ht="12.75">
      <c r="A137" s="46">
        <v>6</v>
      </c>
      <c r="B137" s="46">
        <v>1</v>
      </c>
      <c r="C137" s="46">
        <v>14</v>
      </c>
      <c r="D137" s="41">
        <v>2</v>
      </c>
      <c r="E137" s="47"/>
      <c r="F137" s="48" t="s">
        <v>267</v>
      </c>
      <c r="G137" s="58" t="s">
        <v>383</v>
      </c>
      <c r="H137" s="49">
        <v>17037068.76</v>
      </c>
      <c r="I137" s="49">
        <v>12816014.85</v>
      </c>
      <c r="J137" s="49">
        <v>5057058.61</v>
      </c>
      <c r="K137" s="49">
        <v>564132.52</v>
      </c>
      <c r="L137" s="49">
        <v>53000</v>
      </c>
      <c r="M137" s="49">
        <v>15160.4</v>
      </c>
      <c r="N137" s="49">
        <v>7126663.32</v>
      </c>
      <c r="O137" s="49">
        <v>4221053.91</v>
      </c>
      <c r="P137" s="49">
        <v>4221053.91</v>
      </c>
    </row>
    <row r="138" spans="1:16" ht="12.75">
      <c r="A138" s="46">
        <v>6</v>
      </c>
      <c r="B138" s="46">
        <v>13</v>
      </c>
      <c r="C138" s="46">
        <v>7</v>
      </c>
      <c r="D138" s="41">
        <v>2</v>
      </c>
      <c r="E138" s="47"/>
      <c r="F138" s="48" t="s">
        <v>267</v>
      </c>
      <c r="G138" s="58" t="s">
        <v>384</v>
      </c>
      <c r="H138" s="49">
        <v>19279637.92</v>
      </c>
      <c r="I138" s="49">
        <v>13699935.25</v>
      </c>
      <c r="J138" s="49">
        <v>5975987.59</v>
      </c>
      <c r="K138" s="49">
        <v>373740</v>
      </c>
      <c r="L138" s="49">
        <v>85000</v>
      </c>
      <c r="M138" s="49">
        <v>0</v>
      </c>
      <c r="N138" s="49">
        <v>7265207.66</v>
      </c>
      <c r="O138" s="49">
        <v>5579702.67</v>
      </c>
      <c r="P138" s="49">
        <v>5579702.67</v>
      </c>
    </row>
    <row r="139" spans="1:16" ht="12.75">
      <c r="A139" s="46">
        <v>6</v>
      </c>
      <c r="B139" s="46">
        <v>1</v>
      </c>
      <c r="C139" s="46">
        <v>15</v>
      </c>
      <c r="D139" s="41">
        <v>2</v>
      </c>
      <c r="E139" s="47"/>
      <c r="F139" s="48" t="s">
        <v>267</v>
      </c>
      <c r="G139" s="58" t="s">
        <v>385</v>
      </c>
      <c r="H139" s="49">
        <v>20897281.67</v>
      </c>
      <c r="I139" s="49">
        <v>10909083.24</v>
      </c>
      <c r="J139" s="49">
        <v>4245968.31</v>
      </c>
      <c r="K139" s="49">
        <v>973115.13</v>
      </c>
      <c r="L139" s="49">
        <v>20000</v>
      </c>
      <c r="M139" s="49">
        <v>23908</v>
      </c>
      <c r="N139" s="49">
        <v>5646091.8</v>
      </c>
      <c r="O139" s="49">
        <v>9988198.43</v>
      </c>
      <c r="P139" s="49">
        <v>9988198.43</v>
      </c>
    </row>
    <row r="140" spans="1:16" ht="12.75">
      <c r="A140" s="46">
        <v>6</v>
      </c>
      <c r="B140" s="46">
        <v>10</v>
      </c>
      <c r="C140" s="46">
        <v>6</v>
      </c>
      <c r="D140" s="41">
        <v>2</v>
      </c>
      <c r="E140" s="47"/>
      <c r="F140" s="48" t="s">
        <v>267</v>
      </c>
      <c r="G140" s="58" t="s">
        <v>386</v>
      </c>
      <c r="H140" s="49">
        <v>35220411.29</v>
      </c>
      <c r="I140" s="49">
        <v>27180959.63</v>
      </c>
      <c r="J140" s="49">
        <v>7359369.56</v>
      </c>
      <c r="K140" s="49">
        <v>5022697.21</v>
      </c>
      <c r="L140" s="49">
        <v>85000</v>
      </c>
      <c r="M140" s="49">
        <v>0</v>
      </c>
      <c r="N140" s="49">
        <v>14713892.86</v>
      </c>
      <c r="O140" s="49">
        <v>8039451.66</v>
      </c>
      <c r="P140" s="49">
        <v>8002451.66</v>
      </c>
    </row>
    <row r="141" spans="1:16" ht="12.75">
      <c r="A141" s="46">
        <v>6</v>
      </c>
      <c r="B141" s="46">
        <v>11</v>
      </c>
      <c r="C141" s="46">
        <v>7</v>
      </c>
      <c r="D141" s="41">
        <v>2</v>
      </c>
      <c r="E141" s="47"/>
      <c r="F141" s="48" t="s">
        <v>267</v>
      </c>
      <c r="G141" s="58" t="s">
        <v>387</v>
      </c>
      <c r="H141" s="49">
        <v>70784218.84</v>
      </c>
      <c r="I141" s="49">
        <v>52187779.13</v>
      </c>
      <c r="J141" s="49">
        <v>20012555.37</v>
      </c>
      <c r="K141" s="49">
        <v>1031000</v>
      </c>
      <c r="L141" s="49">
        <v>379300</v>
      </c>
      <c r="M141" s="49">
        <v>0</v>
      </c>
      <c r="N141" s="49">
        <v>30764923.76</v>
      </c>
      <c r="O141" s="49">
        <v>18596439.71</v>
      </c>
      <c r="P141" s="49">
        <v>18596439.71</v>
      </c>
    </row>
    <row r="142" spans="1:16" ht="12.75">
      <c r="A142" s="46">
        <v>6</v>
      </c>
      <c r="B142" s="46">
        <v>19</v>
      </c>
      <c r="C142" s="46">
        <v>4</v>
      </c>
      <c r="D142" s="41">
        <v>2</v>
      </c>
      <c r="E142" s="47"/>
      <c r="F142" s="48" t="s">
        <v>267</v>
      </c>
      <c r="G142" s="58" t="s">
        <v>388</v>
      </c>
      <c r="H142" s="49">
        <v>11890275.83</v>
      </c>
      <c r="I142" s="49">
        <v>10879581.9</v>
      </c>
      <c r="J142" s="49">
        <v>4169264.12</v>
      </c>
      <c r="K142" s="49">
        <v>166000</v>
      </c>
      <c r="L142" s="49">
        <v>0</v>
      </c>
      <c r="M142" s="49">
        <v>19600</v>
      </c>
      <c r="N142" s="49">
        <v>6524717.78</v>
      </c>
      <c r="O142" s="49">
        <v>1010693.93</v>
      </c>
      <c r="P142" s="49">
        <v>973693.93</v>
      </c>
    </row>
    <row r="143" spans="1:16" ht="12.75">
      <c r="A143" s="46">
        <v>6</v>
      </c>
      <c r="B143" s="46">
        <v>20</v>
      </c>
      <c r="C143" s="46">
        <v>11</v>
      </c>
      <c r="D143" s="41">
        <v>2</v>
      </c>
      <c r="E143" s="47"/>
      <c r="F143" s="48" t="s">
        <v>267</v>
      </c>
      <c r="G143" s="58" t="s">
        <v>389</v>
      </c>
      <c r="H143" s="49">
        <v>28385490.64</v>
      </c>
      <c r="I143" s="49">
        <v>23095791.82</v>
      </c>
      <c r="J143" s="49">
        <v>8770360.09</v>
      </c>
      <c r="K143" s="49">
        <v>1226500</v>
      </c>
      <c r="L143" s="49">
        <v>166500</v>
      </c>
      <c r="M143" s="49">
        <v>0</v>
      </c>
      <c r="N143" s="49">
        <v>12932431.73</v>
      </c>
      <c r="O143" s="49">
        <v>5289698.82</v>
      </c>
      <c r="P143" s="49">
        <v>5289698.82</v>
      </c>
    </row>
    <row r="144" spans="1:16" ht="12.75">
      <c r="A144" s="46">
        <v>6</v>
      </c>
      <c r="B144" s="46">
        <v>16</v>
      </c>
      <c r="C144" s="46">
        <v>5</v>
      </c>
      <c r="D144" s="41">
        <v>2</v>
      </c>
      <c r="E144" s="47"/>
      <c r="F144" s="48" t="s">
        <v>267</v>
      </c>
      <c r="G144" s="58" t="s">
        <v>390</v>
      </c>
      <c r="H144" s="49">
        <v>26882636</v>
      </c>
      <c r="I144" s="49">
        <v>25338247</v>
      </c>
      <c r="J144" s="49">
        <v>11077768</v>
      </c>
      <c r="K144" s="49">
        <v>647412</v>
      </c>
      <c r="L144" s="49">
        <v>100000</v>
      </c>
      <c r="M144" s="49">
        <v>0</v>
      </c>
      <c r="N144" s="49">
        <v>13513067</v>
      </c>
      <c r="O144" s="49">
        <v>1544389</v>
      </c>
      <c r="P144" s="49">
        <v>1544389</v>
      </c>
    </row>
    <row r="145" spans="1:16" ht="12.75">
      <c r="A145" s="46">
        <v>6</v>
      </c>
      <c r="B145" s="46">
        <v>11</v>
      </c>
      <c r="C145" s="46">
        <v>8</v>
      </c>
      <c r="D145" s="41">
        <v>2</v>
      </c>
      <c r="E145" s="47"/>
      <c r="F145" s="48" t="s">
        <v>267</v>
      </c>
      <c r="G145" s="58" t="s">
        <v>279</v>
      </c>
      <c r="H145" s="49">
        <v>44305199.8</v>
      </c>
      <c r="I145" s="49">
        <v>36313509.8</v>
      </c>
      <c r="J145" s="49">
        <v>16353198.99</v>
      </c>
      <c r="K145" s="49">
        <v>672906.25</v>
      </c>
      <c r="L145" s="49">
        <v>240000</v>
      </c>
      <c r="M145" s="49">
        <v>0</v>
      </c>
      <c r="N145" s="49">
        <v>19047404.56</v>
      </c>
      <c r="O145" s="49">
        <v>7991690</v>
      </c>
      <c r="P145" s="49">
        <v>7991690</v>
      </c>
    </row>
    <row r="146" spans="1:16" ht="12.75">
      <c r="A146" s="46">
        <v>6</v>
      </c>
      <c r="B146" s="46">
        <v>9</v>
      </c>
      <c r="C146" s="46">
        <v>12</v>
      </c>
      <c r="D146" s="41">
        <v>2</v>
      </c>
      <c r="E146" s="47"/>
      <c r="F146" s="48" t="s">
        <v>267</v>
      </c>
      <c r="G146" s="58" t="s">
        <v>391</v>
      </c>
      <c r="H146" s="49">
        <v>43132228.07</v>
      </c>
      <c r="I146" s="49">
        <v>36554101.73</v>
      </c>
      <c r="J146" s="49">
        <v>14187005.53</v>
      </c>
      <c r="K146" s="49">
        <v>1468990</v>
      </c>
      <c r="L146" s="49">
        <v>472000</v>
      </c>
      <c r="M146" s="49">
        <v>0</v>
      </c>
      <c r="N146" s="49">
        <v>20426106.2</v>
      </c>
      <c r="O146" s="49">
        <v>6578126.34</v>
      </c>
      <c r="P146" s="49">
        <v>6578126.34</v>
      </c>
    </row>
    <row r="147" spans="1:16" ht="12.75">
      <c r="A147" s="46">
        <v>6</v>
      </c>
      <c r="B147" s="46">
        <v>20</v>
      </c>
      <c r="C147" s="46">
        <v>12</v>
      </c>
      <c r="D147" s="41">
        <v>2</v>
      </c>
      <c r="E147" s="47"/>
      <c r="F147" s="48" t="s">
        <v>267</v>
      </c>
      <c r="G147" s="58" t="s">
        <v>392</v>
      </c>
      <c r="H147" s="49">
        <v>30777099.3</v>
      </c>
      <c r="I147" s="49">
        <v>18773030.24</v>
      </c>
      <c r="J147" s="49">
        <v>8263028.43</v>
      </c>
      <c r="K147" s="49">
        <v>347862</v>
      </c>
      <c r="L147" s="49">
        <v>101695.67</v>
      </c>
      <c r="M147" s="49">
        <v>0</v>
      </c>
      <c r="N147" s="49">
        <v>10060444.14</v>
      </c>
      <c r="O147" s="49">
        <v>12004069.06</v>
      </c>
      <c r="P147" s="49">
        <v>12004069.06</v>
      </c>
    </row>
    <row r="148" spans="1:16" ht="12.75">
      <c r="A148" s="46">
        <v>6</v>
      </c>
      <c r="B148" s="46">
        <v>18</v>
      </c>
      <c r="C148" s="46">
        <v>8</v>
      </c>
      <c r="D148" s="41">
        <v>2</v>
      </c>
      <c r="E148" s="47"/>
      <c r="F148" s="48" t="s">
        <v>267</v>
      </c>
      <c r="G148" s="58" t="s">
        <v>393</v>
      </c>
      <c r="H148" s="49">
        <v>42865814.3</v>
      </c>
      <c r="I148" s="49">
        <v>32823547.03</v>
      </c>
      <c r="J148" s="49">
        <v>13121484.05</v>
      </c>
      <c r="K148" s="49">
        <v>1781887.06</v>
      </c>
      <c r="L148" s="49">
        <v>100000</v>
      </c>
      <c r="M148" s="49">
        <v>0</v>
      </c>
      <c r="N148" s="49">
        <v>17820175.92</v>
      </c>
      <c r="O148" s="49">
        <v>10042267.27</v>
      </c>
      <c r="P148" s="49">
        <v>10042267.27</v>
      </c>
    </row>
    <row r="149" spans="1:16" ht="12.75">
      <c r="A149" s="46">
        <v>6</v>
      </c>
      <c r="B149" s="46">
        <v>7</v>
      </c>
      <c r="C149" s="46">
        <v>6</v>
      </c>
      <c r="D149" s="41">
        <v>2</v>
      </c>
      <c r="E149" s="47"/>
      <c r="F149" s="48" t="s">
        <v>267</v>
      </c>
      <c r="G149" s="58" t="s">
        <v>394</v>
      </c>
      <c r="H149" s="49">
        <v>33723690.49</v>
      </c>
      <c r="I149" s="49">
        <v>26054906.45</v>
      </c>
      <c r="J149" s="49">
        <v>10186307.97</v>
      </c>
      <c r="K149" s="49">
        <v>2451640.79</v>
      </c>
      <c r="L149" s="49">
        <v>210000</v>
      </c>
      <c r="M149" s="49">
        <v>0</v>
      </c>
      <c r="N149" s="49">
        <v>13206957.69</v>
      </c>
      <c r="O149" s="49">
        <v>7668784.04</v>
      </c>
      <c r="P149" s="49">
        <v>7668784.04</v>
      </c>
    </row>
    <row r="150" spans="1:16" ht="12.75">
      <c r="A150" s="46">
        <v>6</v>
      </c>
      <c r="B150" s="46">
        <v>18</v>
      </c>
      <c r="C150" s="46">
        <v>9</v>
      </c>
      <c r="D150" s="41">
        <v>2</v>
      </c>
      <c r="E150" s="47"/>
      <c r="F150" s="48" t="s">
        <v>267</v>
      </c>
      <c r="G150" s="58" t="s">
        <v>395</v>
      </c>
      <c r="H150" s="49">
        <v>28883708.03</v>
      </c>
      <c r="I150" s="49">
        <v>17615868.13</v>
      </c>
      <c r="J150" s="49">
        <v>7626908.22</v>
      </c>
      <c r="K150" s="49">
        <v>115587.67</v>
      </c>
      <c r="L150" s="49">
        <v>120000</v>
      </c>
      <c r="M150" s="49">
        <v>0</v>
      </c>
      <c r="N150" s="49">
        <v>9753372.24</v>
      </c>
      <c r="O150" s="49">
        <v>11267839.9</v>
      </c>
      <c r="P150" s="49">
        <v>11267839.9</v>
      </c>
    </row>
    <row r="151" spans="1:16" ht="12.75">
      <c r="A151" s="46">
        <v>6</v>
      </c>
      <c r="B151" s="46">
        <v>18</v>
      </c>
      <c r="C151" s="46">
        <v>10</v>
      </c>
      <c r="D151" s="41">
        <v>2</v>
      </c>
      <c r="E151" s="47"/>
      <c r="F151" s="48" t="s">
        <v>267</v>
      </c>
      <c r="G151" s="58" t="s">
        <v>396</v>
      </c>
      <c r="H151" s="49">
        <v>22025877.99</v>
      </c>
      <c r="I151" s="49">
        <v>16705660.12</v>
      </c>
      <c r="J151" s="49">
        <v>7263510.35</v>
      </c>
      <c r="K151" s="49">
        <v>374055.5</v>
      </c>
      <c r="L151" s="49">
        <v>20000</v>
      </c>
      <c r="M151" s="49">
        <v>0</v>
      </c>
      <c r="N151" s="49">
        <v>9048094.27</v>
      </c>
      <c r="O151" s="49">
        <v>5320217.87</v>
      </c>
      <c r="P151" s="49">
        <v>5320217.87</v>
      </c>
    </row>
    <row r="152" spans="1:16" ht="12.75">
      <c r="A152" s="46">
        <v>6</v>
      </c>
      <c r="B152" s="46">
        <v>1</v>
      </c>
      <c r="C152" s="46">
        <v>16</v>
      </c>
      <c r="D152" s="41">
        <v>2</v>
      </c>
      <c r="E152" s="47"/>
      <c r="F152" s="48" t="s">
        <v>267</v>
      </c>
      <c r="G152" s="58" t="s">
        <v>281</v>
      </c>
      <c r="H152" s="49">
        <v>40655401.25</v>
      </c>
      <c r="I152" s="49">
        <v>32969401.25</v>
      </c>
      <c r="J152" s="49">
        <v>13584923.84</v>
      </c>
      <c r="K152" s="49">
        <v>1266484.55</v>
      </c>
      <c r="L152" s="49">
        <v>63000</v>
      </c>
      <c r="M152" s="49">
        <v>0</v>
      </c>
      <c r="N152" s="49">
        <v>18054992.86</v>
      </c>
      <c r="O152" s="49">
        <v>7686000</v>
      </c>
      <c r="P152" s="49">
        <v>7686000</v>
      </c>
    </row>
    <row r="153" spans="1:16" ht="12.75">
      <c r="A153" s="46">
        <v>6</v>
      </c>
      <c r="B153" s="46">
        <v>2</v>
      </c>
      <c r="C153" s="46">
        <v>13</v>
      </c>
      <c r="D153" s="41">
        <v>2</v>
      </c>
      <c r="E153" s="47"/>
      <c r="F153" s="48" t="s">
        <v>267</v>
      </c>
      <c r="G153" s="58" t="s">
        <v>397</v>
      </c>
      <c r="H153" s="49">
        <v>23218223.1</v>
      </c>
      <c r="I153" s="49">
        <v>17928879.03</v>
      </c>
      <c r="J153" s="49">
        <v>7606710.6</v>
      </c>
      <c r="K153" s="49">
        <v>675400</v>
      </c>
      <c r="L153" s="49">
        <v>70000</v>
      </c>
      <c r="M153" s="49">
        <v>0</v>
      </c>
      <c r="N153" s="49">
        <v>9576768.43</v>
      </c>
      <c r="O153" s="49">
        <v>5289344.07</v>
      </c>
      <c r="P153" s="49">
        <v>5289344.07</v>
      </c>
    </row>
    <row r="154" spans="1:16" ht="12.75">
      <c r="A154" s="46">
        <v>6</v>
      </c>
      <c r="B154" s="46">
        <v>18</v>
      </c>
      <c r="C154" s="46">
        <v>11</v>
      </c>
      <c r="D154" s="41">
        <v>2</v>
      </c>
      <c r="E154" s="47"/>
      <c r="F154" s="48" t="s">
        <v>267</v>
      </c>
      <c r="G154" s="58" t="s">
        <v>282</v>
      </c>
      <c r="H154" s="49">
        <v>67235492.55</v>
      </c>
      <c r="I154" s="49">
        <v>46857691.26</v>
      </c>
      <c r="J154" s="49">
        <v>17053647.43</v>
      </c>
      <c r="K154" s="49">
        <v>3645742</v>
      </c>
      <c r="L154" s="49">
        <v>280000</v>
      </c>
      <c r="M154" s="49">
        <v>0</v>
      </c>
      <c r="N154" s="49">
        <v>25878301.83</v>
      </c>
      <c r="O154" s="49">
        <v>20377801.29</v>
      </c>
      <c r="P154" s="49">
        <v>20377801.29</v>
      </c>
    </row>
    <row r="155" spans="1:16" ht="12.75">
      <c r="A155" s="46">
        <v>6</v>
      </c>
      <c r="B155" s="46">
        <v>17</v>
      </c>
      <c r="C155" s="46">
        <v>5</v>
      </c>
      <c r="D155" s="41">
        <v>2</v>
      </c>
      <c r="E155" s="47"/>
      <c r="F155" s="48" t="s">
        <v>267</v>
      </c>
      <c r="G155" s="58" t="s">
        <v>398</v>
      </c>
      <c r="H155" s="49">
        <v>52381716.7</v>
      </c>
      <c r="I155" s="49">
        <v>37094097.42</v>
      </c>
      <c r="J155" s="49">
        <v>14766518.07</v>
      </c>
      <c r="K155" s="49">
        <v>1079500</v>
      </c>
      <c r="L155" s="49">
        <v>190000</v>
      </c>
      <c r="M155" s="49">
        <v>0</v>
      </c>
      <c r="N155" s="49">
        <v>21058079.35</v>
      </c>
      <c r="O155" s="49">
        <v>15287619.28</v>
      </c>
      <c r="P155" s="49">
        <v>15287619.28</v>
      </c>
    </row>
    <row r="156" spans="1:16" ht="12.75">
      <c r="A156" s="46">
        <v>6</v>
      </c>
      <c r="B156" s="46">
        <v>11</v>
      </c>
      <c r="C156" s="46">
        <v>9</v>
      </c>
      <c r="D156" s="41">
        <v>2</v>
      </c>
      <c r="E156" s="47"/>
      <c r="F156" s="48" t="s">
        <v>267</v>
      </c>
      <c r="G156" s="58" t="s">
        <v>399</v>
      </c>
      <c r="H156" s="49">
        <v>47303049.58</v>
      </c>
      <c r="I156" s="49">
        <v>38915709.33</v>
      </c>
      <c r="J156" s="49">
        <v>17853060.4</v>
      </c>
      <c r="K156" s="49">
        <v>670000</v>
      </c>
      <c r="L156" s="49">
        <v>150000</v>
      </c>
      <c r="M156" s="49">
        <v>0</v>
      </c>
      <c r="N156" s="49">
        <v>20242648.93</v>
      </c>
      <c r="O156" s="49">
        <v>8387340.25</v>
      </c>
      <c r="P156" s="49">
        <v>8387340.25</v>
      </c>
    </row>
    <row r="157" spans="1:16" ht="12.75">
      <c r="A157" s="46">
        <v>6</v>
      </c>
      <c r="B157" s="46">
        <v>4</v>
      </c>
      <c r="C157" s="46">
        <v>6</v>
      </c>
      <c r="D157" s="41">
        <v>2</v>
      </c>
      <c r="E157" s="47"/>
      <c r="F157" s="48" t="s">
        <v>267</v>
      </c>
      <c r="G157" s="58" t="s">
        <v>400</v>
      </c>
      <c r="H157" s="49">
        <v>22989815.87</v>
      </c>
      <c r="I157" s="49">
        <v>17730111.87</v>
      </c>
      <c r="J157" s="49">
        <v>6569252.71</v>
      </c>
      <c r="K157" s="49">
        <v>1813533.49</v>
      </c>
      <c r="L157" s="49">
        <v>22736</v>
      </c>
      <c r="M157" s="49">
        <v>0</v>
      </c>
      <c r="N157" s="49">
        <v>9324589.67</v>
      </c>
      <c r="O157" s="49">
        <v>5259704</v>
      </c>
      <c r="P157" s="49">
        <v>5259704</v>
      </c>
    </row>
    <row r="158" spans="1:16" ht="12.75">
      <c r="A158" s="46">
        <v>6</v>
      </c>
      <c r="B158" s="46">
        <v>7</v>
      </c>
      <c r="C158" s="46">
        <v>7</v>
      </c>
      <c r="D158" s="41">
        <v>2</v>
      </c>
      <c r="E158" s="47"/>
      <c r="F158" s="48" t="s">
        <v>267</v>
      </c>
      <c r="G158" s="58" t="s">
        <v>401</v>
      </c>
      <c r="H158" s="49">
        <v>32365974.79</v>
      </c>
      <c r="I158" s="49">
        <v>28117929.75</v>
      </c>
      <c r="J158" s="49">
        <v>12450808.83</v>
      </c>
      <c r="K158" s="49">
        <v>1019700</v>
      </c>
      <c r="L158" s="49">
        <v>220000</v>
      </c>
      <c r="M158" s="49">
        <v>5000</v>
      </c>
      <c r="N158" s="49">
        <v>14422420.92</v>
      </c>
      <c r="O158" s="49">
        <v>4248045.04</v>
      </c>
      <c r="P158" s="49">
        <v>4248045.04</v>
      </c>
    </row>
    <row r="159" spans="1:16" ht="12.75">
      <c r="A159" s="46">
        <v>6</v>
      </c>
      <c r="B159" s="46">
        <v>1</v>
      </c>
      <c r="C159" s="46">
        <v>17</v>
      </c>
      <c r="D159" s="41">
        <v>2</v>
      </c>
      <c r="E159" s="47"/>
      <c r="F159" s="48" t="s">
        <v>267</v>
      </c>
      <c r="G159" s="58" t="s">
        <v>402</v>
      </c>
      <c r="H159" s="49">
        <v>22685716.77</v>
      </c>
      <c r="I159" s="49">
        <v>15231993.56</v>
      </c>
      <c r="J159" s="49">
        <v>6465730.17</v>
      </c>
      <c r="K159" s="49">
        <v>115000</v>
      </c>
      <c r="L159" s="49">
        <v>156000</v>
      </c>
      <c r="M159" s="49">
        <v>0</v>
      </c>
      <c r="N159" s="49">
        <v>8495263.39</v>
      </c>
      <c r="O159" s="49">
        <v>7453723.21</v>
      </c>
      <c r="P159" s="49">
        <v>7453723.21</v>
      </c>
    </row>
    <row r="160" spans="1:16" ht="12.75">
      <c r="A160" s="46">
        <v>6</v>
      </c>
      <c r="B160" s="46">
        <v>2</v>
      </c>
      <c r="C160" s="46">
        <v>14</v>
      </c>
      <c r="D160" s="41">
        <v>2</v>
      </c>
      <c r="E160" s="47"/>
      <c r="F160" s="48" t="s">
        <v>267</v>
      </c>
      <c r="G160" s="58" t="s">
        <v>403</v>
      </c>
      <c r="H160" s="49">
        <v>30370784.55</v>
      </c>
      <c r="I160" s="49">
        <v>27572850.55</v>
      </c>
      <c r="J160" s="49">
        <v>11984911</v>
      </c>
      <c r="K160" s="49">
        <v>367630</v>
      </c>
      <c r="L160" s="49">
        <v>120000</v>
      </c>
      <c r="M160" s="49">
        <v>0</v>
      </c>
      <c r="N160" s="49">
        <v>15100309.55</v>
      </c>
      <c r="O160" s="49">
        <v>2797934</v>
      </c>
      <c r="P160" s="49">
        <v>2797934</v>
      </c>
    </row>
    <row r="161" spans="1:16" ht="12.75">
      <c r="A161" s="46">
        <v>6</v>
      </c>
      <c r="B161" s="46">
        <v>4</v>
      </c>
      <c r="C161" s="46">
        <v>7</v>
      </c>
      <c r="D161" s="41">
        <v>2</v>
      </c>
      <c r="E161" s="47"/>
      <c r="F161" s="48" t="s">
        <v>267</v>
      </c>
      <c r="G161" s="58" t="s">
        <v>404</v>
      </c>
      <c r="H161" s="49">
        <v>21631407.85</v>
      </c>
      <c r="I161" s="49">
        <v>19208161.63</v>
      </c>
      <c r="J161" s="49">
        <v>7986231.96</v>
      </c>
      <c r="K161" s="49">
        <v>797800</v>
      </c>
      <c r="L161" s="49">
        <v>100000</v>
      </c>
      <c r="M161" s="49">
        <v>0</v>
      </c>
      <c r="N161" s="49">
        <v>10324129.67</v>
      </c>
      <c r="O161" s="49">
        <v>2423246.22</v>
      </c>
      <c r="P161" s="49">
        <v>2423246.22</v>
      </c>
    </row>
    <row r="162" spans="1:16" ht="12.75">
      <c r="A162" s="46">
        <v>6</v>
      </c>
      <c r="B162" s="46">
        <v>15</v>
      </c>
      <c r="C162" s="46">
        <v>7</v>
      </c>
      <c r="D162" s="41">
        <v>2</v>
      </c>
      <c r="E162" s="47"/>
      <c r="F162" s="48" t="s">
        <v>267</v>
      </c>
      <c r="G162" s="58" t="s">
        <v>405</v>
      </c>
      <c r="H162" s="49">
        <v>40763437.72</v>
      </c>
      <c r="I162" s="49">
        <v>28247248.83</v>
      </c>
      <c r="J162" s="49">
        <v>11807798</v>
      </c>
      <c r="K162" s="49">
        <v>346063.96</v>
      </c>
      <c r="L162" s="49">
        <v>80000</v>
      </c>
      <c r="M162" s="49">
        <v>0</v>
      </c>
      <c r="N162" s="49">
        <v>16013386.87</v>
      </c>
      <c r="O162" s="49">
        <v>12516188.89</v>
      </c>
      <c r="P162" s="49">
        <v>12516188.89</v>
      </c>
    </row>
    <row r="163" spans="1:16" ht="12.75">
      <c r="A163" s="46">
        <v>6</v>
      </c>
      <c r="B163" s="46">
        <v>18</v>
      </c>
      <c r="C163" s="46">
        <v>13</v>
      </c>
      <c r="D163" s="41">
        <v>2</v>
      </c>
      <c r="E163" s="47"/>
      <c r="F163" s="48" t="s">
        <v>267</v>
      </c>
      <c r="G163" s="58" t="s">
        <v>406</v>
      </c>
      <c r="H163" s="49">
        <v>28090155.38</v>
      </c>
      <c r="I163" s="49">
        <v>18361699.21</v>
      </c>
      <c r="J163" s="49">
        <v>7247087.1</v>
      </c>
      <c r="K163" s="49">
        <v>218100</v>
      </c>
      <c r="L163" s="49">
        <v>200000</v>
      </c>
      <c r="M163" s="49">
        <v>0</v>
      </c>
      <c r="N163" s="49">
        <v>10696512.11</v>
      </c>
      <c r="O163" s="49">
        <v>9728456.17</v>
      </c>
      <c r="P163" s="49">
        <v>9728456.17</v>
      </c>
    </row>
    <row r="164" spans="1:16" ht="12.75">
      <c r="A164" s="46">
        <v>6</v>
      </c>
      <c r="B164" s="46">
        <v>16</v>
      </c>
      <c r="C164" s="46">
        <v>6</v>
      </c>
      <c r="D164" s="41">
        <v>2</v>
      </c>
      <c r="E164" s="47"/>
      <c r="F164" s="48" t="s">
        <v>267</v>
      </c>
      <c r="G164" s="58" t="s">
        <v>407</v>
      </c>
      <c r="H164" s="49">
        <v>23814610.11</v>
      </c>
      <c r="I164" s="49">
        <v>14756287.57</v>
      </c>
      <c r="J164" s="49">
        <v>6551683.76</v>
      </c>
      <c r="K164" s="49">
        <v>291000</v>
      </c>
      <c r="L164" s="49">
        <v>20000</v>
      </c>
      <c r="M164" s="49">
        <v>0</v>
      </c>
      <c r="N164" s="49">
        <v>7893603.81</v>
      </c>
      <c r="O164" s="49">
        <v>9058322.54</v>
      </c>
      <c r="P164" s="49">
        <v>9058322.54</v>
      </c>
    </row>
    <row r="165" spans="1:16" ht="12.75">
      <c r="A165" s="46">
        <v>6</v>
      </c>
      <c r="B165" s="46">
        <v>19</v>
      </c>
      <c r="C165" s="46">
        <v>5</v>
      </c>
      <c r="D165" s="41">
        <v>2</v>
      </c>
      <c r="E165" s="47"/>
      <c r="F165" s="48" t="s">
        <v>267</v>
      </c>
      <c r="G165" s="58" t="s">
        <v>408</v>
      </c>
      <c r="H165" s="49">
        <v>35773589.76</v>
      </c>
      <c r="I165" s="49">
        <v>21028075.67</v>
      </c>
      <c r="J165" s="49">
        <v>7497046.46</v>
      </c>
      <c r="K165" s="49">
        <v>1810484</v>
      </c>
      <c r="L165" s="49">
        <v>280000</v>
      </c>
      <c r="M165" s="49">
        <v>0</v>
      </c>
      <c r="N165" s="49">
        <v>11440545.21</v>
      </c>
      <c r="O165" s="49">
        <v>14745514.09</v>
      </c>
      <c r="P165" s="49">
        <v>14708514.09</v>
      </c>
    </row>
    <row r="166" spans="1:16" ht="12.75">
      <c r="A166" s="46">
        <v>6</v>
      </c>
      <c r="B166" s="46">
        <v>8</v>
      </c>
      <c r="C166" s="46">
        <v>13</v>
      </c>
      <c r="D166" s="41">
        <v>2</v>
      </c>
      <c r="E166" s="47"/>
      <c r="F166" s="48" t="s">
        <v>267</v>
      </c>
      <c r="G166" s="58" t="s">
        <v>409</v>
      </c>
      <c r="H166" s="49">
        <v>26048106.18</v>
      </c>
      <c r="I166" s="49">
        <v>14248078.18</v>
      </c>
      <c r="J166" s="49">
        <v>5084886</v>
      </c>
      <c r="K166" s="49">
        <v>811256.53</v>
      </c>
      <c r="L166" s="49">
        <v>130000</v>
      </c>
      <c r="M166" s="49">
        <v>0</v>
      </c>
      <c r="N166" s="49">
        <v>8221935.65</v>
      </c>
      <c r="O166" s="49">
        <v>11800028</v>
      </c>
      <c r="P166" s="49">
        <v>11800028</v>
      </c>
    </row>
    <row r="167" spans="1:16" ht="12.75">
      <c r="A167" s="46">
        <v>6</v>
      </c>
      <c r="B167" s="46">
        <v>14</v>
      </c>
      <c r="C167" s="46">
        <v>10</v>
      </c>
      <c r="D167" s="41">
        <v>2</v>
      </c>
      <c r="E167" s="47"/>
      <c r="F167" s="48" t="s">
        <v>267</v>
      </c>
      <c r="G167" s="58" t="s">
        <v>410</v>
      </c>
      <c r="H167" s="49">
        <v>26822926.55</v>
      </c>
      <c r="I167" s="49">
        <v>20659261.55</v>
      </c>
      <c r="J167" s="49">
        <v>8600579.98</v>
      </c>
      <c r="K167" s="49">
        <v>310000</v>
      </c>
      <c r="L167" s="49">
        <v>70200</v>
      </c>
      <c r="M167" s="49">
        <v>0</v>
      </c>
      <c r="N167" s="49">
        <v>11678481.57</v>
      </c>
      <c r="O167" s="49">
        <v>6163665</v>
      </c>
      <c r="P167" s="49">
        <v>6163665</v>
      </c>
    </row>
    <row r="168" spans="1:16" ht="12.75">
      <c r="A168" s="46">
        <v>6</v>
      </c>
      <c r="B168" s="46">
        <v>4</v>
      </c>
      <c r="C168" s="46">
        <v>8</v>
      </c>
      <c r="D168" s="41">
        <v>2</v>
      </c>
      <c r="E168" s="47"/>
      <c r="F168" s="48" t="s">
        <v>267</v>
      </c>
      <c r="G168" s="58" t="s">
        <v>411</v>
      </c>
      <c r="H168" s="49">
        <v>45169296.98</v>
      </c>
      <c r="I168" s="49">
        <v>38203502.41</v>
      </c>
      <c r="J168" s="49">
        <v>11077851.4</v>
      </c>
      <c r="K168" s="49">
        <v>6406406.67</v>
      </c>
      <c r="L168" s="49">
        <v>400000</v>
      </c>
      <c r="M168" s="49">
        <v>0</v>
      </c>
      <c r="N168" s="49">
        <v>20319244.34</v>
      </c>
      <c r="O168" s="49">
        <v>6965794.57</v>
      </c>
      <c r="P168" s="49">
        <v>6965794.57</v>
      </c>
    </row>
    <row r="169" spans="1:16" ht="12.75">
      <c r="A169" s="46">
        <v>6</v>
      </c>
      <c r="B169" s="46">
        <v>3</v>
      </c>
      <c r="C169" s="46">
        <v>12</v>
      </c>
      <c r="D169" s="41">
        <v>2</v>
      </c>
      <c r="E169" s="47"/>
      <c r="F169" s="48" t="s">
        <v>267</v>
      </c>
      <c r="G169" s="58" t="s">
        <v>412</v>
      </c>
      <c r="H169" s="49">
        <v>43104233.09</v>
      </c>
      <c r="I169" s="49">
        <v>23510562.09</v>
      </c>
      <c r="J169" s="49">
        <v>10011267</v>
      </c>
      <c r="K169" s="49">
        <v>323830</v>
      </c>
      <c r="L169" s="49">
        <v>230000</v>
      </c>
      <c r="M169" s="49">
        <v>0</v>
      </c>
      <c r="N169" s="49">
        <v>12945465.09</v>
      </c>
      <c r="O169" s="49">
        <v>19593671</v>
      </c>
      <c r="P169" s="49">
        <v>19593671</v>
      </c>
    </row>
    <row r="170" spans="1:16" ht="12.75">
      <c r="A170" s="46">
        <v>6</v>
      </c>
      <c r="B170" s="46">
        <v>7</v>
      </c>
      <c r="C170" s="46">
        <v>9</v>
      </c>
      <c r="D170" s="41">
        <v>2</v>
      </c>
      <c r="E170" s="47"/>
      <c r="F170" s="48" t="s">
        <v>267</v>
      </c>
      <c r="G170" s="58" t="s">
        <v>413</v>
      </c>
      <c r="H170" s="49">
        <v>39594427.3</v>
      </c>
      <c r="I170" s="49">
        <v>25915186.3</v>
      </c>
      <c r="J170" s="49">
        <v>11152898.77</v>
      </c>
      <c r="K170" s="49">
        <v>630899</v>
      </c>
      <c r="L170" s="49">
        <v>165000</v>
      </c>
      <c r="M170" s="49">
        <v>0</v>
      </c>
      <c r="N170" s="49">
        <v>13966388.53</v>
      </c>
      <c r="O170" s="49">
        <v>13679241</v>
      </c>
      <c r="P170" s="49">
        <v>13679241</v>
      </c>
    </row>
    <row r="171" spans="1:16" ht="12.75">
      <c r="A171" s="46">
        <v>6</v>
      </c>
      <c r="B171" s="46">
        <v>12</v>
      </c>
      <c r="C171" s="46">
        <v>7</v>
      </c>
      <c r="D171" s="41">
        <v>2</v>
      </c>
      <c r="E171" s="47"/>
      <c r="F171" s="48" t="s">
        <v>267</v>
      </c>
      <c r="G171" s="58" t="s">
        <v>414</v>
      </c>
      <c r="H171" s="49">
        <v>30582034.74</v>
      </c>
      <c r="I171" s="49">
        <v>21717481.94</v>
      </c>
      <c r="J171" s="49">
        <v>9012560.55</v>
      </c>
      <c r="K171" s="49">
        <v>1062413.71</v>
      </c>
      <c r="L171" s="49">
        <v>80000</v>
      </c>
      <c r="M171" s="49">
        <v>0</v>
      </c>
      <c r="N171" s="49">
        <v>11562507.68</v>
      </c>
      <c r="O171" s="49">
        <v>8864552.8</v>
      </c>
      <c r="P171" s="49">
        <v>8864552.8</v>
      </c>
    </row>
    <row r="172" spans="1:16" ht="12.75">
      <c r="A172" s="46">
        <v>6</v>
      </c>
      <c r="B172" s="46">
        <v>1</v>
      </c>
      <c r="C172" s="46">
        <v>18</v>
      </c>
      <c r="D172" s="41">
        <v>2</v>
      </c>
      <c r="E172" s="47"/>
      <c r="F172" s="48" t="s">
        <v>267</v>
      </c>
      <c r="G172" s="58" t="s">
        <v>415</v>
      </c>
      <c r="H172" s="49">
        <v>37497478.51</v>
      </c>
      <c r="I172" s="49">
        <v>24613664.04</v>
      </c>
      <c r="J172" s="49">
        <v>8363421.55</v>
      </c>
      <c r="K172" s="49">
        <v>4279186.81</v>
      </c>
      <c r="L172" s="49">
        <v>223000</v>
      </c>
      <c r="M172" s="49">
        <v>0</v>
      </c>
      <c r="N172" s="49">
        <v>11748055.68</v>
      </c>
      <c r="O172" s="49">
        <v>12883814.47</v>
      </c>
      <c r="P172" s="49">
        <v>12733814.47</v>
      </c>
    </row>
    <row r="173" spans="1:16" ht="12.75">
      <c r="A173" s="46">
        <v>6</v>
      </c>
      <c r="B173" s="46">
        <v>19</v>
      </c>
      <c r="C173" s="46">
        <v>6</v>
      </c>
      <c r="D173" s="41">
        <v>2</v>
      </c>
      <c r="E173" s="47"/>
      <c r="F173" s="48" t="s">
        <v>267</v>
      </c>
      <c r="G173" s="58" t="s">
        <v>283</v>
      </c>
      <c r="H173" s="49">
        <v>32470484.62</v>
      </c>
      <c r="I173" s="49">
        <v>27335986.4</v>
      </c>
      <c r="J173" s="49">
        <v>9741754.07</v>
      </c>
      <c r="K173" s="49">
        <v>594679.82</v>
      </c>
      <c r="L173" s="49">
        <v>200000</v>
      </c>
      <c r="M173" s="49">
        <v>0</v>
      </c>
      <c r="N173" s="49">
        <v>16799552.51</v>
      </c>
      <c r="O173" s="49">
        <v>5134498.22</v>
      </c>
      <c r="P173" s="49">
        <v>5097498.22</v>
      </c>
    </row>
    <row r="174" spans="1:16" ht="12.75">
      <c r="A174" s="46">
        <v>6</v>
      </c>
      <c r="B174" s="46">
        <v>15</v>
      </c>
      <c r="C174" s="46">
        <v>8</v>
      </c>
      <c r="D174" s="41">
        <v>2</v>
      </c>
      <c r="E174" s="47"/>
      <c r="F174" s="48" t="s">
        <v>267</v>
      </c>
      <c r="G174" s="58" t="s">
        <v>416</v>
      </c>
      <c r="H174" s="49">
        <v>41665605.66</v>
      </c>
      <c r="I174" s="49">
        <v>33987912.4</v>
      </c>
      <c r="J174" s="49">
        <v>14431731.31</v>
      </c>
      <c r="K174" s="49">
        <v>492968.8</v>
      </c>
      <c r="L174" s="49">
        <v>1000</v>
      </c>
      <c r="M174" s="49">
        <v>0</v>
      </c>
      <c r="N174" s="49">
        <v>19062212.29</v>
      </c>
      <c r="O174" s="49">
        <v>7677693.26</v>
      </c>
      <c r="P174" s="49">
        <v>7677693.26</v>
      </c>
    </row>
    <row r="175" spans="1:16" ht="12.75">
      <c r="A175" s="46">
        <v>6</v>
      </c>
      <c r="B175" s="46">
        <v>9</v>
      </c>
      <c r="C175" s="46">
        <v>13</v>
      </c>
      <c r="D175" s="41">
        <v>2</v>
      </c>
      <c r="E175" s="47"/>
      <c r="F175" s="48" t="s">
        <v>267</v>
      </c>
      <c r="G175" s="58" t="s">
        <v>417</v>
      </c>
      <c r="H175" s="49">
        <v>43403555.29</v>
      </c>
      <c r="I175" s="49">
        <v>29549707.29</v>
      </c>
      <c r="J175" s="49">
        <v>10524428.86</v>
      </c>
      <c r="K175" s="49">
        <v>2248110.9</v>
      </c>
      <c r="L175" s="49">
        <v>150000</v>
      </c>
      <c r="M175" s="49">
        <v>0</v>
      </c>
      <c r="N175" s="49">
        <v>16627167.53</v>
      </c>
      <c r="O175" s="49">
        <v>13853848</v>
      </c>
      <c r="P175" s="49">
        <v>13853848</v>
      </c>
    </row>
    <row r="176" spans="1:16" ht="12.75">
      <c r="A176" s="46">
        <v>6</v>
      </c>
      <c r="B176" s="46">
        <v>11</v>
      </c>
      <c r="C176" s="46">
        <v>10</v>
      </c>
      <c r="D176" s="41">
        <v>2</v>
      </c>
      <c r="E176" s="47"/>
      <c r="F176" s="48" t="s">
        <v>267</v>
      </c>
      <c r="G176" s="58" t="s">
        <v>418</v>
      </c>
      <c r="H176" s="49">
        <v>59008162.55</v>
      </c>
      <c r="I176" s="49">
        <v>33926899.31</v>
      </c>
      <c r="J176" s="49">
        <v>12618817.49</v>
      </c>
      <c r="K176" s="49">
        <v>1434181.57</v>
      </c>
      <c r="L176" s="49">
        <v>100000</v>
      </c>
      <c r="M176" s="49">
        <v>0</v>
      </c>
      <c r="N176" s="49">
        <v>19773900.25</v>
      </c>
      <c r="O176" s="49">
        <v>25081263.24</v>
      </c>
      <c r="P176" s="49">
        <v>25081263.24</v>
      </c>
    </row>
    <row r="177" spans="1:16" ht="12.75">
      <c r="A177" s="46">
        <v>6</v>
      </c>
      <c r="B177" s="46">
        <v>3</v>
      </c>
      <c r="C177" s="46">
        <v>13</v>
      </c>
      <c r="D177" s="41">
        <v>2</v>
      </c>
      <c r="E177" s="47"/>
      <c r="F177" s="48" t="s">
        <v>267</v>
      </c>
      <c r="G177" s="58" t="s">
        <v>419</v>
      </c>
      <c r="H177" s="49">
        <v>21981497.83</v>
      </c>
      <c r="I177" s="49">
        <v>18251943.4</v>
      </c>
      <c r="J177" s="49">
        <v>7446647.63</v>
      </c>
      <c r="K177" s="49">
        <v>766800</v>
      </c>
      <c r="L177" s="49">
        <v>200000</v>
      </c>
      <c r="M177" s="49">
        <v>0</v>
      </c>
      <c r="N177" s="49">
        <v>9838495.77</v>
      </c>
      <c r="O177" s="49">
        <v>3729554.43</v>
      </c>
      <c r="P177" s="49">
        <v>3729554.43</v>
      </c>
    </row>
    <row r="178" spans="1:16" ht="12.75">
      <c r="A178" s="46">
        <v>6</v>
      </c>
      <c r="B178" s="46">
        <v>11</v>
      </c>
      <c r="C178" s="46">
        <v>11</v>
      </c>
      <c r="D178" s="41">
        <v>2</v>
      </c>
      <c r="E178" s="47"/>
      <c r="F178" s="48" t="s">
        <v>267</v>
      </c>
      <c r="G178" s="58" t="s">
        <v>420</v>
      </c>
      <c r="H178" s="49">
        <v>26056918.32</v>
      </c>
      <c r="I178" s="49">
        <v>22805599.04</v>
      </c>
      <c r="J178" s="49">
        <v>10298429.81</v>
      </c>
      <c r="K178" s="49">
        <v>155062</v>
      </c>
      <c r="L178" s="49">
        <v>50000</v>
      </c>
      <c r="M178" s="49">
        <v>0</v>
      </c>
      <c r="N178" s="49">
        <v>12302107.23</v>
      </c>
      <c r="O178" s="49">
        <v>3251319.28</v>
      </c>
      <c r="P178" s="49">
        <v>3251319.28</v>
      </c>
    </row>
    <row r="179" spans="1:16" ht="12.75">
      <c r="A179" s="46">
        <v>6</v>
      </c>
      <c r="B179" s="46">
        <v>19</v>
      </c>
      <c r="C179" s="46">
        <v>7</v>
      </c>
      <c r="D179" s="41">
        <v>2</v>
      </c>
      <c r="E179" s="47"/>
      <c r="F179" s="48" t="s">
        <v>267</v>
      </c>
      <c r="G179" s="58" t="s">
        <v>421</v>
      </c>
      <c r="H179" s="49">
        <v>23437676.25</v>
      </c>
      <c r="I179" s="49">
        <v>17758255.69</v>
      </c>
      <c r="J179" s="49">
        <v>6113408.01</v>
      </c>
      <c r="K179" s="49">
        <v>1908042.1</v>
      </c>
      <c r="L179" s="49">
        <v>148000</v>
      </c>
      <c r="M179" s="49">
        <v>0</v>
      </c>
      <c r="N179" s="49">
        <v>9588805.58</v>
      </c>
      <c r="O179" s="49">
        <v>5679420.56</v>
      </c>
      <c r="P179" s="49">
        <v>5642420.56</v>
      </c>
    </row>
    <row r="180" spans="1:16" ht="12.75">
      <c r="A180" s="46">
        <v>6</v>
      </c>
      <c r="B180" s="46">
        <v>9</v>
      </c>
      <c r="C180" s="46">
        <v>14</v>
      </c>
      <c r="D180" s="41">
        <v>2</v>
      </c>
      <c r="E180" s="47"/>
      <c r="F180" s="48" t="s">
        <v>267</v>
      </c>
      <c r="G180" s="58" t="s">
        <v>422</v>
      </c>
      <c r="H180" s="49">
        <v>93781203.22</v>
      </c>
      <c r="I180" s="49">
        <v>64013466.29</v>
      </c>
      <c r="J180" s="49">
        <v>20071654.97</v>
      </c>
      <c r="K180" s="49">
        <v>2668468.2</v>
      </c>
      <c r="L180" s="49">
        <v>625000</v>
      </c>
      <c r="M180" s="49">
        <v>0</v>
      </c>
      <c r="N180" s="49">
        <v>40648343.12</v>
      </c>
      <c r="O180" s="49">
        <v>29767736.93</v>
      </c>
      <c r="P180" s="49">
        <v>29767736.93</v>
      </c>
    </row>
    <row r="181" spans="1:16" ht="12.75">
      <c r="A181" s="46">
        <v>6</v>
      </c>
      <c r="B181" s="46">
        <v>19</v>
      </c>
      <c r="C181" s="46">
        <v>8</v>
      </c>
      <c r="D181" s="41">
        <v>2</v>
      </c>
      <c r="E181" s="47"/>
      <c r="F181" s="48" t="s">
        <v>267</v>
      </c>
      <c r="G181" s="58" t="s">
        <v>423</v>
      </c>
      <c r="H181" s="49">
        <v>16012505.62</v>
      </c>
      <c r="I181" s="49">
        <v>12652009.5</v>
      </c>
      <c r="J181" s="49">
        <v>5615912.36</v>
      </c>
      <c r="K181" s="49">
        <v>392863.27</v>
      </c>
      <c r="L181" s="49">
        <v>39000</v>
      </c>
      <c r="M181" s="49">
        <v>0</v>
      </c>
      <c r="N181" s="49">
        <v>6604233.87</v>
      </c>
      <c r="O181" s="49">
        <v>3360496.12</v>
      </c>
      <c r="P181" s="49">
        <v>3323496.12</v>
      </c>
    </row>
    <row r="182" spans="1:16" ht="12.75">
      <c r="A182" s="46">
        <v>6</v>
      </c>
      <c r="B182" s="46">
        <v>9</v>
      </c>
      <c r="C182" s="46">
        <v>15</v>
      </c>
      <c r="D182" s="41">
        <v>2</v>
      </c>
      <c r="E182" s="47"/>
      <c r="F182" s="48" t="s">
        <v>267</v>
      </c>
      <c r="G182" s="58" t="s">
        <v>424</v>
      </c>
      <c r="H182" s="49">
        <v>27438281.27</v>
      </c>
      <c r="I182" s="49">
        <v>18222125.83</v>
      </c>
      <c r="J182" s="49">
        <v>8236833.42</v>
      </c>
      <c r="K182" s="49">
        <v>419562.2</v>
      </c>
      <c r="L182" s="49">
        <v>70000</v>
      </c>
      <c r="M182" s="49">
        <v>0</v>
      </c>
      <c r="N182" s="49">
        <v>9495730.21</v>
      </c>
      <c r="O182" s="49">
        <v>9216155.44</v>
      </c>
      <c r="P182" s="49">
        <v>9216155.44</v>
      </c>
    </row>
    <row r="183" spans="1:16" ht="12.75">
      <c r="A183" s="46">
        <v>6</v>
      </c>
      <c r="B183" s="46">
        <v>9</v>
      </c>
      <c r="C183" s="46">
        <v>16</v>
      </c>
      <c r="D183" s="41">
        <v>2</v>
      </c>
      <c r="E183" s="47"/>
      <c r="F183" s="48" t="s">
        <v>267</v>
      </c>
      <c r="G183" s="58" t="s">
        <v>425</v>
      </c>
      <c r="H183" s="49">
        <v>14021705.58</v>
      </c>
      <c r="I183" s="49">
        <v>10755745.58</v>
      </c>
      <c r="J183" s="49">
        <v>4477714</v>
      </c>
      <c r="K183" s="49">
        <v>172001</v>
      </c>
      <c r="L183" s="49">
        <v>40000</v>
      </c>
      <c r="M183" s="49">
        <v>0</v>
      </c>
      <c r="N183" s="49">
        <v>6066030.58</v>
      </c>
      <c r="O183" s="49">
        <v>3265960</v>
      </c>
      <c r="P183" s="49">
        <v>3265960</v>
      </c>
    </row>
    <row r="184" spans="1:16" ht="12.75">
      <c r="A184" s="46">
        <v>6</v>
      </c>
      <c r="B184" s="46">
        <v>7</v>
      </c>
      <c r="C184" s="46">
        <v>10</v>
      </c>
      <c r="D184" s="41">
        <v>2</v>
      </c>
      <c r="E184" s="47"/>
      <c r="F184" s="48" t="s">
        <v>267</v>
      </c>
      <c r="G184" s="58" t="s">
        <v>426</v>
      </c>
      <c r="H184" s="49">
        <v>34475414.92</v>
      </c>
      <c r="I184" s="49">
        <v>27458301.42</v>
      </c>
      <c r="J184" s="49">
        <v>10474578.52</v>
      </c>
      <c r="K184" s="49">
        <v>1200610</v>
      </c>
      <c r="L184" s="49">
        <v>200000</v>
      </c>
      <c r="M184" s="49">
        <v>0</v>
      </c>
      <c r="N184" s="49">
        <v>15583112.9</v>
      </c>
      <c r="O184" s="49">
        <v>7017113.5</v>
      </c>
      <c r="P184" s="49">
        <v>7017113.5</v>
      </c>
    </row>
    <row r="185" spans="1:16" ht="12.75">
      <c r="A185" s="46">
        <v>6</v>
      </c>
      <c r="B185" s="46">
        <v>1</v>
      </c>
      <c r="C185" s="46">
        <v>19</v>
      </c>
      <c r="D185" s="41">
        <v>2</v>
      </c>
      <c r="E185" s="47"/>
      <c r="F185" s="48" t="s">
        <v>267</v>
      </c>
      <c r="G185" s="58" t="s">
        <v>427</v>
      </c>
      <c r="H185" s="49">
        <v>28766608.94</v>
      </c>
      <c r="I185" s="49">
        <v>22936088.94</v>
      </c>
      <c r="J185" s="49">
        <v>8836774</v>
      </c>
      <c r="K185" s="49">
        <v>1733598.05</v>
      </c>
      <c r="L185" s="49">
        <v>70000</v>
      </c>
      <c r="M185" s="49">
        <v>0</v>
      </c>
      <c r="N185" s="49">
        <v>12295716.89</v>
      </c>
      <c r="O185" s="49">
        <v>5830520</v>
      </c>
      <c r="P185" s="49">
        <v>5830520</v>
      </c>
    </row>
    <row r="186" spans="1:16" ht="12.75">
      <c r="A186" s="46">
        <v>6</v>
      </c>
      <c r="B186" s="46">
        <v>20</v>
      </c>
      <c r="C186" s="46">
        <v>14</v>
      </c>
      <c r="D186" s="41">
        <v>2</v>
      </c>
      <c r="E186" s="47"/>
      <c r="F186" s="48" t="s">
        <v>267</v>
      </c>
      <c r="G186" s="58" t="s">
        <v>428</v>
      </c>
      <c r="H186" s="49">
        <v>118948199.51</v>
      </c>
      <c r="I186" s="49">
        <v>101725689.28</v>
      </c>
      <c r="J186" s="49">
        <v>32233097.89</v>
      </c>
      <c r="K186" s="49">
        <v>8413042.11</v>
      </c>
      <c r="L186" s="49">
        <v>400000</v>
      </c>
      <c r="M186" s="49">
        <v>0</v>
      </c>
      <c r="N186" s="49">
        <v>60679549.28</v>
      </c>
      <c r="O186" s="49">
        <v>17222510.23</v>
      </c>
      <c r="P186" s="49">
        <v>17222510.23</v>
      </c>
    </row>
    <row r="187" spans="1:16" ht="12.75">
      <c r="A187" s="46">
        <v>6</v>
      </c>
      <c r="B187" s="46">
        <v>3</v>
      </c>
      <c r="C187" s="46">
        <v>14</v>
      </c>
      <c r="D187" s="41">
        <v>2</v>
      </c>
      <c r="E187" s="47"/>
      <c r="F187" s="48" t="s">
        <v>267</v>
      </c>
      <c r="G187" s="58" t="s">
        <v>429</v>
      </c>
      <c r="H187" s="49">
        <v>21237226.58</v>
      </c>
      <c r="I187" s="49">
        <v>16838729.72</v>
      </c>
      <c r="J187" s="49">
        <v>7119138.92</v>
      </c>
      <c r="K187" s="49">
        <v>387000</v>
      </c>
      <c r="L187" s="49">
        <v>120000</v>
      </c>
      <c r="M187" s="49">
        <v>0</v>
      </c>
      <c r="N187" s="49">
        <v>9212590.8</v>
      </c>
      <c r="O187" s="49">
        <v>4398496.86</v>
      </c>
      <c r="P187" s="49">
        <v>4398496.86</v>
      </c>
    </row>
    <row r="188" spans="1:16" ht="12.75">
      <c r="A188" s="46">
        <v>6</v>
      </c>
      <c r="B188" s="46">
        <v>6</v>
      </c>
      <c r="C188" s="46">
        <v>11</v>
      </c>
      <c r="D188" s="41">
        <v>2</v>
      </c>
      <c r="E188" s="47"/>
      <c r="F188" s="48" t="s">
        <v>267</v>
      </c>
      <c r="G188" s="58" t="s">
        <v>430</v>
      </c>
      <c r="H188" s="49">
        <v>26243077.88</v>
      </c>
      <c r="I188" s="49">
        <v>20865078.88</v>
      </c>
      <c r="J188" s="49">
        <v>8917534.9</v>
      </c>
      <c r="K188" s="49">
        <v>771200</v>
      </c>
      <c r="L188" s="49">
        <v>200000</v>
      </c>
      <c r="M188" s="49">
        <v>0</v>
      </c>
      <c r="N188" s="49">
        <v>10976343.98</v>
      </c>
      <c r="O188" s="49">
        <v>5377999</v>
      </c>
      <c r="P188" s="49">
        <v>5377999</v>
      </c>
    </row>
    <row r="189" spans="1:16" ht="12.75">
      <c r="A189" s="46">
        <v>6</v>
      </c>
      <c r="B189" s="46">
        <v>14</v>
      </c>
      <c r="C189" s="46">
        <v>11</v>
      </c>
      <c r="D189" s="41">
        <v>2</v>
      </c>
      <c r="E189" s="47"/>
      <c r="F189" s="48" t="s">
        <v>267</v>
      </c>
      <c r="G189" s="58" t="s">
        <v>431</v>
      </c>
      <c r="H189" s="49">
        <v>38861739.62</v>
      </c>
      <c r="I189" s="49">
        <v>32519842.84</v>
      </c>
      <c r="J189" s="49">
        <v>14326297.19</v>
      </c>
      <c r="K189" s="49">
        <v>1493111.13</v>
      </c>
      <c r="L189" s="49">
        <v>105000</v>
      </c>
      <c r="M189" s="49">
        <v>0</v>
      </c>
      <c r="N189" s="49">
        <v>16595434.52</v>
      </c>
      <c r="O189" s="49">
        <v>6341896.78</v>
      </c>
      <c r="P189" s="49">
        <v>6341896.78</v>
      </c>
    </row>
    <row r="190" spans="1:16" ht="12.75">
      <c r="A190" s="46">
        <v>6</v>
      </c>
      <c r="B190" s="46">
        <v>7</v>
      </c>
      <c r="C190" s="46">
        <v>2</v>
      </c>
      <c r="D190" s="41">
        <v>3</v>
      </c>
      <c r="E190" s="47"/>
      <c r="F190" s="48" t="s">
        <v>267</v>
      </c>
      <c r="G190" s="58" t="s">
        <v>432</v>
      </c>
      <c r="H190" s="49">
        <v>51935144.93</v>
      </c>
      <c r="I190" s="49">
        <v>43559224.3</v>
      </c>
      <c r="J190" s="49">
        <v>18532611.68</v>
      </c>
      <c r="K190" s="49">
        <v>3133000</v>
      </c>
      <c r="L190" s="49">
        <v>190000</v>
      </c>
      <c r="M190" s="49">
        <v>0</v>
      </c>
      <c r="N190" s="49">
        <v>21703612.62</v>
      </c>
      <c r="O190" s="49">
        <v>8375920.63</v>
      </c>
      <c r="P190" s="49">
        <v>8375920.63</v>
      </c>
    </row>
    <row r="191" spans="1:16" ht="12.75">
      <c r="A191" s="46">
        <v>6</v>
      </c>
      <c r="B191" s="46">
        <v>9</v>
      </c>
      <c r="C191" s="46">
        <v>1</v>
      </c>
      <c r="D191" s="41">
        <v>3</v>
      </c>
      <c r="E191" s="47"/>
      <c r="F191" s="48" t="s">
        <v>267</v>
      </c>
      <c r="G191" s="58" t="s">
        <v>433</v>
      </c>
      <c r="H191" s="49">
        <v>88074555.56</v>
      </c>
      <c r="I191" s="49">
        <v>59132093.97</v>
      </c>
      <c r="J191" s="49">
        <v>21857812.51</v>
      </c>
      <c r="K191" s="49">
        <v>4353564</v>
      </c>
      <c r="L191" s="49">
        <v>705700</v>
      </c>
      <c r="M191" s="49">
        <v>0</v>
      </c>
      <c r="N191" s="49">
        <v>32215017.46</v>
      </c>
      <c r="O191" s="49">
        <v>28942461.59</v>
      </c>
      <c r="P191" s="49">
        <v>28942461.59</v>
      </c>
    </row>
    <row r="192" spans="1:16" ht="12.75">
      <c r="A192" s="46">
        <v>6</v>
      </c>
      <c r="B192" s="46">
        <v>9</v>
      </c>
      <c r="C192" s="46">
        <v>3</v>
      </c>
      <c r="D192" s="41">
        <v>3</v>
      </c>
      <c r="E192" s="47"/>
      <c r="F192" s="48" t="s">
        <v>267</v>
      </c>
      <c r="G192" s="58" t="s">
        <v>434</v>
      </c>
      <c r="H192" s="49">
        <v>66034177.18</v>
      </c>
      <c r="I192" s="49">
        <v>48610984.81</v>
      </c>
      <c r="J192" s="49">
        <v>18099662.95</v>
      </c>
      <c r="K192" s="49">
        <v>4019272.85</v>
      </c>
      <c r="L192" s="49">
        <v>205840</v>
      </c>
      <c r="M192" s="49">
        <v>0</v>
      </c>
      <c r="N192" s="49">
        <v>26286209.01</v>
      </c>
      <c r="O192" s="49">
        <v>17423192.37</v>
      </c>
      <c r="P192" s="49">
        <v>17423192.37</v>
      </c>
    </row>
    <row r="193" spans="1:16" ht="12.75">
      <c r="A193" s="46">
        <v>6</v>
      </c>
      <c r="B193" s="46">
        <v>2</v>
      </c>
      <c r="C193" s="46">
        <v>5</v>
      </c>
      <c r="D193" s="41">
        <v>3</v>
      </c>
      <c r="E193" s="47"/>
      <c r="F193" s="48" t="s">
        <v>267</v>
      </c>
      <c r="G193" s="58" t="s">
        <v>435</v>
      </c>
      <c r="H193" s="49">
        <v>41702275.82</v>
      </c>
      <c r="I193" s="49">
        <v>28262142.88</v>
      </c>
      <c r="J193" s="49">
        <v>10733365.5</v>
      </c>
      <c r="K193" s="49">
        <v>3137499</v>
      </c>
      <c r="L193" s="49">
        <v>120000</v>
      </c>
      <c r="M193" s="49">
        <v>0</v>
      </c>
      <c r="N193" s="49">
        <v>14271278.38</v>
      </c>
      <c r="O193" s="49">
        <v>13440132.94</v>
      </c>
      <c r="P193" s="49">
        <v>13440132.94</v>
      </c>
    </row>
    <row r="194" spans="1:16" ht="12.75">
      <c r="A194" s="46">
        <v>6</v>
      </c>
      <c r="B194" s="46">
        <v>2</v>
      </c>
      <c r="C194" s="46">
        <v>6</v>
      </c>
      <c r="D194" s="41">
        <v>3</v>
      </c>
      <c r="E194" s="47"/>
      <c r="F194" s="48" t="s">
        <v>267</v>
      </c>
      <c r="G194" s="58" t="s">
        <v>436</v>
      </c>
      <c r="H194" s="49">
        <v>22606321.03</v>
      </c>
      <c r="I194" s="49">
        <v>18009593.03</v>
      </c>
      <c r="J194" s="49">
        <v>6791591.07</v>
      </c>
      <c r="K194" s="49">
        <v>708900</v>
      </c>
      <c r="L194" s="49">
        <v>60000</v>
      </c>
      <c r="M194" s="49">
        <v>0</v>
      </c>
      <c r="N194" s="49">
        <v>10449101.96</v>
      </c>
      <c r="O194" s="49">
        <v>4596728</v>
      </c>
      <c r="P194" s="49">
        <v>4596728</v>
      </c>
    </row>
    <row r="195" spans="1:16" ht="12.75">
      <c r="A195" s="46">
        <v>6</v>
      </c>
      <c r="B195" s="46">
        <v>5</v>
      </c>
      <c r="C195" s="46">
        <v>5</v>
      </c>
      <c r="D195" s="41">
        <v>3</v>
      </c>
      <c r="E195" s="47"/>
      <c r="F195" s="48" t="s">
        <v>267</v>
      </c>
      <c r="G195" s="58" t="s">
        <v>437</v>
      </c>
      <c r="H195" s="49">
        <v>96515494.76</v>
      </c>
      <c r="I195" s="49">
        <v>67300536.68</v>
      </c>
      <c r="J195" s="49">
        <v>25401427.64</v>
      </c>
      <c r="K195" s="49">
        <v>4104122.65</v>
      </c>
      <c r="L195" s="49">
        <v>450000</v>
      </c>
      <c r="M195" s="49">
        <v>735265.89</v>
      </c>
      <c r="N195" s="49">
        <v>36609720.5</v>
      </c>
      <c r="O195" s="49">
        <v>29214958.08</v>
      </c>
      <c r="P195" s="49">
        <v>28864958.08</v>
      </c>
    </row>
    <row r="196" spans="1:16" ht="12.75">
      <c r="A196" s="46">
        <v>6</v>
      </c>
      <c r="B196" s="46">
        <v>2</v>
      </c>
      <c r="C196" s="46">
        <v>7</v>
      </c>
      <c r="D196" s="41">
        <v>3</v>
      </c>
      <c r="E196" s="47"/>
      <c r="F196" s="48" t="s">
        <v>267</v>
      </c>
      <c r="G196" s="58" t="s">
        <v>438</v>
      </c>
      <c r="H196" s="49">
        <v>35562867.79</v>
      </c>
      <c r="I196" s="49">
        <v>30513047.54</v>
      </c>
      <c r="J196" s="49">
        <v>11280464.36</v>
      </c>
      <c r="K196" s="49">
        <v>4296125.58</v>
      </c>
      <c r="L196" s="49">
        <v>548000</v>
      </c>
      <c r="M196" s="49">
        <v>10000</v>
      </c>
      <c r="N196" s="49">
        <v>14378457.6</v>
      </c>
      <c r="O196" s="49">
        <v>5049820.25</v>
      </c>
      <c r="P196" s="49">
        <v>5049820.25</v>
      </c>
    </row>
    <row r="197" spans="1:16" ht="12.75">
      <c r="A197" s="46">
        <v>6</v>
      </c>
      <c r="B197" s="46">
        <v>12</v>
      </c>
      <c r="C197" s="46">
        <v>2</v>
      </c>
      <c r="D197" s="41">
        <v>3</v>
      </c>
      <c r="E197" s="47"/>
      <c r="F197" s="48" t="s">
        <v>267</v>
      </c>
      <c r="G197" s="58" t="s">
        <v>439</v>
      </c>
      <c r="H197" s="49">
        <v>37671608.09</v>
      </c>
      <c r="I197" s="49">
        <v>30010973.33</v>
      </c>
      <c r="J197" s="49">
        <v>11754372.09</v>
      </c>
      <c r="K197" s="49">
        <v>1690588.11</v>
      </c>
      <c r="L197" s="49">
        <v>80000</v>
      </c>
      <c r="M197" s="49">
        <v>0</v>
      </c>
      <c r="N197" s="49">
        <v>16486013.13</v>
      </c>
      <c r="O197" s="49">
        <v>7660634.76</v>
      </c>
      <c r="P197" s="49">
        <v>7660634.76</v>
      </c>
    </row>
    <row r="198" spans="1:16" ht="12.75">
      <c r="A198" s="46">
        <v>6</v>
      </c>
      <c r="B198" s="46">
        <v>8</v>
      </c>
      <c r="C198" s="46">
        <v>5</v>
      </c>
      <c r="D198" s="41">
        <v>3</v>
      </c>
      <c r="E198" s="47"/>
      <c r="F198" s="48" t="s">
        <v>267</v>
      </c>
      <c r="G198" s="58" t="s">
        <v>440</v>
      </c>
      <c r="H198" s="49">
        <v>44703236.36</v>
      </c>
      <c r="I198" s="49">
        <v>31150135.13</v>
      </c>
      <c r="J198" s="49">
        <v>12792750.26</v>
      </c>
      <c r="K198" s="49">
        <v>810000</v>
      </c>
      <c r="L198" s="49">
        <v>350000</v>
      </c>
      <c r="M198" s="49">
        <v>0</v>
      </c>
      <c r="N198" s="49">
        <v>17197384.87</v>
      </c>
      <c r="O198" s="49">
        <v>13553101.23</v>
      </c>
      <c r="P198" s="49">
        <v>13553101.23</v>
      </c>
    </row>
    <row r="199" spans="1:16" ht="12.75">
      <c r="A199" s="46">
        <v>6</v>
      </c>
      <c r="B199" s="46">
        <v>14</v>
      </c>
      <c r="C199" s="46">
        <v>4</v>
      </c>
      <c r="D199" s="41">
        <v>3</v>
      </c>
      <c r="E199" s="47"/>
      <c r="F199" s="48" t="s">
        <v>267</v>
      </c>
      <c r="G199" s="58" t="s">
        <v>441</v>
      </c>
      <c r="H199" s="49">
        <v>39567814.82</v>
      </c>
      <c r="I199" s="49">
        <v>32654226.55</v>
      </c>
      <c r="J199" s="49">
        <v>12663295</v>
      </c>
      <c r="K199" s="49">
        <v>1709360</v>
      </c>
      <c r="L199" s="49">
        <v>350000</v>
      </c>
      <c r="M199" s="49">
        <v>100000</v>
      </c>
      <c r="N199" s="49">
        <v>17831571.55</v>
      </c>
      <c r="O199" s="49">
        <v>6913588.27</v>
      </c>
      <c r="P199" s="49">
        <v>6913588.27</v>
      </c>
    </row>
    <row r="200" spans="1:16" ht="12.75">
      <c r="A200" s="46">
        <v>6</v>
      </c>
      <c r="B200" s="46">
        <v>8</v>
      </c>
      <c r="C200" s="46">
        <v>6</v>
      </c>
      <c r="D200" s="41">
        <v>3</v>
      </c>
      <c r="E200" s="47"/>
      <c r="F200" s="48" t="s">
        <v>267</v>
      </c>
      <c r="G200" s="58" t="s">
        <v>442</v>
      </c>
      <c r="H200" s="49">
        <v>43476330.5</v>
      </c>
      <c r="I200" s="49">
        <v>29400752.5</v>
      </c>
      <c r="J200" s="49">
        <v>9514964</v>
      </c>
      <c r="K200" s="49">
        <v>2217202.65</v>
      </c>
      <c r="L200" s="49">
        <v>60000</v>
      </c>
      <c r="M200" s="49">
        <v>0</v>
      </c>
      <c r="N200" s="49">
        <v>17608585.85</v>
      </c>
      <c r="O200" s="49">
        <v>14075578</v>
      </c>
      <c r="P200" s="49">
        <v>14075578</v>
      </c>
    </row>
    <row r="201" spans="1:16" ht="12.75">
      <c r="A201" s="46">
        <v>6</v>
      </c>
      <c r="B201" s="46">
        <v>20</v>
      </c>
      <c r="C201" s="46">
        <v>4</v>
      </c>
      <c r="D201" s="41">
        <v>3</v>
      </c>
      <c r="E201" s="47"/>
      <c r="F201" s="48" t="s">
        <v>267</v>
      </c>
      <c r="G201" s="58" t="s">
        <v>443</v>
      </c>
      <c r="H201" s="49">
        <v>41030959.41</v>
      </c>
      <c r="I201" s="49">
        <v>32003332.41</v>
      </c>
      <c r="J201" s="49">
        <v>13763060.3</v>
      </c>
      <c r="K201" s="49">
        <v>1104100</v>
      </c>
      <c r="L201" s="49">
        <v>350000</v>
      </c>
      <c r="M201" s="49">
        <v>0</v>
      </c>
      <c r="N201" s="49">
        <v>16786172.11</v>
      </c>
      <c r="O201" s="49">
        <v>9027627</v>
      </c>
      <c r="P201" s="49">
        <v>9027627</v>
      </c>
    </row>
    <row r="202" spans="1:16" ht="12.75">
      <c r="A202" s="46">
        <v>6</v>
      </c>
      <c r="B202" s="46">
        <v>18</v>
      </c>
      <c r="C202" s="46">
        <v>5</v>
      </c>
      <c r="D202" s="41">
        <v>3</v>
      </c>
      <c r="E202" s="47"/>
      <c r="F202" s="48" t="s">
        <v>267</v>
      </c>
      <c r="G202" s="58" t="s">
        <v>444</v>
      </c>
      <c r="H202" s="49">
        <v>36515381.18</v>
      </c>
      <c r="I202" s="49">
        <v>28554182.76</v>
      </c>
      <c r="J202" s="49">
        <v>12048718.47</v>
      </c>
      <c r="K202" s="49">
        <v>617499</v>
      </c>
      <c r="L202" s="49">
        <v>373439.8</v>
      </c>
      <c r="M202" s="49">
        <v>14716.26</v>
      </c>
      <c r="N202" s="49">
        <v>15499809.23</v>
      </c>
      <c r="O202" s="49">
        <v>7961198.42</v>
      </c>
      <c r="P202" s="49">
        <v>7961198.42</v>
      </c>
    </row>
    <row r="203" spans="1:16" ht="12.75">
      <c r="A203" s="46">
        <v>6</v>
      </c>
      <c r="B203" s="46">
        <v>18</v>
      </c>
      <c r="C203" s="46">
        <v>6</v>
      </c>
      <c r="D203" s="41">
        <v>3</v>
      </c>
      <c r="E203" s="47"/>
      <c r="F203" s="48" t="s">
        <v>267</v>
      </c>
      <c r="G203" s="58" t="s">
        <v>445</v>
      </c>
      <c r="H203" s="49">
        <v>33226756.11</v>
      </c>
      <c r="I203" s="49">
        <v>27171352.09</v>
      </c>
      <c r="J203" s="49">
        <v>11322275.46</v>
      </c>
      <c r="K203" s="49">
        <v>1886800</v>
      </c>
      <c r="L203" s="49">
        <v>459000</v>
      </c>
      <c r="M203" s="49">
        <v>0</v>
      </c>
      <c r="N203" s="49">
        <v>13503276.63</v>
      </c>
      <c r="O203" s="49">
        <v>6055404.02</v>
      </c>
      <c r="P203" s="49">
        <v>6055404.02</v>
      </c>
    </row>
    <row r="204" spans="1:16" ht="12.75">
      <c r="A204" s="46">
        <v>6</v>
      </c>
      <c r="B204" s="46">
        <v>10</v>
      </c>
      <c r="C204" s="46">
        <v>3</v>
      </c>
      <c r="D204" s="41">
        <v>3</v>
      </c>
      <c r="E204" s="47"/>
      <c r="F204" s="48" t="s">
        <v>267</v>
      </c>
      <c r="G204" s="58" t="s">
        <v>446</v>
      </c>
      <c r="H204" s="49">
        <v>118014969.5</v>
      </c>
      <c r="I204" s="49">
        <v>101169154.96</v>
      </c>
      <c r="J204" s="49">
        <v>41371409.15</v>
      </c>
      <c r="K204" s="49">
        <v>9205253.23</v>
      </c>
      <c r="L204" s="49">
        <v>480000</v>
      </c>
      <c r="M204" s="49">
        <v>0</v>
      </c>
      <c r="N204" s="49">
        <v>50112492.58</v>
      </c>
      <c r="O204" s="49">
        <v>16845814.54</v>
      </c>
      <c r="P204" s="49">
        <v>16808814.54</v>
      </c>
    </row>
    <row r="205" spans="1:16" ht="12.75">
      <c r="A205" s="46">
        <v>6</v>
      </c>
      <c r="B205" s="46">
        <v>5</v>
      </c>
      <c r="C205" s="46">
        <v>6</v>
      </c>
      <c r="D205" s="41">
        <v>3</v>
      </c>
      <c r="E205" s="47"/>
      <c r="F205" s="48" t="s">
        <v>267</v>
      </c>
      <c r="G205" s="58" t="s">
        <v>447</v>
      </c>
      <c r="H205" s="49">
        <v>34498448.02</v>
      </c>
      <c r="I205" s="49">
        <v>29601251.02</v>
      </c>
      <c r="J205" s="49">
        <v>11963524.38</v>
      </c>
      <c r="K205" s="49">
        <v>1108000</v>
      </c>
      <c r="L205" s="49">
        <v>350000</v>
      </c>
      <c r="M205" s="49">
        <v>27000</v>
      </c>
      <c r="N205" s="49">
        <v>16152726.64</v>
      </c>
      <c r="O205" s="49">
        <v>4897197</v>
      </c>
      <c r="P205" s="49">
        <v>4897197</v>
      </c>
    </row>
    <row r="206" spans="1:16" ht="12.75">
      <c r="A206" s="46">
        <v>6</v>
      </c>
      <c r="B206" s="46">
        <v>14</v>
      </c>
      <c r="C206" s="46">
        <v>8</v>
      </c>
      <c r="D206" s="41">
        <v>3</v>
      </c>
      <c r="E206" s="47"/>
      <c r="F206" s="48" t="s">
        <v>267</v>
      </c>
      <c r="G206" s="58" t="s">
        <v>448</v>
      </c>
      <c r="H206" s="49">
        <v>82711259.22</v>
      </c>
      <c r="I206" s="49">
        <v>42829073.5</v>
      </c>
      <c r="J206" s="49">
        <v>17420270.02</v>
      </c>
      <c r="K206" s="49">
        <v>2175034</v>
      </c>
      <c r="L206" s="49">
        <v>50000</v>
      </c>
      <c r="M206" s="49">
        <v>0</v>
      </c>
      <c r="N206" s="49">
        <v>23183769.48</v>
      </c>
      <c r="O206" s="49">
        <v>39882185.72</v>
      </c>
      <c r="P206" s="49">
        <v>39882185.72</v>
      </c>
    </row>
    <row r="207" spans="1:16" ht="12.75">
      <c r="A207" s="46">
        <v>6</v>
      </c>
      <c r="B207" s="46">
        <v>12</v>
      </c>
      <c r="C207" s="46">
        <v>5</v>
      </c>
      <c r="D207" s="41">
        <v>3</v>
      </c>
      <c r="E207" s="47"/>
      <c r="F207" s="48" t="s">
        <v>267</v>
      </c>
      <c r="G207" s="58" t="s">
        <v>449</v>
      </c>
      <c r="H207" s="49">
        <v>110493464.58</v>
      </c>
      <c r="I207" s="49">
        <v>81566449.31</v>
      </c>
      <c r="J207" s="49">
        <v>31283493.68</v>
      </c>
      <c r="K207" s="49">
        <v>6463738.35</v>
      </c>
      <c r="L207" s="49">
        <v>500000</v>
      </c>
      <c r="M207" s="49">
        <v>0</v>
      </c>
      <c r="N207" s="49">
        <v>43319217.28</v>
      </c>
      <c r="O207" s="49">
        <v>28927015.27</v>
      </c>
      <c r="P207" s="49">
        <v>28247015.27</v>
      </c>
    </row>
    <row r="208" spans="1:16" ht="12.75">
      <c r="A208" s="46">
        <v>6</v>
      </c>
      <c r="B208" s="46">
        <v>8</v>
      </c>
      <c r="C208" s="46">
        <v>10</v>
      </c>
      <c r="D208" s="41">
        <v>3</v>
      </c>
      <c r="E208" s="47"/>
      <c r="F208" s="48" t="s">
        <v>267</v>
      </c>
      <c r="G208" s="58" t="s">
        <v>450</v>
      </c>
      <c r="H208" s="49">
        <v>31919100.14</v>
      </c>
      <c r="I208" s="49">
        <v>23686586.24</v>
      </c>
      <c r="J208" s="49">
        <v>9685307.77</v>
      </c>
      <c r="K208" s="49">
        <v>1038322.8</v>
      </c>
      <c r="L208" s="49">
        <v>250000</v>
      </c>
      <c r="M208" s="49">
        <v>0</v>
      </c>
      <c r="N208" s="49">
        <v>12712955.67</v>
      </c>
      <c r="O208" s="49">
        <v>8232513.9</v>
      </c>
      <c r="P208" s="49">
        <v>8232513.9</v>
      </c>
    </row>
    <row r="209" spans="1:16" ht="12.75">
      <c r="A209" s="46">
        <v>6</v>
      </c>
      <c r="B209" s="46">
        <v>13</v>
      </c>
      <c r="C209" s="46">
        <v>4</v>
      </c>
      <c r="D209" s="41">
        <v>3</v>
      </c>
      <c r="E209" s="47"/>
      <c r="F209" s="48" t="s">
        <v>267</v>
      </c>
      <c r="G209" s="58" t="s">
        <v>451</v>
      </c>
      <c r="H209" s="49">
        <v>82795690.05</v>
      </c>
      <c r="I209" s="49">
        <v>66564669.82</v>
      </c>
      <c r="J209" s="49">
        <v>27911432.34</v>
      </c>
      <c r="K209" s="49">
        <v>3300168.64</v>
      </c>
      <c r="L209" s="49">
        <v>500400</v>
      </c>
      <c r="M209" s="49">
        <v>0</v>
      </c>
      <c r="N209" s="49">
        <v>34852668.84</v>
      </c>
      <c r="O209" s="49">
        <v>16231020.23</v>
      </c>
      <c r="P209" s="49">
        <v>16231020.23</v>
      </c>
    </row>
    <row r="210" spans="1:16" ht="12.75">
      <c r="A210" s="46">
        <v>6</v>
      </c>
      <c r="B210" s="46">
        <v>17</v>
      </c>
      <c r="C210" s="46">
        <v>3</v>
      </c>
      <c r="D210" s="41">
        <v>3</v>
      </c>
      <c r="E210" s="47"/>
      <c r="F210" s="48" t="s">
        <v>267</v>
      </c>
      <c r="G210" s="58" t="s">
        <v>452</v>
      </c>
      <c r="H210" s="49">
        <v>63560837.02</v>
      </c>
      <c r="I210" s="49">
        <v>49026464.46</v>
      </c>
      <c r="J210" s="49">
        <v>17747168.37</v>
      </c>
      <c r="K210" s="49">
        <v>2563196.91</v>
      </c>
      <c r="L210" s="49">
        <v>400000</v>
      </c>
      <c r="M210" s="49">
        <v>30817.72</v>
      </c>
      <c r="N210" s="49">
        <v>28285281.46</v>
      </c>
      <c r="O210" s="49">
        <v>14534372.56</v>
      </c>
      <c r="P210" s="49">
        <v>14497372.56</v>
      </c>
    </row>
    <row r="211" spans="1:16" ht="12.75">
      <c r="A211" s="46">
        <v>6</v>
      </c>
      <c r="B211" s="46">
        <v>12</v>
      </c>
      <c r="C211" s="46">
        <v>6</v>
      </c>
      <c r="D211" s="41">
        <v>3</v>
      </c>
      <c r="E211" s="47"/>
      <c r="F211" s="48" t="s">
        <v>267</v>
      </c>
      <c r="G211" s="58" t="s">
        <v>453</v>
      </c>
      <c r="H211" s="49">
        <v>87608931.57</v>
      </c>
      <c r="I211" s="49">
        <v>61703169.25</v>
      </c>
      <c r="J211" s="49">
        <v>25800955.56</v>
      </c>
      <c r="K211" s="49">
        <v>3546921.74</v>
      </c>
      <c r="L211" s="49">
        <v>173992.94</v>
      </c>
      <c r="M211" s="49">
        <v>0</v>
      </c>
      <c r="N211" s="49">
        <v>32181299.01</v>
      </c>
      <c r="O211" s="49">
        <v>25905762.32</v>
      </c>
      <c r="P211" s="49">
        <v>25105762.32</v>
      </c>
    </row>
    <row r="212" spans="1:16" ht="12.75">
      <c r="A212" s="46">
        <v>6</v>
      </c>
      <c r="B212" s="46">
        <v>3</v>
      </c>
      <c r="C212" s="46">
        <v>15</v>
      </c>
      <c r="D212" s="41">
        <v>3</v>
      </c>
      <c r="E212" s="47"/>
      <c r="F212" s="48" t="s">
        <v>267</v>
      </c>
      <c r="G212" s="58" t="s">
        <v>454</v>
      </c>
      <c r="H212" s="49">
        <v>35864170.95</v>
      </c>
      <c r="I212" s="49">
        <v>26067886.37</v>
      </c>
      <c r="J212" s="49">
        <v>9450460.58</v>
      </c>
      <c r="K212" s="49">
        <v>1772590.28</v>
      </c>
      <c r="L212" s="49">
        <v>79962.4</v>
      </c>
      <c r="M212" s="49">
        <v>0</v>
      </c>
      <c r="N212" s="49">
        <v>14764873.11</v>
      </c>
      <c r="O212" s="49">
        <v>9796284.58</v>
      </c>
      <c r="P212" s="49">
        <v>9796284.58</v>
      </c>
    </row>
    <row r="213" spans="1:16" ht="12.75">
      <c r="A213" s="46">
        <v>6</v>
      </c>
      <c r="B213" s="46">
        <v>16</v>
      </c>
      <c r="C213" s="46">
        <v>4</v>
      </c>
      <c r="D213" s="41">
        <v>3</v>
      </c>
      <c r="E213" s="47"/>
      <c r="F213" s="48" t="s">
        <v>267</v>
      </c>
      <c r="G213" s="58" t="s">
        <v>455</v>
      </c>
      <c r="H213" s="49">
        <v>157359969.16</v>
      </c>
      <c r="I213" s="49">
        <v>94643658.68</v>
      </c>
      <c r="J213" s="49">
        <v>39530313.95</v>
      </c>
      <c r="K213" s="49">
        <v>3739326.61</v>
      </c>
      <c r="L213" s="49">
        <v>284600</v>
      </c>
      <c r="M213" s="49">
        <v>0</v>
      </c>
      <c r="N213" s="49">
        <v>51089418.12</v>
      </c>
      <c r="O213" s="49">
        <v>62716310.48</v>
      </c>
      <c r="P213" s="49">
        <v>61725310.48</v>
      </c>
    </row>
    <row r="214" spans="1:16" ht="12.75">
      <c r="A214" s="46">
        <v>6</v>
      </c>
      <c r="B214" s="46">
        <v>3</v>
      </c>
      <c r="C214" s="46">
        <v>11</v>
      </c>
      <c r="D214" s="41">
        <v>3</v>
      </c>
      <c r="E214" s="47"/>
      <c r="F214" s="48" t="s">
        <v>267</v>
      </c>
      <c r="G214" s="58" t="s">
        <v>456</v>
      </c>
      <c r="H214" s="49">
        <v>36913203.13</v>
      </c>
      <c r="I214" s="49">
        <v>31325203.13</v>
      </c>
      <c r="J214" s="49">
        <v>11623958.2</v>
      </c>
      <c r="K214" s="49">
        <v>821600</v>
      </c>
      <c r="L214" s="49">
        <v>98000</v>
      </c>
      <c r="M214" s="49">
        <v>0</v>
      </c>
      <c r="N214" s="49">
        <v>18781644.93</v>
      </c>
      <c r="O214" s="49">
        <v>5588000</v>
      </c>
      <c r="P214" s="49">
        <v>5588000</v>
      </c>
    </row>
    <row r="215" spans="1:16" ht="12.75">
      <c r="A215" s="46">
        <v>6</v>
      </c>
      <c r="B215" s="46">
        <v>20</v>
      </c>
      <c r="C215" s="46">
        <v>13</v>
      </c>
      <c r="D215" s="41">
        <v>3</v>
      </c>
      <c r="E215" s="47"/>
      <c r="F215" s="48" t="s">
        <v>267</v>
      </c>
      <c r="G215" s="58" t="s">
        <v>457</v>
      </c>
      <c r="H215" s="49">
        <v>58884025.53</v>
      </c>
      <c r="I215" s="49">
        <v>45671053.16</v>
      </c>
      <c r="J215" s="49">
        <v>15665307.12</v>
      </c>
      <c r="K215" s="49">
        <v>5560237.66</v>
      </c>
      <c r="L215" s="49">
        <v>250000</v>
      </c>
      <c r="M215" s="49">
        <v>0</v>
      </c>
      <c r="N215" s="49">
        <v>24195508.38</v>
      </c>
      <c r="O215" s="49">
        <v>13212972.37</v>
      </c>
      <c r="P215" s="49">
        <v>13032972.37</v>
      </c>
    </row>
    <row r="216" spans="1:16" ht="12.75">
      <c r="A216" s="46">
        <v>6</v>
      </c>
      <c r="B216" s="46">
        <v>2</v>
      </c>
      <c r="C216" s="46">
        <v>12</v>
      </c>
      <c r="D216" s="41">
        <v>3</v>
      </c>
      <c r="E216" s="47"/>
      <c r="F216" s="48" t="s">
        <v>267</v>
      </c>
      <c r="G216" s="58" t="s">
        <v>458</v>
      </c>
      <c r="H216" s="49">
        <v>38269602.36</v>
      </c>
      <c r="I216" s="49">
        <v>30572330.34</v>
      </c>
      <c r="J216" s="49">
        <v>12646538.6</v>
      </c>
      <c r="K216" s="49">
        <v>1467800</v>
      </c>
      <c r="L216" s="49">
        <v>40000</v>
      </c>
      <c r="M216" s="49">
        <v>0</v>
      </c>
      <c r="N216" s="49">
        <v>16417991.74</v>
      </c>
      <c r="O216" s="49">
        <v>7697272.02</v>
      </c>
      <c r="P216" s="49">
        <v>7697272.02</v>
      </c>
    </row>
    <row r="217" spans="1:16" ht="12.75">
      <c r="A217" s="46">
        <v>6</v>
      </c>
      <c r="B217" s="46">
        <v>18</v>
      </c>
      <c r="C217" s="46">
        <v>12</v>
      </c>
      <c r="D217" s="41">
        <v>3</v>
      </c>
      <c r="E217" s="47"/>
      <c r="F217" s="48" t="s">
        <v>267</v>
      </c>
      <c r="G217" s="58" t="s">
        <v>459</v>
      </c>
      <c r="H217" s="49">
        <v>31263206.03</v>
      </c>
      <c r="I217" s="49">
        <v>24581894.37</v>
      </c>
      <c r="J217" s="49">
        <v>10872497.83</v>
      </c>
      <c r="K217" s="49">
        <v>622985</v>
      </c>
      <c r="L217" s="49">
        <v>250000</v>
      </c>
      <c r="M217" s="49">
        <v>0</v>
      </c>
      <c r="N217" s="49">
        <v>12836411.54</v>
      </c>
      <c r="O217" s="49">
        <v>6681311.66</v>
      </c>
      <c r="P217" s="49">
        <v>6681311.66</v>
      </c>
    </row>
    <row r="218" spans="1:16" ht="12.75">
      <c r="A218" s="46">
        <v>6</v>
      </c>
      <c r="B218" s="46">
        <v>7</v>
      </c>
      <c r="C218" s="46">
        <v>8</v>
      </c>
      <c r="D218" s="41">
        <v>3</v>
      </c>
      <c r="E218" s="47"/>
      <c r="F218" s="48" t="s">
        <v>267</v>
      </c>
      <c r="G218" s="58" t="s">
        <v>460</v>
      </c>
      <c r="H218" s="49">
        <v>46526473.98</v>
      </c>
      <c r="I218" s="49">
        <v>37509577.98</v>
      </c>
      <c r="J218" s="49">
        <v>13735882.84</v>
      </c>
      <c r="K218" s="49">
        <v>3616040</v>
      </c>
      <c r="L218" s="49">
        <v>180000</v>
      </c>
      <c r="M218" s="49">
        <v>0</v>
      </c>
      <c r="N218" s="49">
        <v>19977655.14</v>
      </c>
      <c r="O218" s="49">
        <v>9016896</v>
      </c>
      <c r="P218" s="49">
        <v>9016896</v>
      </c>
    </row>
    <row r="219" spans="1:16" ht="12.75">
      <c r="A219" s="46">
        <v>6</v>
      </c>
      <c r="B219" s="46">
        <v>20</v>
      </c>
      <c r="C219" s="46">
        <v>15</v>
      </c>
      <c r="D219" s="41">
        <v>3</v>
      </c>
      <c r="E219" s="47"/>
      <c r="F219" s="48" t="s">
        <v>267</v>
      </c>
      <c r="G219" s="58" t="s">
        <v>461</v>
      </c>
      <c r="H219" s="49">
        <v>37622032.11</v>
      </c>
      <c r="I219" s="49">
        <v>29442589.94</v>
      </c>
      <c r="J219" s="49">
        <v>11614107.76</v>
      </c>
      <c r="K219" s="49">
        <v>2350654.22</v>
      </c>
      <c r="L219" s="49">
        <v>450000</v>
      </c>
      <c r="M219" s="49">
        <v>0</v>
      </c>
      <c r="N219" s="49">
        <v>15027827.96</v>
      </c>
      <c r="O219" s="49">
        <v>8179442.17</v>
      </c>
      <c r="P219" s="49">
        <v>8179442.17</v>
      </c>
    </row>
    <row r="220" spans="1:16" ht="12.75">
      <c r="A220" s="46">
        <v>6</v>
      </c>
      <c r="B220" s="46">
        <v>61</v>
      </c>
      <c r="C220" s="46">
        <v>0</v>
      </c>
      <c r="D220" s="41">
        <v>0</v>
      </c>
      <c r="E220" s="47"/>
      <c r="F220" s="48" t="s">
        <v>462</v>
      </c>
      <c r="G220" s="58" t="s">
        <v>463</v>
      </c>
      <c r="H220" s="49">
        <v>466817616.77</v>
      </c>
      <c r="I220" s="49">
        <v>367728756.55</v>
      </c>
      <c r="J220" s="49">
        <v>159737732.79</v>
      </c>
      <c r="K220" s="49">
        <v>54340590.02</v>
      </c>
      <c r="L220" s="49">
        <v>1210958.9</v>
      </c>
      <c r="M220" s="49">
        <v>350000</v>
      </c>
      <c r="N220" s="49">
        <v>152089474.84</v>
      </c>
      <c r="O220" s="49">
        <v>99088860.22</v>
      </c>
      <c r="P220" s="49">
        <v>99088860.22</v>
      </c>
    </row>
    <row r="221" spans="1:16" ht="12.75">
      <c r="A221" s="46">
        <v>6</v>
      </c>
      <c r="B221" s="46">
        <v>62</v>
      </c>
      <c r="C221" s="46">
        <v>0</v>
      </c>
      <c r="D221" s="41">
        <v>0</v>
      </c>
      <c r="E221" s="47"/>
      <c r="F221" s="48" t="s">
        <v>462</v>
      </c>
      <c r="G221" s="58" t="s">
        <v>464</v>
      </c>
      <c r="H221" s="49">
        <v>613574651.93</v>
      </c>
      <c r="I221" s="49">
        <v>403424461.55</v>
      </c>
      <c r="J221" s="49">
        <v>175743333.33</v>
      </c>
      <c r="K221" s="49">
        <v>52435614.06</v>
      </c>
      <c r="L221" s="49">
        <v>5505000</v>
      </c>
      <c r="M221" s="49">
        <v>232769</v>
      </c>
      <c r="N221" s="49">
        <v>169507745.16</v>
      </c>
      <c r="O221" s="49">
        <v>210150190.38</v>
      </c>
      <c r="P221" s="49">
        <v>206997702.38</v>
      </c>
    </row>
    <row r="222" spans="1:16" ht="12.75">
      <c r="A222" s="46">
        <v>6</v>
      </c>
      <c r="B222" s="46">
        <v>63</v>
      </c>
      <c r="C222" s="46">
        <v>0</v>
      </c>
      <c r="D222" s="41">
        <v>0</v>
      </c>
      <c r="E222" s="47"/>
      <c r="F222" s="48" t="s">
        <v>462</v>
      </c>
      <c r="G222" s="58" t="s">
        <v>465</v>
      </c>
      <c r="H222" s="49">
        <v>2872711248.89</v>
      </c>
      <c r="I222" s="49">
        <v>2294771010.87</v>
      </c>
      <c r="J222" s="49">
        <v>940026339.88</v>
      </c>
      <c r="K222" s="49">
        <v>245259908.55</v>
      </c>
      <c r="L222" s="49">
        <v>17000000</v>
      </c>
      <c r="M222" s="49">
        <v>0</v>
      </c>
      <c r="N222" s="49">
        <v>1092484762.44</v>
      </c>
      <c r="O222" s="49">
        <v>577940238.02</v>
      </c>
      <c r="P222" s="49">
        <v>553614438.02</v>
      </c>
    </row>
    <row r="223" spans="1:16" ht="12.75">
      <c r="A223" s="46">
        <v>6</v>
      </c>
      <c r="B223" s="46">
        <v>64</v>
      </c>
      <c r="C223" s="46">
        <v>0</v>
      </c>
      <c r="D223" s="41">
        <v>0</v>
      </c>
      <c r="E223" s="47"/>
      <c r="F223" s="48" t="s">
        <v>462</v>
      </c>
      <c r="G223" s="58" t="s">
        <v>466</v>
      </c>
      <c r="H223" s="49">
        <v>621897872.26</v>
      </c>
      <c r="I223" s="49">
        <v>454062940.76</v>
      </c>
      <c r="J223" s="49">
        <v>193925780.29</v>
      </c>
      <c r="K223" s="49">
        <v>63646292.81</v>
      </c>
      <c r="L223" s="49">
        <v>3690000</v>
      </c>
      <c r="M223" s="49">
        <v>466404</v>
      </c>
      <c r="N223" s="49">
        <v>192334463.66</v>
      </c>
      <c r="O223" s="49">
        <v>167834931.5</v>
      </c>
      <c r="P223" s="49">
        <v>167834745.5</v>
      </c>
    </row>
    <row r="224" spans="1:16" ht="12.75">
      <c r="A224" s="46">
        <v>6</v>
      </c>
      <c r="B224" s="46">
        <v>1</v>
      </c>
      <c r="C224" s="46">
        <v>0</v>
      </c>
      <c r="D224" s="41">
        <v>0</v>
      </c>
      <c r="E224" s="47"/>
      <c r="F224" s="48" t="s">
        <v>467</v>
      </c>
      <c r="G224" s="58" t="s">
        <v>468</v>
      </c>
      <c r="H224" s="49">
        <v>169099551.6</v>
      </c>
      <c r="I224" s="49">
        <v>124075270.26</v>
      </c>
      <c r="J224" s="49">
        <v>68406930.63</v>
      </c>
      <c r="K224" s="49">
        <v>4121243.3</v>
      </c>
      <c r="L224" s="49">
        <v>500000</v>
      </c>
      <c r="M224" s="49">
        <v>3000000</v>
      </c>
      <c r="N224" s="49">
        <v>48047096.33</v>
      </c>
      <c r="O224" s="49">
        <v>45024281.34</v>
      </c>
      <c r="P224" s="49">
        <v>45024281.34</v>
      </c>
    </row>
    <row r="225" spans="1:16" ht="12.75">
      <c r="A225" s="46">
        <v>6</v>
      </c>
      <c r="B225" s="46">
        <v>2</v>
      </c>
      <c r="C225" s="46">
        <v>0</v>
      </c>
      <c r="D225" s="41">
        <v>0</v>
      </c>
      <c r="E225" s="47"/>
      <c r="F225" s="48" t="s">
        <v>467</v>
      </c>
      <c r="G225" s="58" t="s">
        <v>469</v>
      </c>
      <c r="H225" s="49">
        <v>169036139.07</v>
      </c>
      <c r="I225" s="49">
        <v>119556102.07</v>
      </c>
      <c r="J225" s="49">
        <v>73250876.57</v>
      </c>
      <c r="K225" s="49">
        <v>8183214</v>
      </c>
      <c r="L225" s="49">
        <v>700000</v>
      </c>
      <c r="M225" s="49">
        <v>0</v>
      </c>
      <c r="N225" s="49">
        <v>37422011.5</v>
      </c>
      <c r="O225" s="49">
        <v>49480037</v>
      </c>
      <c r="P225" s="49">
        <v>49480037</v>
      </c>
    </row>
    <row r="226" spans="1:16" ht="12.75">
      <c r="A226" s="46">
        <v>6</v>
      </c>
      <c r="B226" s="46">
        <v>3</v>
      </c>
      <c r="C226" s="46">
        <v>0</v>
      </c>
      <c r="D226" s="41">
        <v>0</v>
      </c>
      <c r="E226" s="47"/>
      <c r="F226" s="48" t="s">
        <v>467</v>
      </c>
      <c r="G226" s="58" t="s">
        <v>470</v>
      </c>
      <c r="H226" s="49">
        <v>165919872.76</v>
      </c>
      <c r="I226" s="49">
        <v>80138681.18</v>
      </c>
      <c r="J226" s="49">
        <v>42611512.39</v>
      </c>
      <c r="K226" s="49">
        <v>3271013.72</v>
      </c>
      <c r="L226" s="49">
        <v>190000</v>
      </c>
      <c r="M226" s="49">
        <v>0</v>
      </c>
      <c r="N226" s="49">
        <v>34066155.07</v>
      </c>
      <c r="O226" s="49">
        <v>85781191.58</v>
      </c>
      <c r="P226" s="49">
        <v>85781191.58</v>
      </c>
    </row>
    <row r="227" spans="1:16" ht="12.75">
      <c r="A227" s="46">
        <v>6</v>
      </c>
      <c r="B227" s="46">
        <v>4</v>
      </c>
      <c r="C227" s="46">
        <v>0</v>
      </c>
      <c r="D227" s="41">
        <v>0</v>
      </c>
      <c r="E227" s="47"/>
      <c r="F227" s="48" t="s">
        <v>467</v>
      </c>
      <c r="G227" s="58" t="s">
        <v>471</v>
      </c>
      <c r="H227" s="49">
        <v>93077793.56</v>
      </c>
      <c r="I227" s="49">
        <v>71166996.15</v>
      </c>
      <c r="J227" s="49">
        <v>43682822.06</v>
      </c>
      <c r="K227" s="49">
        <v>3640064.05</v>
      </c>
      <c r="L227" s="49">
        <v>240000</v>
      </c>
      <c r="M227" s="49">
        <v>1262940.67</v>
      </c>
      <c r="N227" s="49">
        <v>22341169.37</v>
      </c>
      <c r="O227" s="49">
        <v>21910797.41</v>
      </c>
      <c r="P227" s="49">
        <v>21910797.41</v>
      </c>
    </row>
    <row r="228" spans="1:16" ht="12.75">
      <c r="A228" s="46">
        <v>6</v>
      </c>
      <c r="B228" s="46">
        <v>5</v>
      </c>
      <c r="C228" s="46">
        <v>0</v>
      </c>
      <c r="D228" s="41">
        <v>0</v>
      </c>
      <c r="E228" s="47"/>
      <c r="F228" s="48" t="s">
        <v>467</v>
      </c>
      <c r="G228" s="58" t="s">
        <v>472</v>
      </c>
      <c r="H228" s="49">
        <v>89138839.58</v>
      </c>
      <c r="I228" s="49">
        <v>55312361.35</v>
      </c>
      <c r="J228" s="49">
        <v>37552128.99</v>
      </c>
      <c r="K228" s="49">
        <v>305910.3</v>
      </c>
      <c r="L228" s="49">
        <v>261765</v>
      </c>
      <c r="M228" s="49">
        <v>1215194.64</v>
      </c>
      <c r="N228" s="49">
        <v>15977362.42</v>
      </c>
      <c r="O228" s="49">
        <v>33826478.23</v>
      </c>
      <c r="P228" s="49">
        <v>33826478.23</v>
      </c>
    </row>
    <row r="229" spans="1:16" ht="12.75">
      <c r="A229" s="46">
        <v>6</v>
      </c>
      <c r="B229" s="46">
        <v>6</v>
      </c>
      <c r="C229" s="46">
        <v>0</v>
      </c>
      <c r="D229" s="41">
        <v>0</v>
      </c>
      <c r="E229" s="47"/>
      <c r="F229" s="48" t="s">
        <v>467</v>
      </c>
      <c r="G229" s="58" t="s">
        <v>473</v>
      </c>
      <c r="H229" s="49">
        <v>138195017.74</v>
      </c>
      <c r="I229" s="49">
        <v>92726667.77</v>
      </c>
      <c r="J229" s="49">
        <v>63706649.71</v>
      </c>
      <c r="K229" s="49">
        <v>5355716.09</v>
      </c>
      <c r="L229" s="49">
        <v>541000</v>
      </c>
      <c r="M229" s="49">
        <v>292540</v>
      </c>
      <c r="N229" s="49">
        <v>22830761.97</v>
      </c>
      <c r="O229" s="49">
        <v>45468349.97</v>
      </c>
      <c r="P229" s="49">
        <v>45468349.97</v>
      </c>
    </row>
    <row r="230" spans="1:16" ht="12.75">
      <c r="A230" s="46">
        <v>6</v>
      </c>
      <c r="B230" s="46">
        <v>7</v>
      </c>
      <c r="C230" s="46">
        <v>0</v>
      </c>
      <c r="D230" s="41">
        <v>0</v>
      </c>
      <c r="E230" s="47"/>
      <c r="F230" s="48" t="s">
        <v>467</v>
      </c>
      <c r="G230" s="58" t="s">
        <v>474</v>
      </c>
      <c r="H230" s="49">
        <v>152390021.84</v>
      </c>
      <c r="I230" s="49">
        <v>121553316.47</v>
      </c>
      <c r="J230" s="49">
        <v>75696378.86</v>
      </c>
      <c r="K230" s="49">
        <v>9130565.02</v>
      </c>
      <c r="L230" s="49">
        <v>500000</v>
      </c>
      <c r="M230" s="49">
        <v>1265835.37</v>
      </c>
      <c r="N230" s="49">
        <v>34960537.22</v>
      </c>
      <c r="O230" s="49">
        <v>30836705.37</v>
      </c>
      <c r="P230" s="49">
        <v>30836705.37</v>
      </c>
    </row>
    <row r="231" spans="1:16" ht="12.75">
      <c r="A231" s="46">
        <v>6</v>
      </c>
      <c r="B231" s="46">
        <v>8</v>
      </c>
      <c r="C231" s="46">
        <v>0</v>
      </c>
      <c r="D231" s="41">
        <v>0</v>
      </c>
      <c r="E231" s="47"/>
      <c r="F231" s="48" t="s">
        <v>467</v>
      </c>
      <c r="G231" s="58" t="s">
        <v>475</v>
      </c>
      <c r="H231" s="49">
        <v>144602637.76</v>
      </c>
      <c r="I231" s="49">
        <v>96455964.76</v>
      </c>
      <c r="J231" s="49">
        <v>59435330.48</v>
      </c>
      <c r="K231" s="49">
        <v>4662314</v>
      </c>
      <c r="L231" s="49">
        <v>1500000</v>
      </c>
      <c r="M231" s="49">
        <v>0</v>
      </c>
      <c r="N231" s="49">
        <v>30858320.28</v>
      </c>
      <c r="O231" s="49">
        <v>48146673</v>
      </c>
      <c r="P231" s="49">
        <v>48146673</v>
      </c>
    </row>
    <row r="232" spans="1:16" ht="12.75">
      <c r="A232" s="46">
        <v>6</v>
      </c>
      <c r="B232" s="46">
        <v>9</v>
      </c>
      <c r="C232" s="46">
        <v>0</v>
      </c>
      <c r="D232" s="41">
        <v>0</v>
      </c>
      <c r="E232" s="47"/>
      <c r="F232" s="48" t="s">
        <v>467</v>
      </c>
      <c r="G232" s="58" t="s">
        <v>476</v>
      </c>
      <c r="H232" s="49">
        <v>201797471.72</v>
      </c>
      <c r="I232" s="49">
        <v>127772209.72</v>
      </c>
      <c r="J232" s="49">
        <v>77380011.31</v>
      </c>
      <c r="K232" s="49">
        <v>2939209</v>
      </c>
      <c r="L232" s="49">
        <v>800000</v>
      </c>
      <c r="M232" s="49">
        <v>497500</v>
      </c>
      <c r="N232" s="49">
        <v>46155489.41</v>
      </c>
      <c r="O232" s="49">
        <v>74025262</v>
      </c>
      <c r="P232" s="49">
        <v>74025262</v>
      </c>
    </row>
    <row r="233" spans="1:16" ht="12.75">
      <c r="A233" s="46">
        <v>6</v>
      </c>
      <c r="B233" s="46">
        <v>10</v>
      </c>
      <c r="C233" s="46">
        <v>0</v>
      </c>
      <c r="D233" s="41">
        <v>0</v>
      </c>
      <c r="E233" s="47"/>
      <c r="F233" s="48" t="s">
        <v>467</v>
      </c>
      <c r="G233" s="58" t="s">
        <v>477</v>
      </c>
      <c r="H233" s="49">
        <v>86974168.6</v>
      </c>
      <c r="I233" s="49">
        <v>61298163.6</v>
      </c>
      <c r="J233" s="49">
        <v>37939889.6</v>
      </c>
      <c r="K233" s="49">
        <v>2168866</v>
      </c>
      <c r="L233" s="49">
        <v>430000</v>
      </c>
      <c r="M233" s="49">
        <v>0</v>
      </c>
      <c r="N233" s="49">
        <v>20759408</v>
      </c>
      <c r="O233" s="49">
        <v>25676005</v>
      </c>
      <c r="P233" s="49">
        <v>25639005</v>
      </c>
    </row>
    <row r="234" spans="1:16" ht="12.75">
      <c r="A234" s="46">
        <v>6</v>
      </c>
      <c r="B234" s="46">
        <v>11</v>
      </c>
      <c r="C234" s="46">
        <v>0</v>
      </c>
      <c r="D234" s="41">
        <v>0</v>
      </c>
      <c r="E234" s="47"/>
      <c r="F234" s="48" t="s">
        <v>467</v>
      </c>
      <c r="G234" s="58" t="s">
        <v>478</v>
      </c>
      <c r="H234" s="49">
        <v>185561021.06</v>
      </c>
      <c r="I234" s="49">
        <v>123059771.43</v>
      </c>
      <c r="J234" s="49">
        <v>76790262.25</v>
      </c>
      <c r="K234" s="49">
        <v>6209874.34</v>
      </c>
      <c r="L234" s="49">
        <v>1350000</v>
      </c>
      <c r="M234" s="49">
        <v>0</v>
      </c>
      <c r="N234" s="49">
        <v>38709634.84</v>
      </c>
      <c r="O234" s="49">
        <v>62501249.63</v>
      </c>
      <c r="P234" s="49">
        <v>61501249.63</v>
      </c>
    </row>
    <row r="235" spans="1:16" ht="12.75">
      <c r="A235" s="46">
        <v>6</v>
      </c>
      <c r="B235" s="46">
        <v>12</v>
      </c>
      <c r="C235" s="46">
        <v>0</v>
      </c>
      <c r="D235" s="41">
        <v>0</v>
      </c>
      <c r="E235" s="47"/>
      <c r="F235" s="48" t="s">
        <v>467</v>
      </c>
      <c r="G235" s="58" t="s">
        <v>479</v>
      </c>
      <c r="H235" s="49">
        <v>93069260.02</v>
      </c>
      <c r="I235" s="49">
        <v>56141036.02</v>
      </c>
      <c r="J235" s="49">
        <v>36179059.65</v>
      </c>
      <c r="K235" s="49">
        <v>3648695</v>
      </c>
      <c r="L235" s="49">
        <v>700000</v>
      </c>
      <c r="M235" s="49">
        <v>0</v>
      </c>
      <c r="N235" s="49">
        <v>15613281.37</v>
      </c>
      <c r="O235" s="49">
        <v>36928224</v>
      </c>
      <c r="P235" s="49">
        <v>36308724</v>
      </c>
    </row>
    <row r="236" spans="1:16" ht="12.75">
      <c r="A236" s="46">
        <v>6</v>
      </c>
      <c r="B236" s="46">
        <v>13</v>
      </c>
      <c r="C236" s="46">
        <v>0</v>
      </c>
      <c r="D236" s="41">
        <v>0</v>
      </c>
      <c r="E236" s="47"/>
      <c r="F236" s="48" t="s">
        <v>467</v>
      </c>
      <c r="G236" s="58" t="s">
        <v>480</v>
      </c>
      <c r="H236" s="49">
        <v>53533766.36</v>
      </c>
      <c r="I236" s="49">
        <v>37204870.16</v>
      </c>
      <c r="J236" s="49">
        <v>23901724.76</v>
      </c>
      <c r="K236" s="49">
        <v>635261.33</v>
      </c>
      <c r="L236" s="49">
        <v>186407.06</v>
      </c>
      <c r="M236" s="49">
        <v>24066.57</v>
      </c>
      <c r="N236" s="49">
        <v>12457410.44</v>
      </c>
      <c r="O236" s="49">
        <v>16328896.2</v>
      </c>
      <c r="P236" s="49">
        <v>16328896.2</v>
      </c>
    </row>
    <row r="237" spans="1:16" ht="12.75">
      <c r="A237" s="46">
        <v>6</v>
      </c>
      <c r="B237" s="46">
        <v>14</v>
      </c>
      <c r="C237" s="46">
        <v>0</v>
      </c>
      <c r="D237" s="41">
        <v>0</v>
      </c>
      <c r="E237" s="47"/>
      <c r="F237" s="48" t="s">
        <v>467</v>
      </c>
      <c r="G237" s="58" t="s">
        <v>481</v>
      </c>
      <c r="H237" s="49">
        <v>158917184.84</v>
      </c>
      <c r="I237" s="49">
        <v>133225372.67</v>
      </c>
      <c r="J237" s="49">
        <v>87547035.25</v>
      </c>
      <c r="K237" s="49">
        <v>11654437</v>
      </c>
      <c r="L237" s="49">
        <v>500000</v>
      </c>
      <c r="M237" s="49">
        <v>529412</v>
      </c>
      <c r="N237" s="49">
        <v>32994488.42</v>
      </c>
      <c r="O237" s="49">
        <v>25691812.17</v>
      </c>
      <c r="P237" s="49">
        <v>25691812.17</v>
      </c>
    </row>
    <row r="238" spans="1:16" ht="12.75">
      <c r="A238" s="46">
        <v>6</v>
      </c>
      <c r="B238" s="46">
        <v>15</v>
      </c>
      <c r="C238" s="46">
        <v>0</v>
      </c>
      <c r="D238" s="41">
        <v>0</v>
      </c>
      <c r="E238" s="47"/>
      <c r="F238" s="48" t="s">
        <v>467</v>
      </c>
      <c r="G238" s="58" t="s">
        <v>482</v>
      </c>
      <c r="H238" s="49">
        <v>108397543.68</v>
      </c>
      <c r="I238" s="49">
        <v>62928198.86</v>
      </c>
      <c r="J238" s="49">
        <v>39760361.46</v>
      </c>
      <c r="K238" s="49">
        <v>1403720</v>
      </c>
      <c r="L238" s="49">
        <v>250000</v>
      </c>
      <c r="M238" s="49">
        <v>542310</v>
      </c>
      <c r="N238" s="49">
        <v>20971807.4</v>
      </c>
      <c r="O238" s="49">
        <v>45469344.82</v>
      </c>
      <c r="P238" s="49">
        <v>45469344.82</v>
      </c>
    </row>
    <row r="239" spans="1:16" ht="12.75">
      <c r="A239" s="46">
        <v>6</v>
      </c>
      <c r="B239" s="46">
        <v>16</v>
      </c>
      <c r="C239" s="46">
        <v>0</v>
      </c>
      <c r="D239" s="41">
        <v>0</v>
      </c>
      <c r="E239" s="47"/>
      <c r="F239" s="48" t="s">
        <v>467</v>
      </c>
      <c r="G239" s="58" t="s">
        <v>483</v>
      </c>
      <c r="H239" s="49">
        <v>94373202</v>
      </c>
      <c r="I239" s="49">
        <v>70584576</v>
      </c>
      <c r="J239" s="49">
        <v>43763504</v>
      </c>
      <c r="K239" s="49">
        <v>1596821</v>
      </c>
      <c r="L239" s="49">
        <v>562163</v>
      </c>
      <c r="M239" s="49">
        <v>0</v>
      </c>
      <c r="N239" s="49">
        <v>24662088</v>
      </c>
      <c r="O239" s="49">
        <v>23788626</v>
      </c>
      <c r="P239" s="49">
        <v>22188626</v>
      </c>
    </row>
    <row r="240" spans="1:16" ht="12.75">
      <c r="A240" s="46">
        <v>6</v>
      </c>
      <c r="B240" s="46">
        <v>17</v>
      </c>
      <c r="C240" s="46">
        <v>0</v>
      </c>
      <c r="D240" s="41">
        <v>0</v>
      </c>
      <c r="E240" s="47"/>
      <c r="F240" s="48" t="s">
        <v>467</v>
      </c>
      <c r="G240" s="58" t="s">
        <v>484</v>
      </c>
      <c r="H240" s="49">
        <v>112816807.37</v>
      </c>
      <c r="I240" s="49">
        <v>86570586.33</v>
      </c>
      <c r="J240" s="49">
        <v>53759947.48</v>
      </c>
      <c r="K240" s="49">
        <v>1017660.25</v>
      </c>
      <c r="L240" s="49">
        <v>200000</v>
      </c>
      <c r="M240" s="49">
        <v>1295261.92</v>
      </c>
      <c r="N240" s="49">
        <v>30297716.68</v>
      </c>
      <c r="O240" s="49">
        <v>26246221.04</v>
      </c>
      <c r="P240" s="49">
        <v>26209221.04</v>
      </c>
    </row>
    <row r="241" spans="1:16" ht="12.75">
      <c r="A241" s="46">
        <v>6</v>
      </c>
      <c r="B241" s="46">
        <v>18</v>
      </c>
      <c r="C241" s="46">
        <v>0</v>
      </c>
      <c r="D241" s="41">
        <v>0</v>
      </c>
      <c r="E241" s="47"/>
      <c r="F241" s="48" t="s">
        <v>467</v>
      </c>
      <c r="G241" s="58" t="s">
        <v>485</v>
      </c>
      <c r="H241" s="49">
        <v>118310090.4</v>
      </c>
      <c r="I241" s="49">
        <v>89745347.24</v>
      </c>
      <c r="J241" s="49">
        <v>56971004.57</v>
      </c>
      <c r="K241" s="49">
        <v>6737421.43</v>
      </c>
      <c r="L241" s="49">
        <v>550500</v>
      </c>
      <c r="M241" s="49">
        <v>0</v>
      </c>
      <c r="N241" s="49">
        <v>25486421.24</v>
      </c>
      <c r="O241" s="49">
        <v>28564743.16</v>
      </c>
      <c r="P241" s="49">
        <v>28564743.16</v>
      </c>
    </row>
    <row r="242" spans="1:16" ht="12.75">
      <c r="A242" s="46">
        <v>6</v>
      </c>
      <c r="B242" s="46">
        <v>19</v>
      </c>
      <c r="C242" s="46">
        <v>0</v>
      </c>
      <c r="D242" s="41">
        <v>0</v>
      </c>
      <c r="E242" s="47"/>
      <c r="F242" s="48" t="s">
        <v>467</v>
      </c>
      <c r="G242" s="58" t="s">
        <v>486</v>
      </c>
      <c r="H242" s="49">
        <v>82600742.4</v>
      </c>
      <c r="I242" s="49">
        <v>62656473.98</v>
      </c>
      <c r="J242" s="49">
        <v>41265950.12</v>
      </c>
      <c r="K242" s="49">
        <v>2127673.42</v>
      </c>
      <c r="L242" s="49">
        <v>372825</v>
      </c>
      <c r="M242" s="49">
        <v>709441</v>
      </c>
      <c r="N242" s="49">
        <v>18180584.44</v>
      </c>
      <c r="O242" s="49">
        <v>19944268.42</v>
      </c>
      <c r="P242" s="49">
        <v>19907268.42</v>
      </c>
    </row>
    <row r="243" spans="1:16" ht="12.75">
      <c r="A243" s="46">
        <v>6</v>
      </c>
      <c r="B243" s="46">
        <v>20</v>
      </c>
      <c r="C243" s="46">
        <v>0</v>
      </c>
      <c r="D243" s="41">
        <v>0</v>
      </c>
      <c r="E243" s="47"/>
      <c r="F243" s="48" t="s">
        <v>467</v>
      </c>
      <c r="G243" s="58" t="s">
        <v>487</v>
      </c>
      <c r="H243" s="49">
        <v>117584192.53</v>
      </c>
      <c r="I243" s="49">
        <v>82757035.64</v>
      </c>
      <c r="J243" s="49">
        <v>39275587.78</v>
      </c>
      <c r="K243" s="49">
        <v>6091118</v>
      </c>
      <c r="L243" s="49">
        <v>200000</v>
      </c>
      <c r="M243" s="49">
        <v>0</v>
      </c>
      <c r="N243" s="49">
        <v>37190329.86</v>
      </c>
      <c r="O243" s="49">
        <v>34827156.89</v>
      </c>
      <c r="P243" s="49">
        <v>34827156.89</v>
      </c>
    </row>
    <row r="244" spans="1:16" ht="12.75">
      <c r="A244" s="46">
        <v>6</v>
      </c>
      <c r="B244" s="46">
        <v>0</v>
      </c>
      <c r="C244" s="46">
        <v>0</v>
      </c>
      <c r="D244" s="41">
        <v>0</v>
      </c>
      <c r="E244" s="47"/>
      <c r="F244" s="48" t="s">
        <v>488</v>
      </c>
      <c r="G244" s="58" t="s">
        <v>489</v>
      </c>
      <c r="H244" s="49">
        <v>1405148149.57</v>
      </c>
      <c r="I244" s="49">
        <v>714878828.05</v>
      </c>
      <c r="J244" s="49">
        <v>234242827.35</v>
      </c>
      <c r="K244" s="49">
        <v>225248819.31</v>
      </c>
      <c r="L244" s="49">
        <v>13000000</v>
      </c>
      <c r="M244" s="49">
        <v>8568010.4</v>
      </c>
      <c r="N244" s="49">
        <v>233819170.99</v>
      </c>
      <c r="O244" s="49">
        <v>690269321.52</v>
      </c>
      <c r="P244" s="49">
        <v>667560321.52</v>
      </c>
    </row>
    <row r="245" spans="1:16" ht="12.75">
      <c r="A245" s="46">
        <v>6</v>
      </c>
      <c r="B245" s="46">
        <v>8</v>
      </c>
      <c r="C245" s="46">
        <v>1</v>
      </c>
      <c r="D245" s="41" t="s">
        <v>490</v>
      </c>
      <c r="E245" s="47">
        <v>271</v>
      </c>
      <c r="F245" s="48" t="s">
        <v>490</v>
      </c>
      <c r="G245" s="58" t="s">
        <v>491</v>
      </c>
      <c r="H245" s="49">
        <v>294450</v>
      </c>
      <c r="I245" s="49">
        <v>244450</v>
      </c>
      <c r="J245" s="49">
        <v>135397</v>
      </c>
      <c r="K245" s="49">
        <v>0</v>
      </c>
      <c r="L245" s="49">
        <v>35000</v>
      </c>
      <c r="M245" s="49">
        <v>0</v>
      </c>
      <c r="N245" s="49">
        <v>74053</v>
      </c>
      <c r="O245" s="49">
        <v>50000</v>
      </c>
      <c r="P245" s="49">
        <v>50000</v>
      </c>
    </row>
    <row r="246" spans="1:16" ht="25.5">
      <c r="A246" s="46">
        <v>6</v>
      </c>
      <c r="B246" s="46">
        <v>19</v>
      </c>
      <c r="C246" s="46">
        <v>1</v>
      </c>
      <c r="D246" s="41" t="s">
        <v>490</v>
      </c>
      <c r="E246" s="47">
        <v>270</v>
      </c>
      <c r="F246" s="48" t="s">
        <v>490</v>
      </c>
      <c r="G246" s="58" t="s">
        <v>492</v>
      </c>
      <c r="H246" s="49">
        <v>5069164</v>
      </c>
      <c r="I246" s="49">
        <v>5069164</v>
      </c>
      <c r="J246" s="49">
        <v>619716</v>
      </c>
      <c r="K246" s="49">
        <v>0</v>
      </c>
      <c r="L246" s="49">
        <v>76940</v>
      </c>
      <c r="M246" s="49">
        <v>0</v>
      </c>
      <c r="N246" s="49">
        <v>4372508</v>
      </c>
      <c r="O246" s="49">
        <v>0</v>
      </c>
      <c r="P246" s="49">
        <v>0</v>
      </c>
    </row>
    <row r="247" spans="1:16" ht="12.75">
      <c r="A247" s="46">
        <v>6</v>
      </c>
      <c r="B247" s="46">
        <v>7</v>
      </c>
      <c r="C247" s="46">
        <v>1</v>
      </c>
      <c r="D247" s="41" t="s">
        <v>490</v>
      </c>
      <c r="E247" s="47">
        <v>187</v>
      </c>
      <c r="F247" s="48" t="s">
        <v>490</v>
      </c>
      <c r="G247" s="58" t="s">
        <v>493</v>
      </c>
      <c r="H247" s="49">
        <v>339100</v>
      </c>
      <c r="I247" s="49">
        <v>323100</v>
      </c>
      <c r="J247" s="49">
        <v>37700</v>
      </c>
      <c r="K247" s="49">
        <v>0</v>
      </c>
      <c r="L247" s="49">
        <v>0</v>
      </c>
      <c r="M247" s="49">
        <v>0</v>
      </c>
      <c r="N247" s="49">
        <v>285400</v>
      </c>
      <c r="O247" s="49">
        <v>16000</v>
      </c>
      <c r="P247" s="49">
        <v>16000</v>
      </c>
    </row>
    <row r="248" spans="1:16" ht="12.75">
      <c r="A248" s="46">
        <v>6</v>
      </c>
      <c r="B248" s="46">
        <v>1</v>
      </c>
      <c r="C248" s="46">
        <v>1</v>
      </c>
      <c r="D248" s="41" t="s">
        <v>490</v>
      </c>
      <c r="E248" s="47">
        <v>188</v>
      </c>
      <c r="F248" s="48" t="s">
        <v>490</v>
      </c>
      <c r="G248" s="58" t="s">
        <v>493</v>
      </c>
      <c r="H248" s="49">
        <v>1949570</v>
      </c>
      <c r="I248" s="49">
        <v>1949570</v>
      </c>
      <c r="J248" s="49">
        <v>77610</v>
      </c>
      <c r="K248" s="49">
        <v>0</v>
      </c>
      <c r="L248" s="49">
        <v>0</v>
      </c>
      <c r="M248" s="49">
        <v>0</v>
      </c>
      <c r="N248" s="49">
        <v>1871960</v>
      </c>
      <c r="O248" s="49">
        <v>0</v>
      </c>
      <c r="P248" s="49">
        <v>0</v>
      </c>
    </row>
    <row r="249" spans="1:16" ht="25.5">
      <c r="A249" s="46">
        <v>6</v>
      </c>
      <c r="B249" s="46">
        <v>13</v>
      </c>
      <c r="C249" s="46">
        <v>4</v>
      </c>
      <c r="D249" s="41" t="s">
        <v>490</v>
      </c>
      <c r="E249" s="47">
        <v>186</v>
      </c>
      <c r="F249" s="48" t="s">
        <v>490</v>
      </c>
      <c r="G249" s="58" t="s">
        <v>494</v>
      </c>
      <c r="H249" s="49">
        <v>2400</v>
      </c>
      <c r="I249" s="49">
        <v>2400</v>
      </c>
      <c r="J249" s="49">
        <v>0</v>
      </c>
      <c r="K249" s="49">
        <v>0</v>
      </c>
      <c r="L249" s="49">
        <v>0</v>
      </c>
      <c r="M249" s="49">
        <v>0</v>
      </c>
      <c r="N249" s="49">
        <v>2400</v>
      </c>
      <c r="O249" s="49">
        <v>0</v>
      </c>
      <c r="P249" s="49">
        <v>0</v>
      </c>
    </row>
    <row r="250" spans="1:16" ht="24">
      <c r="A250" s="46">
        <v>6</v>
      </c>
      <c r="B250" s="46">
        <v>15</v>
      </c>
      <c r="C250" s="46">
        <v>0</v>
      </c>
      <c r="D250" s="41" t="s">
        <v>490</v>
      </c>
      <c r="E250" s="47">
        <v>220</v>
      </c>
      <c r="F250" s="48" t="s">
        <v>490</v>
      </c>
      <c r="G250" s="53" t="s">
        <v>497</v>
      </c>
      <c r="H250" s="49">
        <v>387087</v>
      </c>
      <c r="I250" s="49">
        <v>137087</v>
      </c>
      <c r="J250" s="49">
        <v>65500</v>
      </c>
      <c r="K250" s="49">
        <v>0</v>
      </c>
      <c r="L250" s="49">
        <v>0</v>
      </c>
      <c r="M250" s="49">
        <v>0</v>
      </c>
      <c r="N250" s="49">
        <v>71587</v>
      </c>
      <c r="O250" s="49">
        <v>250000</v>
      </c>
      <c r="P250" s="49">
        <v>0</v>
      </c>
    </row>
    <row r="251" spans="1:16" ht="12.75">
      <c r="A251" s="46">
        <v>6</v>
      </c>
      <c r="B251" s="46">
        <v>9</v>
      </c>
      <c r="C251" s="46">
        <v>1</v>
      </c>
      <c r="D251" s="41" t="s">
        <v>490</v>
      </c>
      <c r="E251" s="47">
        <v>140</v>
      </c>
      <c r="F251" s="48" t="s">
        <v>490</v>
      </c>
      <c r="G251" s="58" t="s">
        <v>495</v>
      </c>
      <c r="H251" s="49">
        <v>80487.67</v>
      </c>
      <c r="I251" s="49">
        <v>80487.67</v>
      </c>
      <c r="J251" s="49">
        <v>43600</v>
      </c>
      <c r="K251" s="49">
        <v>0</v>
      </c>
      <c r="L251" s="49">
        <v>0</v>
      </c>
      <c r="M251" s="49">
        <v>0</v>
      </c>
      <c r="N251" s="49">
        <v>36887.67</v>
      </c>
      <c r="O251" s="49">
        <v>0</v>
      </c>
      <c r="P251" s="49">
        <v>0</v>
      </c>
    </row>
    <row r="252" spans="1:16" ht="12.75">
      <c r="A252" s="46">
        <v>6</v>
      </c>
      <c r="B252" s="46">
        <v>8</v>
      </c>
      <c r="C252" s="46">
        <v>1</v>
      </c>
      <c r="D252" s="41" t="s">
        <v>490</v>
      </c>
      <c r="E252" s="47">
        <v>265</v>
      </c>
      <c r="F252" s="48" t="s">
        <v>490</v>
      </c>
      <c r="G252" s="58" t="s">
        <v>496</v>
      </c>
      <c r="H252" s="49">
        <v>41852172</v>
      </c>
      <c r="I252" s="49">
        <v>34132009</v>
      </c>
      <c r="J252" s="49">
        <v>4994193</v>
      </c>
      <c r="K252" s="49">
        <v>0</v>
      </c>
      <c r="L252" s="49">
        <v>300000</v>
      </c>
      <c r="M252" s="49">
        <v>0</v>
      </c>
      <c r="N252" s="49">
        <v>28837816</v>
      </c>
      <c r="O252" s="49">
        <v>7720163</v>
      </c>
      <c r="P252" s="49">
        <v>7720163</v>
      </c>
    </row>
  </sheetData>
  <sheetProtection/>
  <mergeCells count="20">
    <mergeCell ref="I4:P4"/>
    <mergeCell ref="J5:N5"/>
    <mergeCell ref="O5:O8"/>
    <mergeCell ref="P6:P8"/>
    <mergeCell ref="F10:G10"/>
    <mergeCell ref="A9:G9"/>
    <mergeCell ref="H9:P9"/>
    <mergeCell ref="J6:J8"/>
    <mergeCell ref="L6:L8"/>
    <mergeCell ref="K6:K8"/>
    <mergeCell ref="M6:M8"/>
    <mergeCell ref="N6:N8"/>
    <mergeCell ref="I5:I8"/>
    <mergeCell ref="A4:A8"/>
    <mergeCell ref="H4:H8"/>
    <mergeCell ref="F4:G8"/>
    <mergeCell ref="B4:B8"/>
    <mergeCell ref="C4:C8"/>
    <mergeCell ref="D4:D8"/>
    <mergeCell ref="E4:E8"/>
  </mergeCells>
  <printOptions horizontalCentered="1"/>
  <pageMargins left="0.5905511811023623" right="0.5905511811023623" top="0.7874015748031497" bottom="0.7874015748031497" header="0.31496062992125984" footer="0.31496062992125984"/>
  <pageSetup fitToHeight="5" horizontalDpi="300" verticalDpi="300"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Szczecinie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Zakrzewska</dc:creator>
  <cp:keywords/>
  <dc:description/>
  <cp:lastModifiedBy>Anna Kotłowska</cp:lastModifiedBy>
  <cp:lastPrinted>2019-11-29T08:44:10Z</cp:lastPrinted>
  <dcterms:created xsi:type="dcterms:W3CDTF">2008-02-27T07:21:19Z</dcterms:created>
  <dcterms:modified xsi:type="dcterms:W3CDTF">2021-10-07T12:45:11Z</dcterms:modified>
  <cp:category/>
  <cp:version/>
  <cp:contentType/>
  <cp:contentStatus/>
</cp:coreProperties>
</file>