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10110" tabRatio="803" activeTab="2"/>
  </bookViews>
  <sheets>
    <sheet name="Spis tabel" sheetId="1" r:id="rId1"/>
    <sheet name="Metodologia" sheetId="2" r:id="rId2"/>
    <sheet name="tab1" sheetId="3" r:id="rId3"/>
    <sheet name="tab2" sheetId="4" r:id="rId4"/>
    <sheet name="tab3" sheetId="5" r:id="rId5"/>
    <sheet name="tab4" sheetId="6" r:id="rId6"/>
    <sheet name="tab5" sheetId="7" r:id="rId7"/>
    <sheet name="tab6" sheetId="8" r:id="rId8"/>
    <sheet name="tab7" sheetId="9" r:id="rId9"/>
    <sheet name="tab8" sheetId="10" r:id="rId10"/>
    <sheet name="tab9" sheetId="11" r:id="rId11"/>
    <sheet name="tab10" sheetId="12" r:id="rId12"/>
  </sheets>
  <definedNames>
    <definedName name="kwartal">'Spis tabel'!$B$15</definedName>
    <definedName name="_xlnm.Print_Area" localSheetId="0">'Spis tabel'!$A$1:$O$12</definedName>
    <definedName name="rok">'Spis tabel'!$B$14</definedName>
    <definedName name="_xlnm.Print_Titles" localSheetId="2">'tab1'!$A:$G,'tab1'!$2:$8</definedName>
    <definedName name="_xlnm.Print_Titles" localSheetId="11">'tab10'!$A:$G,'tab10'!$2:$7</definedName>
    <definedName name="_xlnm.Print_Titles" localSheetId="3">'tab2'!$A:$G,'tab2'!$2:$8</definedName>
    <definedName name="_xlnm.Print_Titles" localSheetId="6">'tab5'!$A:$G,'tab5'!$2:$9</definedName>
    <definedName name="_xlnm.Print_Titles" localSheetId="7">'tab6'!$A:$G,'tab6'!$2:$8</definedName>
    <definedName name="_xlnm.Print_Titles" localSheetId="8">'tab7'!$A:$G,'tab7'!$2:$10</definedName>
    <definedName name="_xlnm.Print_Titles" localSheetId="9">'tab8'!$A:$G,'tab8'!$2:$10</definedName>
    <definedName name="_xlnm.Print_Titles" localSheetId="10">'tab9'!$A:$G,'tab9'!$4:$7</definedName>
  </definedNames>
  <calcPr fullCalcOnLoad="1"/>
</workbook>
</file>

<file path=xl/sharedStrings.xml><?xml version="1.0" encoding="utf-8"?>
<sst xmlns="http://schemas.openxmlformats.org/spreadsheetml/2006/main" count="5554" uniqueCount="498">
  <si>
    <t>WK</t>
  </si>
  <si>
    <t>PK</t>
  </si>
  <si>
    <t>GK</t>
  </si>
  <si>
    <t>GT</t>
  </si>
  <si>
    <t>plan</t>
  </si>
  <si>
    <t>wykonanie</t>
  </si>
  <si>
    <t>Wydatki ogółem</t>
  </si>
  <si>
    <t>% wykonania</t>
  </si>
  <si>
    <t>Dochody ogółem</t>
  </si>
  <si>
    <t>Relacja deficytu/nadwyżki do dochodów</t>
  </si>
  <si>
    <t>zł</t>
  </si>
  <si>
    <t>%</t>
  </si>
  <si>
    <t>Dochody</t>
  </si>
  <si>
    <t>Wydatki</t>
  </si>
  <si>
    <t>Wynik operacyjny</t>
  </si>
  <si>
    <t>z tego:</t>
  </si>
  <si>
    <t>ogółem wykonanie</t>
  </si>
  <si>
    <t>dochody ogółem</t>
  </si>
  <si>
    <t>wydatki ogółem</t>
  </si>
  <si>
    <t>dochody majątkowe</t>
  </si>
  <si>
    <t>dochody bieżące</t>
  </si>
  <si>
    <t>wydatki majątkowe</t>
  </si>
  <si>
    <t>wydatki bieżące</t>
  </si>
  <si>
    <t>Struktura</t>
  </si>
  <si>
    <t>ogółem</t>
  </si>
  <si>
    <t>w tym:</t>
  </si>
  <si>
    <t>kredyty i pożyczki</t>
  </si>
  <si>
    <t>papiery wart.</t>
  </si>
  <si>
    <t>zobowiązania wymagalne</t>
  </si>
  <si>
    <t>Dochody planowane</t>
  </si>
  <si>
    <t>Dochody wykonane</t>
  </si>
  <si>
    <t xml:space="preserve">% wykonania </t>
  </si>
  <si>
    <t>Ogółem</t>
  </si>
  <si>
    <t>dochody własne</t>
  </si>
  <si>
    <t>dotacje</t>
  </si>
  <si>
    <t>w zł</t>
  </si>
  <si>
    <t>z tego przeznaczone na:</t>
  </si>
  <si>
    <t>Wydatki bieżące</t>
  </si>
  <si>
    <t>Wydatki majątkowe</t>
  </si>
  <si>
    <t>wynagrodzenia i pochodne</t>
  </si>
  <si>
    <t>obsługę długu</t>
  </si>
  <si>
    <t>poręczenia i gwarancje</t>
  </si>
  <si>
    <t>pozostałe wydatki bieżące</t>
  </si>
  <si>
    <t>wydatki inwestycyjne</t>
  </si>
  <si>
    <t>Działy klasyfikacji budżetowej</t>
  </si>
  <si>
    <t>853
Pozostałe zadania w zakresie polityki społecznej</t>
  </si>
  <si>
    <t>854
Edukacyjna opieka wychowawcza</t>
  </si>
  <si>
    <t>Pozostałe</t>
  </si>
  <si>
    <t>Zakładka</t>
  </si>
  <si>
    <t>Tytuł</t>
  </si>
  <si>
    <t>Dynamika wykonania
(do roku poprzedniego)</t>
  </si>
  <si>
    <t>rok</t>
  </si>
  <si>
    <t>kwartal</t>
  </si>
  <si>
    <t>ZW</t>
  </si>
  <si>
    <t>ogółem 
plan</t>
  </si>
  <si>
    <t>Stan bazy na:</t>
  </si>
  <si>
    <t>NAZWA JST</t>
  </si>
  <si>
    <t>25=9-18</t>
  </si>
  <si>
    <t>26=12-21</t>
  </si>
  <si>
    <t>Zobowiązania</t>
  </si>
  <si>
    <t>z tego z tytułu:</t>
  </si>
  <si>
    <t>papierów wart.</t>
  </si>
  <si>
    <t>kredytów i pożyczek</t>
  </si>
  <si>
    <t>zobowiązań wymagalnych</t>
  </si>
  <si>
    <t>struktura wykonania dochodów ogółem</t>
  </si>
  <si>
    <t>Wydatki ogółem
(wykonanie)</t>
  </si>
  <si>
    <t>Wydatki ogółem 
(plan)</t>
  </si>
  <si>
    <t>010
Rolnictwo i łowiectwo</t>
  </si>
  <si>
    <t>400
Wytwarzanie i zaopatrywanie w energię el, gaz i wodę</t>
  </si>
  <si>
    <t>600
Transport i łączność</t>
  </si>
  <si>
    <t>630
Turystyka</t>
  </si>
  <si>
    <t>700
Gospodarka mieszkaniowa</t>
  </si>
  <si>
    <t>750
Administracja publiczna</t>
  </si>
  <si>
    <t>801
Oświata i wychowanie</t>
  </si>
  <si>
    <t>851
Ochrona zdrowia</t>
  </si>
  <si>
    <t>852
Pomoc społeczna</t>
  </si>
  <si>
    <t>900
Gospodarka komunalna i ochrona środowiska</t>
  </si>
  <si>
    <t>921
Kultura i ochrona dziedzictwa narodowego</t>
  </si>
  <si>
    <t>Wynik budżetu
(-) deficyt / (+) nadwyżka</t>
  </si>
  <si>
    <t>subwencja ogólna i środki na uzupełnienie dochodów</t>
  </si>
  <si>
    <t>754
Bezpieczeństwo publiczne i ochrona ppoż</t>
  </si>
  <si>
    <t>Metodologia do tabel</t>
  </si>
  <si>
    <t>Tabela</t>
  </si>
  <si>
    <t>Kolumna</t>
  </si>
  <si>
    <t>Treść pozycji</t>
  </si>
  <si>
    <t>Źródło</t>
  </si>
  <si>
    <t>Pozycja sprawozdania/Paragrafy/Formuła licząca</t>
  </si>
  <si>
    <t>dochody ogółem (plan)</t>
  </si>
  <si>
    <t>Rb-NDS</t>
  </si>
  <si>
    <t>AP</t>
  </si>
  <si>
    <t>dochody ogółem (wykonanie)</t>
  </si>
  <si>
    <t>AW</t>
  </si>
  <si>
    <t xml:space="preserve">wskaźnik wykonania planu </t>
  </si>
  <si>
    <t>x</t>
  </si>
  <si>
    <t>wydatki ogółem (plan)</t>
  </si>
  <si>
    <t>BP</t>
  </si>
  <si>
    <t>wydatki ogółem (wykonanie)</t>
  </si>
  <si>
    <t>BW</t>
  </si>
  <si>
    <t>wskaźnik wykonania planu</t>
  </si>
  <si>
    <t>wynik budżetu (plan)</t>
  </si>
  <si>
    <t>CP</t>
  </si>
  <si>
    <t>wynik budżetu (wykonanie)</t>
  </si>
  <si>
    <t>CW</t>
  </si>
  <si>
    <t>15-16</t>
  </si>
  <si>
    <t>relacja nadwyżki/deficytu do dochodów</t>
  </si>
  <si>
    <t>Rb-27s</t>
  </si>
  <si>
    <t>suma Rb-27s (plan)</t>
  </si>
  <si>
    <t>dochody majątkowe (plan)</t>
  </si>
  <si>
    <t>dochody bieżące (plan)</t>
  </si>
  <si>
    <t xml:space="preserve"> 9 = 7 - 8</t>
  </si>
  <si>
    <t>suma Rb-27s (wykonanie)</t>
  </si>
  <si>
    <t>dochody majątkowe (wykonanie)</t>
  </si>
  <si>
    <t>dochody bieżące (wykonanie)</t>
  </si>
  <si>
    <t>12 = 10 - 11</t>
  </si>
  <si>
    <t>13-15</t>
  </si>
  <si>
    <t>wskaźniki wykonania planu</t>
  </si>
  <si>
    <t>Rb-28s</t>
  </si>
  <si>
    <t>suma Rb-28s (plan)</t>
  </si>
  <si>
    <t>wydatki majątkowe (plan)</t>
  </si>
  <si>
    <t>wydatki bieżące (plan)</t>
  </si>
  <si>
    <t xml:space="preserve"> 18 = 16 - 17</t>
  </si>
  <si>
    <t>wydatki ogółem  (wykonanie)</t>
  </si>
  <si>
    <t>suma Rb-28s (wykonanie)</t>
  </si>
  <si>
    <t>wydatki majątkowe (wykonanie)</t>
  </si>
  <si>
    <t>wydatki bieżące (wykonanie)</t>
  </si>
  <si>
    <t>21 = 19 - 20</t>
  </si>
  <si>
    <t>22-24</t>
  </si>
  <si>
    <t>dochody bieżące (9) 
- wydatki bieżące (18)</t>
  </si>
  <si>
    <t>dochody bieżące (12) 
- wydatki bieżące (21)</t>
  </si>
  <si>
    <t>zobowiązania ogółem</t>
  </si>
  <si>
    <t>Rb-Z</t>
  </si>
  <si>
    <t>E</t>
  </si>
  <si>
    <t>zob. z tytułu papierów wartościowych</t>
  </si>
  <si>
    <t>E1</t>
  </si>
  <si>
    <t>zob. z tytułu kredytów i pożyczek</t>
  </si>
  <si>
    <t>E2</t>
  </si>
  <si>
    <t>E4</t>
  </si>
  <si>
    <t>wskaźniki struktury zobowiązań</t>
  </si>
  <si>
    <t>suma rb-27s</t>
  </si>
  <si>
    <t>dochody własne (plan)</t>
  </si>
  <si>
    <t>8 = 7 - 9 - 10</t>
  </si>
  <si>
    <t>dotacje ogółem (plan)</t>
  </si>
  <si>
    <t>subwencje ogółem (plan)</t>
  </si>
  <si>
    <t>275, 276, 277, 279, 292, 618</t>
  </si>
  <si>
    <t>dochody własne (wykonanie)</t>
  </si>
  <si>
    <t>12 = 11 - 13 - 14</t>
  </si>
  <si>
    <t>dotacje ogółem (wykonanie)</t>
  </si>
  <si>
    <t>subwencje ogółem (wykonanie)</t>
  </si>
  <si>
    <t>15-18</t>
  </si>
  <si>
    <t>19-21</t>
  </si>
  <si>
    <t>wskaźniki struktury wykonania dochodów</t>
  </si>
  <si>
    <t>22-25</t>
  </si>
  <si>
    <t>wskaźniki dynamiki dochodów wykonanych (do roku poprzedniego)</t>
  </si>
  <si>
    <t xml:space="preserve">suma Rb-28s </t>
  </si>
  <si>
    <t>8 = 7 - 14 (wyd.ogółem - wyd.majątkowe)</t>
  </si>
  <si>
    <t>wynagrodzenia i pochodne (plan)</t>
  </si>
  <si>
    <t>dotacje (plan)</t>
  </si>
  <si>
    <t>obsługa długu  (plan)</t>
  </si>
  <si>
    <t>poręczenia i gwarancje  (plan)</t>
  </si>
  <si>
    <t>pozostałe wydatki bieżące  (plan)</t>
  </si>
  <si>
    <t>13 = 8 - (9+10+11+12)</t>
  </si>
  <si>
    <t>Wydatki majątkowe  (plan)</t>
  </si>
  <si>
    <t>wydatki inwestycyjne  (plan)</t>
  </si>
  <si>
    <t>wynagrodzenia i pochodne (wykonanie)</t>
  </si>
  <si>
    <t>dotacje (wykonanie)</t>
  </si>
  <si>
    <t>obsługa długu  (wykonanie)</t>
  </si>
  <si>
    <t>poręczenia i gwarancje  (wykonanie)</t>
  </si>
  <si>
    <t>pozostałe wydatki bieżące  (wykonanie)</t>
  </si>
  <si>
    <t>Wydatki majątkowe  (wykonanie)</t>
  </si>
  <si>
    <t>wydatki inwestycyjne  (wykonanie)</t>
  </si>
  <si>
    <t>suma Rb-28s</t>
  </si>
  <si>
    <t>wydatki wg działów (plan)</t>
  </si>
  <si>
    <t>plan wydatków w poszczególnych wybranych działach (wg nagłówka tabeli 7)</t>
  </si>
  <si>
    <t>pozostałe (plan)</t>
  </si>
  <si>
    <t>wydatki wg działów (wykonanie)</t>
  </si>
  <si>
    <t>wykonanie wydatków w poszczególnych wybranych działach (wg nagłówka tabeli 8)</t>
  </si>
  <si>
    <t>pozostałe (wykonanie)</t>
  </si>
  <si>
    <t>wynik operacyjny (plan)</t>
  </si>
  <si>
    <t>wynik operacyjny (wykonanie)</t>
  </si>
  <si>
    <t>11-13</t>
  </si>
  <si>
    <t>Przychody (plan)</t>
  </si>
  <si>
    <t>Przychody (wykonanie)</t>
  </si>
  <si>
    <t xml:space="preserve">spłata pożyczek udzielonych </t>
  </si>
  <si>
    <t>nadwyżka z lat ubiegłych</t>
  </si>
  <si>
    <t xml:space="preserve">prywatyzacja majątku </t>
  </si>
  <si>
    <t>inne źródła</t>
  </si>
  <si>
    <t>Rozchody (plan)</t>
  </si>
  <si>
    <t xml:space="preserve">Struktura </t>
  </si>
  <si>
    <t>Rozchody (wykonanie)</t>
  </si>
  <si>
    <t>pożyczki udzielone</t>
  </si>
  <si>
    <t>inne cele</t>
  </si>
  <si>
    <t>wolne środki</t>
  </si>
  <si>
    <t>przychody ogółem (plan)</t>
  </si>
  <si>
    <t>spłata pożyczek udzielonych  (plan)</t>
  </si>
  <si>
    <t>nadwyżka z lat ubiegłych  (plan)</t>
  </si>
  <si>
    <t>prywatyzacja majątku  (plan)</t>
  </si>
  <si>
    <t>inne źródła  (plan)</t>
  </si>
  <si>
    <t xml:space="preserve">wskaźniki struktury planu przychodów </t>
  </si>
  <si>
    <t>przychody ogółem (wykonanie)</t>
  </si>
  <si>
    <t>spłata pożyczek udzielonych  (wykonanie)</t>
  </si>
  <si>
    <t>nadwyżka z lat ubiegłych  (wykonanie)</t>
  </si>
  <si>
    <t>prywatyzacja majątku  (wykonanie)</t>
  </si>
  <si>
    <t>inne źródła  (wykonanie)</t>
  </si>
  <si>
    <t xml:space="preserve">wskaźniki struktury wykonania przychodów </t>
  </si>
  <si>
    <t>pożyczki udzielone  (plan)</t>
  </si>
  <si>
    <t>inne cele  (plan)</t>
  </si>
  <si>
    <t>pożyczki udzielone  (wykonanie)</t>
  </si>
  <si>
    <t>inne cele  (wykonanie)</t>
  </si>
  <si>
    <t>wskaźniki struktury wykonania rozchodów</t>
  </si>
  <si>
    <t>rozchody ogółem  (plan)</t>
  </si>
  <si>
    <t>wskaźniki struktury planu rozchodów</t>
  </si>
  <si>
    <t>rozchody ogółem (wykonanie)</t>
  </si>
  <si>
    <t>926
Kultura fizyczna</t>
  </si>
  <si>
    <t>200, 201, 202, 203, 204, 205, 206, 211, 212, 213, 216, 221, 222, 223, 231, 232, 233, 238, 244, 246, 271, 273, 287, 288, 620, 625, 626, 628, 630, 631, 632, 633, 634, 641, 642, 643, 644, 645, 651, 652, 653, 656, 661, 662, 663, 664</t>
  </si>
  <si>
    <t>802, 803</t>
  </si>
  <si>
    <t>855
Rodzina</t>
  </si>
  <si>
    <t>200, 205, 231, 232, 233, 236, 241, 248, 249, 250, 251, 252, 253, 254, 255, 256, 257, 258, 259, 262, 263, 264, 265, 271, 272, 273, 278, 280, 281, 282, 283, 288</t>
  </si>
  <si>
    <t>8-23</t>
  </si>
  <si>
    <t xml:space="preserve">24 = 7 - suma(8 do 23) </t>
  </si>
  <si>
    <t>kredyty, pożyczki, emisja papierów wartościowych</t>
  </si>
  <si>
    <t>kredyty, pożyczki, emisja pap. wart.</t>
  </si>
  <si>
    <t>spłaty kredytów i pożyczek, wykup papierów wartościowych</t>
  </si>
  <si>
    <t>spłaty kredytów i pożyczek, wykup pap. wart.</t>
  </si>
  <si>
    <t>pożyczki
udzielone</t>
  </si>
  <si>
    <t>601, 603, 605, 606, 613, 614, 617, 619–623, 625, 630, 656–659, 661–666, 669 i 680</t>
  </si>
  <si>
    <t>605, 606, 613, 614, 617, 619–623, 625, 630, 656–659, 661–666, 669 i 680</t>
  </si>
  <si>
    <t>kredyty, pożyczki, emisja papierów wartościowych  (plan)</t>
  </si>
  <si>
    <t>D1P</t>
  </si>
  <si>
    <t>D11P</t>
  </si>
  <si>
    <t>D12P</t>
  </si>
  <si>
    <t>D13P</t>
  </si>
  <si>
    <t>D14P</t>
  </si>
  <si>
    <t>D15P</t>
  </si>
  <si>
    <t>D16P</t>
  </si>
  <si>
    <t>14-19</t>
  </si>
  <si>
    <t>27-32</t>
  </si>
  <si>
    <t>8..13 : 7</t>
  </si>
  <si>
    <t>D1W</t>
  </si>
  <si>
    <t>D11W</t>
  </si>
  <si>
    <t>D12W</t>
  </si>
  <si>
    <t>D13W</t>
  </si>
  <si>
    <t>D14W</t>
  </si>
  <si>
    <t>D15W</t>
  </si>
  <si>
    <t>D16W</t>
  </si>
  <si>
    <t>21..26 : 20</t>
  </si>
  <si>
    <t>spłaty kredytów i pożyczek, wykup papierów wartościowych  (plan)</t>
  </si>
  <si>
    <t>spłaty kredytów i pożyczek, wykup papierów wartościowych  (wykonanie)</t>
  </si>
  <si>
    <t>18-20</t>
  </si>
  <si>
    <t>D2P</t>
  </si>
  <si>
    <t>D21P</t>
  </si>
  <si>
    <t>D22P</t>
  </si>
  <si>
    <t>D23P</t>
  </si>
  <si>
    <t>8..10 : 7</t>
  </si>
  <si>
    <t>D2W</t>
  </si>
  <si>
    <t>D21W</t>
  </si>
  <si>
    <t>D22W</t>
  </si>
  <si>
    <t>D23W</t>
  </si>
  <si>
    <t>15..17 : 14</t>
  </si>
  <si>
    <t>kredyty, pożyczki, emisja papierów wartościowych  (wykonanie)</t>
  </si>
  <si>
    <t>wolne środki  (plan)</t>
  </si>
  <si>
    <t>wolne środki  (wykonanie)</t>
  </si>
  <si>
    <t>076, 077, 078, 080, 087, 618, 620, 625, 626, 628, 629, 630, 631, 632, 633, 634, 635, 641, 642, 643, 644, 645, 651, 652, 653, 656, 661, 662, 663, 664, 665, 666, 668, 669</t>
  </si>
  <si>
    <t>401, 402, 404, 405, 406, 407, 408, 409, 410, 411, 412, 417, 418, 478</t>
  </si>
  <si>
    <t>601, 603, 605, 606, 613, 614, 615, 617, 619–623, 625, 630, 656–659, 661–666, 669 i 680</t>
  </si>
  <si>
    <t>801, 804, 806, 807, 808, 809, 811, 812, 813</t>
  </si>
  <si>
    <t>G</t>
  </si>
  <si>
    <t>BIŁGORAJ</t>
  </si>
  <si>
    <t>DĘBLIN</t>
  </si>
  <si>
    <t>HRUBIESZÓW</t>
  </si>
  <si>
    <t>KRASNYSTAW</t>
  </si>
  <si>
    <t>KRAŚNIK</t>
  </si>
  <si>
    <t>LUBARTÓW</t>
  </si>
  <si>
    <t>ŁUKÓW</t>
  </si>
  <si>
    <t>MIĘDZYRZEC PODLASKI</t>
  </si>
  <si>
    <t>PUŁAWY</t>
  </si>
  <si>
    <t>RADZYŃ PODLASKI</t>
  </si>
  <si>
    <t>REJOWIEC FABRYCZNY</t>
  </si>
  <si>
    <t>STOCZEK ŁUKOWSKI</t>
  </si>
  <si>
    <t>ŚWIDNIK</t>
  </si>
  <si>
    <t>TERESPOL</t>
  </si>
  <si>
    <t>TOMASZÓW LUBELSKI</t>
  </si>
  <si>
    <t>WŁODAWA</t>
  </si>
  <si>
    <t>ABRAMÓW</t>
  </si>
  <si>
    <t>ADAMÓW</t>
  </si>
  <si>
    <t>ALEKSANDRÓW</t>
  </si>
  <si>
    <t>BARANÓW</t>
  </si>
  <si>
    <t>BATORZ</t>
  </si>
  <si>
    <t>BEŁŻEC</t>
  </si>
  <si>
    <t>BIAŁA PODLASKA</t>
  </si>
  <si>
    <t>BIAŁOPOLE</t>
  </si>
  <si>
    <t>BISZCZA</t>
  </si>
  <si>
    <t>BORKI</t>
  </si>
  <si>
    <t>BORZECHÓW</t>
  </si>
  <si>
    <t>CHEŁM</t>
  </si>
  <si>
    <t>CHODEL</t>
  </si>
  <si>
    <t>CHRZANÓW</t>
  </si>
  <si>
    <t>CYCÓW</t>
  </si>
  <si>
    <t>CZEMIERNIKI</t>
  </si>
  <si>
    <t>DĘBOWA KŁODA</t>
  </si>
  <si>
    <t>DOŁHOBYCZÓW</t>
  </si>
  <si>
    <t>DOROHUSK</t>
  </si>
  <si>
    <t>DRELÓW</t>
  </si>
  <si>
    <t>DUBIENKA</t>
  </si>
  <si>
    <t>DZIERZKOWICE</t>
  </si>
  <si>
    <t>DZWOLA</t>
  </si>
  <si>
    <t>FAJSŁAWICE</t>
  </si>
  <si>
    <t>FIRLEJ</t>
  </si>
  <si>
    <t>GARBÓW</t>
  </si>
  <si>
    <t>GŁUSK</t>
  </si>
  <si>
    <t>GODZISZÓW</t>
  </si>
  <si>
    <t>GORAJ</t>
  </si>
  <si>
    <t>GORZKÓW</t>
  </si>
  <si>
    <t>GOŚCIERADÓW</t>
  </si>
  <si>
    <t>GRABOWIEC</t>
  </si>
  <si>
    <t>HANNA</t>
  </si>
  <si>
    <t>HAŃSK</t>
  </si>
  <si>
    <t>HORODŁO</t>
  </si>
  <si>
    <t>IZBICA</t>
  </si>
  <si>
    <t>JABŁONNA</t>
  </si>
  <si>
    <t>JABŁOŃ</t>
  </si>
  <si>
    <t>JANOWIEC</t>
  </si>
  <si>
    <t>JANÓW PODLASKI</t>
  </si>
  <si>
    <t>JARCZÓW</t>
  </si>
  <si>
    <t>JASTKÓW</t>
  </si>
  <si>
    <t>JEZIORZANY</t>
  </si>
  <si>
    <t>KAMIEŃ</t>
  </si>
  <si>
    <t>KAMIONKA</t>
  </si>
  <si>
    <t>KARCZMISKA</t>
  </si>
  <si>
    <t>KĄKOLEWNICA</t>
  </si>
  <si>
    <t>KŁOCZEW</t>
  </si>
  <si>
    <t>KODEŃ</t>
  </si>
  <si>
    <t>KOMARÓWKA PODLASKA</t>
  </si>
  <si>
    <t>KOMARÓW-OSADA</t>
  </si>
  <si>
    <t>KONOPNICA</t>
  </si>
  <si>
    <t>KONSTANTYNÓW</t>
  </si>
  <si>
    <t>KOŃSKOWOLA</t>
  </si>
  <si>
    <t>KRAŚNICZYN</t>
  </si>
  <si>
    <t>KRYNICE</t>
  </si>
  <si>
    <t>KRZCZONÓW</t>
  </si>
  <si>
    <t>KRZYWDA</t>
  </si>
  <si>
    <t>KSIĘŻPOL</t>
  </si>
  <si>
    <t>KURÓW</t>
  </si>
  <si>
    <t>LEŚNA PODLASKA</t>
  </si>
  <si>
    <t>LEŚNIOWICE</t>
  </si>
  <si>
    <t>LUDWIN</t>
  </si>
  <si>
    <t>ŁABUNIE</t>
  </si>
  <si>
    <t>ŁAZISKA</t>
  </si>
  <si>
    <t>ŁOMAZY</t>
  </si>
  <si>
    <t>ŁOPIENNIK GÓRNY</t>
  </si>
  <si>
    <t>ŁUKOWA</t>
  </si>
  <si>
    <t>MARKUSZÓW</t>
  </si>
  <si>
    <t>MEŁGIEW</t>
  </si>
  <si>
    <t>MIĄCZYN</t>
  </si>
  <si>
    <t>MICHÓW</t>
  </si>
  <si>
    <t>MILANÓW</t>
  </si>
  <si>
    <t>MILEJÓW</t>
  </si>
  <si>
    <t>MIRCZE</t>
  </si>
  <si>
    <t>NIEDRZWICA DUŻA</t>
  </si>
  <si>
    <t>NIEDŹWIADA</t>
  </si>
  <si>
    <t>NIELISZ</t>
  </si>
  <si>
    <t>NIEMCE</t>
  </si>
  <si>
    <t>NOWODWÓR</t>
  </si>
  <si>
    <t>OBSZA</t>
  </si>
  <si>
    <t>OSTRÓWEK</t>
  </si>
  <si>
    <t>PISZCZAC</t>
  </si>
  <si>
    <t>PODEDWÓRZE</t>
  </si>
  <si>
    <t>POTOK GÓRNY</t>
  </si>
  <si>
    <t>POTOK WIELKI</t>
  </si>
  <si>
    <t>PUCHACZÓW</t>
  </si>
  <si>
    <t>RACHANIE</t>
  </si>
  <si>
    <t>RADECZNICA</t>
  </si>
  <si>
    <t>ROKITNO</t>
  </si>
  <si>
    <t>ROSSOSZ</t>
  </si>
  <si>
    <t>RUDA-HUTA</t>
  </si>
  <si>
    <t>RUDNIK</t>
  </si>
  <si>
    <t>RYBCZEWICE</t>
  </si>
  <si>
    <t>SAWIN</t>
  </si>
  <si>
    <t>SERNIKI</t>
  </si>
  <si>
    <t>SEROKOMLA</t>
  </si>
  <si>
    <t>SIEMIEŃ</t>
  </si>
  <si>
    <t>SIENNICA RÓŻANA</t>
  </si>
  <si>
    <t>SITNO</t>
  </si>
  <si>
    <t>SKIERBIESZÓW</t>
  </si>
  <si>
    <t>SŁAWATYCZE</t>
  </si>
  <si>
    <t>SOSNOWICA</t>
  </si>
  <si>
    <t>SOSNÓWKA</t>
  </si>
  <si>
    <t>SPICZYN</t>
  </si>
  <si>
    <t>STANIN</t>
  </si>
  <si>
    <t>STARY BRUS</t>
  </si>
  <si>
    <t>STARY ZAMOŚĆ</t>
  </si>
  <si>
    <t>STĘŻYCA</t>
  </si>
  <si>
    <t>STRZYŻEWICE</t>
  </si>
  <si>
    <t>SUŁÓW</t>
  </si>
  <si>
    <t>SUSIEC</t>
  </si>
  <si>
    <t>SZASTARKA</t>
  </si>
  <si>
    <t>TARNAWATKA</t>
  </si>
  <si>
    <t>TELATYN</t>
  </si>
  <si>
    <t>TERESZPOL</t>
  </si>
  <si>
    <t>TRAWNIKI</t>
  </si>
  <si>
    <t>TRZEBIESZÓW</t>
  </si>
  <si>
    <t>TRZESZCZANY</t>
  </si>
  <si>
    <t>TRZYDNIK DUŻY</t>
  </si>
  <si>
    <t>TUCZNA</t>
  </si>
  <si>
    <t>TUROBIN</t>
  </si>
  <si>
    <t>UCHANIE</t>
  </si>
  <si>
    <t>ULAN-MAJORAT</t>
  </si>
  <si>
    <t>ULHÓWEK</t>
  </si>
  <si>
    <t>UŁĘŻ</t>
  </si>
  <si>
    <t>URSZULIN</t>
  </si>
  <si>
    <t>UŚCIMÓW</t>
  </si>
  <si>
    <t>WĄWOLNICA</t>
  </si>
  <si>
    <t>WERBKOWICE</t>
  </si>
  <si>
    <t>WIERZBICA</t>
  </si>
  <si>
    <t>WILKOŁAZ</t>
  </si>
  <si>
    <t>WILKÓW</t>
  </si>
  <si>
    <t>WISZNICE</t>
  </si>
  <si>
    <t>WOHYŃ</t>
  </si>
  <si>
    <t>WOJCIECHÓW</t>
  </si>
  <si>
    <t>WOJCIESZKÓW</t>
  </si>
  <si>
    <t>WOJSŁAWICE</t>
  </si>
  <si>
    <t>WOLA MYSŁOWSKA</t>
  </si>
  <si>
    <t>WOLA UHRUSKA</t>
  </si>
  <si>
    <t>WÓLKA</t>
  </si>
  <si>
    <t>WYRYKI</t>
  </si>
  <si>
    <t>WYSOKIE</t>
  </si>
  <si>
    <t>ZAKRZEW</t>
  </si>
  <si>
    <t>ZAKRZÓWEK</t>
  </si>
  <si>
    <t>ZALESIE</t>
  </si>
  <si>
    <t>ZAMOŚĆ</t>
  </si>
  <si>
    <t>ŻMUDŹ</t>
  </si>
  <si>
    <t>ŻÓŁKIEWKA</t>
  </si>
  <si>
    <t>ŻYRZYN</t>
  </si>
  <si>
    <t>ANNOPOL</t>
  </si>
  <si>
    <t>BEŁŻYCE</t>
  </si>
  <si>
    <t>BYCHAWA</t>
  </si>
  <si>
    <t>FRAMPOL</t>
  </si>
  <si>
    <t>JANÓW LUBELSKI</t>
  </si>
  <si>
    <t>JÓZEFÓW</t>
  </si>
  <si>
    <t>JÓZEFÓW nad Wisłą</t>
  </si>
  <si>
    <t>KAZIMIERZ DOLNY</t>
  </si>
  <si>
    <t>KOCK</t>
  </si>
  <si>
    <t>KRASNOBRÓD</t>
  </si>
  <si>
    <t>LUBYCZA KRÓLEWSKA</t>
  </si>
  <si>
    <t>ŁASZCZÓW</t>
  </si>
  <si>
    <t>ŁĘCZNA</t>
  </si>
  <si>
    <t>MODLIBORZYCE</t>
  </si>
  <si>
    <t>NAŁĘCZÓW</t>
  </si>
  <si>
    <t>OPOLE LUBELSKIE</t>
  </si>
  <si>
    <t>OSTRÓW LUBELSKI</t>
  </si>
  <si>
    <t>PARCZEW</t>
  </si>
  <si>
    <t>PIASKI</t>
  </si>
  <si>
    <t>PONIATOWA</t>
  </si>
  <si>
    <t>REJOWIEC</t>
  </si>
  <si>
    <t>RYKI</t>
  </si>
  <si>
    <t>SIEDLISZCZE</t>
  </si>
  <si>
    <t>SZCZEBRZESZYN</t>
  </si>
  <si>
    <t>TARNOGRÓD</t>
  </si>
  <si>
    <t>TYSZOWCE</t>
  </si>
  <si>
    <t>URZĘDÓW</t>
  </si>
  <si>
    <t>ZWIERZYNIEC</t>
  </si>
  <si>
    <t>M</t>
  </si>
  <si>
    <t>Biała Podlaska</t>
  </si>
  <si>
    <t>Chełm</t>
  </si>
  <si>
    <t>Lublin</t>
  </si>
  <si>
    <t>Zamość</t>
  </si>
  <si>
    <t>P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</si>
  <si>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</si>
  <si>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</si>
  <si>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</si>
  <si>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</si>
  <si>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</si>
  <si>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</si>
  <si>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</si>
  <si>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</si>
  <si>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</si>
  <si>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</si>
  <si>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</si>
  <si>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</si>
  <si>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</si>
  <si>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</si>
  <si>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</si>
  <si>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</si>
  <si>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świdnicki</t>
  </si>
  <si>
    <t>tomaszowski</t>
  </si>
  <si>
    <t>włodawski</t>
  </si>
  <si>
    <t>zamojski</t>
  </si>
  <si>
    <t>W</t>
  </si>
  <si>
    <t>lubelskie</t>
  </si>
  <si>
    <t>Z</t>
  </si>
  <si>
    <t>Celowy Związek Gmin "PROEKOB"</t>
  </si>
  <si>
    <t>Międzygminny Związek Celowy z siedzibą we Włodawie</t>
  </si>
  <si>
    <t>Międzygminny Związek Komunalny</t>
  </si>
  <si>
    <t>Międzygminny Związek Komunalny w Parczewie</t>
  </si>
  <si>
    <t>Zwiazek Gmin Ziemi Hrubieszowskiej w Hrubieszowie</t>
  </si>
  <si>
    <t>Związek Komunalny Gmin Powiatu Radzyńskiego w Radzyniu Podlaskim</t>
  </si>
  <si>
    <t>Związek Komunalny Gmin w Bełżycach</t>
  </si>
  <si>
    <t>Związek Komunalny Gmin Ziemi Chełmskiej</t>
  </si>
  <si>
    <t>Związek Komunalny Gmin Ziemi Lubartowskiej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</si>
</sst>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0"/>
    <numFmt numFmtId="166" formatCode="000"/>
    <numFmt numFmtId="167" formatCode="0.0"/>
    <numFmt numFmtId="168" formatCode="0.000%"/>
    <numFmt numFmtId="169" formatCode="0.0%"/>
  </numFmts>
  <fonts count="3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sz val="9"/>
      <name val="Arial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4"/>
      <color indexed="57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sz val="14"/>
      <color indexed="60"/>
      <name val="Arial CE"/>
      <family val="0"/>
    </font>
    <font>
      <b/>
      <sz val="12"/>
      <color indexed="57"/>
      <name val="Arial CE"/>
      <family val="0"/>
    </font>
    <font>
      <sz val="11"/>
      <name val="Arial CE"/>
      <family val="2"/>
    </font>
    <font>
      <sz val="11"/>
      <color theme="1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20" borderId="1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</cellStyleXfs>
  <cellXfs count="179">
    <xf numFmtId="0" fontId="0" fillId="0" borderId="0" xfId="0" applyAlignment="1">
      <alignment/>
    </xf>
    <xf numFmtId="0" fontId="6" fillId="0" borderId="0" xfId="88">
      <alignment/>
      <protection/>
    </xf>
    <xf numFmtId="0" fontId="21" fillId="0" borderId="0" xfId="88" applyFont="1" applyAlignment="1">
      <alignment vertical="center"/>
      <protection/>
    </xf>
    <xf numFmtId="0" fontId="6" fillId="0" borderId="0" xfId="88" applyAlignment="1">
      <alignment vertical="center"/>
      <protection/>
    </xf>
    <xf numFmtId="0" fontId="22" fillId="0" borderId="0" xfId="88" applyFont="1">
      <alignment/>
      <protection/>
    </xf>
    <xf numFmtId="0" fontId="23" fillId="0" borderId="0" xfId="88" applyFont="1" applyAlignment="1">
      <alignment horizontal="right" vertical="center"/>
      <protection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3" fontId="24" fillId="0" borderId="10" xfId="0" applyNumberFormat="1" applyFont="1" applyBorder="1" applyAlignment="1">
      <alignment/>
    </xf>
    <xf numFmtId="164" fontId="24" fillId="0" borderId="10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7" fillId="0" borderId="0" xfId="88" applyFont="1" applyBorder="1" applyAlignment="1">
      <alignment vertical="center"/>
      <protection/>
    </xf>
    <xf numFmtId="0" fontId="6" fillId="0" borderId="0" xfId="88" applyBorder="1" applyAlignment="1">
      <alignment vertical="center"/>
      <protection/>
    </xf>
    <xf numFmtId="0" fontId="23" fillId="0" borderId="0" xfId="88" applyFont="1" applyBorder="1" applyAlignment="1">
      <alignment horizontal="right" vertical="center"/>
      <protection/>
    </xf>
    <xf numFmtId="0" fontId="29" fillId="0" borderId="10" xfId="88" applyFont="1" applyBorder="1" applyAlignment="1">
      <alignment horizontal="center" vertical="center" wrapText="1"/>
      <protection/>
    </xf>
    <xf numFmtId="1" fontId="6" fillId="0" borderId="0" xfId="89" applyNumberFormat="1" applyFont="1" applyFill="1" applyBorder="1" applyAlignment="1">
      <alignment horizontal="left" vertical="center"/>
      <protection/>
    </xf>
    <xf numFmtId="3" fontId="6" fillId="0" borderId="0" xfId="89" applyNumberFormat="1">
      <alignment/>
      <protection/>
    </xf>
    <xf numFmtId="0" fontId="6" fillId="0" borderId="0" xfId="89">
      <alignment/>
      <protection/>
    </xf>
    <xf numFmtId="0" fontId="21" fillId="0" borderId="0" xfId="89" applyFont="1" applyAlignment="1">
      <alignment vertical="center"/>
      <protection/>
    </xf>
    <xf numFmtId="0" fontId="6" fillId="0" borderId="0" xfId="89" applyAlignment="1">
      <alignment vertical="center"/>
      <protection/>
    </xf>
    <xf numFmtId="0" fontId="22" fillId="0" borderId="0" xfId="89" applyFont="1">
      <alignment/>
      <protection/>
    </xf>
    <xf numFmtId="0" fontId="28" fillId="0" borderId="0" xfId="89" applyFont="1">
      <alignment/>
      <protection/>
    </xf>
    <xf numFmtId="0" fontId="23" fillId="0" borderId="0" xfId="89" applyFont="1" applyAlignment="1">
      <alignment horizontal="left" vertical="center"/>
      <protection/>
    </xf>
    <xf numFmtId="0" fontId="23" fillId="0" borderId="0" xfId="89" applyFont="1" applyAlignment="1">
      <alignment horizontal="right" vertical="center"/>
      <protection/>
    </xf>
    <xf numFmtId="0" fontId="6" fillId="0" borderId="0" xfId="89" applyFont="1" applyAlignment="1">
      <alignment vertical="center"/>
      <protection/>
    </xf>
    <xf numFmtId="0" fontId="30" fillId="22" borderId="10" xfId="89" applyFont="1" applyFill="1" applyBorder="1" applyAlignment="1">
      <alignment vertical="center"/>
      <protection/>
    </xf>
    <xf numFmtId="0" fontId="30" fillId="22" borderId="10" xfId="89" applyFont="1" applyFill="1" applyBorder="1" applyAlignment="1">
      <alignment horizontal="center" vertical="center"/>
      <protection/>
    </xf>
    <xf numFmtId="0" fontId="26" fillId="0" borderId="0" xfId="89" applyFont="1">
      <alignment/>
      <protection/>
    </xf>
    <xf numFmtId="0" fontId="26" fillId="0" borderId="10" xfId="89" applyFont="1" applyBorder="1">
      <alignment/>
      <protection/>
    </xf>
    <xf numFmtId="3" fontId="26" fillId="0" borderId="10" xfId="89" applyNumberFormat="1" applyFont="1" applyBorder="1">
      <alignment/>
      <protection/>
    </xf>
    <xf numFmtId="164" fontId="26" fillId="0" borderId="10" xfId="89" applyNumberFormat="1" applyFont="1" applyBorder="1">
      <alignment/>
      <protection/>
    </xf>
    <xf numFmtId="0" fontId="6" fillId="0" borderId="10" xfId="89" applyBorder="1">
      <alignment/>
      <protection/>
    </xf>
    <xf numFmtId="164" fontId="6" fillId="0" borderId="10" xfId="89" applyNumberFormat="1" applyBorder="1">
      <alignment/>
      <protection/>
    </xf>
    <xf numFmtId="3" fontId="6" fillId="0" borderId="10" xfId="89" applyNumberFormat="1" applyBorder="1">
      <alignment/>
      <protection/>
    </xf>
    <xf numFmtId="165" fontId="6" fillId="0" borderId="10" xfId="89" applyNumberFormat="1" applyBorder="1" applyAlignment="1">
      <alignment horizontal="center"/>
      <protection/>
    </xf>
    <xf numFmtId="1" fontId="6" fillId="0" borderId="10" xfId="89" applyNumberFormat="1" applyBorder="1" applyAlignment="1">
      <alignment horizontal="center"/>
      <protection/>
    </xf>
    <xf numFmtId="166" fontId="6" fillId="0" borderId="10" xfId="89" applyNumberFormat="1" applyBorder="1" applyAlignment="1">
      <alignment horizontal="center"/>
      <protection/>
    </xf>
    <xf numFmtId="0" fontId="6" fillId="0" borderId="10" xfId="89" applyFont="1" applyBorder="1">
      <alignment/>
      <protection/>
    </xf>
    <xf numFmtId="1" fontId="6" fillId="0" borderId="10" xfId="88" applyNumberFormat="1" applyFont="1" applyFill="1" applyBorder="1" applyAlignment="1">
      <alignment horizontal="center"/>
      <protection/>
    </xf>
    <xf numFmtId="0" fontId="25" fillId="0" borderId="10" xfId="88" applyFont="1" applyBorder="1" applyAlignment="1">
      <alignment horizontal="center" vertical="center" wrapText="1"/>
      <protection/>
    </xf>
    <xf numFmtId="0" fontId="29" fillId="0" borderId="10" xfId="89" applyFont="1" applyBorder="1" applyAlignment="1">
      <alignment horizontal="center" vertical="center" wrapText="1"/>
      <protection/>
    </xf>
    <xf numFmtId="1" fontId="6" fillId="0" borderId="10" xfId="89" applyNumberFormat="1" applyFont="1" applyFill="1" applyBorder="1" applyAlignment="1">
      <alignment horizontal="center"/>
      <protection/>
    </xf>
    <xf numFmtId="1" fontId="28" fillId="0" borderId="10" xfId="89" applyNumberFormat="1" applyFont="1" applyFill="1" applyBorder="1" applyAlignment="1">
      <alignment horizontal="center" vertical="center"/>
      <protection/>
    </xf>
    <xf numFmtId="1" fontId="6" fillId="0" borderId="10" xfId="89" applyNumberFormat="1" applyFont="1" applyFill="1" applyBorder="1" applyAlignment="1">
      <alignment horizontal="center" vertical="center"/>
      <protection/>
    </xf>
    <xf numFmtId="1" fontId="26" fillId="0" borderId="10" xfId="88" applyNumberFormat="1" applyFont="1" applyFill="1" applyBorder="1" applyAlignment="1">
      <alignment horizontal="center"/>
      <protection/>
    </xf>
    <xf numFmtId="49" fontId="32" fillId="0" borderId="10" xfId="89" applyNumberFormat="1" applyFont="1" applyFill="1" applyBorder="1" applyAlignment="1">
      <alignment horizontal="center" vertical="center" wrapText="1"/>
      <protection/>
    </xf>
    <xf numFmtId="165" fontId="6" fillId="0" borderId="10" xfId="89" applyNumberFormat="1" applyFont="1" applyFill="1" applyBorder="1" applyAlignment="1">
      <alignment horizontal="center"/>
      <protection/>
    </xf>
    <xf numFmtId="166" fontId="6" fillId="0" borderId="10" xfId="89" applyNumberFormat="1" applyFont="1" applyFill="1" applyBorder="1" applyAlignment="1">
      <alignment horizontal="center"/>
      <protection/>
    </xf>
    <xf numFmtId="0" fontId="6" fillId="0" borderId="10" xfId="89" applyFont="1" applyFill="1" applyBorder="1">
      <alignment/>
      <protection/>
    </xf>
    <xf numFmtId="3" fontId="6" fillId="0" borderId="10" xfId="89" applyNumberFormat="1" applyFont="1" applyFill="1" applyBorder="1">
      <alignment/>
      <protection/>
    </xf>
    <xf numFmtId="49" fontId="32" fillId="0" borderId="10" xfId="89" applyNumberFormat="1" applyFont="1" applyBorder="1" applyAlignment="1">
      <alignment horizontal="center" vertical="center" wrapText="1"/>
      <protection/>
    </xf>
    <xf numFmtId="1" fontId="25" fillId="0" borderId="10" xfId="89" applyNumberFormat="1" applyFont="1" applyFill="1" applyBorder="1" applyAlignment="1">
      <alignment horizontal="center" vertical="center" wrapText="1"/>
      <protection/>
    </xf>
    <xf numFmtId="0" fontId="25" fillId="0" borderId="10" xfId="89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wrapText="1"/>
    </xf>
    <xf numFmtId="0" fontId="29" fillId="0" borderId="10" xfId="88" applyFont="1" applyBorder="1" applyAlignment="1">
      <alignment horizontal="center" vertical="center" textRotation="90" wrapText="1"/>
      <protection/>
    </xf>
    <xf numFmtId="0" fontId="26" fillId="0" borderId="10" xfId="89" applyFont="1" applyBorder="1" applyAlignment="1">
      <alignment wrapText="1"/>
      <protection/>
    </xf>
    <xf numFmtId="0" fontId="6" fillId="0" borderId="10" xfId="89" applyBorder="1" applyAlignment="1">
      <alignment wrapText="1"/>
      <protection/>
    </xf>
    <xf numFmtId="0" fontId="25" fillId="0" borderId="10" xfId="89" applyFont="1" applyBorder="1" applyAlignment="1">
      <alignment horizontal="center" vertical="center" textRotation="90" wrapText="1"/>
      <protection/>
    </xf>
    <xf numFmtId="0" fontId="6" fillId="0" borderId="10" xfId="89" applyFont="1" applyFill="1" applyBorder="1" applyAlignment="1">
      <alignment wrapText="1"/>
      <protection/>
    </xf>
    <xf numFmtId="0" fontId="6" fillId="0" borderId="10" xfId="89" applyBorder="1" applyAlignment="1">
      <alignment horizontal="left"/>
      <protection/>
    </xf>
    <xf numFmtId="0" fontId="26" fillId="0" borderId="11" xfId="89" applyFont="1" applyBorder="1" applyAlignment="1">
      <alignment horizontal="center" vertical="center"/>
      <protection/>
    </xf>
    <xf numFmtId="0" fontId="26" fillId="0" borderId="12" xfId="89" applyFont="1" applyBorder="1" applyAlignment="1">
      <alignment horizontal="center" vertical="center"/>
      <protection/>
    </xf>
    <xf numFmtId="0" fontId="26" fillId="0" borderId="12" xfId="89" applyFont="1" applyBorder="1" applyAlignment="1">
      <alignment vertical="center" wrapText="1"/>
      <protection/>
    </xf>
    <xf numFmtId="0" fontId="26" fillId="0" borderId="13" xfId="89" applyFont="1" applyBorder="1" applyAlignment="1">
      <alignment horizontal="center" vertical="center" wrapText="1"/>
      <protection/>
    </xf>
    <xf numFmtId="0" fontId="26" fillId="0" borderId="14" xfId="89" applyFont="1" applyBorder="1" applyAlignment="1">
      <alignment horizontal="center" vertical="center"/>
      <protection/>
    </xf>
    <xf numFmtId="0" fontId="26" fillId="0" borderId="10" xfId="89" applyFont="1" applyBorder="1" applyAlignment="1">
      <alignment horizontal="center" vertical="center"/>
      <protection/>
    </xf>
    <xf numFmtId="0" fontId="26" fillId="0" borderId="10" xfId="89" applyFont="1" applyBorder="1" applyAlignment="1">
      <alignment vertical="center" wrapText="1"/>
      <protection/>
    </xf>
    <xf numFmtId="0" fontId="26" fillId="0" borderId="15" xfId="89" applyFont="1" applyBorder="1" applyAlignment="1">
      <alignment horizontal="center" vertical="center" wrapText="1"/>
      <protection/>
    </xf>
    <xf numFmtId="20" fontId="26" fillId="0" borderId="15" xfId="89" applyNumberFormat="1" applyFont="1" applyBorder="1" applyAlignment="1">
      <alignment horizontal="center" vertical="center" wrapText="1"/>
      <protection/>
    </xf>
    <xf numFmtId="0" fontId="26" fillId="0" borderId="16" xfId="89" applyFont="1" applyBorder="1" applyAlignment="1">
      <alignment horizontal="center" vertical="center"/>
      <protection/>
    </xf>
    <xf numFmtId="0" fontId="26" fillId="0" borderId="17" xfId="89" applyFont="1" applyBorder="1" applyAlignment="1">
      <alignment horizontal="center" vertical="center"/>
      <protection/>
    </xf>
    <xf numFmtId="0" fontId="26" fillId="0" borderId="17" xfId="89" applyFont="1" applyBorder="1" applyAlignment="1">
      <alignment vertical="center" wrapText="1"/>
      <protection/>
    </xf>
    <xf numFmtId="0" fontId="26" fillId="0" borderId="18" xfId="89" applyFont="1" applyBorder="1" applyAlignment="1">
      <alignment horizontal="center" vertical="center" wrapText="1"/>
      <protection/>
    </xf>
    <xf numFmtId="0" fontId="26" fillId="0" borderId="15" xfId="89" applyFont="1" applyBorder="1" applyAlignment="1">
      <alignment horizontal="center" vertical="center"/>
      <protection/>
    </xf>
    <xf numFmtId="0" fontId="26" fillId="0" borderId="15" xfId="89" applyFont="1" applyBorder="1" applyAlignment="1">
      <alignment horizontal="left" vertical="center" wrapText="1"/>
      <protection/>
    </xf>
    <xf numFmtId="0" fontId="26" fillId="0" borderId="18" xfId="89" applyFont="1" applyBorder="1" applyAlignment="1">
      <alignment horizontal="left" vertical="center" wrapText="1"/>
      <protection/>
    </xf>
    <xf numFmtId="16" fontId="26" fillId="0" borderId="10" xfId="89" applyNumberFormat="1" applyFont="1" applyBorder="1" applyAlignment="1" quotePrefix="1">
      <alignment horizontal="center" vertical="center"/>
      <protection/>
    </xf>
    <xf numFmtId="0" fontId="26" fillId="0" borderId="10" xfId="89" applyFont="1" applyBorder="1" applyAlignment="1" quotePrefix="1">
      <alignment horizontal="center" vertical="center"/>
      <protection/>
    </xf>
    <xf numFmtId="0" fontId="26" fillId="0" borderId="15" xfId="89" applyFont="1" applyBorder="1" applyAlignment="1" quotePrefix="1">
      <alignment horizontal="left" vertical="center" wrapText="1"/>
      <protection/>
    </xf>
    <xf numFmtId="0" fontId="26" fillId="0" borderId="17" xfId="89" applyFont="1" applyBorder="1" applyAlignment="1" quotePrefix="1">
      <alignment horizontal="center" vertical="center"/>
      <protection/>
    </xf>
    <xf numFmtId="0" fontId="26" fillId="0" borderId="12" xfId="89" applyFont="1" applyBorder="1" applyAlignment="1" quotePrefix="1">
      <alignment horizontal="center" vertical="center"/>
      <protection/>
    </xf>
    <xf numFmtId="0" fontId="26" fillId="0" borderId="10" xfId="89" applyFont="1" applyFill="1" applyBorder="1" applyAlignment="1">
      <alignment horizontal="center" vertical="center"/>
      <protection/>
    </xf>
    <xf numFmtId="0" fontId="26" fillId="0" borderId="10" xfId="89" applyFont="1" applyFill="1" applyBorder="1" applyAlignment="1">
      <alignment vertical="center" wrapText="1"/>
      <protection/>
    </xf>
    <xf numFmtId="166" fontId="26" fillId="0" borderId="15" xfId="89" applyNumberFormat="1" applyFont="1" applyBorder="1" applyAlignment="1">
      <alignment horizontal="center" vertical="center" wrapText="1"/>
      <protection/>
    </xf>
    <xf numFmtId="166" fontId="26" fillId="0" borderId="15" xfId="89" applyNumberFormat="1" applyFont="1" applyFill="1" applyBorder="1" applyAlignment="1">
      <alignment horizontal="center" vertical="center" wrapText="1"/>
      <protection/>
    </xf>
    <xf numFmtId="0" fontId="26" fillId="0" borderId="15" xfId="89" applyFont="1" applyFill="1" applyBorder="1" applyAlignment="1">
      <alignment horizontal="center" vertical="center" wrapText="1"/>
      <protection/>
    </xf>
    <xf numFmtId="0" fontId="26" fillId="0" borderId="17" xfId="89" applyFont="1" applyFill="1" applyBorder="1" applyAlignment="1">
      <alignment vertical="center" wrapText="1"/>
      <protection/>
    </xf>
    <xf numFmtId="0" fontId="26" fillId="0" borderId="17" xfId="89" applyFont="1" applyFill="1" applyBorder="1" applyAlignment="1">
      <alignment horizontal="center" vertical="center"/>
      <protection/>
    </xf>
    <xf numFmtId="166" fontId="26" fillId="0" borderId="18" xfId="89" applyNumberFormat="1" applyFont="1" applyFill="1" applyBorder="1" applyAlignment="1">
      <alignment horizontal="center" vertical="center" wrapText="1"/>
      <protection/>
    </xf>
    <xf numFmtId="0" fontId="26" fillId="0" borderId="12" xfId="89" applyFont="1" applyFill="1" applyBorder="1" applyAlignment="1">
      <alignment vertical="center" wrapText="1"/>
      <protection/>
    </xf>
    <xf numFmtId="0" fontId="26" fillId="0" borderId="12" xfId="89" applyFont="1" applyFill="1" applyBorder="1" applyAlignment="1">
      <alignment horizontal="center" vertical="center"/>
      <protection/>
    </xf>
    <xf numFmtId="166" fontId="26" fillId="0" borderId="13" xfId="89" applyNumberFormat="1" applyFont="1" applyFill="1" applyBorder="1" applyAlignment="1">
      <alignment horizontal="center" vertical="center" wrapText="1"/>
      <protection/>
    </xf>
    <xf numFmtId="166" fontId="26" fillId="0" borderId="15" xfId="89" applyNumberFormat="1" applyFont="1" applyFill="1" applyBorder="1" applyAlignment="1">
      <alignment vertical="center" wrapText="1"/>
      <protection/>
    </xf>
    <xf numFmtId="49" fontId="26" fillId="0" borderId="10" xfId="89" applyNumberFormat="1" applyFont="1" applyBorder="1" applyAlignment="1">
      <alignment horizontal="center" vertical="center"/>
      <protection/>
    </xf>
    <xf numFmtId="1" fontId="28" fillId="0" borderId="10" xfId="88" applyNumberFormat="1" applyFont="1" applyBorder="1" applyAlignment="1">
      <alignment horizontal="center" vertical="center"/>
      <protection/>
    </xf>
    <xf numFmtId="0" fontId="29" fillId="0" borderId="10" xfId="89" applyFont="1" applyFill="1" applyBorder="1" applyAlignment="1">
      <alignment horizontal="center" vertical="center" wrapText="1"/>
      <protection/>
    </xf>
    <xf numFmtId="1" fontId="6" fillId="0" borderId="10" xfId="88" applyNumberFormat="1" applyFont="1" applyFill="1" applyBorder="1" applyAlignment="1">
      <alignment horizontal="center" vertical="center"/>
      <protection/>
    </xf>
    <xf numFmtId="0" fontId="25" fillId="0" borderId="10" xfId="89" applyFont="1" applyFill="1" applyBorder="1" applyAlignment="1">
      <alignment horizontal="center" vertical="center" textRotation="90" wrapText="1"/>
      <protection/>
    </xf>
    <xf numFmtId="0" fontId="25" fillId="0" borderId="10" xfId="88" applyFont="1" applyBorder="1" applyAlignment="1">
      <alignment horizontal="center" vertical="center" textRotation="90" wrapText="1"/>
      <protection/>
    </xf>
    <xf numFmtId="3" fontId="6" fillId="0" borderId="0" xfId="88" applyNumberFormat="1">
      <alignment/>
      <protection/>
    </xf>
    <xf numFmtId="0" fontId="26" fillId="0" borderId="0" xfId="88" applyFont="1">
      <alignment/>
      <protection/>
    </xf>
    <xf numFmtId="1" fontId="6" fillId="0" borderId="10" xfId="89" applyNumberFormat="1" applyFont="1" applyFill="1" applyBorder="1" applyAlignment="1">
      <alignment vertical="center"/>
      <protection/>
    </xf>
    <xf numFmtId="0" fontId="26" fillId="0" borderId="19" xfId="89" applyFont="1" applyBorder="1" applyAlignment="1">
      <alignment horizontal="center" vertical="center"/>
      <protection/>
    </xf>
    <xf numFmtId="0" fontId="26" fillId="0" borderId="20" xfId="89" applyFont="1" applyBorder="1" applyAlignment="1">
      <alignment horizontal="center" vertical="center" wrapText="1"/>
      <protection/>
    </xf>
    <xf numFmtId="0" fontId="26" fillId="0" borderId="21" xfId="89" applyFont="1" applyBorder="1" applyAlignment="1">
      <alignment horizontal="center" vertical="center"/>
      <protection/>
    </xf>
    <xf numFmtId="0" fontId="26" fillId="0" borderId="22" xfId="89" applyFont="1" applyBorder="1" applyAlignment="1">
      <alignment horizontal="center" vertical="center"/>
      <protection/>
    </xf>
    <xf numFmtId="0" fontId="26" fillId="0" borderId="22" xfId="89" applyFont="1" applyBorder="1" applyAlignment="1">
      <alignment vertical="center" wrapText="1"/>
      <protection/>
    </xf>
    <xf numFmtId="0" fontId="26" fillId="0" borderId="23" xfId="89" applyFont="1" applyBorder="1" applyAlignment="1">
      <alignment horizontal="center" vertical="center"/>
      <protection/>
    </xf>
    <xf numFmtId="0" fontId="26" fillId="0" borderId="0" xfId="89" applyFont="1" applyAlignment="1">
      <alignment vertical="center" wrapText="1"/>
      <protection/>
    </xf>
    <xf numFmtId="0" fontId="26" fillId="0" borderId="0" xfId="89" applyFont="1" applyAlignment="1">
      <alignment vertical="center"/>
      <protection/>
    </xf>
    <xf numFmtId="166" fontId="26" fillId="0" borderId="0" xfId="89" applyNumberFormat="1" applyFont="1" applyAlignment="1">
      <alignment vertical="center" wrapText="1"/>
      <protection/>
    </xf>
    <xf numFmtId="0" fontId="26" fillId="0" borderId="24" xfId="89" applyFont="1" applyBorder="1" applyAlignment="1">
      <alignment vertical="center" wrapText="1"/>
      <protection/>
    </xf>
    <xf numFmtId="0" fontId="26" fillId="0" borderId="24" xfId="89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25" fillId="24" borderId="25" xfId="89" applyFont="1" applyFill="1" applyBorder="1" applyAlignment="1">
      <alignment horizontal="center" vertical="center"/>
      <protection/>
    </xf>
    <xf numFmtId="0" fontId="25" fillId="24" borderId="26" xfId="89" applyFont="1" applyFill="1" applyBorder="1" applyAlignment="1">
      <alignment horizontal="center" vertical="center"/>
      <protection/>
    </xf>
    <xf numFmtId="0" fontId="25" fillId="24" borderId="26" xfId="89" applyFont="1" applyFill="1" applyBorder="1" applyAlignment="1">
      <alignment horizontal="center" vertical="center" wrapText="1"/>
      <protection/>
    </xf>
    <xf numFmtId="0" fontId="25" fillId="24" borderId="27" xfId="89" applyFont="1" applyFill="1" applyBorder="1" applyAlignment="1">
      <alignment horizontal="center" vertical="center" wrapText="1"/>
      <protection/>
    </xf>
    <xf numFmtId="164" fontId="0" fillId="0" borderId="10" xfId="0" applyNumberFormat="1" applyFont="1" applyBorder="1" applyAlignment="1">
      <alignment/>
    </xf>
    <xf numFmtId="0" fontId="31" fillId="0" borderId="28" xfId="89" applyFont="1" applyBorder="1" applyAlignment="1">
      <alignment horizontal="left" vertical="center"/>
      <protection/>
    </xf>
    <xf numFmtId="0" fontId="31" fillId="0" borderId="29" xfId="89" applyFont="1" applyBorder="1" applyAlignment="1">
      <alignment horizontal="left" vertical="center"/>
      <protection/>
    </xf>
    <xf numFmtId="0" fontId="31" fillId="0" borderId="30" xfId="89" applyFont="1" applyBorder="1" applyAlignment="1">
      <alignment horizontal="left" vertical="center"/>
      <protection/>
    </xf>
    <xf numFmtId="0" fontId="31" fillId="0" borderId="10" xfId="89" applyFont="1" applyBorder="1" applyAlignment="1">
      <alignment horizontal="left" vertical="center"/>
      <protection/>
    </xf>
    <xf numFmtId="0" fontId="21" fillId="0" borderId="31" xfId="89" applyFont="1" applyBorder="1" applyAlignment="1">
      <alignment horizontal="center" vertical="center"/>
      <protection/>
    </xf>
    <xf numFmtId="0" fontId="30" fillId="22" borderId="28" xfId="89" applyFont="1" applyFill="1" applyBorder="1" applyAlignment="1">
      <alignment horizontal="center" vertical="center"/>
      <protection/>
    </xf>
    <xf numFmtId="0" fontId="30" fillId="22" borderId="29" xfId="89" applyFont="1" applyFill="1" applyBorder="1" applyAlignment="1">
      <alignment horizontal="center" vertical="center"/>
      <protection/>
    </xf>
    <xf numFmtId="0" fontId="30" fillId="22" borderId="30" xfId="89" applyFont="1" applyFill="1" applyBorder="1" applyAlignment="1">
      <alignment horizontal="center" vertical="center"/>
      <protection/>
    </xf>
    <xf numFmtId="0" fontId="21" fillId="0" borderId="0" xfId="89" applyFont="1" applyBorder="1" applyAlignment="1">
      <alignment horizontal="center" vertical="center"/>
      <protection/>
    </xf>
    <xf numFmtId="0" fontId="25" fillId="0" borderId="28" xfId="88" applyFont="1" applyBorder="1" applyAlignment="1">
      <alignment horizontal="center" vertical="center" wrapText="1"/>
      <protection/>
    </xf>
    <xf numFmtId="0" fontId="25" fillId="0" borderId="30" xfId="88" applyFont="1" applyBorder="1" applyAlignment="1">
      <alignment horizontal="center" vertical="center" wrapText="1"/>
      <protection/>
    </xf>
    <xf numFmtId="0" fontId="25" fillId="0" borderId="10" xfId="88" applyFont="1" applyBorder="1" applyAlignment="1">
      <alignment horizontal="center" vertical="center" wrapText="1"/>
      <protection/>
    </xf>
    <xf numFmtId="1" fontId="26" fillId="0" borderId="10" xfId="88" applyNumberFormat="1" applyFont="1" applyFill="1" applyBorder="1" applyAlignment="1">
      <alignment horizontal="center"/>
      <protection/>
    </xf>
    <xf numFmtId="0" fontId="25" fillId="0" borderId="10" xfId="88" applyFont="1" applyBorder="1" applyAlignment="1">
      <alignment horizontal="center" vertical="center"/>
      <protection/>
    </xf>
    <xf numFmtId="1" fontId="25" fillId="0" borderId="10" xfId="88" applyNumberFormat="1" applyFont="1" applyBorder="1" applyAlignment="1">
      <alignment horizontal="center" vertical="center"/>
      <protection/>
    </xf>
    <xf numFmtId="1" fontId="25" fillId="0" borderId="28" xfId="88" applyNumberFormat="1" applyFont="1" applyBorder="1" applyAlignment="1">
      <alignment horizontal="center" vertical="center"/>
      <protection/>
    </xf>
    <xf numFmtId="1" fontId="25" fillId="0" borderId="29" xfId="88" applyNumberFormat="1" applyFont="1" applyBorder="1" applyAlignment="1">
      <alignment horizontal="center" vertical="center"/>
      <protection/>
    </xf>
    <xf numFmtId="1" fontId="25" fillId="0" borderId="30" xfId="88" applyNumberFormat="1" applyFont="1" applyBorder="1" applyAlignment="1">
      <alignment horizontal="center" vertical="center"/>
      <protection/>
    </xf>
    <xf numFmtId="1" fontId="6" fillId="0" borderId="10" xfId="88" applyNumberFormat="1" applyFont="1" applyFill="1" applyBorder="1" applyAlignment="1">
      <alignment horizontal="center"/>
      <protection/>
    </xf>
    <xf numFmtId="0" fontId="29" fillId="0" borderId="10" xfId="88" applyFont="1" applyBorder="1" applyAlignment="1">
      <alignment horizontal="center" vertical="center" textRotation="180"/>
      <protection/>
    </xf>
    <xf numFmtId="0" fontId="29" fillId="0" borderId="10" xfId="88" applyFont="1" applyBorder="1" applyAlignment="1">
      <alignment horizontal="center" vertical="center"/>
      <protection/>
    </xf>
    <xf numFmtId="0" fontId="29" fillId="0" borderId="10" xfId="88" applyFont="1" applyBorder="1" applyAlignment="1">
      <alignment horizontal="center" vertical="center" wrapText="1"/>
      <protection/>
    </xf>
    <xf numFmtId="0" fontId="29" fillId="0" borderId="10" xfId="88" applyFont="1" applyBorder="1" applyAlignment="1">
      <alignment horizontal="center" vertical="center" textRotation="180" wrapText="1"/>
      <protection/>
    </xf>
    <xf numFmtId="0" fontId="29" fillId="0" borderId="10" xfId="88" applyFont="1" applyBorder="1" applyAlignment="1">
      <alignment horizontal="center" vertical="center" textRotation="90" wrapText="1"/>
      <protection/>
    </xf>
    <xf numFmtId="0" fontId="28" fillId="0" borderId="10" xfId="88" applyFont="1" applyBorder="1" applyAlignment="1">
      <alignment horizontal="center" vertical="center"/>
      <protection/>
    </xf>
    <xf numFmtId="1" fontId="28" fillId="0" borderId="10" xfId="88" applyNumberFormat="1" applyFont="1" applyBorder="1" applyAlignment="1">
      <alignment horizontal="center" vertical="center"/>
      <protection/>
    </xf>
    <xf numFmtId="0" fontId="23" fillId="0" borderId="10" xfId="88" applyFont="1" applyFill="1" applyBorder="1" applyAlignment="1">
      <alignment horizontal="center" vertical="center" wrapText="1"/>
      <protection/>
    </xf>
    <xf numFmtId="0" fontId="25" fillId="0" borderId="10" xfId="88" applyFont="1" applyBorder="1" applyAlignment="1">
      <alignment horizontal="center" vertical="center"/>
      <protection/>
    </xf>
    <xf numFmtId="1" fontId="6" fillId="0" borderId="10" xfId="88" applyNumberFormat="1" applyFont="1" applyFill="1" applyBorder="1" applyAlignment="1">
      <alignment horizontal="center" vertical="center"/>
      <protection/>
    </xf>
    <xf numFmtId="0" fontId="23" fillId="0" borderId="10" xfId="88" applyFont="1" applyBorder="1" applyAlignment="1">
      <alignment horizontal="center" vertical="center" wrapText="1"/>
      <protection/>
    </xf>
    <xf numFmtId="1" fontId="28" fillId="0" borderId="10" xfId="89" applyNumberFormat="1" applyFont="1" applyBorder="1" applyAlignment="1">
      <alignment horizontal="center" vertical="center"/>
      <protection/>
    </xf>
    <xf numFmtId="0" fontId="28" fillId="0" borderId="10" xfId="89" applyFont="1" applyBorder="1" applyAlignment="1">
      <alignment horizontal="center" vertical="center"/>
      <protection/>
    </xf>
    <xf numFmtId="0" fontId="29" fillId="0" borderId="10" xfId="89" applyFont="1" applyBorder="1" applyAlignment="1">
      <alignment horizontal="center" vertical="center"/>
      <protection/>
    </xf>
    <xf numFmtId="0" fontId="23" fillId="0" borderId="10" xfId="89" applyFont="1" applyBorder="1" applyAlignment="1">
      <alignment horizontal="center"/>
      <protection/>
    </xf>
    <xf numFmtId="0" fontId="29" fillId="0" borderId="10" xfId="89" applyFont="1" applyBorder="1" applyAlignment="1">
      <alignment horizontal="center" vertical="center" wrapText="1"/>
      <protection/>
    </xf>
    <xf numFmtId="0" fontId="23" fillId="0" borderId="10" xfId="89" applyFont="1" applyBorder="1" applyAlignment="1">
      <alignment horizontal="center" vertical="center" wrapText="1"/>
      <protection/>
    </xf>
    <xf numFmtId="0" fontId="23" fillId="0" borderId="10" xfId="89" applyFont="1" applyFill="1" applyBorder="1" applyAlignment="1">
      <alignment horizontal="center" vertical="center" wrapText="1"/>
      <protection/>
    </xf>
    <xf numFmtId="1" fontId="6" fillId="0" borderId="10" xfId="89" applyNumberFormat="1" applyFont="1" applyFill="1" applyBorder="1" applyAlignment="1">
      <alignment horizontal="center" vertical="center"/>
      <protection/>
    </xf>
    <xf numFmtId="1" fontId="29" fillId="0" borderId="10" xfId="89" applyNumberFormat="1" applyFont="1" applyBorder="1" applyAlignment="1">
      <alignment horizontal="center" vertical="center"/>
      <protection/>
    </xf>
    <xf numFmtId="1" fontId="29" fillId="0" borderId="10" xfId="89" applyNumberFormat="1" applyFont="1" applyBorder="1" applyAlignment="1">
      <alignment horizontal="center" vertical="center" wrapText="1"/>
      <protection/>
    </xf>
    <xf numFmtId="1" fontId="28" fillId="0" borderId="10" xfId="89" applyNumberFormat="1" applyFont="1" applyBorder="1" applyAlignment="1">
      <alignment horizontal="center" vertical="center"/>
      <protection/>
    </xf>
    <xf numFmtId="0" fontId="28" fillId="0" borderId="10" xfId="89" applyFont="1" applyBorder="1" applyAlignment="1">
      <alignment horizontal="center" vertical="center" wrapText="1"/>
      <protection/>
    </xf>
    <xf numFmtId="1" fontId="29" fillId="0" borderId="10" xfId="89" applyNumberFormat="1" applyFont="1" applyBorder="1" applyAlignment="1">
      <alignment horizontal="center" vertical="center" textRotation="90" wrapText="1"/>
      <protection/>
    </xf>
    <xf numFmtId="0" fontId="29" fillId="0" borderId="10" xfId="89" applyFont="1" applyBorder="1" applyAlignment="1">
      <alignment horizontal="center" vertical="center" textRotation="90" wrapText="1"/>
      <protection/>
    </xf>
    <xf numFmtId="0" fontId="28" fillId="0" borderId="10" xfId="89" applyFont="1" applyBorder="1" applyAlignment="1">
      <alignment horizontal="center" vertical="center" wrapText="1"/>
      <protection/>
    </xf>
    <xf numFmtId="0" fontId="25" fillId="0" borderId="10" xfId="89" applyFont="1" applyBorder="1" applyAlignment="1">
      <alignment horizontal="center" vertical="center" textRotation="90" wrapText="1"/>
      <protection/>
    </xf>
    <xf numFmtId="9" fontId="23" fillId="0" borderId="10" xfId="93" applyFont="1" applyBorder="1" applyAlignment="1">
      <alignment horizontal="center" vertical="center"/>
    </xf>
    <xf numFmtId="0" fontId="23" fillId="0" borderId="10" xfId="89" applyFont="1" applyBorder="1" applyAlignment="1">
      <alignment horizontal="center" vertical="center"/>
      <protection/>
    </xf>
    <xf numFmtId="0" fontId="29" fillId="0" borderId="10" xfId="89" applyFont="1" applyBorder="1" applyAlignment="1">
      <alignment horizontal="center" vertical="center" textRotation="90"/>
      <protection/>
    </xf>
    <xf numFmtId="0" fontId="29" fillId="0" borderId="10" xfId="89" applyFont="1" applyFill="1" applyBorder="1" applyAlignment="1">
      <alignment horizontal="center" vertical="center" wrapText="1"/>
      <protection/>
    </xf>
    <xf numFmtId="0" fontId="28" fillId="0" borderId="10" xfId="89" applyFont="1" applyFill="1" applyBorder="1" applyAlignment="1">
      <alignment horizontal="center" vertical="center" wrapText="1"/>
      <protection/>
    </xf>
    <xf numFmtId="1" fontId="28" fillId="0" borderId="10" xfId="89" applyNumberFormat="1" applyFont="1" applyFill="1" applyBorder="1" applyAlignment="1">
      <alignment horizontal="center" vertical="center"/>
      <protection/>
    </xf>
    <xf numFmtId="1" fontId="28" fillId="0" borderId="10" xfId="89" applyNumberFormat="1" applyFont="1" applyFill="1" applyBorder="1" applyAlignment="1">
      <alignment horizontal="center" vertical="center" wrapText="1"/>
      <protection/>
    </xf>
    <xf numFmtId="0" fontId="28" fillId="0" borderId="10" xfId="89" applyFont="1" applyFill="1" applyBorder="1" applyAlignment="1">
      <alignment horizontal="center" vertical="center"/>
      <protection/>
    </xf>
    <xf numFmtId="49" fontId="28" fillId="0" borderId="10" xfId="89" applyNumberFormat="1" applyFont="1" applyFill="1" applyBorder="1" applyAlignment="1">
      <alignment horizontal="center" vertical="center" wrapText="1"/>
      <protection/>
    </xf>
    <xf numFmtId="49" fontId="32" fillId="0" borderId="10" xfId="89" applyNumberFormat="1" applyFont="1" applyFill="1" applyBorder="1" applyAlignment="1">
      <alignment horizontal="center" vertical="center" wrapText="1"/>
      <protection/>
    </xf>
    <xf numFmtId="1" fontId="6" fillId="0" borderId="10" xfId="89" applyNumberFormat="1" applyFont="1" applyFill="1" applyBorder="1" applyAlignment="1">
      <alignment horizontal="center"/>
      <protection/>
    </xf>
    <xf numFmtId="49" fontId="28" fillId="0" borderId="10" xfId="89" applyNumberFormat="1" applyFont="1" applyBorder="1" applyAlignment="1">
      <alignment horizontal="center" vertical="center" wrapText="1"/>
      <protection/>
    </xf>
    <xf numFmtId="49" fontId="32" fillId="0" borderId="10" xfId="89" applyNumberFormat="1" applyFont="1" applyBorder="1" applyAlignment="1">
      <alignment horizontal="center" vertical="center" wrapText="1"/>
      <protection/>
    </xf>
    <xf numFmtId="1" fontId="28" fillId="0" borderId="10" xfId="89" applyNumberFormat="1" applyFont="1" applyBorder="1" applyAlignment="1">
      <alignment horizontal="center" vertical="center" wrapText="1"/>
      <protection/>
    </xf>
  </cellXfs>
  <cellStyles count="96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 2" xfId="84"/>
    <cellStyle name="Neutralny" xfId="85"/>
    <cellStyle name="Normalny 2" xfId="86"/>
    <cellStyle name="Normalny 2 2" xfId="87"/>
    <cellStyle name="Normalny_Arkusz 1" xfId="88"/>
    <cellStyle name="Normalny_BJST_IV_2006_po korekcie_ver_do_ujednolicenia_ver 20080226" xfId="89"/>
    <cellStyle name="Obliczenia" xfId="90"/>
    <cellStyle name="Obliczenia 2" xfId="91"/>
    <cellStyle name="Followed Hyperlink" xfId="92"/>
    <cellStyle name="Percent" xfId="93"/>
    <cellStyle name="Procentowy 2" xfId="94"/>
    <cellStyle name="Procentowy 2 2" xfId="95"/>
    <cellStyle name="Suma" xfId="96"/>
    <cellStyle name="Suma 2" xfId="97"/>
    <cellStyle name="Tekst objaśnienia" xfId="98"/>
    <cellStyle name="Tekst objaśnienia 2" xfId="99"/>
    <cellStyle name="Tekst ostrzeżenia" xfId="100"/>
    <cellStyle name="Tekst ostrzeżenia 2" xfId="101"/>
    <cellStyle name="Tytuł" xfId="102"/>
    <cellStyle name="Tytuł 2" xfId="103"/>
    <cellStyle name="Uwaga" xfId="104"/>
    <cellStyle name="Uwaga 2" xfId="105"/>
    <cellStyle name="Currency" xfId="106"/>
    <cellStyle name="Currency [0]" xfId="107"/>
    <cellStyle name="Złe 2" xfId="108"/>
    <cellStyle name="Zły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O16"/>
  <sheetViews>
    <sheetView zoomScale="75" zoomScaleNormal="75" zoomScalePageLayoutView="0" workbookViewId="0" topLeftCell="A1">
      <selection activeCell="A1" sqref="A1:O1"/>
    </sheetView>
  </sheetViews>
  <sheetFormatPr defaultColWidth="9.140625" defaultRowHeight="12.75"/>
  <cols>
    <col min="1" max="1" width="13.140625" style="17" bestFit="1" customWidth="1"/>
    <col min="2" max="2" width="21.00390625" style="17" customWidth="1"/>
    <col min="3" max="13" width="9.140625" style="17" customWidth="1"/>
    <col min="14" max="14" width="11.00390625" style="17" customWidth="1"/>
    <col min="15" max="15" width="23.28125" style="17" customWidth="1"/>
    <col min="16" max="16384" width="9.140625" style="17" customWidth="1"/>
  </cols>
  <sheetData>
    <row r="1" spans="1:15" ht="38.25" customHeight="1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</row>
    <row r="2" spans="1:15" ht="38.25" customHeight="1">
      <c r="A2" s="25" t="s">
        <v>48</v>
      </c>
      <c r="B2" s="124" t="s">
        <v>49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</row>
    <row r="3" spans="1:15" ht="24" customHeight="1">
      <c r="A3" s="26">
        <v>1</v>
      </c>
      <c r="B3" s="122" t="str">
        <f>"Tabela 1. Podstawowe informacje o wykonaniu budżetu jst  wg stanu na koniec "&amp;kwartal&amp;" kwartału "&amp;rok&amp;" roku."</f>
        <v>Tabela 1. Podstawowe informacje o wykonaniu budżetu jst  wg stanu na koniec 3 kwartału 2019 roku.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</row>
    <row r="4" spans="1:15" ht="24" customHeight="1">
      <c r="A4" s="26">
        <v>2</v>
      </c>
      <c r="B4" s="122" t="str">
        <f>"Tabela 2. Wynik operacyjny budżetów jst  wg stanu na koniec  "&amp;kwartal&amp;" kwartału "&amp;rok&amp;" roku."</f>
        <v>Tabela 2. Wynik operacyjny budżetów jst  wg stanu na koniec  3 kwartału 2019 roku.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</row>
    <row r="5" spans="1:15" ht="24" customHeight="1">
      <c r="A5" s="26">
        <v>3</v>
      </c>
      <c r="B5" s="119" t="str">
        <f>"Tabela 3. Przychody budżetów jst wg stanu na koniec "&amp;kwartal&amp;" kwartału "&amp;rok&amp;" roku."</f>
        <v>Tabela 3. Przychody budżetów jst wg stanu na koniec 3 kwartału 2019 roku.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1"/>
    </row>
    <row r="6" spans="1:15" ht="24" customHeight="1">
      <c r="A6" s="26">
        <v>4</v>
      </c>
      <c r="B6" s="119" t="str">
        <f>"Tabela 4. Rozchody budżetów jst wg stanu na koniec  "&amp;kwartal&amp;" kwartału "&amp;rok&amp;" roku."</f>
        <v>Tabela 4. Rozchody budżetów jst wg stanu na koniec  3 kwartału 2019 roku.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1"/>
    </row>
    <row r="7" spans="1:15" ht="24" customHeight="1">
      <c r="A7" s="26">
        <v>5</v>
      </c>
      <c r="B7" s="119" t="str">
        <f>"Tabela 5. Zadłużenie budżetów jst wg stanu na koniec  "&amp;kwartal&amp;" kwartału "&amp;rok&amp;" roku."</f>
        <v>Tabela 5. Zadłużenie budżetów jst wg stanu na koniec  3 kwartału 2019 roku.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1"/>
    </row>
    <row r="8" spans="1:15" ht="24" customHeight="1">
      <c r="A8" s="26">
        <v>6</v>
      </c>
      <c r="B8" s="122" t="str">
        <f>"Tabela 6. Dochody ogółem budżetów jst wg stanu na koniec "&amp;kwartal&amp;" kwartału "&amp;rok&amp;" roku."</f>
        <v>Tabela 6. Dochody ogółem budżetów jst wg stanu na koniec 3 kwartału 2019 roku.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</row>
    <row r="9" spans="1:15" ht="24" customHeight="1">
      <c r="A9" s="26">
        <v>7</v>
      </c>
      <c r="B9" s="119" t="str">
        <f>"Tabela 7. Planowane wydatki budżetowe jst wg stanu na koniec  "&amp;kwartal&amp;" kwartału "&amp;rok&amp;" roku."</f>
        <v>Tabela 7. Planowane wydatki budżetowe jst wg stanu na koniec  3 kwartału 2019 roku.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1"/>
    </row>
    <row r="10" spans="1:15" ht="24" customHeight="1">
      <c r="A10" s="26">
        <v>8</v>
      </c>
      <c r="B10" s="122" t="str">
        <f>"Tabela 8. Wykonane wydatki budżetowe jst wg stanu na koniec  "&amp;kwartal&amp;" kwartału "&amp;rok&amp;" roku."</f>
        <v>Tabela 8. Wykonane wydatki budżetowe jst wg stanu na koniec  3 kwartału 2019 roku.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</row>
    <row r="11" spans="1:15" ht="24" customHeight="1">
      <c r="A11" s="26">
        <v>9</v>
      </c>
      <c r="B11" s="122" t="str">
        <f>"Tabela 9. Planowane wydatki budżetowe jst wg ważniejszych działów klasyfikacji budżetowej wg stanu na koniec  "&amp;kwartal&amp;" kwartału "&amp;rok&amp;" roku."</f>
        <v>Tabela 9. Planowane wydatki budżetowe jst wg ważniejszych działów klasyfikacji budżetowej wg stanu na koniec  3 kwartału 2019 roku.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</row>
    <row r="12" spans="1:15" ht="24" customHeight="1">
      <c r="A12" s="26">
        <v>10</v>
      </c>
      <c r="B12" s="122" t="str">
        <f>"Tabela 10. Wykonanie wydatków budżetowych jst wg ważniejszych działów klasyfikacji budżetowej wg stanu na koniec  "&amp;kwartal&amp;" kwartału "&amp;rok&amp;" roku."</f>
        <v>Tabela 10. Wykonanie wydatków budżetowych jst wg ważniejszych działów klasyfikacji budżetowej wg stanu na koniec  3 kwartału 2019 roku.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</row>
    <row r="14" spans="1:2" ht="12.75">
      <c r="A14" s="37" t="s">
        <v>51</v>
      </c>
      <c r="B14" s="59">
        <f>2019</f>
        <v>2019</v>
      </c>
    </row>
    <row r="15" spans="1:2" ht="12.75">
      <c r="A15" s="37" t="s">
        <v>52</v>
      </c>
      <c r="B15" s="59">
        <f>3</f>
        <v>3</v>
      </c>
    </row>
    <row r="16" spans="1:2" ht="12.75">
      <c r="A16" s="37" t="s">
        <v>55</v>
      </c>
      <c r="B16" s="59" t="str">
        <f>"Nov 13 2019 12:00AM"</f>
        <v>Nov 13 2019 12:00AM</v>
      </c>
    </row>
  </sheetData>
  <sheetProtection/>
  <mergeCells count="12">
    <mergeCell ref="B5:O5"/>
    <mergeCell ref="B6:O6"/>
    <mergeCell ref="B9:O9"/>
    <mergeCell ref="B10:O10"/>
    <mergeCell ref="B11:O11"/>
    <mergeCell ref="B12:O12"/>
    <mergeCell ref="A1:O1"/>
    <mergeCell ref="B2:O2"/>
    <mergeCell ref="B3:O3"/>
    <mergeCell ref="B7:O7"/>
    <mergeCell ref="B8:O8"/>
    <mergeCell ref="B4:O4"/>
  </mergeCells>
  <printOptions/>
  <pageMargins left="0.75" right="0.75" top="1" bottom="1" header="0.5" footer="0.5"/>
  <pageSetup fitToHeight="1" fitToWidth="1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7"/>
  <dimension ref="A2:P254"/>
  <sheetViews>
    <sheetView zoomScale="75" zoomScaleNormal="75" zoomScalePageLayoutView="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52" sqref="G252"/>
    </sheetView>
  </sheetViews>
  <sheetFormatPr defaultColWidth="9.140625" defaultRowHeight="12.75"/>
  <cols>
    <col min="1" max="6" width="4.28125" style="17" customWidth="1"/>
    <col min="7" max="7" width="40.8515625" style="17" customWidth="1"/>
    <col min="8" max="16" width="14.7109375" style="17" customWidth="1"/>
    <col min="17" max="16384" width="9.140625" style="17" customWidth="1"/>
  </cols>
  <sheetData>
    <row r="2" s="19" customFormat="1" ht="18">
      <c r="A2" s="18" t="str">
        <f>'Spis tabel'!B10</f>
        <v>Tabela 8. Wykonane wydatki budżetowe jst wg stanu na koniec  3 kwartału 2019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149" t="s">
        <v>0</v>
      </c>
      <c r="B4" s="149" t="s">
        <v>1</v>
      </c>
      <c r="C4" s="149" t="s">
        <v>2</v>
      </c>
      <c r="D4" s="149" t="s">
        <v>3</v>
      </c>
      <c r="E4" s="149" t="s">
        <v>53</v>
      </c>
      <c r="F4" s="178" t="s">
        <v>56</v>
      </c>
      <c r="G4" s="178"/>
      <c r="H4" s="163" t="s">
        <v>6</v>
      </c>
      <c r="I4" s="150" t="s">
        <v>36</v>
      </c>
      <c r="J4" s="150"/>
      <c r="K4" s="150"/>
      <c r="L4" s="150"/>
      <c r="M4" s="150"/>
      <c r="N4" s="150"/>
      <c r="O4" s="150"/>
      <c r="P4" s="150"/>
    </row>
    <row r="5" spans="1:16" s="19" customFormat="1" ht="17.25" customHeight="1">
      <c r="A5" s="149"/>
      <c r="B5" s="149"/>
      <c r="C5" s="149"/>
      <c r="D5" s="149"/>
      <c r="E5" s="149"/>
      <c r="F5" s="178"/>
      <c r="G5" s="178"/>
      <c r="H5" s="163"/>
      <c r="I5" s="163" t="s">
        <v>37</v>
      </c>
      <c r="J5" s="150" t="s">
        <v>15</v>
      </c>
      <c r="K5" s="150"/>
      <c r="L5" s="150"/>
      <c r="M5" s="150"/>
      <c r="N5" s="150"/>
      <c r="O5" s="176" t="s">
        <v>38</v>
      </c>
      <c r="P5" s="50" t="s">
        <v>25</v>
      </c>
    </row>
    <row r="6" spans="1:16" s="19" customFormat="1" ht="16.5" customHeight="1">
      <c r="A6" s="149"/>
      <c r="B6" s="149"/>
      <c r="C6" s="149"/>
      <c r="D6" s="149"/>
      <c r="E6" s="149"/>
      <c r="F6" s="178"/>
      <c r="G6" s="178"/>
      <c r="H6" s="163"/>
      <c r="I6" s="163"/>
      <c r="J6" s="153" t="s">
        <v>39</v>
      </c>
      <c r="K6" s="153" t="s">
        <v>34</v>
      </c>
      <c r="L6" s="153" t="s">
        <v>40</v>
      </c>
      <c r="M6" s="153" t="s">
        <v>41</v>
      </c>
      <c r="N6" s="153" t="s">
        <v>42</v>
      </c>
      <c r="O6" s="176"/>
      <c r="P6" s="177" t="s">
        <v>43</v>
      </c>
    </row>
    <row r="7" spans="1:16" s="19" customFormat="1" ht="34.5" customHeight="1">
      <c r="A7" s="149"/>
      <c r="B7" s="149"/>
      <c r="C7" s="149"/>
      <c r="D7" s="149"/>
      <c r="E7" s="149"/>
      <c r="F7" s="178"/>
      <c r="G7" s="178"/>
      <c r="H7" s="163"/>
      <c r="I7" s="163"/>
      <c r="J7" s="153"/>
      <c r="K7" s="153"/>
      <c r="L7" s="153"/>
      <c r="M7" s="153"/>
      <c r="N7" s="153"/>
      <c r="O7" s="176"/>
      <c r="P7" s="177"/>
    </row>
    <row r="8" spans="1:16" s="19" customFormat="1" ht="34.5" customHeight="1">
      <c r="A8" s="149"/>
      <c r="B8" s="149"/>
      <c r="C8" s="149"/>
      <c r="D8" s="149"/>
      <c r="E8" s="149"/>
      <c r="F8" s="178"/>
      <c r="G8" s="178"/>
      <c r="H8" s="163"/>
      <c r="I8" s="163"/>
      <c r="J8" s="153"/>
      <c r="K8" s="153"/>
      <c r="L8" s="153"/>
      <c r="M8" s="153"/>
      <c r="N8" s="153"/>
      <c r="O8" s="176"/>
      <c r="P8" s="177"/>
    </row>
    <row r="9" spans="1:16" s="19" customFormat="1" ht="16.5" customHeight="1">
      <c r="A9" s="149"/>
      <c r="B9" s="149"/>
      <c r="C9" s="149"/>
      <c r="D9" s="149"/>
      <c r="E9" s="149"/>
      <c r="F9" s="149"/>
      <c r="G9" s="149"/>
      <c r="H9" s="163" t="s">
        <v>35</v>
      </c>
      <c r="I9" s="163"/>
      <c r="J9" s="163"/>
      <c r="K9" s="163"/>
      <c r="L9" s="163"/>
      <c r="M9" s="163"/>
      <c r="N9" s="163"/>
      <c r="O9" s="163"/>
      <c r="P9" s="163"/>
    </row>
    <row r="10" spans="1:16" s="19" customFormat="1" ht="12.75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175">
        <v>6</v>
      </c>
      <c r="G10" s="175"/>
      <c r="H10" s="41">
        <v>7</v>
      </c>
      <c r="I10" s="41">
        <v>8</v>
      </c>
      <c r="J10" s="41">
        <v>9</v>
      </c>
      <c r="K10" s="41">
        <v>10</v>
      </c>
      <c r="L10" s="41">
        <v>11</v>
      </c>
      <c r="M10" s="41">
        <v>12</v>
      </c>
      <c r="N10" s="41">
        <v>13</v>
      </c>
      <c r="O10" s="41">
        <v>14</v>
      </c>
      <c r="P10" s="41">
        <v>15</v>
      </c>
    </row>
    <row r="11" spans="1:16" ht="12.75">
      <c r="A11" s="34">
        <v>6</v>
      </c>
      <c r="B11" s="34">
        <v>2</v>
      </c>
      <c r="C11" s="34">
        <v>1</v>
      </c>
      <c r="D11" s="35">
        <v>1</v>
      </c>
      <c r="E11" s="36"/>
      <c r="F11" s="31" t="s">
        <v>265</v>
      </c>
      <c r="G11" s="56" t="s">
        <v>266</v>
      </c>
      <c r="H11" s="33">
        <v>85389146.2</v>
      </c>
      <c r="I11" s="33">
        <v>73939161.23</v>
      </c>
      <c r="J11" s="33">
        <v>30568874.54</v>
      </c>
      <c r="K11" s="33">
        <v>8766204.24</v>
      </c>
      <c r="L11" s="33">
        <v>427900.25</v>
      </c>
      <c r="M11" s="33">
        <v>0</v>
      </c>
      <c r="N11" s="33">
        <v>34176182.2</v>
      </c>
      <c r="O11" s="33">
        <v>11449984.97</v>
      </c>
      <c r="P11" s="33">
        <v>11419984.97</v>
      </c>
    </row>
    <row r="12" spans="1:16" ht="12.75">
      <c r="A12" s="34">
        <v>6</v>
      </c>
      <c r="B12" s="34">
        <v>16</v>
      </c>
      <c r="C12" s="34">
        <v>1</v>
      </c>
      <c r="D12" s="35">
        <v>1</v>
      </c>
      <c r="E12" s="36"/>
      <c r="F12" s="31" t="s">
        <v>265</v>
      </c>
      <c r="G12" s="56" t="s">
        <v>267</v>
      </c>
      <c r="H12" s="33">
        <v>56868359.34</v>
      </c>
      <c r="I12" s="33">
        <v>46153127.05</v>
      </c>
      <c r="J12" s="33">
        <v>22652737.12</v>
      </c>
      <c r="K12" s="33">
        <v>1575089.95</v>
      </c>
      <c r="L12" s="33">
        <v>578557.17</v>
      </c>
      <c r="M12" s="33">
        <v>0</v>
      </c>
      <c r="N12" s="33">
        <v>21346742.81</v>
      </c>
      <c r="O12" s="33">
        <v>10715232.29</v>
      </c>
      <c r="P12" s="33">
        <v>5915232.29</v>
      </c>
    </row>
    <row r="13" spans="1:16" ht="12.75">
      <c r="A13" s="34">
        <v>6</v>
      </c>
      <c r="B13" s="34">
        <v>4</v>
      </c>
      <c r="C13" s="34">
        <v>1</v>
      </c>
      <c r="D13" s="35">
        <v>1</v>
      </c>
      <c r="E13" s="36"/>
      <c r="F13" s="31" t="s">
        <v>265</v>
      </c>
      <c r="G13" s="56" t="s">
        <v>268</v>
      </c>
      <c r="H13" s="33">
        <v>51372331.2</v>
      </c>
      <c r="I13" s="33">
        <v>47716851.1</v>
      </c>
      <c r="J13" s="33">
        <v>20125763.03</v>
      </c>
      <c r="K13" s="33">
        <v>3478668.45</v>
      </c>
      <c r="L13" s="33">
        <v>292728.28</v>
      </c>
      <c r="M13" s="33">
        <v>0</v>
      </c>
      <c r="N13" s="33">
        <v>23819691.34</v>
      </c>
      <c r="O13" s="33">
        <v>3655480.1</v>
      </c>
      <c r="P13" s="33">
        <v>3655480.1</v>
      </c>
    </row>
    <row r="14" spans="1:16" ht="12.75">
      <c r="A14" s="34">
        <v>6</v>
      </c>
      <c r="B14" s="34">
        <v>6</v>
      </c>
      <c r="C14" s="34">
        <v>1</v>
      </c>
      <c r="D14" s="35">
        <v>1</v>
      </c>
      <c r="E14" s="36"/>
      <c r="F14" s="31" t="s">
        <v>265</v>
      </c>
      <c r="G14" s="56" t="s">
        <v>269</v>
      </c>
      <c r="H14" s="33">
        <v>54901632.1</v>
      </c>
      <c r="I14" s="33">
        <v>47234524.64</v>
      </c>
      <c r="J14" s="33">
        <v>20004528.33</v>
      </c>
      <c r="K14" s="33">
        <v>3744456.43</v>
      </c>
      <c r="L14" s="33">
        <v>98638.38</v>
      </c>
      <c r="M14" s="33">
        <v>0</v>
      </c>
      <c r="N14" s="33">
        <v>23386901.5</v>
      </c>
      <c r="O14" s="33">
        <v>7667107.46</v>
      </c>
      <c r="P14" s="33">
        <v>4657324.91</v>
      </c>
    </row>
    <row r="15" spans="1:16" ht="12.75">
      <c r="A15" s="34">
        <v>6</v>
      </c>
      <c r="B15" s="34">
        <v>7</v>
      </c>
      <c r="C15" s="34">
        <v>1</v>
      </c>
      <c r="D15" s="35">
        <v>1</v>
      </c>
      <c r="E15" s="36"/>
      <c r="F15" s="31" t="s">
        <v>265</v>
      </c>
      <c r="G15" s="56" t="s">
        <v>270</v>
      </c>
      <c r="H15" s="33">
        <v>96452974.8</v>
      </c>
      <c r="I15" s="33">
        <v>89361790.15</v>
      </c>
      <c r="J15" s="33">
        <v>34241727.07</v>
      </c>
      <c r="K15" s="33">
        <v>6585994.08</v>
      </c>
      <c r="L15" s="33">
        <v>790446.1</v>
      </c>
      <c r="M15" s="33">
        <v>0</v>
      </c>
      <c r="N15" s="33">
        <v>47743622.9</v>
      </c>
      <c r="O15" s="33">
        <v>7091184.65</v>
      </c>
      <c r="P15" s="33">
        <v>7091184.65</v>
      </c>
    </row>
    <row r="16" spans="1:16" ht="12.75">
      <c r="A16" s="34">
        <v>6</v>
      </c>
      <c r="B16" s="34">
        <v>8</v>
      </c>
      <c r="C16" s="34">
        <v>1</v>
      </c>
      <c r="D16" s="35">
        <v>1</v>
      </c>
      <c r="E16" s="36"/>
      <c r="F16" s="31" t="s">
        <v>265</v>
      </c>
      <c r="G16" s="56" t="s">
        <v>271</v>
      </c>
      <c r="H16" s="33">
        <v>71352726.3</v>
      </c>
      <c r="I16" s="33">
        <v>60884406.32</v>
      </c>
      <c r="J16" s="33">
        <v>29587766.7</v>
      </c>
      <c r="K16" s="33">
        <v>5697272.34</v>
      </c>
      <c r="L16" s="33">
        <v>526008.25</v>
      </c>
      <c r="M16" s="33">
        <v>0</v>
      </c>
      <c r="N16" s="33">
        <v>25073359.03</v>
      </c>
      <c r="O16" s="33">
        <v>10468319.98</v>
      </c>
      <c r="P16" s="33">
        <v>10468319.98</v>
      </c>
    </row>
    <row r="17" spans="1:16" ht="12.75">
      <c r="A17" s="34">
        <v>6</v>
      </c>
      <c r="B17" s="34">
        <v>11</v>
      </c>
      <c r="C17" s="34">
        <v>1</v>
      </c>
      <c r="D17" s="35">
        <v>1</v>
      </c>
      <c r="E17" s="36"/>
      <c r="F17" s="31" t="s">
        <v>265</v>
      </c>
      <c r="G17" s="56" t="s">
        <v>272</v>
      </c>
      <c r="H17" s="33">
        <v>88145529.34</v>
      </c>
      <c r="I17" s="33">
        <v>86014462.83</v>
      </c>
      <c r="J17" s="33">
        <v>35987145.82</v>
      </c>
      <c r="K17" s="33">
        <v>7584895.74</v>
      </c>
      <c r="L17" s="33">
        <v>628106.27</v>
      </c>
      <c r="M17" s="33">
        <v>0</v>
      </c>
      <c r="N17" s="33">
        <v>41814315</v>
      </c>
      <c r="O17" s="33">
        <v>2131066.51</v>
      </c>
      <c r="P17" s="33">
        <v>2131066.51</v>
      </c>
    </row>
    <row r="18" spans="1:16" ht="12.75">
      <c r="A18" s="34">
        <v>6</v>
      </c>
      <c r="B18" s="34">
        <v>1</v>
      </c>
      <c r="C18" s="34">
        <v>1</v>
      </c>
      <c r="D18" s="35">
        <v>1</v>
      </c>
      <c r="E18" s="36"/>
      <c r="F18" s="31" t="s">
        <v>265</v>
      </c>
      <c r="G18" s="56" t="s">
        <v>273</v>
      </c>
      <c r="H18" s="33">
        <v>57191955.42</v>
      </c>
      <c r="I18" s="33">
        <v>52705185.62</v>
      </c>
      <c r="J18" s="33">
        <v>22523581.72</v>
      </c>
      <c r="K18" s="33">
        <v>3133721.6</v>
      </c>
      <c r="L18" s="33">
        <v>589239.96</v>
      </c>
      <c r="M18" s="33">
        <v>0</v>
      </c>
      <c r="N18" s="33">
        <v>26458642.34</v>
      </c>
      <c r="O18" s="33">
        <v>4486769.8</v>
      </c>
      <c r="P18" s="33">
        <v>4486769.8</v>
      </c>
    </row>
    <row r="19" spans="1:16" ht="12.75">
      <c r="A19" s="34">
        <v>6</v>
      </c>
      <c r="B19" s="34">
        <v>14</v>
      </c>
      <c r="C19" s="34">
        <v>1</v>
      </c>
      <c r="D19" s="35">
        <v>1</v>
      </c>
      <c r="E19" s="36"/>
      <c r="F19" s="31" t="s">
        <v>265</v>
      </c>
      <c r="G19" s="56" t="s">
        <v>274</v>
      </c>
      <c r="H19" s="33">
        <v>209512505.1</v>
      </c>
      <c r="I19" s="33">
        <v>168077783.32</v>
      </c>
      <c r="J19" s="33">
        <v>70195364.36</v>
      </c>
      <c r="K19" s="33">
        <v>15707073.26</v>
      </c>
      <c r="L19" s="33">
        <v>995514.95</v>
      </c>
      <c r="M19" s="33">
        <v>0</v>
      </c>
      <c r="N19" s="33">
        <v>81179830.75</v>
      </c>
      <c r="O19" s="33">
        <v>41434721.78</v>
      </c>
      <c r="P19" s="33">
        <v>41434721.78</v>
      </c>
    </row>
    <row r="20" spans="1:16" ht="12.75">
      <c r="A20" s="34">
        <v>6</v>
      </c>
      <c r="B20" s="34">
        <v>15</v>
      </c>
      <c r="C20" s="34">
        <v>1</v>
      </c>
      <c r="D20" s="35">
        <v>1</v>
      </c>
      <c r="E20" s="36"/>
      <c r="F20" s="31" t="s">
        <v>265</v>
      </c>
      <c r="G20" s="56" t="s">
        <v>275</v>
      </c>
      <c r="H20" s="33">
        <v>51778164.72</v>
      </c>
      <c r="I20" s="33">
        <v>47764552.03</v>
      </c>
      <c r="J20" s="33">
        <v>20110693.94</v>
      </c>
      <c r="K20" s="33">
        <v>3577311.84</v>
      </c>
      <c r="L20" s="33">
        <v>267818.45</v>
      </c>
      <c r="M20" s="33">
        <v>0</v>
      </c>
      <c r="N20" s="33">
        <v>23808727.8</v>
      </c>
      <c r="O20" s="33">
        <v>4013612.69</v>
      </c>
      <c r="P20" s="33">
        <v>4013612.69</v>
      </c>
    </row>
    <row r="21" spans="1:16" ht="12.75">
      <c r="A21" s="34">
        <v>6</v>
      </c>
      <c r="B21" s="34">
        <v>3</v>
      </c>
      <c r="C21" s="34">
        <v>1</v>
      </c>
      <c r="D21" s="35">
        <v>1</v>
      </c>
      <c r="E21" s="36"/>
      <c r="F21" s="31" t="s">
        <v>265</v>
      </c>
      <c r="G21" s="56" t="s">
        <v>276</v>
      </c>
      <c r="H21" s="33">
        <v>16201546.49</v>
      </c>
      <c r="I21" s="33">
        <v>13678965.83</v>
      </c>
      <c r="J21" s="33">
        <v>5621047.24</v>
      </c>
      <c r="K21" s="33">
        <v>510703.92</v>
      </c>
      <c r="L21" s="33">
        <v>181972.08</v>
      </c>
      <c r="M21" s="33">
        <v>0</v>
      </c>
      <c r="N21" s="33">
        <v>7365242.59</v>
      </c>
      <c r="O21" s="33">
        <v>2522580.66</v>
      </c>
      <c r="P21" s="33">
        <v>2522580.66</v>
      </c>
    </row>
    <row r="22" spans="1:16" ht="12.75">
      <c r="A22" s="34">
        <v>6</v>
      </c>
      <c r="B22" s="34">
        <v>11</v>
      </c>
      <c r="C22" s="34">
        <v>2</v>
      </c>
      <c r="D22" s="35">
        <v>1</v>
      </c>
      <c r="E22" s="36"/>
      <c r="F22" s="31" t="s">
        <v>265</v>
      </c>
      <c r="G22" s="56" t="s">
        <v>277</v>
      </c>
      <c r="H22" s="33">
        <v>8283980.34</v>
      </c>
      <c r="I22" s="33">
        <v>8118719.14</v>
      </c>
      <c r="J22" s="33">
        <v>3801854.14</v>
      </c>
      <c r="K22" s="33">
        <v>315876.7</v>
      </c>
      <c r="L22" s="33">
        <v>42171.33</v>
      </c>
      <c r="M22" s="33">
        <v>0</v>
      </c>
      <c r="N22" s="33">
        <v>3958816.97</v>
      </c>
      <c r="O22" s="33">
        <v>165261.2</v>
      </c>
      <c r="P22" s="33">
        <v>165261.2</v>
      </c>
    </row>
    <row r="23" spans="1:16" ht="12.75">
      <c r="A23" s="34">
        <v>6</v>
      </c>
      <c r="B23" s="34">
        <v>17</v>
      </c>
      <c r="C23" s="34">
        <v>1</v>
      </c>
      <c r="D23" s="35">
        <v>1</v>
      </c>
      <c r="E23" s="36"/>
      <c r="F23" s="31" t="s">
        <v>265</v>
      </c>
      <c r="G23" s="56" t="s">
        <v>278</v>
      </c>
      <c r="H23" s="33">
        <v>151954635.42</v>
      </c>
      <c r="I23" s="33">
        <v>103453393.94</v>
      </c>
      <c r="J23" s="33">
        <v>41555388.78</v>
      </c>
      <c r="K23" s="33">
        <v>8207721.01</v>
      </c>
      <c r="L23" s="33">
        <v>21626.57</v>
      </c>
      <c r="M23" s="33">
        <v>0</v>
      </c>
      <c r="N23" s="33">
        <v>53668657.58</v>
      </c>
      <c r="O23" s="33">
        <v>48501241.48</v>
      </c>
      <c r="P23" s="33">
        <v>48501241.48</v>
      </c>
    </row>
    <row r="24" spans="1:16" ht="12.75">
      <c r="A24" s="34">
        <v>6</v>
      </c>
      <c r="B24" s="34">
        <v>1</v>
      </c>
      <c r="C24" s="34">
        <v>2</v>
      </c>
      <c r="D24" s="35">
        <v>1</v>
      </c>
      <c r="E24" s="36"/>
      <c r="F24" s="31" t="s">
        <v>265</v>
      </c>
      <c r="G24" s="56" t="s">
        <v>279</v>
      </c>
      <c r="H24" s="33">
        <v>16111531.15</v>
      </c>
      <c r="I24" s="33">
        <v>14418437.62</v>
      </c>
      <c r="J24" s="33">
        <v>6533413.94</v>
      </c>
      <c r="K24" s="33">
        <v>789983.74</v>
      </c>
      <c r="L24" s="33">
        <v>149062.69</v>
      </c>
      <c r="M24" s="33">
        <v>0</v>
      </c>
      <c r="N24" s="33">
        <v>6945977.25</v>
      </c>
      <c r="O24" s="33">
        <v>1693093.53</v>
      </c>
      <c r="P24" s="33">
        <v>1693093.53</v>
      </c>
    </row>
    <row r="25" spans="1:16" ht="12.75">
      <c r="A25" s="34">
        <v>6</v>
      </c>
      <c r="B25" s="34">
        <v>18</v>
      </c>
      <c r="C25" s="34">
        <v>1</v>
      </c>
      <c r="D25" s="35">
        <v>1</v>
      </c>
      <c r="E25" s="36"/>
      <c r="F25" s="31" t="s">
        <v>265</v>
      </c>
      <c r="G25" s="56" t="s">
        <v>280</v>
      </c>
      <c r="H25" s="33">
        <v>71225389.83</v>
      </c>
      <c r="I25" s="33">
        <v>56890421.81</v>
      </c>
      <c r="J25" s="33">
        <v>26181185.81</v>
      </c>
      <c r="K25" s="33">
        <v>5991913.39</v>
      </c>
      <c r="L25" s="33">
        <v>267848.4</v>
      </c>
      <c r="M25" s="33">
        <v>0</v>
      </c>
      <c r="N25" s="33">
        <v>24449474.21</v>
      </c>
      <c r="O25" s="33">
        <v>14334968.02</v>
      </c>
      <c r="P25" s="33">
        <v>14334968.02</v>
      </c>
    </row>
    <row r="26" spans="1:16" ht="12.75">
      <c r="A26" s="34">
        <v>6</v>
      </c>
      <c r="B26" s="34">
        <v>19</v>
      </c>
      <c r="C26" s="34">
        <v>1</v>
      </c>
      <c r="D26" s="35">
        <v>1</v>
      </c>
      <c r="E26" s="36"/>
      <c r="F26" s="31" t="s">
        <v>265</v>
      </c>
      <c r="G26" s="56" t="s">
        <v>281</v>
      </c>
      <c r="H26" s="33">
        <v>44109017.34</v>
      </c>
      <c r="I26" s="33">
        <v>38505473.43</v>
      </c>
      <c r="J26" s="33">
        <v>17620537.43</v>
      </c>
      <c r="K26" s="33">
        <v>2405473.63</v>
      </c>
      <c r="L26" s="33">
        <v>322004.44</v>
      </c>
      <c r="M26" s="33">
        <v>0</v>
      </c>
      <c r="N26" s="33">
        <v>18157457.93</v>
      </c>
      <c r="O26" s="33">
        <v>5603543.91</v>
      </c>
      <c r="P26" s="33">
        <v>5603543.91</v>
      </c>
    </row>
    <row r="27" spans="1:16" ht="12.75">
      <c r="A27" s="34">
        <v>6</v>
      </c>
      <c r="B27" s="34">
        <v>8</v>
      </c>
      <c r="C27" s="34">
        <v>2</v>
      </c>
      <c r="D27" s="35">
        <v>2</v>
      </c>
      <c r="E27" s="36"/>
      <c r="F27" s="31" t="s">
        <v>265</v>
      </c>
      <c r="G27" s="56" t="s">
        <v>282</v>
      </c>
      <c r="H27" s="33">
        <v>11607033.93</v>
      </c>
      <c r="I27" s="33">
        <v>11373218.54</v>
      </c>
      <c r="J27" s="33">
        <v>5031185.7</v>
      </c>
      <c r="K27" s="33">
        <v>164419</v>
      </c>
      <c r="L27" s="33">
        <v>2359.55</v>
      </c>
      <c r="M27" s="33">
        <v>0</v>
      </c>
      <c r="N27" s="33">
        <v>6175254.29</v>
      </c>
      <c r="O27" s="33">
        <v>233815.39</v>
      </c>
      <c r="P27" s="33">
        <v>233815.39</v>
      </c>
    </row>
    <row r="28" spans="1:16" ht="12.75">
      <c r="A28" s="34">
        <v>6</v>
      </c>
      <c r="B28" s="34">
        <v>11</v>
      </c>
      <c r="C28" s="34">
        <v>3</v>
      </c>
      <c r="D28" s="35">
        <v>2</v>
      </c>
      <c r="E28" s="36"/>
      <c r="F28" s="31" t="s">
        <v>265</v>
      </c>
      <c r="G28" s="56" t="s">
        <v>283</v>
      </c>
      <c r="H28" s="33">
        <v>21409087.19</v>
      </c>
      <c r="I28" s="33">
        <v>19275812.33</v>
      </c>
      <c r="J28" s="33">
        <v>7794600.12</v>
      </c>
      <c r="K28" s="33">
        <v>1001027.9</v>
      </c>
      <c r="L28" s="33">
        <v>57112.67</v>
      </c>
      <c r="M28" s="33">
        <v>0</v>
      </c>
      <c r="N28" s="33">
        <v>10423071.64</v>
      </c>
      <c r="O28" s="33">
        <v>2133274.86</v>
      </c>
      <c r="P28" s="33">
        <v>2133274.86</v>
      </c>
    </row>
    <row r="29" spans="1:16" ht="12.75">
      <c r="A29" s="34">
        <v>6</v>
      </c>
      <c r="B29" s="34">
        <v>20</v>
      </c>
      <c r="C29" s="34">
        <v>1</v>
      </c>
      <c r="D29" s="35">
        <v>2</v>
      </c>
      <c r="E29" s="36"/>
      <c r="F29" s="31" t="s">
        <v>265</v>
      </c>
      <c r="G29" s="56" t="s">
        <v>283</v>
      </c>
      <c r="H29" s="33">
        <v>13518628.63</v>
      </c>
      <c r="I29" s="33">
        <v>12744686.86</v>
      </c>
      <c r="J29" s="33">
        <v>5506719.74</v>
      </c>
      <c r="K29" s="33">
        <v>236829.22</v>
      </c>
      <c r="L29" s="33">
        <v>35334.59</v>
      </c>
      <c r="M29" s="33">
        <v>0</v>
      </c>
      <c r="N29" s="33">
        <v>6965803.31</v>
      </c>
      <c r="O29" s="33">
        <v>773941.77</v>
      </c>
      <c r="P29" s="33">
        <v>773941.77</v>
      </c>
    </row>
    <row r="30" spans="1:16" ht="12.75">
      <c r="A30" s="34">
        <v>6</v>
      </c>
      <c r="B30" s="34">
        <v>2</v>
      </c>
      <c r="C30" s="34">
        <v>2</v>
      </c>
      <c r="D30" s="35">
        <v>2</v>
      </c>
      <c r="E30" s="36"/>
      <c r="F30" s="31" t="s">
        <v>265</v>
      </c>
      <c r="G30" s="56" t="s">
        <v>284</v>
      </c>
      <c r="H30" s="33">
        <v>10588481.62</v>
      </c>
      <c r="I30" s="33">
        <v>10122328.16</v>
      </c>
      <c r="J30" s="33">
        <v>3821660.27</v>
      </c>
      <c r="K30" s="33">
        <v>612027.67</v>
      </c>
      <c r="L30" s="33">
        <v>0</v>
      </c>
      <c r="M30" s="33">
        <v>0</v>
      </c>
      <c r="N30" s="33">
        <v>5688640.22</v>
      </c>
      <c r="O30" s="33">
        <v>466153.46</v>
      </c>
      <c r="P30" s="33">
        <v>466153.46</v>
      </c>
    </row>
    <row r="31" spans="1:16" ht="12.75">
      <c r="A31" s="34">
        <v>6</v>
      </c>
      <c r="B31" s="34">
        <v>14</v>
      </c>
      <c r="C31" s="34">
        <v>2</v>
      </c>
      <c r="D31" s="35">
        <v>2</v>
      </c>
      <c r="E31" s="36"/>
      <c r="F31" s="31" t="s">
        <v>265</v>
      </c>
      <c r="G31" s="56" t="s">
        <v>285</v>
      </c>
      <c r="H31" s="33">
        <v>11873336.8</v>
      </c>
      <c r="I31" s="33">
        <v>10749184.75</v>
      </c>
      <c r="J31" s="33">
        <v>4756323.17</v>
      </c>
      <c r="K31" s="33">
        <v>448328</v>
      </c>
      <c r="L31" s="33">
        <v>10206.59</v>
      </c>
      <c r="M31" s="33">
        <v>0</v>
      </c>
      <c r="N31" s="33">
        <v>5534326.99</v>
      </c>
      <c r="O31" s="33">
        <v>1124152.05</v>
      </c>
      <c r="P31" s="33">
        <v>1124152.05</v>
      </c>
    </row>
    <row r="32" spans="1:16" ht="12.75">
      <c r="A32" s="34">
        <v>6</v>
      </c>
      <c r="B32" s="34">
        <v>5</v>
      </c>
      <c r="C32" s="34">
        <v>1</v>
      </c>
      <c r="D32" s="35">
        <v>2</v>
      </c>
      <c r="E32" s="36"/>
      <c r="F32" s="31" t="s">
        <v>265</v>
      </c>
      <c r="G32" s="56" t="s">
        <v>286</v>
      </c>
      <c r="H32" s="33">
        <v>10749923.42</v>
      </c>
      <c r="I32" s="33">
        <v>10284891.88</v>
      </c>
      <c r="J32" s="33">
        <v>4199894.37</v>
      </c>
      <c r="K32" s="33">
        <v>350850</v>
      </c>
      <c r="L32" s="33">
        <v>135470.51</v>
      </c>
      <c r="M32" s="33">
        <v>0</v>
      </c>
      <c r="N32" s="33">
        <v>5598677</v>
      </c>
      <c r="O32" s="33">
        <v>465031.54</v>
      </c>
      <c r="P32" s="33">
        <v>465031.54</v>
      </c>
    </row>
    <row r="33" spans="1:16" ht="12.75">
      <c r="A33" s="34">
        <v>6</v>
      </c>
      <c r="B33" s="34">
        <v>18</v>
      </c>
      <c r="C33" s="34">
        <v>2</v>
      </c>
      <c r="D33" s="35">
        <v>2</v>
      </c>
      <c r="E33" s="36"/>
      <c r="F33" s="31" t="s">
        <v>265</v>
      </c>
      <c r="G33" s="56" t="s">
        <v>287</v>
      </c>
      <c r="H33" s="33">
        <v>12535161.36</v>
      </c>
      <c r="I33" s="33">
        <v>9459147.79</v>
      </c>
      <c r="J33" s="33">
        <v>4256629.78</v>
      </c>
      <c r="K33" s="33">
        <v>302297</v>
      </c>
      <c r="L33" s="33">
        <v>68257.22</v>
      </c>
      <c r="M33" s="33">
        <v>0</v>
      </c>
      <c r="N33" s="33">
        <v>4831963.79</v>
      </c>
      <c r="O33" s="33">
        <v>3076013.57</v>
      </c>
      <c r="P33" s="33">
        <v>3076013.57</v>
      </c>
    </row>
    <row r="34" spans="1:16" ht="12.75">
      <c r="A34" s="34">
        <v>6</v>
      </c>
      <c r="B34" s="34">
        <v>1</v>
      </c>
      <c r="C34" s="34">
        <v>3</v>
      </c>
      <c r="D34" s="35">
        <v>2</v>
      </c>
      <c r="E34" s="36"/>
      <c r="F34" s="31" t="s">
        <v>265</v>
      </c>
      <c r="G34" s="56" t="s">
        <v>288</v>
      </c>
      <c r="H34" s="33">
        <v>40953264.51</v>
      </c>
      <c r="I34" s="33">
        <v>40159133.7</v>
      </c>
      <c r="J34" s="33">
        <v>13484773.75</v>
      </c>
      <c r="K34" s="33">
        <v>2521607.02</v>
      </c>
      <c r="L34" s="33">
        <v>123775.23</v>
      </c>
      <c r="M34" s="33">
        <v>0</v>
      </c>
      <c r="N34" s="33">
        <v>24028977.7</v>
      </c>
      <c r="O34" s="33">
        <v>794130.81</v>
      </c>
      <c r="P34" s="33">
        <v>794130.81</v>
      </c>
    </row>
    <row r="35" spans="1:16" ht="12.75">
      <c r="A35" s="34">
        <v>6</v>
      </c>
      <c r="B35" s="34">
        <v>3</v>
      </c>
      <c r="C35" s="34">
        <v>2</v>
      </c>
      <c r="D35" s="35">
        <v>2</v>
      </c>
      <c r="E35" s="36"/>
      <c r="F35" s="31" t="s">
        <v>265</v>
      </c>
      <c r="G35" s="56" t="s">
        <v>289</v>
      </c>
      <c r="H35" s="33">
        <v>9395917.16</v>
      </c>
      <c r="I35" s="33">
        <v>8691454.74</v>
      </c>
      <c r="J35" s="33">
        <v>3910776.06</v>
      </c>
      <c r="K35" s="33">
        <v>270900</v>
      </c>
      <c r="L35" s="33">
        <v>54625.41</v>
      </c>
      <c r="M35" s="33">
        <v>0</v>
      </c>
      <c r="N35" s="33">
        <v>4455153.27</v>
      </c>
      <c r="O35" s="33">
        <v>704462.42</v>
      </c>
      <c r="P35" s="33">
        <v>704462.42</v>
      </c>
    </row>
    <row r="36" spans="1:16" ht="12.75">
      <c r="A36" s="34">
        <v>6</v>
      </c>
      <c r="B36" s="34">
        <v>2</v>
      </c>
      <c r="C36" s="34">
        <v>3</v>
      </c>
      <c r="D36" s="35">
        <v>2</v>
      </c>
      <c r="E36" s="36"/>
      <c r="F36" s="31" t="s">
        <v>265</v>
      </c>
      <c r="G36" s="56" t="s">
        <v>266</v>
      </c>
      <c r="H36" s="33">
        <v>52789919.89</v>
      </c>
      <c r="I36" s="33">
        <v>42516393.22</v>
      </c>
      <c r="J36" s="33">
        <v>12692638.87</v>
      </c>
      <c r="K36" s="33">
        <v>6196479.06</v>
      </c>
      <c r="L36" s="33">
        <v>119058.94</v>
      </c>
      <c r="M36" s="33">
        <v>0</v>
      </c>
      <c r="N36" s="33">
        <v>23508216.35</v>
      </c>
      <c r="O36" s="33">
        <v>10273526.67</v>
      </c>
      <c r="P36" s="33">
        <v>10243526.67</v>
      </c>
    </row>
    <row r="37" spans="1:16" ht="12.75">
      <c r="A37" s="34">
        <v>6</v>
      </c>
      <c r="B37" s="34">
        <v>2</v>
      </c>
      <c r="C37" s="34">
        <v>4</v>
      </c>
      <c r="D37" s="35">
        <v>2</v>
      </c>
      <c r="E37" s="36"/>
      <c r="F37" s="31" t="s">
        <v>265</v>
      </c>
      <c r="G37" s="56" t="s">
        <v>290</v>
      </c>
      <c r="H37" s="33">
        <v>14386464.77</v>
      </c>
      <c r="I37" s="33">
        <v>12021180.73</v>
      </c>
      <c r="J37" s="33">
        <v>4920182.04</v>
      </c>
      <c r="K37" s="33">
        <v>547916</v>
      </c>
      <c r="L37" s="33">
        <v>257131.88</v>
      </c>
      <c r="M37" s="33">
        <v>0</v>
      </c>
      <c r="N37" s="33">
        <v>6295950.81</v>
      </c>
      <c r="O37" s="33">
        <v>2365284.04</v>
      </c>
      <c r="P37" s="33">
        <v>2365284.04</v>
      </c>
    </row>
    <row r="38" spans="1:16" ht="12.75">
      <c r="A38" s="34">
        <v>6</v>
      </c>
      <c r="B38" s="34">
        <v>15</v>
      </c>
      <c r="C38" s="34">
        <v>2</v>
      </c>
      <c r="D38" s="35">
        <v>2</v>
      </c>
      <c r="E38" s="36"/>
      <c r="F38" s="31" t="s">
        <v>265</v>
      </c>
      <c r="G38" s="56" t="s">
        <v>291</v>
      </c>
      <c r="H38" s="33">
        <v>22249033.16</v>
      </c>
      <c r="I38" s="33">
        <v>20185752.41</v>
      </c>
      <c r="J38" s="33">
        <v>8382730.84</v>
      </c>
      <c r="K38" s="33">
        <v>569071.99</v>
      </c>
      <c r="L38" s="33">
        <v>91604.33</v>
      </c>
      <c r="M38" s="33">
        <v>0</v>
      </c>
      <c r="N38" s="33">
        <v>11142345.25</v>
      </c>
      <c r="O38" s="33">
        <v>2063280.75</v>
      </c>
      <c r="P38" s="33">
        <v>2063280.75</v>
      </c>
    </row>
    <row r="39" spans="1:16" ht="12.75">
      <c r="A39" s="34">
        <v>6</v>
      </c>
      <c r="B39" s="34">
        <v>9</v>
      </c>
      <c r="C39" s="34">
        <v>2</v>
      </c>
      <c r="D39" s="35">
        <v>2</v>
      </c>
      <c r="E39" s="36"/>
      <c r="F39" s="31" t="s">
        <v>265</v>
      </c>
      <c r="G39" s="56" t="s">
        <v>292</v>
      </c>
      <c r="H39" s="33">
        <v>13136622.95</v>
      </c>
      <c r="I39" s="33">
        <v>10673244.17</v>
      </c>
      <c r="J39" s="33">
        <v>4295218.38</v>
      </c>
      <c r="K39" s="33">
        <v>236500</v>
      </c>
      <c r="L39" s="33">
        <v>115357.64</v>
      </c>
      <c r="M39" s="33">
        <v>0</v>
      </c>
      <c r="N39" s="33">
        <v>6026168.15</v>
      </c>
      <c r="O39" s="33">
        <v>2463378.78</v>
      </c>
      <c r="P39" s="33">
        <v>2463378.78</v>
      </c>
    </row>
    <row r="40" spans="1:16" ht="12.75">
      <c r="A40" s="34">
        <v>6</v>
      </c>
      <c r="B40" s="34">
        <v>3</v>
      </c>
      <c r="C40" s="34">
        <v>3</v>
      </c>
      <c r="D40" s="35">
        <v>2</v>
      </c>
      <c r="E40" s="36"/>
      <c r="F40" s="31" t="s">
        <v>265</v>
      </c>
      <c r="G40" s="56" t="s">
        <v>293</v>
      </c>
      <c r="H40" s="33">
        <v>49830650.06</v>
      </c>
      <c r="I40" s="33">
        <v>36420974.96</v>
      </c>
      <c r="J40" s="33">
        <v>14167215.13</v>
      </c>
      <c r="K40" s="33">
        <v>1043906.22</v>
      </c>
      <c r="L40" s="33">
        <v>518015.74</v>
      </c>
      <c r="M40" s="33">
        <v>0</v>
      </c>
      <c r="N40" s="33">
        <v>20691837.87</v>
      </c>
      <c r="O40" s="33">
        <v>13409675.1</v>
      </c>
      <c r="P40" s="33">
        <v>13409675.1</v>
      </c>
    </row>
    <row r="41" spans="1:16" ht="12.75">
      <c r="A41" s="34">
        <v>6</v>
      </c>
      <c r="B41" s="34">
        <v>12</v>
      </c>
      <c r="C41" s="34">
        <v>1</v>
      </c>
      <c r="D41" s="35">
        <v>2</v>
      </c>
      <c r="E41" s="36"/>
      <c r="F41" s="31" t="s">
        <v>265</v>
      </c>
      <c r="G41" s="56" t="s">
        <v>294</v>
      </c>
      <c r="H41" s="33">
        <v>25715656.96</v>
      </c>
      <c r="I41" s="33">
        <v>20568344.6</v>
      </c>
      <c r="J41" s="33">
        <v>8435600.69</v>
      </c>
      <c r="K41" s="33">
        <v>541408.26</v>
      </c>
      <c r="L41" s="33">
        <v>28247.09</v>
      </c>
      <c r="M41" s="33">
        <v>0</v>
      </c>
      <c r="N41" s="33">
        <v>11563088.56</v>
      </c>
      <c r="O41" s="33">
        <v>5147312.36</v>
      </c>
      <c r="P41" s="33">
        <v>5147312.36</v>
      </c>
    </row>
    <row r="42" spans="1:16" ht="12.75">
      <c r="A42" s="34">
        <v>6</v>
      </c>
      <c r="B42" s="34">
        <v>5</v>
      </c>
      <c r="C42" s="34">
        <v>2</v>
      </c>
      <c r="D42" s="35">
        <v>2</v>
      </c>
      <c r="E42" s="36"/>
      <c r="F42" s="31" t="s">
        <v>265</v>
      </c>
      <c r="G42" s="56" t="s">
        <v>295</v>
      </c>
      <c r="H42" s="33">
        <v>9526588.64</v>
      </c>
      <c r="I42" s="33">
        <v>8783048.92</v>
      </c>
      <c r="J42" s="33">
        <v>4199835.8</v>
      </c>
      <c r="K42" s="33">
        <v>145307.11</v>
      </c>
      <c r="L42" s="33">
        <v>69106.63</v>
      </c>
      <c r="M42" s="33">
        <v>0</v>
      </c>
      <c r="N42" s="33">
        <v>4368799.38</v>
      </c>
      <c r="O42" s="33">
        <v>743539.72</v>
      </c>
      <c r="P42" s="33">
        <v>743539.72</v>
      </c>
    </row>
    <row r="43" spans="1:16" ht="12.75">
      <c r="A43" s="34">
        <v>6</v>
      </c>
      <c r="B43" s="34">
        <v>10</v>
      </c>
      <c r="C43" s="34">
        <v>1</v>
      </c>
      <c r="D43" s="35">
        <v>2</v>
      </c>
      <c r="E43" s="36"/>
      <c r="F43" s="31" t="s">
        <v>265</v>
      </c>
      <c r="G43" s="56" t="s">
        <v>296</v>
      </c>
      <c r="H43" s="33">
        <v>33373256.88</v>
      </c>
      <c r="I43" s="33">
        <v>28721963.11</v>
      </c>
      <c r="J43" s="33">
        <v>12167391.87</v>
      </c>
      <c r="K43" s="33">
        <v>494700</v>
      </c>
      <c r="L43" s="33">
        <v>71528.7</v>
      </c>
      <c r="M43" s="33">
        <v>0</v>
      </c>
      <c r="N43" s="33">
        <v>15988342.54</v>
      </c>
      <c r="O43" s="33">
        <v>4651293.77</v>
      </c>
      <c r="P43" s="33">
        <v>4611293.77</v>
      </c>
    </row>
    <row r="44" spans="1:16" ht="12.75">
      <c r="A44" s="34">
        <v>6</v>
      </c>
      <c r="B44" s="34">
        <v>15</v>
      </c>
      <c r="C44" s="34">
        <v>3</v>
      </c>
      <c r="D44" s="35">
        <v>2</v>
      </c>
      <c r="E44" s="36"/>
      <c r="F44" s="31" t="s">
        <v>265</v>
      </c>
      <c r="G44" s="56" t="s">
        <v>297</v>
      </c>
      <c r="H44" s="33">
        <v>14749472</v>
      </c>
      <c r="I44" s="33">
        <v>12585708.5</v>
      </c>
      <c r="J44" s="33">
        <v>5543290.15</v>
      </c>
      <c r="K44" s="33">
        <v>130500</v>
      </c>
      <c r="L44" s="33">
        <v>73596.44</v>
      </c>
      <c r="M44" s="33">
        <v>0</v>
      </c>
      <c r="N44" s="33">
        <v>6838321.91</v>
      </c>
      <c r="O44" s="33">
        <v>2163763.5</v>
      </c>
      <c r="P44" s="33">
        <v>2163763.5</v>
      </c>
    </row>
    <row r="45" spans="1:16" ht="12.75">
      <c r="A45" s="34">
        <v>6</v>
      </c>
      <c r="B45" s="34">
        <v>13</v>
      </c>
      <c r="C45" s="34">
        <v>1</v>
      </c>
      <c r="D45" s="35">
        <v>2</v>
      </c>
      <c r="E45" s="36"/>
      <c r="F45" s="31" t="s">
        <v>265</v>
      </c>
      <c r="G45" s="56" t="s">
        <v>298</v>
      </c>
      <c r="H45" s="33">
        <v>13765985.98</v>
      </c>
      <c r="I45" s="33">
        <v>13250945.26</v>
      </c>
      <c r="J45" s="33">
        <v>4898755.79</v>
      </c>
      <c r="K45" s="33">
        <v>334809.02</v>
      </c>
      <c r="L45" s="33">
        <v>242254.08</v>
      </c>
      <c r="M45" s="33">
        <v>0</v>
      </c>
      <c r="N45" s="33">
        <v>7775126.37</v>
      </c>
      <c r="O45" s="33">
        <v>515040.72</v>
      </c>
      <c r="P45" s="33">
        <v>515040.72</v>
      </c>
    </row>
    <row r="46" spans="1:16" ht="12.75">
      <c r="A46" s="34">
        <v>6</v>
      </c>
      <c r="B46" s="34">
        <v>4</v>
      </c>
      <c r="C46" s="34">
        <v>2</v>
      </c>
      <c r="D46" s="35">
        <v>2</v>
      </c>
      <c r="E46" s="36"/>
      <c r="F46" s="31" t="s">
        <v>265</v>
      </c>
      <c r="G46" s="56" t="s">
        <v>299</v>
      </c>
      <c r="H46" s="33">
        <v>15024240.48</v>
      </c>
      <c r="I46" s="33">
        <v>13421662.69</v>
      </c>
      <c r="J46" s="33">
        <v>4696813.84</v>
      </c>
      <c r="K46" s="33">
        <v>1227060.89</v>
      </c>
      <c r="L46" s="33">
        <v>69227.68</v>
      </c>
      <c r="M46" s="33">
        <v>0</v>
      </c>
      <c r="N46" s="33">
        <v>7428560.28</v>
      </c>
      <c r="O46" s="33">
        <v>1602577.79</v>
      </c>
      <c r="P46" s="33">
        <v>1602577.79</v>
      </c>
    </row>
    <row r="47" spans="1:16" ht="12.75">
      <c r="A47" s="34">
        <v>6</v>
      </c>
      <c r="B47" s="34">
        <v>3</v>
      </c>
      <c r="C47" s="34">
        <v>4</v>
      </c>
      <c r="D47" s="35">
        <v>2</v>
      </c>
      <c r="E47" s="36"/>
      <c r="F47" s="31" t="s">
        <v>265</v>
      </c>
      <c r="G47" s="56" t="s">
        <v>300</v>
      </c>
      <c r="H47" s="33">
        <v>20990192.69</v>
      </c>
      <c r="I47" s="33">
        <v>17850327.76</v>
      </c>
      <c r="J47" s="33">
        <v>6293616.83</v>
      </c>
      <c r="K47" s="33">
        <v>1238369.08</v>
      </c>
      <c r="L47" s="33">
        <v>85841.09</v>
      </c>
      <c r="M47" s="33">
        <v>0</v>
      </c>
      <c r="N47" s="33">
        <v>10232500.76</v>
      </c>
      <c r="O47" s="33">
        <v>3139864.93</v>
      </c>
      <c r="P47" s="33">
        <v>3139864.93</v>
      </c>
    </row>
    <row r="48" spans="1:16" ht="12.75">
      <c r="A48" s="34">
        <v>6</v>
      </c>
      <c r="B48" s="34">
        <v>1</v>
      </c>
      <c r="C48" s="34">
        <v>4</v>
      </c>
      <c r="D48" s="35">
        <v>2</v>
      </c>
      <c r="E48" s="36"/>
      <c r="F48" s="31" t="s">
        <v>265</v>
      </c>
      <c r="G48" s="56" t="s">
        <v>301</v>
      </c>
      <c r="H48" s="33">
        <v>23242689.25</v>
      </c>
      <c r="I48" s="33">
        <v>17015510.73</v>
      </c>
      <c r="J48" s="33">
        <v>6839843.85</v>
      </c>
      <c r="K48" s="33">
        <v>1271216.56</v>
      </c>
      <c r="L48" s="33">
        <v>228341.65</v>
      </c>
      <c r="M48" s="33">
        <v>0</v>
      </c>
      <c r="N48" s="33">
        <v>8676108.67</v>
      </c>
      <c r="O48" s="33">
        <v>6227178.52</v>
      </c>
      <c r="P48" s="33">
        <v>6227178.52</v>
      </c>
    </row>
    <row r="49" spans="1:16" ht="12.75">
      <c r="A49" s="34">
        <v>6</v>
      </c>
      <c r="B49" s="34">
        <v>3</v>
      </c>
      <c r="C49" s="34">
        <v>5</v>
      </c>
      <c r="D49" s="35">
        <v>2</v>
      </c>
      <c r="E49" s="36"/>
      <c r="F49" s="31" t="s">
        <v>265</v>
      </c>
      <c r="G49" s="56" t="s">
        <v>302</v>
      </c>
      <c r="H49" s="33">
        <v>7095848.47</v>
      </c>
      <c r="I49" s="33">
        <v>6656796.79</v>
      </c>
      <c r="J49" s="33">
        <v>2600704.59</v>
      </c>
      <c r="K49" s="33">
        <v>282071</v>
      </c>
      <c r="L49" s="33">
        <v>47699.19</v>
      </c>
      <c r="M49" s="33">
        <v>0</v>
      </c>
      <c r="N49" s="33">
        <v>3726322.01</v>
      </c>
      <c r="O49" s="33">
        <v>439051.68</v>
      </c>
      <c r="P49" s="33">
        <v>439051.68</v>
      </c>
    </row>
    <row r="50" spans="1:16" ht="12.75">
      <c r="A50" s="34">
        <v>6</v>
      </c>
      <c r="B50" s="34">
        <v>7</v>
      </c>
      <c r="C50" s="34">
        <v>3</v>
      </c>
      <c r="D50" s="35">
        <v>2</v>
      </c>
      <c r="E50" s="36"/>
      <c r="F50" s="31" t="s">
        <v>265</v>
      </c>
      <c r="G50" s="56" t="s">
        <v>303</v>
      </c>
      <c r="H50" s="33">
        <v>17190849.67</v>
      </c>
      <c r="I50" s="33">
        <v>14838706.46</v>
      </c>
      <c r="J50" s="33">
        <v>5226067.43</v>
      </c>
      <c r="K50" s="33">
        <v>1563802.22</v>
      </c>
      <c r="L50" s="33">
        <v>75165.69</v>
      </c>
      <c r="M50" s="33">
        <v>0</v>
      </c>
      <c r="N50" s="33">
        <v>7973671.12</v>
      </c>
      <c r="O50" s="33">
        <v>2352143.21</v>
      </c>
      <c r="P50" s="33">
        <v>2352143.21</v>
      </c>
    </row>
    <row r="51" spans="1:16" ht="12.75">
      <c r="A51" s="34">
        <v>6</v>
      </c>
      <c r="B51" s="34">
        <v>5</v>
      </c>
      <c r="C51" s="34">
        <v>3</v>
      </c>
      <c r="D51" s="35">
        <v>2</v>
      </c>
      <c r="E51" s="36"/>
      <c r="F51" s="31" t="s">
        <v>265</v>
      </c>
      <c r="G51" s="56" t="s">
        <v>304</v>
      </c>
      <c r="H51" s="33">
        <v>17749708.48</v>
      </c>
      <c r="I51" s="33">
        <v>17469994.45</v>
      </c>
      <c r="J51" s="33">
        <v>7503358.78</v>
      </c>
      <c r="K51" s="33">
        <v>543693.27</v>
      </c>
      <c r="L51" s="33">
        <v>98692.8</v>
      </c>
      <c r="M51" s="33">
        <v>0</v>
      </c>
      <c r="N51" s="33">
        <v>9324249.6</v>
      </c>
      <c r="O51" s="33">
        <v>279714.03</v>
      </c>
      <c r="P51" s="33">
        <v>279714.03</v>
      </c>
    </row>
    <row r="52" spans="1:16" ht="12.75">
      <c r="A52" s="34">
        <v>6</v>
      </c>
      <c r="B52" s="34">
        <v>6</v>
      </c>
      <c r="C52" s="34">
        <v>2</v>
      </c>
      <c r="D52" s="35">
        <v>2</v>
      </c>
      <c r="E52" s="36"/>
      <c r="F52" s="31" t="s">
        <v>265</v>
      </c>
      <c r="G52" s="56" t="s">
        <v>305</v>
      </c>
      <c r="H52" s="33">
        <v>15583801.76</v>
      </c>
      <c r="I52" s="33">
        <v>13560868.56</v>
      </c>
      <c r="J52" s="33">
        <v>5820316.8</v>
      </c>
      <c r="K52" s="33">
        <v>343200</v>
      </c>
      <c r="L52" s="33">
        <v>97399.06</v>
      </c>
      <c r="M52" s="33">
        <v>0</v>
      </c>
      <c r="N52" s="33">
        <v>7299952.7</v>
      </c>
      <c r="O52" s="33">
        <v>2022933.2</v>
      </c>
      <c r="P52" s="33">
        <v>2022933.2</v>
      </c>
    </row>
    <row r="53" spans="1:16" ht="12.75">
      <c r="A53" s="34">
        <v>6</v>
      </c>
      <c r="B53" s="34">
        <v>8</v>
      </c>
      <c r="C53" s="34">
        <v>3</v>
      </c>
      <c r="D53" s="35">
        <v>2</v>
      </c>
      <c r="E53" s="36"/>
      <c r="F53" s="31" t="s">
        <v>265</v>
      </c>
      <c r="G53" s="56" t="s">
        <v>306</v>
      </c>
      <c r="H53" s="33">
        <v>19694385.51</v>
      </c>
      <c r="I53" s="33">
        <v>19413068.46</v>
      </c>
      <c r="J53" s="33">
        <v>7249242.24</v>
      </c>
      <c r="K53" s="33">
        <v>1253431.39</v>
      </c>
      <c r="L53" s="33">
        <v>121410.38</v>
      </c>
      <c r="M53" s="33">
        <v>0</v>
      </c>
      <c r="N53" s="33">
        <v>10788984.45</v>
      </c>
      <c r="O53" s="33">
        <v>281317.05</v>
      </c>
      <c r="P53" s="33">
        <v>281317.05</v>
      </c>
    </row>
    <row r="54" spans="1:16" ht="12.75">
      <c r="A54" s="34">
        <v>6</v>
      </c>
      <c r="B54" s="34">
        <v>9</v>
      </c>
      <c r="C54" s="34">
        <v>4</v>
      </c>
      <c r="D54" s="35">
        <v>2</v>
      </c>
      <c r="E54" s="36"/>
      <c r="F54" s="31" t="s">
        <v>265</v>
      </c>
      <c r="G54" s="56" t="s">
        <v>307</v>
      </c>
      <c r="H54" s="33">
        <v>32499926.99</v>
      </c>
      <c r="I54" s="33">
        <v>25881466.99</v>
      </c>
      <c r="J54" s="33">
        <v>9276206.08</v>
      </c>
      <c r="K54" s="33">
        <v>2422501.42</v>
      </c>
      <c r="L54" s="33">
        <v>13591.01</v>
      </c>
      <c r="M54" s="33">
        <v>0</v>
      </c>
      <c r="N54" s="33">
        <v>14169168.48</v>
      </c>
      <c r="O54" s="33">
        <v>6618460</v>
      </c>
      <c r="P54" s="33">
        <v>6618460</v>
      </c>
    </row>
    <row r="55" spans="1:16" ht="12.75">
      <c r="A55" s="34">
        <v>6</v>
      </c>
      <c r="B55" s="34">
        <v>9</v>
      </c>
      <c r="C55" s="34">
        <v>5</v>
      </c>
      <c r="D55" s="35">
        <v>2</v>
      </c>
      <c r="E55" s="36"/>
      <c r="F55" s="31" t="s">
        <v>265</v>
      </c>
      <c r="G55" s="56" t="s">
        <v>308</v>
      </c>
      <c r="H55" s="33">
        <v>53627888.78</v>
      </c>
      <c r="I55" s="33">
        <v>36883602.19</v>
      </c>
      <c r="J55" s="33">
        <v>12882437.81</v>
      </c>
      <c r="K55" s="33">
        <v>3125156.8</v>
      </c>
      <c r="L55" s="33">
        <v>440597.96</v>
      </c>
      <c r="M55" s="33">
        <v>0</v>
      </c>
      <c r="N55" s="33">
        <v>20435409.62</v>
      </c>
      <c r="O55" s="33">
        <v>16744286.59</v>
      </c>
      <c r="P55" s="33">
        <v>16744286.59</v>
      </c>
    </row>
    <row r="56" spans="1:16" ht="12.75">
      <c r="A56" s="34">
        <v>6</v>
      </c>
      <c r="B56" s="34">
        <v>5</v>
      </c>
      <c r="C56" s="34">
        <v>4</v>
      </c>
      <c r="D56" s="35">
        <v>2</v>
      </c>
      <c r="E56" s="36"/>
      <c r="F56" s="31" t="s">
        <v>265</v>
      </c>
      <c r="G56" s="56" t="s">
        <v>309</v>
      </c>
      <c r="H56" s="33">
        <v>17651485.06</v>
      </c>
      <c r="I56" s="33">
        <v>16880147.17</v>
      </c>
      <c r="J56" s="33">
        <v>6836926.63</v>
      </c>
      <c r="K56" s="33">
        <v>565155</v>
      </c>
      <c r="L56" s="33">
        <v>224447.57</v>
      </c>
      <c r="M56" s="33">
        <v>0</v>
      </c>
      <c r="N56" s="33">
        <v>9253617.97</v>
      </c>
      <c r="O56" s="33">
        <v>771337.89</v>
      </c>
      <c r="P56" s="33">
        <v>771337.89</v>
      </c>
    </row>
    <row r="57" spans="1:16" ht="12.75">
      <c r="A57" s="34">
        <v>6</v>
      </c>
      <c r="B57" s="34">
        <v>2</v>
      </c>
      <c r="C57" s="34">
        <v>6</v>
      </c>
      <c r="D57" s="35">
        <v>2</v>
      </c>
      <c r="E57" s="36"/>
      <c r="F57" s="31" t="s">
        <v>265</v>
      </c>
      <c r="G57" s="56" t="s">
        <v>310</v>
      </c>
      <c r="H57" s="33">
        <v>14825110.55</v>
      </c>
      <c r="I57" s="33">
        <v>10848279.67</v>
      </c>
      <c r="J57" s="33">
        <v>4250375.8</v>
      </c>
      <c r="K57" s="33">
        <v>438301.04</v>
      </c>
      <c r="L57" s="33">
        <v>28382.09</v>
      </c>
      <c r="M57" s="33">
        <v>0</v>
      </c>
      <c r="N57" s="33">
        <v>6131220.74</v>
      </c>
      <c r="O57" s="33">
        <v>3976830.88</v>
      </c>
      <c r="P57" s="33">
        <v>3976830.88</v>
      </c>
    </row>
    <row r="58" spans="1:16" ht="12.75">
      <c r="A58" s="34">
        <v>6</v>
      </c>
      <c r="B58" s="34">
        <v>6</v>
      </c>
      <c r="C58" s="34">
        <v>3</v>
      </c>
      <c r="D58" s="35">
        <v>2</v>
      </c>
      <c r="E58" s="36"/>
      <c r="F58" s="31" t="s">
        <v>265</v>
      </c>
      <c r="G58" s="56" t="s">
        <v>311</v>
      </c>
      <c r="H58" s="33">
        <v>9876538.51</v>
      </c>
      <c r="I58" s="33">
        <v>7918595.91</v>
      </c>
      <c r="J58" s="33">
        <v>3396871.59</v>
      </c>
      <c r="K58" s="33">
        <v>133948.32</v>
      </c>
      <c r="L58" s="33">
        <v>15865.35</v>
      </c>
      <c r="M58" s="33">
        <v>0</v>
      </c>
      <c r="N58" s="33">
        <v>4371910.65</v>
      </c>
      <c r="O58" s="33">
        <v>1957942.6</v>
      </c>
      <c r="P58" s="33">
        <v>1957942.6</v>
      </c>
    </row>
    <row r="59" spans="1:16" ht="12.75">
      <c r="A59" s="34">
        <v>6</v>
      </c>
      <c r="B59" s="34">
        <v>7</v>
      </c>
      <c r="C59" s="34">
        <v>4</v>
      </c>
      <c r="D59" s="35">
        <v>2</v>
      </c>
      <c r="E59" s="36"/>
      <c r="F59" s="31" t="s">
        <v>265</v>
      </c>
      <c r="G59" s="56" t="s">
        <v>312</v>
      </c>
      <c r="H59" s="33">
        <v>26415091.32</v>
      </c>
      <c r="I59" s="33">
        <v>25219011.11</v>
      </c>
      <c r="J59" s="33">
        <v>11139871.68</v>
      </c>
      <c r="K59" s="33">
        <v>1281480.17</v>
      </c>
      <c r="L59" s="33">
        <v>82824</v>
      </c>
      <c r="M59" s="33">
        <v>0</v>
      </c>
      <c r="N59" s="33">
        <v>12714835.26</v>
      </c>
      <c r="O59" s="33">
        <v>1196080.21</v>
      </c>
      <c r="P59" s="33">
        <v>1196080.21</v>
      </c>
    </row>
    <row r="60" spans="1:16" ht="12.75">
      <c r="A60" s="34">
        <v>6</v>
      </c>
      <c r="B60" s="34">
        <v>20</v>
      </c>
      <c r="C60" s="34">
        <v>2</v>
      </c>
      <c r="D60" s="35">
        <v>2</v>
      </c>
      <c r="E60" s="36"/>
      <c r="F60" s="31" t="s">
        <v>265</v>
      </c>
      <c r="G60" s="56" t="s">
        <v>313</v>
      </c>
      <c r="H60" s="33">
        <v>12144209.45</v>
      </c>
      <c r="I60" s="33">
        <v>11455240.74</v>
      </c>
      <c r="J60" s="33">
        <v>5005622.27</v>
      </c>
      <c r="K60" s="33">
        <v>492744</v>
      </c>
      <c r="L60" s="33">
        <v>53259.43</v>
      </c>
      <c r="M60" s="33">
        <v>0</v>
      </c>
      <c r="N60" s="33">
        <v>5903615.04</v>
      </c>
      <c r="O60" s="33">
        <v>688968.71</v>
      </c>
      <c r="P60" s="33">
        <v>688968.71</v>
      </c>
    </row>
    <row r="61" spans="1:16" ht="12.75">
      <c r="A61" s="34">
        <v>6</v>
      </c>
      <c r="B61" s="34">
        <v>19</v>
      </c>
      <c r="C61" s="34">
        <v>2</v>
      </c>
      <c r="D61" s="35">
        <v>2</v>
      </c>
      <c r="E61" s="36"/>
      <c r="F61" s="31" t="s">
        <v>265</v>
      </c>
      <c r="G61" s="56" t="s">
        <v>314</v>
      </c>
      <c r="H61" s="33">
        <v>12439625.62</v>
      </c>
      <c r="I61" s="33">
        <v>8297656.04</v>
      </c>
      <c r="J61" s="33">
        <v>1496212.92</v>
      </c>
      <c r="K61" s="33">
        <v>2269102.58</v>
      </c>
      <c r="L61" s="33">
        <v>28608.65</v>
      </c>
      <c r="M61" s="33">
        <v>0</v>
      </c>
      <c r="N61" s="33">
        <v>4503731.89</v>
      </c>
      <c r="O61" s="33">
        <v>4141969.58</v>
      </c>
      <c r="P61" s="33">
        <v>4101955.52</v>
      </c>
    </row>
    <row r="62" spans="1:16" ht="12.75">
      <c r="A62" s="34">
        <v>6</v>
      </c>
      <c r="B62" s="34">
        <v>19</v>
      </c>
      <c r="C62" s="34">
        <v>3</v>
      </c>
      <c r="D62" s="35">
        <v>2</v>
      </c>
      <c r="E62" s="36"/>
      <c r="F62" s="31" t="s">
        <v>265</v>
      </c>
      <c r="G62" s="56" t="s">
        <v>315</v>
      </c>
      <c r="H62" s="33">
        <v>12551157.8</v>
      </c>
      <c r="I62" s="33">
        <v>10357605.04</v>
      </c>
      <c r="J62" s="33">
        <v>4013535.04</v>
      </c>
      <c r="K62" s="33">
        <v>445622</v>
      </c>
      <c r="L62" s="33">
        <v>21341.06</v>
      </c>
      <c r="M62" s="33">
        <v>0</v>
      </c>
      <c r="N62" s="33">
        <v>5877106.94</v>
      </c>
      <c r="O62" s="33">
        <v>2193552.76</v>
      </c>
      <c r="P62" s="33">
        <v>2153552.76</v>
      </c>
    </row>
    <row r="63" spans="1:16" ht="12.75">
      <c r="A63" s="34">
        <v>6</v>
      </c>
      <c r="B63" s="34">
        <v>4</v>
      </c>
      <c r="C63" s="34">
        <v>3</v>
      </c>
      <c r="D63" s="35">
        <v>2</v>
      </c>
      <c r="E63" s="36"/>
      <c r="F63" s="31" t="s">
        <v>265</v>
      </c>
      <c r="G63" s="56" t="s">
        <v>316</v>
      </c>
      <c r="H63" s="33">
        <v>19000673.55</v>
      </c>
      <c r="I63" s="33">
        <v>14928875.78</v>
      </c>
      <c r="J63" s="33">
        <v>6497794.4</v>
      </c>
      <c r="K63" s="33">
        <v>723779.66</v>
      </c>
      <c r="L63" s="33">
        <v>76033.94</v>
      </c>
      <c r="M63" s="33">
        <v>0</v>
      </c>
      <c r="N63" s="33">
        <v>7631267.78</v>
      </c>
      <c r="O63" s="33">
        <v>4071797.77</v>
      </c>
      <c r="P63" s="33">
        <v>4071797.77</v>
      </c>
    </row>
    <row r="64" spans="1:16" ht="12.75">
      <c r="A64" s="34">
        <v>6</v>
      </c>
      <c r="B64" s="34">
        <v>4</v>
      </c>
      <c r="C64" s="34">
        <v>4</v>
      </c>
      <c r="D64" s="35">
        <v>2</v>
      </c>
      <c r="E64" s="36"/>
      <c r="F64" s="31" t="s">
        <v>265</v>
      </c>
      <c r="G64" s="56" t="s">
        <v>268</v>
      </c>
      <c r="H64" s="33">
        <v>30461544.57</v>
      </c>
      <c r="I64" s="33">
        <v>29350407.23</v>
      </c>
      <c r="J64" s="33">
        <v>9431627.09</v>
      </c>
      <c r="K64" s="33">
        <v>3726587.43</v>
      </c>
      <c r="L64" s="33">
        <v>48339.21</v>
      </c>
      <c r="M64" s="33">
        <v>0</v>
      </c>
      <c r="N64" s="33">
        <v>16143853.5</v>
      </c>
      <c r="O64" s="33">
        <v>1111137.34</v>
      </c>
      <c r="P64" s="33">
        <v>1111137.34</v>
      </c>
    </row>
    <row r="65" spans="1:16" ht="12.75">
      <c r="A65" s="34">
        <v>6</v>
      </c>
      <c r="B65" s="34">
        <v>6</v>
      </c>
      <c r="C65" s="34">
        <v>4</v>
      </c>
      <c r="D65" s="35">
        <v>2</v>
      </c>
      <c r="E65" s="36"/>
      <c r="F65" s="31" t="s">
        <v>265</v>
      </c>
      <c r="G65" s="56" t="s">
        <v>317</v>
      </c>
      <c r="H65" s="33">
        <v>29805325.06</v>
      </c>
      <c r="I65" s="33">
        <v>23496702.66</v>
      </c>
      <c r="J65" s="33">
        <v>10141377.4</v>
      </c>
      <c r="K65" s="33">
        <v>880972.51</v>
      </c>
      <c r="L65" s="33">
        <v>439434.81</v>
      </c>
      <c r="M65" s="33">
        <v>0</v>
      </c>
      <c r="N65" s="33">
        <v>12034917.94</v>
      </c>
      <c r="O65" s="33">
        <v>6308622.4</v>
      </c>
      <c r="P65" s="33">
        <v>6308622.4</v>
      </c>
    </row>
    <row r="66" spans="1:16" ht="12.75">
      <c r="A66" s="34">
        <v>6</v>
      </c>
      <c r="B66" s="34">
        <v>9</v>
      </c>
      <c r="C66" s="34">
        <v>6</v>
      </c>
      <c r="D66" s="35">
        <v>2</v>
      </c>
      <c r="E66" s="36"/>
      <c r="F66" s="31" t="s">
        <v>265</v>
      </c>
      <c r="G66" s="56" t="s">
        <v>318</v>
      </c>
      <c r="H66" s="33">
        <v>28728248.39</v>
      </c>
      <c r="I66" s="33">
        <v>21174714.43</v>
      </c>
      <c r="J66" s="33">
        <v>8876467.13</v>
      </c>
      <c r="K66" s="33">
        <v>508691</v>
      </c>
      <c r="L66" s="33">
        <v>153070.48</v>
      </c>
      <c r="M66" s="33">
        <v>0</v>
      </c>
      <c r="N66" s="33">
        <v>11636485.82</v>
      </c>
      <c r="O66" s="33">
        <v>7553533.96</v>
      </c>
      <c r="P66" s="33">
        <v>7553533.96</v>
      </c>
    </row>
    <row r="67" spans="1:16" ht="12.75">
      <c r="A67" s="34">
        <v>6</v>
      </c>
      <c r="B67" s="34">
        <v>13</v>
      </c>
      <c r="C67" s="34">
        <v>2</v>
      </c>
      <c r="D67" s="35">
        <v>2</v>
      </c>
      <c r="E67" s="36"/>
      <c r="F67" s="31" t="s">
        <v>265</v>
      </c>
      <c r="G67" s="56" t="s">
        <v>319</v>
      </c>
      <c r="H67" s="33">
        <v>14300434.78</v>
      </c>
      <c r="I67" s="33">
        <v>11146310.66</v>
      </c>
      <c r="J67" s="33">
        <v>2950718.54</v>
      </c>
      <c r="K67" s="33">
        <v>2377021.98</v>
      </c>
      <c r="L67" s="33">
        <v>164572.19</v>
      </c>
      <c r="M67" s="33">
        <v>0</v>
      </c>
      <c r="N67" s="33">
        <v>5653997.95</v>
      </c>
      <c r="O67" s="33">
        <v>3154124.12</v>
      </c>
      <c r="P67" s="33">
        <v>3154124.12</v>
      </c>
    </row>
    <row r="68" spans="1:16" ht="12.75">
      <c r="A68" s="34">
        <v>6</v>
      </c>
      <c r="B68" s="34">
        <v>14</v>
      </c>
      <c r="C68" s="34">
        <v>3</v>
      </c>
      <c r="D68" s="35">
        <v>2</v>
      </c>
      <c r="E68" s="36"/>
      <c r="F68" s="31" t="s">
        <v>265</v>
      </c>
      <c r="G68" s="56" t="s">
        <v>320</v>
      </c>
      <c r="H68" s="33">
        <v>10368647.66</v>
      </c>
      <c r="I68" s="33">
        <v>10300180.12</v>
      </c>
      <c r="J68" s="33">
        <v>4002252.19</v>
      </c>
      <c r="K68" s="33">
        <v>719114</v>
      </c>
      <c r="L68" s="33">
        <v>118973.48</v>
      </c>
      <c r="M68" s="33">
        <v>0</v>
      </c>
      <c r="N68" s="33">
        <v>5459840.45</v>
      </c>
      <c r="O68" s="33">
        <v>68467.54</v>
      </c>
      <c r="P68" s="33">
        <v>68467.54</v>
      </c>
    </row>
    <row r="69" spans="1:16" ht="12.75">
      <c r="A69" s="34">
        <v>6</v>
      </c>
      <c r="B69" s="34">
        <v>1</v>
      </c>
      <c r="C69" s="34">
        <v>5</v>
      </c>
      <c r="D69" s="35">
        <v>2</v>
      </c>
      <c r="E69" s="36"/>
      <c r="F69" s="31" t="s">
        <v>265</v>
      </c>
      <c r="G69" s="56" t="s">
        <v>321</v>
      </c>
      <c r="H69" s="33">
        <v>18330007.2</v>
      </c>
      <c r="I69" s="33">
        <v>14427987.71</v>
      </c>
      <c r="J69" s="33">
        <v>6254113.13</v>
      </c>
      <c r="K69" s="33">
        <v>528600.49</v>
      </c>
      <c r="L69" s="33">
        <v>3997.16</v>
      </c>
      <c r="M69" s="33">
        <v>0</v>
      </c>
      <c r="N69" s="33">
        <v>7641276.93</v>
      </c>
      <c r="O69" s="33">
        <v>3902019.49</v>
      </c>
      <c r="P69" s="33">
        <v>3902019.49</v>
      </c>
    </row>
    <row r="70" spans="1:16" ht="12.75">
      <c r="A70" s="34">
        <v>6</v>
      </c>
      <c r="B70" s="34">
        <v>18</v>
      </c>
      <c r="C70" s="34">
        <v>3</v>
      </c>
      <c r="D70" s="35">
        <v>2</v>
      </c>
      <c r="E70" s="36"/>
      <c r="F70" s="31" t="s">
        <v>265</v>
      </c>
      <c r="G70" s="56" t="s">
        <v>322</v>
      </c>
      <c r="H70" s="33">
        <v>12348078.38</v>
      </c>
      <c r="I70" s="33">
        <v>10014827.24</v>
      </c>
      <c r="J70" s="33">
        <v>4474814.1</v>
      </c>
      <c r="K70" s="33">
        <v>323840</v>
      </c>
      <c r="L70" s="33">
        <v>69967.78</v>
      </c>
      <c r="M70" s="33">
        <v>0</v>
      </c>
      <c r="N70" s="33">
        <v>5146205.36</v>
      </c>
      <c r="O70" s="33">
        <v>2333251.14</v>
      </c>
      <c r="P70" s="33">
        <v>2333251.14</v>
      </c>
    </row>
    <row r="71" spans="1:16" ht="12.75">
      <c r="A71" s="34">
        <v>6</v>
      </c>
      <c r="B71" s="34">
        <v>9</v>
      </c>
      <c r="C71" s="34">
        <v>7</v>
      </c>
      <c r="D71" s="35">
        <v>2</v>
      </c>
      <c r="E71" s="36"/>
      <c r="F71" s="31" t="s">
        <v>265</v>
      </c>
      <c r="G71" s="56" t="s">
        <v>323</v>
      </c>
      <c r="H71" s="33">
        <v>54836253.04</v>
      </c>
      <c r="I71" s="33">
        <v>39397012.33</v>
      </c>
      <c r="J71" s="33">
        <v>12921218.38</v>
      </c>
      <c r="K71" s="33">
        <v>1611330.81</v>
      </c>
      <c r="L71" s="33">
        <v>543535.05</v>
      </c>
      <c r="M71" s="33">
        <v>0</v>
      </c>
      <c r="N71" s="33">
        <v>24320928.09</v>
      </c>
      <c r="O71" s="33">
        <v>15439240.71</v>
      </c>
      <c r="P71" s="33">
        <v>15439240.71</v>
      </c>
    </row>
    <row r="72" spans="1:16" ht="12.75">
      <c r="A72" s="34">
        <v>6</v>
      </c>
      <c r="B72" s="34">
        <v>8</v>
      </c>
      <c r="C72" s="34">
        <v>4</v>
      </c>
      <c r="D72" s="35">
        <v>2</v>
      </c>
      <c r="E72" s="36"/>
      <c r="F72" s="31" t="s">
        <v>265</v>
      </c>
      <c r="G72" s="56" t="s">
        <v>324</v>
      </c>
      <c r="H72" s="33">
        <v>9805377.85</v>
      </c>
      <c r="I72" s="33">
        <v>8197264.13</v>
      </c>
      <c r="J72" s="33">
        <v>3092312.43</v>
      </c>
      <c r="K72" s="33">
        <v>206030.02</v>
      </c>
      <c r="L72" s="33">
        <v>16182.54</v>
      </c>
      <c r="M72" s="33">
        <v>0</v>
      </c>
      <c r="N72" s="33">
        <v>4882739.14</v>
      </c>
      <c r="O72" s="33">
        <v>1608113.72</v>
      </c>
      <c r="P72" s="33">
        <v>1608113.72</v>
      </c>
    </row>
    <row r="73" spans="1:16" ht="12.75">
      <c r="A73" s="34">
        <v>6</v>
      </c>
      <c r="B73" s="34">
        <v>3</v>
      </c>
      <c r="C73" s="34">
        <v>6</v>
      </c>
      <c r="D73" s="35">
        <v>2</v>
      </c>
      <c r="E73" s="36"/>
      <c r="F73" s="31" t="s">
        <v>265</v>
      </c>
      <c r="G73" s="56" t="s">
        <v>325</v>
      </c>
      <c r="H73" s="33">
        <v>12700885.92</v>
      </c>
      <c r="I73" s="33">
        <v>12642190.96</v>
      </c>
      <c r="J73" s="33">
        <v>4981321.17</v>
      </c>
      <c r="K73" s="33">
        <v>1026651.79</v>
      </c>
      <c r="L73" s="33">
        <v>84813.45</v>
      </c>
      <c r="M73" s="33">
        <v>0</v>
      </c>
      <c r="N73" s="33">
        <v>6549404.55</v>
      </c>
      <c r="O73" s="33">
        <v>58694.96</v>
      </c>
      <c r="P73" s="33">
        <v>58694.96</v>
      </c>
    </row>
    <row r="74" spans="1:16" ht="12.75">
      <c r="A74" s="34">
        <v>6</v>
      </c>
      <c r="B74" s="34">
        <v>8</v>
      </c>
      <c r="C74" s="34">
        <v>5</v>
      </c>
      <c r="D74" s="35">
        <v>2</v>
      </c>
      <c r="E74" s="36"/>
      <c r="F74" s="31" t="s">
        <v>265</v>
      </c>
      <c r="G74" s="56" t="s">
        <v>326</v>
      </c>
      <c r="H74" s="33">
        <v>22331440.16</v>
      </c>
      <c r="I74" s="33">
        <v>19218978.52</v>
      </c>
      <c r="J74" s="33">
        <v>7663709.11</v>
      </c>
      <c r="K74" s="33">
        <v>470795</v>
      </c>
      <c r="L74" s="33">
        <v>171376.73</v>
      </c>
      <c r="M74" s="33">
        <v>0</v>
      </c>
      <c r="N74" s="33">
        <v>10913097.68</v>
      </c>
      <c r="O74" s="33">
        <v>3112461.64</v>
      </c>
      <c r="P74" s="33">
        <v>3112461.64</v>
      </c>
    </row>
    <row r="75" spans="1:16" ht="12.75">
      <c r="A75" s="34">
        <v>6</v>
      </c>
      <c r="B75" s="34">
        <v>12</v>
      </c>
      <c r="C75" s="34">
        <v>3</v>
      </c>
      <c r="D75" s="35">
        <v>2</v>
      </c>
      <c r="E75" s="36"/>
      <c r="F75" s="31" t="s">
        <v>265</v>
      </c>
      <c r="G75" s="56" t="s">
        <v>327</v>
      </c>
      <c r="H75" s="33">
        <v>18440233.77</v>
      </c>
      <c r="I75" s="33">
        <v>16456486.23</v>
      </c>
      <c r="J75" s="33">
        <v>7115728.5</v>
      </c>
      <c r="K75" s="33">
        <v>578850.51</v>
      </c>
      <c r="L75" s="33">
        <v>185110.86</v>
      </c>
      <c r="M75" s="33">
        <v>0</v>
      </c>
      <c r="N75" s="33">
        <v>8576796.36</v>
      </c>
      <c r="O75" s="33">
        <v>1983747.54</v>
      </c>
      <c r="P75" s="33">
        <v>1983747.54</v>
      </c>
    </row>
    <row r="76" spans="1:16" ht="12.75">
      <c r="A76" s="34">
        <v>6</v>
      </c>
      <c r="B76" s="34">
        <v>15</v>
      </c>
      <c r="C76" s="34">
        <v>4</v>
      </c>
      <c r="D76" s="35">
        <v>2</v>
      </c>
      <c r="E76" s="36"/>
      <c r="F76" s="31" t="s">
        <v>265</v>
      </c>
      <c r="G76" s="56" t="s">
        <v>328</v>
      </c>
      <c r="H76" s="33">
        <v>30550180.29</v>
      </c>
      <c r="I76" s="33">
        <v>25654124.9</v>
      </c>
      <c r="J76" s="33">
        <v>11391845</v>
      </c>
      <c r="K76" s="33">
        <v>591734.98</v>
      </c>
      <c r="L76" s="33">
        <v>167859.31</v>
      </c>
      <c r="M76" s="33">
        <v>0</v>
      </c>
      <c r="N76" s="33">
        <v>13502685.61</v>
      </c>
      <c r="O76" s="33">
        <v>4896055.39</v>
      </c>
      <c r="P76" s="33">
        <v>4896055.39</v>
      </c>
    </row>
    <row r="77" spans="1:16" ht="12.75">
      <c r="A77" s="34">
        <v>6</v>
      </c>
      <c r="B77" s="34">
        <v>16</v>
      </c>
      <c r="C77" s="34">
        <v>2</v>
      </c>
      <c r="D77" s="35">
        <v>2</v>
      </c>
      <c r="E77" s="36"/>
      <c r="F77" s="31" t="s">
        <v>265</v>
      </c>
      <c r="G77" s="56" t="s">
        <v>329</v>
      </c>
      <c r="H77" s="33">
        <v>25410454.29</v>
      </c>
      <c r="I77" s="33">
        <v>21865169.95</v>
      </c>
      <c r="J77" s="33">
        <v>8100301.16</v>
      </c>
      <c r="K77" s="33">
        <v>429306.68</v>
      </c>
      <c r="L77" s="33">
        <v>44045.09</v>
      </c>
      <c r="M77" s="33">
        <v>0</v>
      </c>
      <c r="N77" s="33">
        <v>13291517.02</v>
      </c>
      <c r="O77" s="33">
        <v>3545284.34</v>
      </c>
      <c r="P77" s="33">
        <v>3545284.34</v>
      </c>
    </row>
    <row r="78" spans="1:16" ht="12.75">
      <c r="A78" s="34">
        <v>6</v>
      </c>
      <c r="B78" s="34">
        <v>1</v>
      </c>
      <c r="C78" s="34">
        <v>6</v>
      </c>
      <c r="D78" s="35">
        <v>2</v>
      </c>
      <c r="E78" s="36"/>
      <c r="F78" s="31" t="s">
        <v>265</v>
      </c>
      <c r="G78" s="56" t="s">
        <v>330</v>
      </c>
      <c r="H78" s="33">
        <v>11752057.32</v>
      </c>
      <c r="I78" s="33">
        <v>11205873.63</v>
      </c>
      <c r="J78" s="33">
        <v>4870454.93</v>
      </c>
      <c r="K78" s="33">
        <v>641301.52</v>
      </c>
      <c r="L78" s="33">
        <v>118423.29</v>
      </c>
      <c r="M78" s="33">
        <v>0</v>
      </c>
      <c r="N78" s="33">
        <v>5575693.89</v>
      </c>
      <c r="O78" s="33">
        <v>546183.69</v>
      </c>
      <c r="P78" s="33">
        <v>546183.69</v>
      </c>
    </row>
    <row r="79" spans="1:16" ht="12.75">
      <c r="A79" s="34">
        <v>6</v>
      </c>
      <c r="B79" s="34">
        <v>15</v>
      </c>
      <c r="C79" s="34">
        <v>5</v>
      </c>
      <c r="D79" s="35">
        <v>2</v>
      </c>
      <c r="E79" s="36"/>
      <c r="F79" s="31" t="s">
        <v>265</v>
      </c>
      <c r="G79" s="56" t="s">
        <v>331</v>
      </c>
      <c r="H79" s="33">
        <v>15492135.83</v>
      </c>
      <c r="I79" s="33">
        <v>13737785.34</v>
      </c>
      <c r="J79" s="33">
        <v>5875098.06</v>
      </c>
      <c r="K79" s="33">
        <v>521446.34</v>
      </c>
      <c r="L79" s="33">
        <v>121769.88</v>
      </c>
      <c r="M79" s="33">
        <v>0</v>
      </c>
      <c r="N79" s="33">
        <v>7219471.06</v>
      </c>
      <c r="O79" s="33">
        <v>1754350.49</v>
      </c>
      <c r="P79" s="33">
        <v>1754350.49</v>
      </c>
    </row>
    <row r="80" spans="1:16" ht="12.75">
      <c r="A80" s="34">
        <v>6</v>
      </c>
      <c r="B80" s="34">
        <v>20</v>
      </c>
      <c r="C80" s="34">
        <v>3</v>
      </c>
      <c r="D80" s="35">
        <v>2</v>
      </c>
      <c r="E80" s="36"/>
      <c r="F80" s="31" t="s">
        <v>265</v>
      </c>
      <c r="G80" s="56" t="s">
        <v>332</v>
      </c>
      <c r="H80" s="33">
        <v>14953426.33</v>
      </c>
      <c r="I80" s="33">
        <v>14026823.33</v>
      </c>
      <c r="J80" s="33">
        <v>5948912.33</v>
      </c>
      <c r="K80" s="33">
        <v>657328</v>
      </c>
      <c r="L80" s="33">
        <v>168903.6</v>
      </c>
      <c r="M80" s="33">
        <v>0</v>
      </c>
      <c r="N80" s="33">
        <v>7251679.4</v>
      </c>
      <c r="O80" s="33">
        <v>926603</v>
      </c>
      <c r="P80" s="33">
        <v>926603</v>
      </c>
    </row>
    <row r="81" spans="1:16" ht="12.75">
      <c r="A81" s="34">
        <v>6</v>
      </c>
      <c r="B81" s="34">
        <v>9</v>
      </c>
      <c r="C81" s="34">
        <v>8</v>
      </c>
      <c r="D81" s="35">
        <v>2</v>
      </c>
      <c r="E81" s="36"/>
      <c r="F81" s="31" t="s">
        <v>265</v>
      </c>
      <c r="G81" s="56" t="s">
        <v>333</v>
      </c>
      <c r="H81" s="33">
        <v>44469266.2</v>
      </c>
      <c r="I81" s="33">
        <v>38295965.61</v>
      </c>
      <c r="J81" s="33">
        <v>10673322.21</v>
      </c>
      <c r="K81" s="33">
        <v>4703935.97</v>
      </c>
      <c r="L81" s="33">
        <v>175282.02</v>
      </c>
      <c r="M81" s="33">
        <v>0</v>
      </c>
      <c r="N81" s="33">
        <v>22743425.41</v>
      </c>
      <c r="O81" s="33">
        <v>6173300.59</v>
      </c>
      <c r="P81" s="33">
        <v>6173300.59</v>
      </c>
    </row>
    <row r="82" spans="1:16" ht="12.75">
      <c r="A82" s="34">
        <v>6</v>
      </c>
      <c r="B82" s="34">
        <v>1</v>
      </c>
      <c r="C82" s="34">
        <v>7</v>
      </c>
      <c r="D82" s="35">
        <v>2</v>
      </c>
      <c r="E82" s="36"/>
      <c r="F82" s="31" t="s">
        <v>265</v>
      </c>
      <c r="G82" s="56" t="s">
        <v>334</v>
      </c>
      <c r="H82" s="33">
        <v>14906718.24</v>
      </c>
      <c r="I82" s="33">
        <v>13692194.34</v>
      </c>
      <c r="J82" s="33">
        <v>5897707.58</v>
      </c>
      <c r="K82" s="33">
        <v>489233.7</v>
      </c>
      <c r="L82" s="33">
        <v>71973.27</v>
      </c>
      <c r="M82" s="33">
        <v>0</v>
      </c>
      <c r="N82" s="33">
        <v>7233279.79</v>
      </c>
      <c r="O82" s="33">
        <v>1214523.9</v>
      </c>
      <c r="P82" s="33">
        <v>1214523.9</v>
      </c>
    </row>
    <row r="83" spans="1:16" ht="12.75">
      <c r="A83" s="34">
        <v>6</v>
      </c>
      <c r="B83" s="34">
        <v>14</v>
      </c>
      <c r="C83" s="34">
        <v>5</v>
      </c>
      <c r="D83" s="35">
        <v>2</v>
      </c>
      <c r="E83" s="36"/>
      <c r="F83" s="31" t="s">
        <v>265</v>
      </c>
      <c r="G83" s="56" t="s">
        <v>335</v>
      </c>
      <c r="H83" s="33">
        <v>30512582.64</v>
      </c>
      <c r="I83" s="33">
        <v>25472821.3</v>
      </c>
      <c r="J83" s="33">
        <v>11220760.2</v>
      </c>
      <c r="K83" s="33">
        <v>1406168</v>
      </c>
      <c r="L83" s="33">
        <v>102271.33</v>
      </c>
      <c r="M83" s="33">
        <v>0</v>
      </c>
      <c r="N83" s="33">
        <v>12743621.77</v>
      </c>
      <c r="O83" s="33">
        <v>5039761.34</v>
      </c>
      <c r="P83" s="33">
        <v>5039761.34</v>
      </c>
    </row>
    <row r="84" spans="1:16" ht="12.75">
      <c r="A84" s="34">
        <v>6</v>
      </c>
      <c r="B84" s="34">
        <v>6</v>
      </c>
      <c r="C84" s="34">
        <v>5</v>
      </c>
      <c r="D84" s="35">
        <v>2</v>
      </c>
      <c r="E84" s="36"/>
      <c r="F84" s="31" t="s">
        <v>265</v>
      </c>
      <c r="G84" s="56" t="s">
        <v>269</v>
      </c>
      <c r="H84" s="33">
        <v>28321060.27</v>
      </c>
      <c r="I84" s="33">
        <v>22613369.65</v>
      </c>
      <c r="J84" s="33">
        <v>10143963.54</v>
      </c>
      <c r="K84" s="33">
        <v>740117.89</v>
      </c>
      <c r="L84" s="33">
        <v>233475.57</v>
      </c>
      <c r="M84" s="33">
        <v>0</v>
      </c>
      <c r="N84" s="33">
        <v>11495812.65</v>
      </c>
      <c r="O84" s="33">
        <v>5707690.62</v>
      </c>
      <c r="P84" s="33">
        <v>5449844.37</v>
      </c>
    </row>
    <row r="85" spans="1:16" ht="12.75">
      <c r="A85" s="34">
        <v>6</v>
      </c>
      <c r="B85" s="34">
        <v>6</v>
      </c>
      <c r="C85" s="34">
        <v>6</v>
      </c>
      <c r="D85" s="35">
        <v>2</v>
      </c>
      <c r="E85" s="36"/>
      <c r="F85" s="31" t="s">
        <v>265</v>
      </c>
      <c r="G85" s="56" t="s">
        <v>336</v>
      </c>
      <c r="H85" s="33">
        <v>9921060.24</v>
      </c>
      <c r="I85" s="33">
        <v>9312037.95</v>
      </c>
      <c r="J85" s="33">
        <v>3896319.39</v>
      </c>
      <c r="K85" s="33">
        <v>187498.15</v>
      </c>
      <c r="L85" s="33">
        <v>90279.12</v>
      </c>
      <c r="M85" s="33">
        <v>0</v>
      </c>
      <c r="N85" s="33">
        <v>5137941.29</v>
      </c>
      <c r="O85" s="33">
        <v>609022.29</v>
      </c>
      <c r="P85" s="33">
        <v>609022.29</v>
      </c>
    </row>
    <row r="86" spans="1:16" ht="12.75">
      <c r="A86" s="34">
        <v>6</v>
      </c>
      <c r="B86" s="34">
        <v>7</v>
      </c>
      <c r="C86" s="34">
        <v>5</v>
      </c>
      <c r="D86" s="35">
        <v>2</v>
      </c>
      <c r="E86" s="36"/>
      <c r="F86" s="31" t="s">
        <v>265</v>
      </c>
      <c r="G86" s="56" t="s">
        <v>270</v>
      </c>
      <c r="H86" s="33">
        <v>23779107.5</v>
      </c>
      <c r="I86" s="33">
        <v>20188809.02</v>
      </c>
      <c r="J86" s="33">
        <v>8671894.4</v>
      </c>
      <c r="K86" s="33">
        <v>660635.2</v>
      </c>
      <c r="L86" s="33">
        <v>54095.47</v>
      </c>
      <c r="M86" s="33">
        <v>0</v>
      </c>
      <c r="N86" s="33">
        <v>10802183.95</v>
      </c>
      <c r="O86" s="33">
        <v>3590298.48</v>
      </c>
      <c r="P86" s="33">
        <v>3590298.48</v>
      </c>
    </row>
    <row r="87" spans="1:16" ht="12.75">
      <c r="A87" s="34">
        <v>6</v>
      </c>
      <c r="B87" s="34">
        <v>18</v>
      </c>
      <c r="C87" s="34">
        <v>4</v>
      </c>
      <c r="D87" s="35">
        <v>2</v>
      </c>
      <c r="E87" s="36"/>
      <c r="F87" s="31" t="s">
        <v>265</v>
      </c>
      <c r="G87" s="56" t="s">
        <v>337</v>
      </c>
      <c r="H87" s="33">
        <v>11755911.05</v>
      </c>
      <c r="I87" s="33">
        <v>9220662.24</v>
      </c>
      <c r="J87" s="33">
        <v>3062562.38</v>
      </c>
      <c r="K87" s="33">
        <v>1246318.15</v>
      </c>
      <c r="L87" s="33">
        <v>23532.94</v>
      </c>
      <c r="M87" s="33">
        <v>0</v>
      </c>
      <c r="N87" s="33">
        <v>4888248.77</v>
      </c>
      <c r="O87" s="33">
        <v>2535248.81</v>
      </c>
      <c r="P87" s="33">
        <v>2535248.81</v>
      </c>
    </row>
    <row r="88" spans="1:16" ht="12.75">
      <c r="A88" s="34">
        <v>6</v>
      </c>
      <c r="B88" s="34">
        <v>9</v>
      </c>
      <c r="C88" s="34">
        <v>9</v>
      </c>
      <c r="D88" s="35">
        <v>2</v>
      </c>
      <c r="E88" s="36"/>
      <c r="F88" s="31" t="s">
        <v>265</v>
      </c>
      <c r="G88" s="56" t="s">
        <v>338</v>
      </c>
      <c r="H88" s="33">
        <v>13455448.05</v>
      </c>
      <c r="I88" s="33">
        <v>12397122.35</v>
      </c>
      <c r="J88" s="33">
        <v>5370494.66</v>
      </c>
      <c r="K88" s="33">
        <v>508404.62</v>
      </c>
      <c r="L88" s="33">
        <v>32143.7</v>
      </c>
      <c r="M88" s="33">
        <v>0</v>
      </c>
      <c r="N88" s="33">
        <v>6486079.37</v>
      </c>
      <c r="O88" s="33">
        <v>1058325.7</v>
      </c>
      <c r="P88" s="33">
        <v>1058325.7</v>
      </c>
    </row>
    <row r="89" spans="1:16" ht="12.75">
      <c r="A89" s="34">
        <v>6</v>
      </c>
      <c r="B89" s="34">
        <v>11</v>
      </c>
      <c r="C89" s="34">
        <v>4</v>
      </c>
      <c r="D89" s="35">
        <v>2</v>
      </c>
      <c r="E89" s="36"/>
      <c r="F89" s="31" t="s">
        <v>265</v>
      </c>
      <c r="G89" s="56" t="s">
        <v>339</v>
      </c>
      <c r="H89" s="33">
        <v>39244307.06</v>
      </c>
      <c r="I89" s="33">
        <v>37257944.91</v>
      </c>
      <c r="J89" s="33">
        <v>15739523.5</v>
      </c>
      <c r="K89" s="33">
        <v>1163173.11</v>
      </c>
      <c r="L89" s="33">
        <v>201225.59</v>
      </c>
      <c r="M89" s="33">
        <v>0</v>
      </c>
      <c r="N89" s="33">
        <v>20154022.71</v>
      </c>
      <c r="O89" s="33">
        <v>1986362.15</v>
      </c>
      <c r="P89" s="33">
        <v>1986362.15</v>
      </c>
    </row>
    <row r="90" spans="1:16" ht="12.75">
      <c r="A90" s="34">
        <v>6</v>
      </c>
      <c r="B90" s="34">
        <v>2</v>
      </c>
      <c r="C90" s="34">
        <v>8</v>
      </c>
      <c r="D90" s="35">
        <v>2</v>
      </c>
      <c r="E90" s="36"/>
      <c r="F90" s="31" t="s">
        <v>265</v>
      </c>
      <c r="G90" s="56" t="s">
        <v>340</v>
      </c>
      <c r="H90" s="33">
        <v>22467524.42</v>
      </c>
      <c r="I90" s="33">
        <v>19989205.81</v>
      </c>
      <c r="J90" s="33">
        <v>8017773.29</v>
      </c>
      <c r="K90" s="33">
        <v>766868</v>
      </c>
      <c r="L90" s="33">
        <v>0</v>
      </c>
      <c r="M90" s="33">
        <v>0</v>
      </c>
      <c r="N90" s="33">
        <v>11204564.52</v>
      </c>
      <c r="O90" s="33">
        <v>2478318.61</v>
      </c>
      <c r="P90" s="33">
        <v>2478318.61</v>
      </c>
    </row>
    <row r="91" spans="1:16" ht="12.75">
      <c r="A91" s="34">
        <v>6</v>
      </c>
      <c r="B91" s="34">
        <v>14</v>
      </c>
      <c r="C91" s="34">
        <v>6</v>
      </c>
      <c r="D91" s="35">
        <v>2</v>
      </c>
      <c r="E91" s="36"/>
      <c r="F91" s="31" t="s">
        <v>265</v>
      </c>
      <c r="G91" s="56" t="s">
        <v>341</v>
      </c>
      <c r="H91" s="33">
        <v>27158255.65</v>
      </c>
      <c r="I91" s="33">
        <v>21765427.47</v>
      </c>
      <c r="J91" s="33">
        <v>8722572.81</v>
      </c>
      <c r="K91" s="33">
        <v>1415237.13</v>
      </c>
      <c r="L91" s="33">
        <v>76790.22</v>
      </c>
      <c r="M91" s="33">
        <v>0</v>
      </c>
      <c r="N91" s="33">
        <v>11550827.31</v>
      </c>
      <c r="O91" s="33">
        <v>5392828.18</v>
      </c>
      <c r="P91" s="33">
        <v>5391828.18</v>
      </c>
    </row>
    <row r="92" spans="1:16" ht="12.75">
      <c r="A92" s="34">
        <v>6</v>
      </c>
      <c r="B92" s="34">
        <v>1</v>
      </c>
      <c r="C92" s="34">
        <v>8</v>
      </c>
      <c r="D92" s="35">
        <v>2</v>
      </c>
      <c r="E92" s="36"/>
      <c r="F92" s="31" t="s">
        <v>265</v>
      </c>
      <c r="G92" s="56" t="s">
        <v>342</v>
      </c>
      <c r="H92" s="33">
        <v>14041205.28</v>
      </c>
      <c r="I92" s="33">
        <v>13390167.87</v>
      </c>
      <c r="J92" s="33">
        <v>5659950.64</v>
      </c>
      <c r="K92" s="33">
        <v>478659.84</v>
      </c>
      <c r="L92" s="33">
        <v>82619.05</v>
      </c>
      <c r="M92" s="33">
        <v>0</v>
      </c>
      <c r="N92" s="33">
        <v>7168938.34</v>
      </c>
      <c r="O92" s="33">
        <v>651037.41</v>
      </c>
      <c r="P92" s="33">
        <v>651037.41</v>
      </c>
    </row>
    <row r="93" spans="1:16" ht="12.75">
      <c r="A93" s="34">
        <v>6</v>
      </c>
      <c r="B93" s="34">
        <v>3</v>
      </c>
      <c r="C93" s="34">
        <v>7</v>
      </c>
      <c r="D93" s="35">
        <v>2</v>
      </c>
      <c r="E93" s="36"/>
      <c r="F93" s="31" t="s">
        <v>265</v>
      </c>
      <c r="G93" s="56" t="s">
        <v>343</v>
      </c>
      <c r="H93" s="33">
        <v>14444669.11</v>
      </c>
      <c r="I93" s="33">
        <v>11636595.25</v>
      </c>
      <c r="J93" s="33">
        <v>1878966.56</v>
      </c>
      <c r="K93" s="33">
        <v>3226830.42</v>
      </c>
      <c r="L93" s="33">
        <v>42593.3</v>
      </c>
      <c r="M93" s="33">
        <v>0</v>
      </c>
      <c r="N93" s="33">
        <v>6488204.97</v>
      </c>
      <c r="O93" s="33">
        <v>2808073.86</v>
      </c>
      <c r="P93" s="33">
        <v>2808073.86</v>
      </c>
    </row>
    <row r="94" spans="1:16" ht="12.75">
      <c r="A94" s="34">
        <v>6</v>
      </c>
      <c r="B94" s="34">
        <v>8</v>
      </c>
      <c r="C94" s="34">
        <v>7</v>
      </c>
      <c r="D94" s="35">
        <v>2</v>
      </c>
      <c r="E94" s="36"/>
      <c r="F94" s="31" t="s">
        <v>265</v>
      </c>
      <c r="G94" s="56" t="s">
        <v>271</v>
      </c>
      <c r="H94" s="33">
        <v>44158687.47</v>
      </c>
      <c r="I94" s="33">
        <v>34334886.61</v>
      </c>
      <c r="J94" s="33">
        <v>11977068.92</v>
      </c>
      <c r="K94" s="33">
        <v>3193436.93</v>
      </c>
      <c r="L94" s="33">
        <v>649107.34</v>
      </c>
      <c r="M94" s="33">
        <v>0</v>
      </c>
      <c r="N94" s="33">
        <v>18515273.42</v>
      </c>
      <c r="O94" s="33">
        <v>9823800.86</v>
      </c>
      <c r="P94" s="33">
        <v>9823800.86</v>
      </c>
    </row>
    <row r="95" spans="1:16" ht="12.75">
      <c r="A95" s="34">
        <v>6</v>
      </c>
      <c r="B95" s="34">
        <v>10</v>
      </c>
      <c r="C95" s="34">
        <v>2</v>
      </c>
      <c r="D95" s="35">
        <v>2</v>
      </c>
      <c r="E95" s="36"/>
      <c r="F95" s="31" t="s">
        <v>265</v>
      </c>
      <c r="G95" s="56" t="s">
        <v>344</v>
      </c>
      <c r="H95" s="33">
        <v>19368728.71</v>
      </c>
      <c r="I95" s="33">
        <v>19077233.41</v>
      </c>
      <c r="J95" s="33">
        <v>8220642.31</v>
      </c>
      <c r="K95" s="33">
        <v>739500</v>
      </c>
      <c r="L95" s="33">
        <v>137462.34</v>
      </c>
      <c r="M95" s="33">
        <v>0</v>
      </c>
      <c r="N95" s="33">
        <v>9979628.76</v>
      </c>
      <c r="O95" s="33">
        <v>291495.3</v>
      </c>
      <c r="P95" s="33">
        <v>251495.3</v>
      </c>
    </row>
    <row r="96" spans="1:16" ht="12.75">
      <c r="A96" s="34">
        <v>6</v>
      </c>
      <c r="B96" s="34">
        <v>20</v>
      </c>
      <c r="C96" s="34">
        <v>5</v>
      </c>
      <c r="D96" s="35">
        <v>2</v>
      </c>
      <c r="E96" s="36"/>
      <c r="F96" s="31" t="s">
        <v>265</v>
      </c>
      <c r="G96" s="56" t="s">
        <v>345</v>
      </c>
      <c r="H96" s="33">
        <v>16938097.04</v>
      </c>
      <c r="I96" s="33">
        <v>16795547.02</v>
      </c>
      <c r="J96" s="33">
        <v>7029770.49</v>
      </c>
      <c r="K96" s="33">
        <v>245173.78</v>
      </c>
      <c r="L96" s="33">
        <v>126752.02</v>
      </c>
      <c r="M96" s="33">
        <v>0</v>
      </c>
      <c r="N96" s="33">
        <v>9393850.73</v>
      </c>
      <c r="O96" s="33">
        <v>142550.02</v>
      </c>
      <c r="P96" s="33">
        <v>142550.02</v>
      </c>
    </row>
    <row r="97" spans="1:16" ht="12.75">
      <c r="A97" s="34">
        <v>6</v>
      </c>
      <c r="B97" s="34">
        <v>12</v>
      </c>
      <c r="C97" s="34">
        <v>4</v>
      </c>
      <c r="D97" s="35">
        <v>2</v>
      </c>
      <c r="E97" s="36"/>
      <c r="F97" s="31" t="s">
        <v>265</v>
      </c>
      <c r="G97" s="56" t="s">
        <v>346</v>
      </c>
      <c r="H97" s="33">
        <v>18102765.11</v>
      </c>
      <c r="I97" s="33">
        <v>13248273.61</v>
      </c>
      <c r="J97" s="33">
        <v>5393841.27</v>
      </c>
      <c r="K97" s="33">
        <v>765465.77</v>
      </c>
      <c r="L97" s="33">
        <v>13865.29</v>
      </c>
      <c r="M97" s="33">
        <v>0</v>
      </c>
      <c r="N97" s="33">
        <v>7075101.28</v>
      </c>
      <c r="O97" s="33">
        <v>4854491.5</v>
      </c>
      <c r="P97" s="33">
        <v>4854491.5</v>
      </c>
    </row>
    <row r="98" spans="1:16" ht="12.75">
      <c r="A98" s="34">
        <v>6</v>
      </c>
      <c r="B98" s="34">
        <v>1</v>
      </c>
      <c r="C98" s="34">
        <v>9</v>
      </c>
      <c r="D98" s="35">
        <v>2</v>
      </c>
      <c r="E98" s="36"/>
      <c r="F98" s="31" t="s">
        <v>265</v>
      </c>
      <c r="G98" s="56" t="s">
        <v>347</v>
      </c>
      <c r="H98" s="33">
        <v>21844714.52</v>
      </c>
      <c r="I98" s="33">
        <v>14831855.92</v>
      </c>
      <c r="J98" s="33">
        <v>5898173.56</v>
      </c>
      <c r="K98" s="33">
        <v>797805.67</v>
      </c>
      <c r="L98" s="33">
        <v>75971.16</v>
      </c>
      <c r="M98" s="33">
        <v>0</v>
      </c>
      <c r="N98" s="33">
        <v>8059905.53</v>
      </c>
      <c r="O98" s="33">
        <v>7012858.6</v>
      </c>
      <c r="P98" s="33">
        <v>7012858.6</v>
      </c>
    </row>
    <row r="99" spans="1:16" ht="12.75">
      <c r="A99" s="34">
        <v>6</v>
      </c>
      <c r="B99" s="34">
        <v>6</v>
      </c>
      <c r="C99" s="34">
        <v>7</v>
      </c>
      <c r="D99" s="35">
        <v>2</v>
      </c>
      <c r="E99" s="36"/>
      <c r="F99" s="31" t="s">
        <v>265</v>
      </c>
      <c r="G99" s="56" t="s">
        <v>348</v>
      </c>
      <c r="H99" s="33">
        <v>19173087.77</v>
      </c>
      <c r="I99" s="33">
        <v>10127948.32</v>
      </c>
      <c r="J99" s="33">
        <v>3950087.51</v>
      </c>
      <c r="K99" s="33">
        <v>704558.46</v>
      </c>
      <c r="L99" s="33">
        <v>77496.65</v>
      </c>
      <c r="M99" s="33">
        <v>0</v>
      </c>
      <c r="N99" s="33">
        <v>5395805.7</v>
      </c>
      <c r="O99" s="33">
        <v>9045139.45</v>
      </c>
      <c r="P99" s="33">
        <v>9045139.45</v>
      </c>
    </row>
    <row r="100" spans="1:16" ht="12.75">
      <c r="A100" s="34">
        <v>6</v>
      </c>
      <c r="B100" s="34">
        <v>2</v>
      </c>
      <c r="C100" s="34">
        <v>9</v>
      </c>
      <c r="D100" s="35">
        <v>2</v>
      </c>
      <c r="E100" s="36"/>
      <c r="F100" s="31" t="s">
        <v>265</v>
      </c>
      <c r="G100" s="56" t="s">
        <v>349</v>
      </c>
      <c r="H100" s="33">
        <v>18389566.44</v>
      </c>
      <c r="I100" s="33">
        <v>11265991.47</v>
      </c>
      <c r="J100" s="33">
        <v>4753202.52</v>
      </c>
      <c r="K100" s="33">
        <v>568344.88</v>
      </c>
      <c r="L100" s="33">
        <v>43882.49</v>
      </c>
      <c r="M100" s="33">
        <v>0</v>
      </c>
      <c r="N100" s="33">
        <v>5900561.58</v>
      </c>
      <c r="O100" s="33">
        <v>7123574.97</v>
      </c>
      <c r="P100" s="33">
        <v>7123574.97</v>
      </c>
    </row>
    <row r="101" spans="1:16" ht="12.75">
      <c r="A101" s="34">
        <v>6</v>
      </c>
      <c r="B101" s="34">
        <v>11</v>
      </c>
      <c r="C101" s="34">
        <v>5</v>
      </c>
      <c r="D101" s="35">
        <v>2</v>
      </c>
      <c r="E101" s="36"/>
      <c r="F101" s="31" t="s">
        <v>265</v>
      </c>
      <c r="G101" s="56" t="s">
        <v>272</v>
      </c>
      <c r="H101" s="33">
        <v>70787662.25</v>
      </c>
      <c r="I101" s="33">
        <v>55158817.3</v>
      </c>
      <c r="J101" s="33">
        <v>21264803.77</v>
      </c>
      <c r="K101" s="33">
        <v>2518443.63</v>
      </c>
      <c r="L101" s="33">
        <v>19026.74</v>
      </c>
      <c r="M101" s="33">
        <v>0</v>
      </c>
      <c r="N101" s="33">
        <v>31356543.16</v>
      </c>
      <c r="O101" s="33">
        <v>15628844.95</v>
      </c>
      <c r="P101" s="33">
        <v>15628844.95</v>
      </c>
    </row>
    <row r="102" spans="1:16" ht="12.75">
      <c r="A102" s="34">
        <v>6</v>
      </c>
      <c r="B102" s="34">
        <v>14</v>
      </c>
      <c r="C102" s="34">
        <v>7</v>
      </c>
      <c r="D102" s="35">
        <v>2</v>
      </c>
      <c r="E102" s="36"/>
      <c r="F102" s="31" t="s">
        <v>265</v>
      </c>
      <c r="G102" s="56" t="s">
        <v>350</v>
      </c>
      <c r="H102" s="33">
        <v>11344607.6</v>
      </c>
      <c r="I102" s="33">
        <v>9191846.41</v>
      </c>
      <c r="J102" s="33">
        <v>3928859.3</v>
      </c>
      <c r="K102" s="33">
        <v>114250</v>
      </c>
      <c r="L102" s="33">
        <v>80518.76</v>
      </c>
      <c r="M102" s="33">
        <v>0</v>
      </c>
      <c r="N102" s="33">
        <v>5068218.35</v>
      </c>
      <c r="O102" s="33">
        <v>2152761.19</v>
      </c>
      <c r="P102" s="33">
        <v>2152761.19</v>
      </c>
    </row>
    <row r="103" spans="1:16" ht="12.75">
      <c r="A103" s="34">
        <v>6</v>
      </c>
      <c r="B103" s="34">
        <v>17</v>
      </c>
      <c r="C103" s="34">
        <v>2</v>
      </c>
      <c r="D103" s="35">
        <v>2</v>
      </c>
      <c r="E103" s="36"/>
      <c r="F103" s="31" t="s">
        <v>265</v>
      </c>
      <c r="G103" s="56" t="s">
        <v>351</v>
      </c>
      <c r="H103" s="33">
        <v>29838150.16</v>
      </c>
      <c r="I103" s="33">
        <v>26161770.33</v>
      </c>
      <c r="J103" s="33">
        <v>9696146.2</v>
      </c>
      <c r="K103" s="33">
        <v>1615387.37</v>
      </c>
      <c r="L103" s="33">
        <v>15447.39</v>
      </c>
      <c r="M103" s="33">
        <v>0</v>
      </c>
      <c r="N103" s="33">
        <v>14834789.37</v>
      </c>
      <c r="O103" s="33">
        <v>3676379.83</v>
      </c>
      <c r="P103" s="33">
        <v>3636379.83</v>
      </c>
    </row>
    <row r="104" spans="1:16" ht="12.75">
      <c r="A104" s="34">
        <v>6</v>
      </c>
      <c r="B104" s="34">
        <v>20</v>
      </c>
      <c r="C104" s="34">
        <v>6</v>
      </c>
      <c r="D104" s="35">
        <v>2</v>
      </c>
      <c r="E104" s="36"/>
      <c r="F104" s="31" t="s">
        <v>265</v>
      </c>
      <c r="G104" s="56" t="s">
        <v>352</v>
      </c>
      <c r="H104" s="33">
        <v>20859555.98</v>
      </c>
      <c r="I104" s="33">
        <v>16621939.69</v>
      </c>
      <c r="J104" s="33">
        <v>7094866.1</v>
      </c>
      <c r="K104" s="33">
        <v>1129476.9</v>
      </c>
      <c r="L104" s="33">
        <v>62055.17</v>
      </c>
      <c r="M104" s="33">
        <v>0</v>
      </c>
      <c r="N104" s="33">
        <v>8335541.52</v>
      </c>
      <c r="O104" s="33">
        <v>4237616.29</v>
      </c>
      <c r="P104" s="33">
        <v>4237616.29</v>
      </c>
    </row>
    <row r="105" spans="1:16" ht="12.75">
      <c r="A105" s="34">
        <v>6</v>
      </c>
      <c r="B105" s="34">
        <v>8</v>
      </c>
      <c r="C105" s="34">
        <v>8</v>
      </c>
      <c r="D105" s="35">
        <v>2</v>
      </c>
      <c r="E105" s="36"/>
      <c r="F105" s="31" t="s">
        <v>265</v>
      </c>
      <c r="G105" s="56" t="s">
        <v>353</v>
      </c>
      <c r="H105" s="33">
        <v>21968131.89</v>
      </c>
      <c r="I105" s="33">
        <v>17638672</v>
      </c>
      <c r="J105" s="33">
        <v>7926786.32</v>
      </c>
      <c r="K105" s="33">
        <v>297020</v>
      </c>
      <c r="L105" s="33">
        <v>156924.32</v>
      </c>
      <c r="M105" s="33">
        <v>0</v>
      </c>
      <c r="N105" s="33">
        <v>9257941.36</v>
      </c>
      <c r="O105" s="33">
        <v>4329459.89</v>
      </c>
      <c r="P105" s="33">
        <v>4329459.89</v>
      </c>
    </row>
    <row r="106" spans="1:16" ht="12.75">
      <c r="A106" s="34">
        <v>6</v>
      </c>
      <c r="B106" s="34">
        <v>1</v>
      </c>
      <c r="C106" s="34">
        <v>10</v>
      </c>
      <c r="D106" s="35">
        <v>2</v>
      </c>
      <c r="E106" s="36"/>
      <c r="F106" s="31" t="s">
        <v>265</v>
      </c>
      <c r="G106" s="56" t="s">
        <v>273</v>
      </c>
      <c r="H106" s="33">
        <v>43916295.1</v>
      </c>
      <c r="I106" s="33">
        <v>36338119.57</v>
      </c>
      <c r="J106" s="33">
        <v>13813745.2</v>
      </c>
      <c r="K106" s="33">
        <v>2232649.27</v>
      </c>
      <c r="L106" s="33">
        <v>44108.17</v>
      </c>
      <c r="M106" s="33">
        <v>0</v>
      </c>
      <c r="N106" s="33">
        <v>20247616.93</v>
      </c>
      <c r="O106" s="33">
        <v>7578175.53</v>
      </c>
      <c r="P106" s="33">
        <v>7578175.53</v>
      </c>
    </row>
    <row r="107" spans="1:16" ht="12.75">
      <c r="A107" s="34">
        <v>6</v>
      </c>
      <c r="B107" s="34">
        <v>13</v>
      </c>
      <c r="C107" s="34">
        <v>3</v>
      </c>
      <c r="D107" s="35">
        <v>2</v>
      </c>
      <c r="E107" s="36"/>
      <c r="F107" s="31" t="s">
        <v>265</v>
      </c>
      <c r="G107" s="56" t="s">
        <v>354</v>
      </c>
      <c r="H107" s="33">
        <v>12863857.21</v>
      </c>
      <c r="I107" s="33">
        <v>12478086.39</v>
      </c>
      <c r="J107" s="33">
        <v>4915600.68</v>
      </c>
      <c r="K107" s="33">
        <v>510865.04</v>
      </c>
      <c r="L107" s="33">
        <v>116411.21</v>
      </c>
      <c r="M107" s="33">
        <v>0</v>
      </c>
      <c r="N107" s="33">
        <v>6935209.46</v>
      </c>
      <c r="O107" s="33">
        <v>385770.82</v>
      </c>
      <c r="P107" s="33">
        <v>385770.82</v>
      </c>
    </row>
    <row r="108" spans="1:16" ht="12.75">
      <c r="A108" s="34">
        <v>6</v>
      </c>
      <c r="B108" s="34">
        <v>10</v>
      </c>
      <c r="C108" s="34">
        <v>4</v>
      </c>
      <c r="D108" s="35">
        <v>2</v>
      </c>
      <c r="E108" s="36"/>
      <c r="F108" s="31" t="s">
        <v>265</v>
      </c>
      <c r="G108" s="56" t="s">
        <v>355</v>
      </c>
      <c r="H108" s="33">
        <v>35631402.76</v>
      </c>
      <c r="I108" s="33">
        <v>28242725.32</v>
      </c>
      <c r="J108" s="33">
        <v>10760538.99</v>
      </c>
      <c r="K108" s="33">
        <v>1963994.2</v>
      </c>
      <c r="L108" s="33">
        <v>400388.69</v>
      </c>
      <c r="M108" s="33">
        <v>0</v>
      </c>
      <c r="N108" s="33">
        <v>15117803.44</v>
      </c>
      <c r="O108" s="33">
        <v>7388677.44</v>
      </c>
      <c r="P108" s="33">
        <v>7348677.44</v>
      </c>
    </row>
    <row r="109" spans="1:16" ht="12.75">
      <c r="A109" s="34">
        <v>6</v>
      </c>
      <c r="B109" s="34">
        <v>4</v>
      </c>
      <c r="C109" s="34">
        <v>5</v>
      </c>
      <c r="D109" s="35">
        <v>2</v>
      </c>
      <c r="E109" s="36"/>
      <c r="F109" s="31" t="s">
        <v>265</v>
      </c>
      <c r="G109" s="56" t="s">
        <v>356</v>
      </c>
      <c r="H109" s="33">
        <v>20047105.9</v>
      </c>
      <c r="I109" s="33">
        <v>18398589.26</v>
      </c>
      <c r="J109" s="33">
        <v>7657041.49</v>
      </c>
      <c r="K109" s="33">
        <v>1027030.37</v>
      </c>
      <c r="L109" s="33">
        <v>135058.5</v>
      </c>
      <c r="M109" s="33">
        <v>0</v>
      </c>
      <c r="N109" s="33">
        <v>9579458.9</v>
      </c>
      <c r="O109" s="33">
        <v>1648516.64</v>
      </c>
      <c r="P109" s="33">
        <v>1648516.64</v>
      </c>
    </row>
    <row r="110" spans="1:16" ht="12.75">
      <c r="A110" s="34">
        <v>6</v>
      </c>
      <c r="B110" s="34">
        <v>9</v>
      </c>
      <c r="C110" s="34">
        <v>10</v>
      </c>
      <c r="D110" s="35">
        <v>2</v>
      </c>
      <c r="E110" s="36"/>
      <c r="F110" s="31" t="s">
        <v>265</v>
      </c>
      <c r="G110" s="56" t="s">
        <v>357</v>
      </c>
      <c r="H110" s="33">
        <v>41499521.36</v>
      </c>
      <c r="I110" s="33">
        <v>35155222.05</v>
      </c>
      <c r="J110" s="33">
        <v>14158611.56</v>
      </c>
      <c r="K110" s="33">
        <v>2237601.27</v>
      </c>
      <c r="L110" s="33">
        <v>200276.09</v>
      </c>
      <c r="M110" s="33">
        <v>0</v>
      </c>
      <c r="N110" s="33">
        <v>18558733.13</v>
      </c>
      <c r="O110" s="33">
        <v>6344299.31</v>
      </c>
      <c r="P110" s="33">
        <v>6344299.31</v>
      </c>
    </row>
    <row r="111" spans="1:16" ht="12.75">
      <c r="A111" s="34">
        <v>6</v>
      </c>
      <c r="B111" s="34">
        <v>8</v>
      </c>
      <c r="C111" s="34">
        <v>9</v>
      </c>
      <c r="D111" s="35">
        <v>2</v>
      </c>
      <c r="E111" s="36"/>
      <c r="F111" s="31" t="s">
        <v>265</v>
      </c>
      <c r="G111" s="56" t="s">
        <v>358</v>
      </c>
      <c r="H111" s="33">
        <v>18661267.87</v>
      </c>
      <c r="I111" s="33">
        <v>18590797.2</v>
      </c>
      <c r="J111" s="33">
        <v>7328849.12</v>
      </c>
      <c r="K111" s="33">
        <v>913742.37</v>
      </c>
      <c r="L111" s="33">
        <v>112988.5</v>
      </c>
      <c r="M111" s="33">
        <v>0</v>
      </c>
      <c r="N111" s="33">
        <v>10235217.21</v>
      </c>
      <c r="O111" s="33">
        <v>70470.67</v>
      </c>
      <c r="P111" s="33">
        <v>70470.67</v>
      </c>
    </row>
    <row r="112" spans="1:16" ht="12.75">
      <c r="A112" s="34">
        <v>6</v>
      </c>
      <c r="B112" s="34">
        <v>20</v>
      </c>
      <c r="C112" s="34">
        <v>7</v>
      </c>
      <c r="D112" s="35">
        <v>2</v>
      </c>
      <c r="E112" s="36"/>
      <c r="F112" s="31" t="s">
        <v>265</v>
      </c>
      <c r="G112" s="56" t="s">
        <v>359</v>
      </c>
      <c r="H112" s="33">
        <v>22015730.1</v>
      </c>
      <c r="I112" s="33">
        <v>16000655.64</v>
      </c>
      <c r="J112" s="33">
        <v>5898916.51</v>
      </c>
      <c r="K112" s="33">
        <v>765644.05</v>
      </c>
      <c r="L112" s="33">
        <v>277155.05</v>
      </c>
      <c r="M112" s="33">
        <v>0</v>
      </c>
      <c r="N112" s="33">
        <v>9058940.03</v>
      </c>
      <c r="O112" s="33">
        <v>6015074.46</v>
      </c>
      <c r="P112" s="33">
        <v>6015074.46</v>
      </c>
    </row>
    <row r="113" spans="1:16" ht="12.75">
      <c r="A113" s="34">
        <v>6</v>
      </c>
      <c r="B113" s="34">
        <v>9</v>
      </c>
      <c r="C113" s="34">
        <v>11</v>
      </c>
      <c r="D113" s="35">
        <v>2</v>
      </c>
      <c r="E113" s="36"/>
      <c r="F113" s="31" t="s">
        <v>265</v>
      </c>
      <c r="G113" s="56" t="s">
        <v>360</v>
      </c>
      <c r="H113" s="33">
        <v>67862200.57</v>
      </c>
      <c r="I113" s="33">
        <v>56532957.58</v>
      </c>
      <c r="J113" s="33">
        <v>21250771.42</v>
      </c>
      <c r="K113" s="33">
        <v>1605093.86</v>
      </c>
      <c r="L113" s="33">
        <v>755165.59</v>
      </c>
      <c r="M113" s="33">
        <v>0</v>
      </c>
      <c r="N113" s="33">
        <v>32921926.71</v>
      </c>
      <c r="O113" s="33">
        <v>11329242.99</v>
      </c>
      <c r="P113" s="33">
        <v>11329242.99</v>
      </c>
    </row>
    <row r="114" spans="1:16" ht="12.75">
      <c r="A114" s="34">
        <v>6</v>
      </c>
      <c r="B114" s="34">
        <v>16</v>
      </c>
      <c r="C114" s="34">
        <v>3</v>
      </c>
      <c r="D114" s="35">
        <v>2</v>
      </c>
      <c r="E114" s="36"/>
      <c r="F114" s="31" t="s">
        <v>265</v>
      </c>
      <c r="G114" s="56" t="s">
        <v>361</v>
      </c>
      <c r="H114" s="33">
        <v>14407566.82</v>
      </c>
      <c r="I114" s="33">
        <v>13413063.74</v>
      </c>
      <c r="J114" s="33">
        <v>5499542.66</v>
      </c>
      <c r="K114" s="33">
        <v>251482.88</v>
      </c>
      <c r="L114" s="33">
        <v>31910.86</v>
      </c>
      <c r="M114" s="33">
        <v>0</v>
      </c>
      <c r="N114" s="33">
        <v>7630127.34</v>
      </c>
      <c r="O114" s="33">
        <v>994503.08</v>
      </c>
      <c r="P114" s="33">
        <v>994503.08</v>
      </c>
    </row>
    <row r="115" spans="1:16" ht="12.75">
      <c r="A115" s="34">
        <v>6</v>
      </c>
      <c r="B115" s="34">
        <v>2</v>
      </c>
      <c r="C115" s="34">
        <v>10</v>
      </c>
      <c r="D115" s="35">
        <v>2</v>
      </c>
      <c r="E115" s="36"/>
      <c r="F115" s="31" t="s">
        <v>265</v>
      </c>
      <c r="G115" s="56" t="s">
        <v>362</v>
      </c>
      <c r="H115" s="33">
        <v>17940241.03</v>
      </c>
      <c r="I115" s="33">
        <v>13901152.24</v>
      </c>
      <c r="J115" s="33">
        <v>5688273.16</v>
      </c>
      <c r="K115" s="33">
        <v>680800</v>
      </c>
      <c r="L115" s="33">
        <v>139895.99</v>
      </c>
      <c r="M115" s="33">
        <v>0</v>
      </c>
      <c r="N115" s="33">
        <v>7392183.09</v>
      </c>
      <c r="O115" s="33">
        <v>4039088.79</v>
      </c>
      <c r="P115" s="33">
        <v>4039088.79</v>
      </c>
    </row>
    <row r="116" spans="1:16" ht="12.75">
      <c r="A116" s="34">
        <v>6</v>
      </c>
      <c r="B116" s="34">
        <v>8</v>
      </c>
      <c r="C116" s="34">
        <v>11</v>
      </c>
      <c r="D116" s="35">
        <v>2</v>
      </c>
      <c r="E116" s="36"/>
      <c r="F116" s="31" t="s">
        <v>265</v>
      </c>
      <c r="G116" s="56" t="s">
        <v>363</v>
      </c>
      <c r="H116" s="33">
        <v>13033294.96</v>
      </c>
      <c r="I116" s="33">
        <v>12980328.01</v>
      </c>
      <c r="J116" s="33">
        <v>5821698.41</v>
      </c>
      <c r="K116" s="33">
        <v>323386.04</v>
      </c>
      <c r="L116" s="33">
        <v>65253.5</v>
      </c>
      <c r="M116" s="33">
        <v>0</v>
      </c>
      <c r="N116" s="33">
        <v>6769990.06</v>
      </c>
      <c r="O116" s="33">
        <v>52966.95</v>
      </c>
      <c r="P116" s="33">
        <v>52966.95</v>
      </c>
    </row>
    <row r="117" spans="1:16" ht="12.75">
      <c r="A117" s="34">
        <v>6</v>
      </c>
      <c r="B117" s="34">
        <v>1</v>
      </c>
      <c r="C117" s="34">
        <v>11</v>
      </c>
      <c r="D117" s="35">
        <v>2</v>
      </c>
      <c r="E117" s="36"/>
      <c r="F117" s="31" t="s">
        <v>265</v>
      </c>
      <c r="G117" s="56" t="s">
        <v>364</v>
      </c>
      <c r="H117" s="33">
        <v>24855133.59</v>
      </c>
      <c r="I117" s="33">
        <v>23778821.91</v>
      </c>
      <c r="J117" s="33">
        <v>11032038.24</v>
      </c>
      <c r="K117" s="33">
        <v>544985.08</v>
      </c>
      <c r="L117" s="33">
        <v>388328.74</v>
      </c>
      <c r="M117" s="33">
        <v>0</v>
      </c>
      <c r="N117" s="33">
        <v>11813469.85</v>
      </c>
      <c r="O117" s="33">
        <v>1076311.68</v>
      </c>
      <c r="P117" s="33">
        <v>1076311.68</v>
      </c>
    </row>
    <row r="118" spans="1:16" ht="12.75">
      <c r="A118" s="34">
        <v>6</v>
      </c>
      <c r="B118" s="34">
        <v>13</v>
      </c>
      <c r="C118" s="34">
        <v>5</v>
      </c>
      <c r="D118" s="35">
        <v>2</v>
      </c>
      <c r="E118" s="36"/>
      <c r="F118" s="31" t="s">
        <v>265</v>
      </c>
      <c r="G118" s="56" t="s">
        <v>365</v>
      </c>
      <c r="H118" s="33">
        <v>4274339.73</v>
      </c>
      <c r="I118" s="33">
        <v>4262223.39</v>
      </c>
      <c r="J118" s="33">
        <v>1840338.33</v>
      </c>
      <c r="K118" s="33">
        <v>69823.8</v>
      </c>
      <c r="L118" s="33">
        <v>87905.76</v>
      </c>
      <c r="M118" s="33">
        <v>0</v>
      </c>
      <c r="N118" s="33">
        <v>2264155.5</v>
      </c>
      <c r="O118" s="33">
        <v>12116.34</v>
      </c>
      <c r="P118" s="33">
        <v>12116.34</v>
      </c>
    </row>
    <row r="119" spans="1:16" ht="12.75">
      <c r="A119" s="34">
        <v>6</v>
      </c>
      <c r="B119" s="34">
        <v>2</v>
      </c>
      <c r="C119" s="34">
        <v>11</v>
      </c>
      <c r="D119" s="35">
        <v>2</v>
      </c>
      <c r="E119" s="36"/>
      <c r="F119" s="31" t="s">
        <v>265</v>
      </c>
      <c r="G119" s="56" t="s">
        <v>366</v>
      </c>
      <c r="H119" s="33">
        <v>17463921.09</v>
      </c>
      <c r="I119" s="33">
        <v>14383727.26</v>
      </c>
      <c r="J119" s="33">
        <v>6401119.71</v>
      </c>
      <c r="K119" s="33">
        <v>594391.35</v>
      </c>
      <c r="L119" s="33">
        <v>36704.5</v>
      </c>
      <c r="M119" s="33">
        <v>0</v>
      </c>
      <c r="N119" s="33">
        <v>7351511.7</v>
      </c>
      <c r="O119" s="33">
        <v>3080193.83</v>
      </c>
      <c r="P119" s="33">
        <v>3080193.83</v>
      </c>
    </row>
    <row r="120" spans="1:16" ht="12.75">
      <c r="A120" s="34">
        <v>6</v>
      </c>
      <c r="B120" s="34">
        <v>5</v>
      </c>
      <c r="C120" s="34">
        <v>7</v>
      </c>
      <c r="D120" s="35">
        <v>2</v>
      </c>
      <c r="E120" s="36"/>
      <c r="F120" s="31" t="s">
        <v>265</v>
      </c>
      <c r="G120" s="56" t="s">
        <v>367</v>
      </c>
      <c r="H120" s="33">
        <v>13676217.48</v>
      </c>
      <c r="I120" s="33">
        <v>13082560.56</v>
      </c>
      <c r="J120" s="33">
        <v>6095874.54</v>
      </c>
      <c r="K120" s="33">
        <v>448112.11</v>
      </c>
      <c r="L120" s="33">
        <v>91315.43</v>
      </c>
      <c r="M120" s="33">
        <v>0</v>
      </c>
      <c r="N120" s="33">
        <v>6447258.48</v>
      </c>
      <c r="O120" s="33">
        <v>593656.92</v>
      </c>
      <c r="P120" s="33">
        <v>593656.92</v>
      </c>
    </row>
    <row r="121" spans="1:16" ht="12.75">
      <c r="A121" s="34">
        <v>6</v>
      </c>
      <c r="B121" s="34">
        <v>10</v>
      </c>
      <c r="C121" s="34">
        <v>5</v>
      </c>
      <c r="D121" s="35">
        <v>2</v>
      </c>
      <c r="E121" s="36"/>
      <c r="F121" s="31" t="s">
        <v>265</v>
      </c>
      <c r="G121" s="56" t="s">
        <v>368</v>
      </c>
      <c r="H121" s="33">
        <v>31551931.22</v>
      </c>
      <c r="I121" s="33">
        <v>29460466.38</v>
      </c>
      <c r="J121" s="33">
        <v>13572481.63</v>
      </c>
      <c r="K121" s="33">
        <v>1624153.53</v>
      </c>
      <c r="L121" s="33">
        <v>155767.82</v>
      </c>
      <c r="M121" s="33">
        <v>0</v>
      </c>
      <c r="N121" s="33">
        <v>14108063.4</v>
      </c>
      <c r="O121" s="33">
        <v>2091464.84</v>
      </c>
      <c r="P121" s="33">
        <v>2051464.84</v>
      </c>
    </row>
    <row r="122" spans="1:16" ht="12.75">
      <c r="A122" s="34">
        <v>6</v>
      </c>
      <c r="B122" s="34">
        <v>14</v>
      </c>
      <c r="C122" s="34">
        <v>9</v>
      </c>
      <c r="D122" s="35">
        <v>2</v>
      </c>
      <c r="E122" s="36"/>
      <c r="F122" s="31" t="s">
        <v>265</v>
      </c>
      <c r="G122" s="56" t="s">
        <v>274</v>
      </c>
      <c r="H122" s="33">
        <v>35476470.56</v>
      </c>
      <c r="I122" s="33">
        <v>32192708.9</v>
      </c>
      <c r="J122" s="33">
        <v>12592054.33</v>
      </c>
      <c r="K122" s="33">
        <v>1773026.28</v>
      </c>
      <c r="L122" s="33">
        <v>0</v>
      </c>
      <c r="M122" s="33">
        <v>0</v>
      </c>
      <c r="N122" s="33">
        <v>17827628.29</v>
      </c>
      <c r="O122" s="33">
        <v>3283761.66</v>
      </c>
      <c r="P122" s="33">
        <v>3283761.66</v>
      </c>
    </row>
    <row r="123" spans="1:16" ht="12.75">
      <c r="A123" s="34">
        <v>6</v>
      </c>
      <c r="B123" s="34">
        <v>18</v>
      </c>
      <c r="C123" s="34">
        <v>7</v>
      </c>
      <c r="D123" s="35">
        <v>2</v>
      </c>
      <c r="E123" s="36"/>
      <c r="F123" s="31" t="s">
        <v>265</v>
      </c>
      <c r="G123" s="56" t="s">
        <v>369</v>
      </c>
      <c r="H123" s="33">
        <v>15421346.81</v>
      </c>
      <c r="I123" s="33">
        <v>13878709.6</v>
      </c>
      <c r="J123" s="33">
        <v>5761518.88</v>
      </c>
      <c r="K123" s="33">
        <v>283800</v>
      </c>
      <c r="L123" s="33">
        <v>103606.97</v>
      </c>
      <c r="M123" s="33">
        <v>0</v>
      </c>
      <c r="N123" s="33">
        <v>7729783.75</v>
      </c>
      <c r="O123" s="33">
        <v>1542637.21</v>
      </c>
      <c r="P123" s="33">
        <v>1542637.21</v>
      </c>
    </row>
    <row r="124" spans="1:16" ht="12.75">
      <c r="A124" s="34">
        <v>6</v>
      </c>
      <c r="B124" s="34">
        <v>20</v>
      </c>
      <c r="C124" s="34">
        <v>8</v>
      </c>
      <c r="D124" s="35">
        <v>2</v>
      </c>
      <c r="E124" s="36"/>
      <c r="F124" s="31" t="s">
        <v>265</v>
      </c>
      <c r="G124" s="56" t="s">
        <v>370</v>
      </c>
      <c r="H124" s="33">
        <v>20397664.35</v>
      </c>
      <c r="I124" s="33">
        <v>14345944.16</v>
      </c>
      <c r="J124" s="33">
        <v>5850984.31</v>
      </c>
      <c r="K124" s="33">
        <v>850750.68</v>
      </c>
      <c r="L124" s="33">
        <v>3358.11</v>
      </c>
      <c r="M124" s="33">
        <v>0</v>
      </c>
      <c r="N124" s="33">
        <v>7640851.06</v>
      </c>
      <c r="O124" s="33">
        <v>6051720.19</v>
      </c>
      <c r="P124" s="33">
        <v>6051720.19</v>
      </c>
    </row>
    <row r="125" spans="1:16" ht="12.75">
      <c r="A125" s="34">
        <v>6</v>
      </c>
      <c r="B125" s="34">
        <v>15</v>
      </c>
      <c r="C125" s="34">
        <v>6</v>
      </c>
      <c r="D125" s="35">
        <v>2</v>
      </c>
      <c r="E125" s="36"/>
      <c r="F125" s="31" t="s">
        <v>265</v>
      </c>
      <c r="G125" s="56" t="s">
        <v>275</v>
      </c>
      <c r="H125" s="33">
        <v>29101522.51</v>
      </c>
      <c r="I125" s="33">
        <v>26643611.59</v>
      </c>
      <c r="J125" s="33">
        <v>10680897.76</v>
      </c>
      <c r="K125" s="33">
        <v>492826.82</v>
      </c>
      <c r="L125" s="33">
        <v>245588.88</v>
      </c>
      <c r="M125" s="33">
        <v>0</v>
      </c>
      <c r="N125" s="33">
        <v>15224298.13</v>
      </c>
      <c r="O125" s="33">
        <v>2457910.92</v>
      </c>
      <c r="P125" s="33">
        <v>2457910.92</v>
      </c>
    </row>
    <row r="126" spans="1:16" ht="12.75">
      <c r="A126" s="34">
        <v>6</v>
      </c>
      <c r="B126" s="34">
        <v>3</v>
      </c>
      <c r="C126" s="34">
        <v>8</v>
      </c>
      <c r="D126" s="35">
        <v>2</v>
      </c>
      <c r="E126" s="36"/>
      <c r="F126" s="31" t="s">
        <v>265</v>
      </c>
      <c r="G126" s="56" t="s">
        <v>276</v>
      </c>
      <c r="H126" s="33">
        <v>15529827.27</v>
      </c>
      <c r="I126" s="33">
        <v>13006785.03</v>
      </c>
      <c r="J126" s="33">
        <v>4840903.14</v>
      </c>
      <c r="K126" s="33">
        <v>775665.14</v>
      </c>
      <c r="L126" s="33">
        <v>110741.83</v>
      </c>
      <c r="M126" s="33">
        <v>0</v>
      </c>
      <c r="N126" s="33">
        <v>7279474.92</v>
      </c>
      <c r="O126" s="33">
        <v>2523042.24</v>
      </c>
      <c r="P126" s="33">
        <v>2523042.24</v>
      </c>
    </row>
    <row r="127" spans="1:16" ht="12.75">
      <c r="A127" s="34">
        <v>6</v>
      </c>
      <c r="B127" s="34">
        <v>1</v>
      </c>
      <c r="C127" s="34">
        <v>12</v>
      </c>
      <c r="D127" s="35">
        <v>2</v>
      </c>
      <c r="E127" s="36"/>
      <c r="F127" s="31" t="s">
        <v>265</v>
      </c>
      <c r="G127" s="56" t="s">
        <v>371</v>
      </c>
      <c r="H127" s="33">
        <v>9619753.09</v>
      </c>
      <c r="I127" s="33">
        <v>9190853.08</v>
      </c>
      <c r="J127" s="33">
        <v>4019968.47</v>
      </c>
      <c r="K127" s="33">
        <v>369306.38</v>
      </c>
      <c r="L127" s="33">
        <v>23393.36</v>
      </c>
      <c r="M127" s="33">
        <v>0</v>
      </c>
      <c r="N127" s="33">
        <v>4778184.87</v>
      </c>
      <c r="O127" s="33">
        <v>428900.01</v>
      </c>
      <c r="P127" s="33">
        <v>428900.01</v>
      </c>
    </row>
    <row r="128" spans="1:16" ht="12.75">
      <c r="A128" s="34">
        <v>6</v>
      </c>
      <c r="B128" s="34">
        <v>1</v>
      </c>
      <c r="C128" s="34">
        <v>13</v>
      </c>
      <c r="D128" s="35">
        <v>2</v>
      </c>
      <c r="E128" s="36"/>
      <c r="F128" s="31" t="s">
        <v>265</v>
      </c>
      <c r="G128" s="56" t="s">
        <v>372</v>
      </c>
      <c r="H128" s="33">
        <v>9842862.54</v>
      </c>
      <c r="I128" s="33">
        <v>6878861.85</v>
      </c>
      <c r="J128" s="33">
        <v>3083943.85</v>
      </c>
      <c r="K128" s="33">
        <v>294028.82</v>
      </c>
      <c r="L128" s="33">
        <v>12770.68</v>
      </c>
      <c r="M128" s="33">
        <v>0</v>
      </c>
      <c r="N128" s="33">
        <v>3488118.5</v>
      </c>
      <c r="O128" s="33">
        <v>2964000.69</v>
      </c>
      <c r="P128" s="33">
        <v>2964000.69</v>
      </c>
    </row>
    <row r="129" spans="1:16" ht="12.75">
      <c r="A129" s="34">
        <v>6</v>
      </c>
      <c r="B129" s="34">
        <v>3</v>
      </c>
      <c r="C129" s="34">
        <v>9</v>
      </c>
      <c r="D129" s="35">
        <v>2</v>
      </c>
      <c r="E129" s="36"/>
      <c r="F129" s="31" t="s">
        <v>265</v>
      </c>
      <c r="G129" s="56" t="s">
        <v>373</v>
      </c>
      <c r="H129" s="33">
        <v>15067265.32</v>
      </c>
      <c r="I129" s="33">
        <v>12581875.31</v>
      </c>
      <c r="J129" s="33">
        <v>4518518.07</v>
      </c>
      <c r="K129" s="33">
        <v>628298.09</v>
      </c>
      <c r="L129" s="33">
        <v>61611.6</v>
      </c>
      <c r="M129" s="33">
        <v>0</v>
      </c>
      <c r="N129" s="33">
        <v>7373447.55</v>
      </c>
      <c r="O129" s="33">
        <v>2485390.01</v>
      </c>
      <c r="P129" s="33">
        <v>2485390.01</v>
      </c>
    </row>
    <row r="130" spans="1:16" ht="12.75">
      <c r="A130" s="34">
        <v>6</v>
      </c>
      <c r="B130" s="34">
        <v>6</v>
      </c>
      <c r="C130" s="34">
        <v>9</v>
      </c>
      <c r="D130" s="35">
        <v>2</v>
      </c>
      <c r="E130" s="36"/>
      <c r="F130" s="31" t="s">
        <v>265</v>
      </c>
      <c r="G130" s="56" t="s">
        <v>374</v>
      </c>
      <c r="H130" s="33">
        <v>8816820.12</v>
      </c>
      <c r="I130" s="33">
        <v>8678861.42</v>
      </c>
      <c r="J130" s="33">
        <v>3574329.62</v>
      </c>
      <c r="K130" s="33">
        <v>170692.88</v>
      </c>
      <c r="L130" s="33">
        <v>42511.53</v>
      </c>
      <c r="M130" s="33">
        <v>0</v>
      </c>
      <c r="N130" s="33">
        <v>4891327.39</v>
      </c>
      <c r="O130" s="33">
        <v>137958.7</v>
      </c>
      <c r="P130" s="33">
        <v>137958.7</v>
      </c>
    </row>
    <row r="131" spans="1:16" ht="12.75">
      <c r="A131" s="34">
        <v>6</v>
      </c>
      <c r="B131" s="34">
        <v>17</v>
      </c>
      <c r="C131" s="34">
        <v>4</v>
      </c>
      <c r="D131" s="35">
        <v>2</v>
      </c>
      <c r="E131" s="36"/>
      <c r="F131" s="31" t="s">
        <v>265</v>
      </c>
      <c r="G131" s="56" t="s">
        <v>375</v>
      </c>
      <c r="H131" s="33">
        <v>10117910.25</v>
      </c>
      <c r="I131" s="33">
        <v>8785435.17</v>
      </c>
      <c r="J131" s="33">
        <v>3647663.99</v>
      </c>
      <c r="K131" s="33">
        <v>110872.26</v>
      </c>
      <c r="L131" s="33">
        <v>30172.79</v>
      </c>
      <c r="M131" s="33">
        <v>0</v>
      </c>
      <c r="N131" s="33">
        <v>4996726.13</v>
      </c>
      <c r="O131" s="33">
        <v>1332475.08</v>
      </c>
      <c r="P131" s="33">
        <v>1292475.08</v>
      </c>
    </row>
    <row r="132" spans="1:16" ht="12.75">
      <c r="A132" s="34">
        <v>6</v>
      </c>
      <c r="B132" s="34">
        <v>3</v>
      </c>
      <c r="C132" s="34">
        <v>10</v>
      </c>
      <c r="D132" s="35">
        <v>2</v>
      </c>
      <c r="E132" s="36"/>
      <c r="F132" s="31" t="s">
        <v>265</v>
      </c>
      <c r="G132" s="56" t="s">
        <v>376</v>
      </c>
      <c r="H132" s="33">
        <v>19047431.09</v>
      </c>
      <c r="I132" s="33">
        <v>18334543.18</v>
      </c>
      <c r="J132" s="33">
        <v>7569504.68</v>
      </c>
      <c r="K132" s="33">
        <v>282600</v>
      </c>
      <c r="L132" s="33">
        <v>142907.94</v>
      </c>
      <c r="M132" s="33">
        <v>0</v>
      </c>
      <c r="N132" s="33">
        <v>10339530.56</v>
      </c>
      <c r="O132" s="33">
        <v>712887.91</v>
      </c>
      <c r="P132" s="33">
        <v>712887.91</v>
      </c>
    </row>
    <row r="133" spans="1:16" ht="12.75">
      <c r="A133" s="34">
        <v>6</v>
      </c>
      <c r="B133" s="34">
        <v>8</v>
      </c>
      <c r="C133" s="34">
        <v>12</v>
      </c>
      <c r="D133" s="35">
        <v>2</v>
      </c>
      <c r="E133" s="36"/>
      <c r="F133" s="31" t="s">
        <v>265</v>
      </c>
      <c r="G133" s="56" t="s">
        <v>377</v>
      </c>
      <c r="H133" s="33">
        <v>14707148.63</v>
      </c>
      <c r="I133" s="33">
        <v>13051415.37</v>
      </c>
      <c r="J133" s="33">
        <v>5069917.25</v>
      </c>
      <c r="K133" s="33">
        <v>600799.21</v>
      </c>
      <c r="L133" s="33">
        <v>5947.93</v>
      </c>
      <c r="M133" s="33">
        <v>0</v>
      </c>
      <c r="N133" s="33">
        <v>7374750.98</v>
      </c>
      <c r="O133" s="33">
        <v>1655733.26</v>
      </c>
      <c r="P133" s="33">
        <v>1655733.26</v>
      </c>
    </row>
    <row r="134" spans="1:16" ht="12.75">
      <c r="A134" s="34">
        <v>6</v>
      </c>
      <c r="B134" s="34">
        <v>11</v>
      </c>
      <c r="C134" s="34">
        <v>6</v>
      </c>
      <c r="D134" s="35">
        <v>2</v>
      </c>
      <c r="E134" s="36"/>
      <c r="F134" s="31" t="s">
        <v>265</v>
      </c>
      <c r="G134" s="56" t="s">
        <v>378</v>
      </c>
      <c r="H134" s="33">
        <v>16120818.34</v>
      </c>
      <c r="I134" s="33">
        <v>12566891.44</v>
      </c>
      <c r="J134" s="33">
        <v>5464825.28</v>
      </c>
      <c r="K134" s="33">
        <v>294500</v>
      </c>
      <c r="L134" s="33">
        <v>46604.78</v>
      </c>
      <c r="M134" s="33">
        <v>0</v>
      </c>
      <c r="N134" s="33">
        <v>6760961.38</v>
      </c>
      <c r="O134" s="33">
        <v>3553926.9</v>
      </c>
      <c r="P134" s="33">
        <v>3553926.9</v>
      </c>
    </row>
    <row r="135" spans="1:16" ht="12.75">
      <c r="A135" s="34">
        <v>6</v>
      </c>
      <c r="B135" s="34">
        <v>13</v>
      </c>
      <c r="C135" s="34">
        <v>6</v>
      </c>
      <c r="D135" s="35">
        <v>2</v>
      </c>
      <c r="E135" s="36"/>
      <c r="F135" s="31" t="s">
        <v>265</v>
      </c>
      <c r="G135" s="56" t="s">
        <v>379</v>
      </c>
      <c r="H135" s="33">
        <v>15067698.63</v>
      </c>
      <c r="I135" s="33">
        <v>12362600.38</v>
      </c>
      <c r="J135" s="33">
        <v>4929505.63</v>
      </c>
      <c r="K135" s="33">
        <v>712863.73</v>
      </c>
      <c r="L135" s="33">
        <v>0</v>
      </c>
      <c r="M135" s="33">
        <v>0</v>
      </c>
      <c r="N135" s="33">
        <v>6720231.02</v>
      </c>
      <c r="O135" s="33">
        <v>2705098.25</v>
      </c>
      <c r="P135" s="33">
        <v>2705098.25</v>
      </c>
    </row>
    <row r="136" spans="1:16" ht="12.75">
      <c r="A136" s="34">
        <v>6</v>
      </c>
      <c r="B136" s="34">
        <v>6</v>
      </c>
      <c r="C136" s="34">
        <v>10</v>
      </c>
      <c r="D136" s="35">
        <v>2</v>
      </c>
      <c r="E136" s="36"/>
      <c r="F136" s="31" t="s">
        <v>265</v>
      </c>
      <c r="G136" s="56" t="s">
        <v>380</v>
      </c>
      <c r="H136" s="33">
        <v>13556488.9</v>
      </c>
      <c r="I136" s="33">
        <v>10142372.21</v>
      </c>
      <c r="J136" s="33">
        <v>4348068.64</v>
      </c>
      <c r="K136" s="33">
        <v>362090.92</v>
      </c>
      <c r="L136" s="33">
        <v>40037.54</v>
      </c>
      <c r="M136" s="33">
        <v>0</v>
      </c>
      <c r="N136" s="33">
        <v>5392175.11</v>
      </c>
      <c r="O136" s="33">
        <v>3414116.69</v>
      </c>
      <c r="P136" s="33">
        <v>3414116.69</v>
      </c>
    </row>
    <row r="137" spans="1:16" ht="12.75">
      <c r="A137" s="34">
        <v>6</v>
      </c>
      <c r="B137" s="34">
        <v>20</v>
      </c>
      <c r="C137" s="34">
        <v>9</v>
      </c>
      <c r="D137" s="35">
        <v>2</v>
      </c>
      <c r="E137" s="36"/>
      <c r="F137" s="31" t="s">
        <v>265</v>
      </c>
      <c r="G137" s="56" t="s">
        <v>381</v>
      </c>
      <c r="H137" s="33">
        <v>23935714.43</v>
      </c>
      <c r="I137" s="33">
        <v>20215605.18</v>
      </c>
      <c r="J137" s="33">
        <v>7160030.06</v>
      </c>
      <c r="K137" s="33">
        <v>3411135.06</v>
      </c>
      <c r="L137" s="33">
        <v>169834.69</v>
      </c>
      <c r="M137" s="33">
        <v>0</v>
      </c>
      <c r="N137" s="33">
        <v>9474605.37</v>
      </c>
      <c r="O137" s="33">
        <v>3720109.25</v>
      </c>
      <c r="P137" s="33">
        <v>3720109.25</v>
      </c>
    </row>
    <row r="138" spans="1:16" ht="12.75">
      <c r="A138" s="34">
        <v>6</v>
      </c>
      <c r="B138" s="34">
        <v>20</v>
      </c>
      <c r="C138" s="34">
        <v>10</v>
      </c>
      <c r="D138" s="35">
        <v>2</v>
      </c>
      <c r="E138" s="36"/>
      <c r="F138" s="31" t="s">
        <v>265</v>
      </c>
      <c r="G138" s="56" t="s">
        <v>382</v>
      </c>
      <c r="H138" s="33">
        <v>17341004.61</v>
      </c>
      <c r="I138" s="33">
        <v>13986248.02</v>
      </c>
      <c r="J138" s="33">
        <v>5101277.27</v>
      </c>
      <c r="K138" s="33">
        <v>1539055.18</v>
      </c>
      <c r="L138" s="33">
        <v>113951.67</v>
      </c>
      <c r="M138" s="33">
        <v>0</v>
      </c>
      <c r="N138" s="33">
        <v>7231963.9</v>
      </c>
      <c r="O138" s="33">
        <v>3354756.59</v>
      </c>
      <c r="P138" s="33">
        <v>3354756.59</v>
      </c>
    </row>
    <row r="139" spans="1:16" ht="12.75">
      <c r="A139" s="34">
        <v>6</v>
      </c>
      <c r="B139" s="34">
        <v>1</v>
      </c>
      <c r="C139" s="34">
        <v>14</v>
      </c>
      <c r="D139" s="35">
        <v>2</v>
      </c>
      <c r="E139" s="36"/>
      <c r="F139" s="31" t="s">
        <v>265</v>
      </c>
      <c r="G139" s="56" t="s">
        <v>383</v>
      </c>
      <c r="H139" s="33">
        <v>9687901.63</v>
      </c>
      <c r="I139" s="33">
        <v>8154614.04</v>
      </c>
      <c r="J139" s="33">
        <v>3487875.42</v>
      </c>
      <c r="K139" s="33">
        <v>339540.51</v>
      </c>
      <c r="L139" s="33">
        <v>8894.05</v>
      </c>
      <c r="M139" s="33">
        <v>0</v>
      </c>
      <c r="N139" s="33">
        <v>4318304.06</v>
      </c>
      <c r="O139" s="33">
        <v>1533287.59</v>
      </c>
      <c r="P139" s="33">
        <v>1533287.59</v>
      </c>
    </row>
    <row r="140" spans="1:16" ht="12.75">
      <c r="A140" s="34">
        <v>6</v>
      </c>
      <c r="B140" s="34">
        <v>13</v>
      </c>
      <c r="C140" s="34">
        <v>7</v>
      </c>
      <c r="D140" s="35">
        <v>2</v>
      </c>
      <c r="E140" s="36"/>
      <c r="F140" s="31" t="s">
        <v>265</v>
      </c>
      <c r="G140" s="56" t="s">
        <v>384</v>
      </c>
      <c r="H140" s="33">
        <v>9148886.35</v>
      </c>
      <c r="I140" s="33">
        <v>7615570.73</v>
      </c>
      <c r="J140" s="33">
        <v>3311037.11</v>
      </c>
      <c r="K140" s="33">
        <v>269868.99</v>
      </c>
      <c r="L140" s="33">
        <v>27504.93</v>
      </c>
      <c r="M140" s="33">
        <v>0</v>
      </c>
      <c r="N140" s="33">
        <v>4007159.7</v>
      </c>
      <c r="O140" s="33">
        <v>1533315.62</v>
      </c>
      <c r="P140" s="33">
        <v>1533315.62</v>
      </c>
    </row>
    <row r="141" spans="1:16" ht="12.75">
      <c r="A141" s="34">
        <v>6</v>
      </c>
      <c r="B141" s="34">
        <v>1</v>
      </c>
      <c r="C141" s="34">
        <v>15</v>
      </c>
      <c r="D141" s="35">
        <v>2</v>
      </c>
      <c r="E141" s="36"/>
      <c r="F141" s="31" t="s">
        <v>265</v>
      </c>
      <c r="G141" s="56" t="s">
        <v>385</v>
      </c>
      <c r="H141" s="33">
        <v>9060652.63</v>
      </c>
      <c r="I141" s="33">
        <v>7173580.94</v>
      </c>
      <c r="J141" s="33">
        <v>2715355.91</v>
      </c>
      <c r="K141" s="33">
        <v>660630.16</v>
      </c>
      <c r="L141" s="33">
        <v>30556.02</v>
      </c>
      <c r="M141" s="33">
        <v>0</v>
      </c>
      <c r="N141" s="33">
        <v>3767038.85</v>
      </c>
      <c r="O141" s="33">
        <v>1887071.69</v>
      </c>
      <c r="P141" s="33">
        <v>1887071.69</v>
      </c>
    </row>
    <row r="142" spans="1:16" ht="12.75">
      <c r="A142" s="34">
        <v>6</v>
      </c>
      <c r="B142" s="34">
        <v>10</v>
      </c>
      <c r="C142" s="34">
        <v>6</v>
      </c>
      <c r="D142" s="35">
        <v>2</v>
      </c>
      <c r="E142" s="36"/>
      <c r="F142" s="31" t="s">
        <v>265</v>
      </c>
      <c r="G142" s="56" t="s">
        <v>386</v>
      </c>
      <c r="H142" s="33">
        <v>20470343.2</v>
      </c>
      <c r="I142" s="33">
        <v>18376071.07</v>
      </c>
      <c r="J142" s="33">
        <v>5569620.24</v>
      </c>
      <c r="K142" s="33">
        <v>3283637.9</v>
      </c>
      <c r="L142" s="33">
        <v>105604.11</v>
      </c>
      <c r="M142" s="33">
        <v>0</v>
      </c>
      <c r="N142" s="33">
        <v>9417208.82</v>
      </c>
      <c r="O142" s="33">
        <v>2094272.13</v>
      </c>
      <c r="P142" s="33">
        <v>2054272.13</v>
      </c>
    </row>
    <row r="143" spans="1:16" ht="12.75">
      <c r="A143" s="34">
        <v>6</v>
      </c>
      <c r="B143" s="34">
        <v>11</v>
      </c>
      <c r="C143" s="34">
        <v>7</v>
      </c>
      <c r="D143" s="35">
        <v>2</v>
      </c>
      <c r="E143" s="36"/>
      <c r="F143" s="31" t="s">
        <v>265</v>
      </c>
      <c r="G143" s="56" t="s">
        <v>387</v>
      </c>
      <c r="H143" s="33">
        <v>34912000.12</v>
      </c>
      <c r="I143" s="33">
        <v>33948680</v>
      </c>
      <c r="J143" s="33">
        <v>14339499.6</v>
      </c>
      <c r="K143" s="33">
        <v>780980.11</v>
      </c>
      <c r="L143" s="33">
        <v>167655.33</v>
      </c>
      <c r="M143" s="33">
        <v>0</v>
      </c>
      <c r="N143" s="33">
        <v>18660544.96</v>
      </c>
      <c r="O143" s="33">
        <v>963320.12</v>
      </c>
      <c r="P143" s="33">
        <v>963320.12</v>
      </c>
    </row>
    <row r="144" spans="1:16" ht="12.75">
      <c r="A144" s="34">
        <v>6</v>
      </c>
      <c r="B144" s="34">
        <v>19</v>
      </c>
      <c r="C144" s="34">
        <v>4</v>
      </c>
      <c r="D144" s="35">
        <v>2</v>
      </c>
      <c r="E144" s="36"/>
      <c r="F144" s="31" t="s">
        <v>265</v>
      </c>
      <c r="G144" s="56" t="s">
        <v>388</v>
      </c>
      <c r="H144" s="33">
        <v>7990283.85</v>
      </c>
      <c r="I144" s="33">
        <v>6821544.9</v>
      </c>
      <c r="J144" s="33">
        <v>2563609.77</v>
      </c>
      <c r="K144" s="33">
        <v>112800</v>
      </c>
      <c r="L144" s="33">
        <v>2250.46</v>
      </c>
      <c r="M144" s="33">
        <v>0</v>
      </c>
      <c r="N144" s="33">
        <v>4142884.67</v>
      </c>
      <c r="O144" s="33">
        <v>1168738.95</v>
      </c>
      <c r="P144" s="33">
        <v>1128738.95</v>
      </c>
    </row>
    <row r="145" spans="1:16" ht="12.75">
      <c r="A145" s="34">
        <v>6</v>
      </c>
      <c r="B145" s="34">
        <v>20</v>
      </c>
      <c r="C145" s="34">
        <v>11</v>
      </c>
      <c r="D145" s="35">
        <v>2</v>
      </c>
      <c r="E145" s="36"/>
      <c r="F145" s="31" t="s">
        <v>265</v>
      </c>
      <c r="G145" s="56" t="s">
        <v>389</v>
      </c>
      <c r="H145" s="33">
        <v>18847442.93</v>
      </c>
      <c r="I145" s="33">
        <v>14490721.22</v>
      </c>
      <c r="J145" s="33">
        <v>5926492.4</v>
      </c>
      <c r="K145" s="33">
        <v>622838</v>
      </c>
      <c r="L145" s="33">
        <v>91664.99</v>
      </c>
      <c r="M145" s="33">
        <v>0</v>
      </c>
      <c r="N145" s="33">
        <v>7849725.83</v>
      </c>
      <c r="O145" s="33">
        <v>4356721.71</v>
      </c>
      <c r="P145" s="33">
        <v>4356721.71</v>
      </c>
    </row>
    <row r="146" spans="1:16" ht="12.75">
      <c r="A146" s="34">
        <v>6</v>
      </c>
      <c r="B146" s="34">
        <v>16</v>
      </c>
      <c r="C146" s="34">
        <v>5</v>
      </c>
      <c r="D146" s="35">
        <v>2</v>
      </c>
      <c r="E146" s="36"/>
      <c r="F146" s="31" t="s">
        <v>265</v>
      </c>
      <c r="G146" s="56" t="s">
        <v>390</v>
      </c>
      <c r="H146" s="33">
        <v>16485497.69</v>
      </c>
      <c r="I146" s="33">
        <v>15722041.3</v>
      </c>
      <c r="J146" s="33">
        <v>7264045.24</v>
      </c>
      <c r="K146" s="33">
        <v>432151.44</v>
      </c>
      <c r="L146" s="33">
        <v>158259.91</v>
      </c>
      <c r="M146" s="33">
        <v>0</v>
      </c>
      <c r="N146" s="33">
        <v>7867584.71</v>
      </c>
      <c r="O146" s="33">
        <v>763456.39</v>
      </c>
      <c r="P146" s="33">
        <v>763456.39</v>
      </c>
    </row>
    <row r="147" spans="1:16" ht="12.75">
      <c r="A147" s="34">
        <v>6</v>
      </c>
      <c r="B147" s="34">
        <v>11</v>
      </c>
      <c r="C147" s="34">
        <v>8</v>
      </c>
      <c r="D147" s="35">
        <v>2</v>
      </c>
      <c r="E147" s="36"/>
      <c r="F147" s="31" t="s">
        <v>265</v>
      </c>
      <c r="G147" s="56" t="s">
        <v>277</v>
      </c>
      <c r="H147" s="33">
        <v>31319157.38</v>
      </c>
      <c r="I147" s="33">
        <v>23679279.62</v>
      </c>
      <c r="J147" s="33">
        <v>9987288.35</v>
      </c>
      <c r="K147" s="33">
        <v>655938</v>
      </c>
      <c r="L147" s="33">
        <v>166167.14</v>
      </c>
      <c r="M147" s="33">
        <v>0</v>
      </c>
      <c r="N147" s="33">
        <v>12869886.13</v>
      </c>
      <c r="O147" s="33">
        <v>7639877.76</v>
      </c>
      <c r="P147" s="33">
        <v>7639877.76</v>
      </c>
    </row>
    <row r="148" spans="1:16" ht="12.75">
      <c r="A148" s="34">
        <v>6</v>
      </c>
      <c r="B148" s="34">
        <v>9</v>
      </c>
      <c r="C148" s="34">
        <v>12</v>
      </c>
      <c r="D148" s="35">
        <v>2</v>
      </c>
      <c r="E148" s="36"/>
      <c r="F148" s="31" t="s">
        <v>265</v>
      </c>
      <c r="G148" s="56" t="s">
        <v>391</v>
      </c>
      <c r="H148" s="33">
        <v>25130504.07</v>
      </c>
      <c r="I148" s="33">
        <v>22507425.1</v>
      </c>
      <c r="J148" s="33">
        <v>8685377.49</v>
      </c>
      <c r="K148" s="33">
        <v>1037208.84</v>
      </c>
      <c r="L148" s="33">
        <v>205162.08</v>
      </c>
      <c r="M148" s="33">
        <v>0</v>
      </c>
      <c r="N148" s="33">
        <v>12579676.69</v>
      </c>
      <c r="O148" s="33">
        <v>2623078.97</v>
      </c>
      <c r="P148" s="33">
        <v>2623078.97</v>
      </c>
    </row>
    <row r="149" spans="1:16" ht="12.75">
      <c r="A149" s="34">
        <v>6</v>
      </c>
      <c r="B149" s="34">
        <v>20</v>
      </c>
      <c r="C149" s="34">
        <v>12</v>
      </c>
      <c r="D149" s="35">
        <v>2</v>
      </c>
      <c r="E149" s="36"/>
      <c r="F149" s="31" t="s">
        <v>265</v>
      </c>
      <c r="G149" s="56" t="s">
        <v>392</v>
      </c>
      <c r="H149" s="33">
        <v>15297046.5</v>
      </c>
      <c r="I149" s="33">
        <v>13043090.18</v>
      </c>
      <c r="J149" s="33">
        <v>5899579.6</v>
      </c>
      <c r="K149" s="33">
        <v>239550</v>
      </c>
      <c r="L149" s="33">
        <v>112873.57</v>
      </c>
      <c r="M149" s="33">
        <v>0</v>
      </c>
      <c r="N149" s="33">
        <v>6791087.01</v>
      </c>
      <c r="O149" s="33">
        <v>2253956.32</v>
      </c>
      <c r="P149" s="33">
        <v>2253956.32</v>
      </c>
    </row>
    <row r="150" spans="1:16" ht="12.75">
      <c r="A150" s="34">
        <v>6</v>
      </c>
      <c r="B150" s="34">
        <v>18</v>
      </c>
      <c r="C150" s="34">
        <v>8</v>
      </c>
      <c r="D150" s="35">
        <v>2</v>
      </c>
      <c r="E150" s="36"/>
      <c r="F150" s="31" t="s">
        <v>265</v>
      </c>
      <c r="G150" s="56" t="s">
        <v>393</v>
      </c>
      <c r="H150" s="33">
        <v>26872276.1</v>
      </c>
      <c r="I150" s="33">
        <v>21418705.11</v>
      </c>
      <c r="J150" s="33">
        <v>8753107.79</v>
      </c>
      <c r="K150" s="33">
        <v>1374458.31</v>
      </c>
      <c r="L150" s="33">
        <v>115778.69</v>
      </c>
      <c r="M150" s="33">
        <v>0</v>
      </c>
      <c r="N150" s="33">
        <v>11175360.32</v>
      </c>
      <c r="O150" s="33">
        <v>5453570.99</v>
      </c>
      <c r="P150" s="33">
        <v>5453570.99</v>
      </c>
    </row>
    <row r="151" spans="1:16" ht="12.75">
      <c r="A151" s="34">
        <v>6</v>
      </c>
      <c r="B151" s="34">
        <v>7</v>
      </c>
      <c r="C151" s="34">
        <v>6</v>
      </c>
      <c r="D151" s="35">
        <v>2</v>
      </c>
      <c r="E151" s="36"/>
      <c r="F151" s="31" t="s">
        <v>265</v>
      </c>
      <c r="G151" s="56" t="s">
        <v>394</v>
      </c>
      <c r="H151" s="33">
        <v>17689832.97</v>
      </c>
      <c r="I151" s="33">
        <v>17186621.93</v>
      </c>
      <c r="J151" s="33">
        <v>6715699.09</v>
      </c>
      <c r="K151" s="33">
        <v>1932859.4</v>
      </c>
      <c r="L151" s="33">
        <v>112376.35</v>
      </c>
      <c r="M151" s="33">
        <v>0</v>
      </c>
      <c r="N151" s="33">
        <v>8425687.09</v>
      </c>
      <c r="O151" s="33">
        <v>503211.04</v>
      </c>
      <c r="P151" s="33">
        <v>503211.04</v>
      </c>
    </row>
    <row r="152" spans="1:16" ht="12.75">
      <c r="A152" s="34">
        <v>6</v>
      </c>
      <c r="B152" s="34">
        <v>18</v>
      </c>
      <c r="C152" s="34">
        <v>9</v>
      </c>
      <c r="D152" s="35">
        <v>2</v>
      </c>
      <c r="E152" s="36"/>
      <c r="F152" s="31" t="s">
        <v>265</v>
      </c>
      <c r="G152" s="56" t="s">
        <v>395</v>
      </c>
      <c r="H152" s="33">
        <v>13456147.22</v>
      </c>
      <c r="I152" s="33">
        <v>11679993.97</v>
      </c>
      <c r="J152" s="33">
        <v>4905702.87</v>
      </c>
      <c r="K152" s="33">
        <v>256178.24</v>
      </c>
      <c r="L152" s="33">
        <v>114704.75</v>
      </c>
      <c r="M152" s="33">
        <v>0</v>
      </c>
      <c r="N152" s="33">
        <v>6403408.11</v>
      </c>
      <c r="O152" s="33">
        <v>1776153.25</v>
      </c>
      <c r="P152" s="33">
        <v>1776153.25</v>
      </c>
    </row>
    <row r="153" spans="1:16" ht="12.75">
      <c r="A153" s="34">
        <v>6</v>
      </c>
      <c r="B153" s="34">
        <v>18</v>
      </c>
      <c r="C153" s="34">
        <v>10</v>
      </c>
      <c r="D153" s="35">
        <v>2</v>
      </c>
      <c r="E153" s="36"/>
      <c r="F153" s="31" t="s">
        <v>265</v>
      </c>
      <c r="G153" s="56" t="s">
        <v>396</v>
      </c>
      <c r="H153" s="33">
        <v>11768959.3</v>
      </c>
      <c r="I153" s="33">
        <v>9877775.19</v>
      </c>
      <c r="J153" s="33">
        <v>3884462.21</v>
      </c>
      <c r="K153" s="33">
        <v>457336.93</v>
      </c>
      <c r="L153" s="33">
        <v>0</v>
      </c>
      <c r="M153" s="33">
        <v>0</v>
      </c>
      <c r="N153" s="33">
        <v>5535976.05</v>
      </c>
      <c r="O153" s="33">
        <v>1891184.11</v>
      </c>
      <c r="P153" s="33">
        <v>1891184.11</v>
      </c>
    </row>
    <row r="154" spans="1:16" ht="12.75">
      <c r="A154" s="34">
        <v>6</v>
      </c>
      <c r="B154" s="34">
        <v>1</v>
      </c>
      <c r="C154" s="34">
        <v>16</v>
      </c>
      <c r="D154" s="35">
        <v>2</v>
      </c>
      <c r="E154" s="36"/>
      <c r="F154" s="31" t="s">
        <v>265</v>
      </c>
      <c r="G154" s="56" t="s">
        <v>279</v>
      </c>
      <c r="H154" s="33">
        <v>21148813.07</v>
      </c>
      <c r="I154" s="33">
        <v>18671005.46</v>
      </c>
      <c r="J154" s="33">
        <v>7493954.2</v>
      </c>
      <c r="K154" s="33">
        <v>1084744</v>
      </c>
      <c r="L154" s="33">
        <v>43392.2</v>
      </c>
      <c r="M154" s="33">
        <v>0</v>
      </c>
      <c r="N154" s="33">
        <v>10048915.06</v>
      </c>
      <c r="O154" s="33">
        <v>2477807.61</v>
      </c>
      <c r="P154" s="33">
        <v>2477807.61</v>
      </c>
    </row>
    <row r="155" spans="1:16" ht="12.75">
      <c r="A155" s="34">
        <v>6</v>
      </c>
      <c r="B155" s="34">
        <v>2</v>
      </c>
      <c r="C155" s="34">
        <v>13</v>
      </c>
      <c r="D155" s="35">
        <v>2</v>
      </c>
      <c r="E155" s="36"/>
      <c r="F155" s="31" t="s">
        <v>265</v>
      </c>
      <c r="G155" s="56" t="s">
        <v>397</v>
      </c>
      <c r="H155" s="33">
        <v>13565430.43</v>
      </c>
      <c r="I155" s="33">
        <v>11327782.55</v>
      </c>
      <c r="J155" s="33">
        <v>4858046.21</v>
      </c>
      <c r="K155" s="33">
        <v>452800</v>
      </c>
      <c r="L155" s="33">
        <v>62776.87</v>
      </c>
      <c r="M155" s="33">
        <v>0</v>
      </c>
      <c r="N155" s="33">
        <v>5954159.47</v>
      </c>
      <c r="O155" s="33">
        <v>2237647.88</v>
      </c>
      <c r="P155" s="33">
        <v>2237647.88</v>
      </c>
    </row>
    <row r="156" spans="1:16" ht="12.75">
      <c r="A156" s="34">
        <v>6</v>
      </c>
      <c r="B156" s="34">
        <v>18</v>
      </c>
      <c r="C156" s="34">
        <v>11</v>
      </c>
      <c r="D156" s="35">
        <v>2</v>
      </c>
      <c r="E156" s="36"/>
      <c r="F156" s="31" t="s">
        <v>265</v>
      </c>
      <c r="G156" s="56" t="s">
        <v>280</v>
      </c>
      <c r="H156" s="33">
        <v>40492795.6</v>
      </c>
      <c r="I156" s="33">
        <v>30855016.84</v>
      </c>
      <c r="J156" s="33">
        <v>11339213.2</v>
      </c>
      <c r="K156" s="33">
        <v>2345320.07</v>
      </c>
      <c r="L156" s="33">
        <v>79197.04</v>
      </c>
      <c r="M156" s="33">
        <v>0</v>
      </c>
      <c r="N156" s="33">
        <v>17091286.53</v>
      </c>
      <c r="O156" s="33">
        <v>9637778.76</v>
      </c>
      <c r="P156" s="33">
        <v>9637778.76</v>
      </c>
    </row>
    <row r="157" spans="1:16" ht="12.75">
      <c r="A157" s="34">
        <v>6</v>
      </c>
      <c r="B157" s="34">
        <v>17</v>
      </c>
      <c r="C157" s="34">
        <v>5</v>
      </c>
      <c r="D157" s="35">
        <v>2</v>
      </c>
      <c r="E157" s="36"/>
      <c r="F157" s="31" t="s">
        <v>265</v>
      </c>
      <c r="G157" s="56" t="s">
        <v>398</v>
      </c>
      <c r="H157" s="33">
        <v>23841727.97</v>
      </c>
      <c r="I157" s="33">
        <v>23116203.99</v>
      </c>
      <c r="J157" s="33">
        <v>9294197.25</v>
      </c>
      <c r="K157" s="33">
        <v>825000</v>
      </c>
      <c r="L157" s="33">
        <v>114307.54</v>
      </c>
      <c r="M157" s="33">
        <v>0</v>
      </c>
      <c r="N157" s="33">
        <v>12882699.2</v>
      </c>
      <c r="O157" s="33">
        <v>725523.98</v>
      </c>
      <c r="P157" s="33">
        <v>725523.98</v>
      </c>
    </row>
    <row r="158" spans="1:16" ht="12.75">
      <c r="A158" s="34">
        <v>6</v>
      </c>
      <c r="B158" s="34">
        <v>11</v>
      </c>
      <c r="C158" s="34">
        <v>9</v>
      </c>
      <c r="D158" s="35">
        <v>2</v>
      </c>
      <c r="E158" s="36"/>
      <c r="F158" s="31" t="s">
        <v>265</v>
      </c>
      <c r="G158" s="56" t="s">
        <v>399</v>
      </c>
      <c r="H158" s="33">
        <v>27180089.74</v>
      </c>
      <c r="I158" s="33">
        <v>24689152.48</v>
      </c>
      <c r="J158" s="33">
        <v>10541197.55</v>
      </c>
      <c r="K158" s="33">
        <v>715861.9</v>
      </c>
      <c r="L158" s="33">
        <v>76267.92</v>
      </c>
      <c r="M158" s="33">
        <v>0</v>
      </c>
      <c r="N158" s="33">
        <v>13355825.11</v>
      </c>
      <c r="O158" s="33">
        <v>2490937.26</v>
      </c>
      <c r="P158" s="33">
        <v>2490937.26</v>
      </c>
    </row>
    <row r="159" spans="1:16" ht="12.75">
      <c r="A159" s="34">
        <v>6</v>
      </c>
      <c r="B159" s="34">
        <v>4</v>
      </c>
      <c r="C159" s="34">
        <v>6</v>
      </c>
      <c r="D159" s="35">
        <v>2</v>
      </c>
      <c r="E159" s="36"/>
      <c r="F159" s="31" t="s">
        <v>265</v>
      </c>
      <c r="G159" s="56" t="s">
        <v>400</v>
      </c>
      <c r="H159" s="33">
        <v>11742323.87</v>
      </c>
      <c r="I159" s="33">
        <v>11452270.04</v>
      </c>
      <c r="J159" s="33">
        <v>4238701.64</v>
      </c>
      <c r="K159" s="33">
        <v>1430913.79</v>
      </c>
      <c r="L159" s="33">
        <v>47277.9</v>
      </c>
      <c r="M159" s="33">
        <v>0</v>
      </c>
      <c r="N159" s="33">
        <v>5735376.71</v>
      </c>
      <c r="O159" s="33">
        <v>290053.83</v>
      </c>
      <c r="P159" s="33">
        <v>290053.83</v>
      </c>
    </row>
    <row r="160" spans="1:16" ht="12.75">
      <c r="A160" s="34">
        <v>6</v>
      </c>
      <c r="B160" s="34">
        <v>7</v>
      </c>
      <c r="C160" s="34">
        <v>7</v>
      </c>
      <c r="D160" s="35">
        <v>2</v>
      </c>
      <c r="E160" s="36"/>
      <c r="F160" s="31" t="s">
        <v>265</v>
      </c>
      <c r="G160" s="56" t="s">
        <v>401</v>
      </c>
      <c r="H160" s="33">
        <v>23507747.69</v>
      </c>
      <c r="I160" s="33">
        <v>18535474.37</v>
      </c>
      <c r="J160" s="33">
        <v>8565841.48</v>
      </c>
      <c r="K160" s="33">
        <v>741750</v>
      </c>
      <c r="L160" s="33">
        <v>132918.06</v>
      </c>
      <c r="M160" s="33">
        <v>0</v>
      </c>
      <c r="N160" s="33">
        <v>9094964.83</v>
      </c>
      <c r="O160" s="33">
        <v>4972273.32</v>
      </c>
      <c r="P160" s="33">
        <v>4972273.32</v>
      </c>
    </row>
    <row r="161" spans="1:16" ht="12.75">
      <c r="A161" s="34">
        <v>6</v>
      </c>
      <c r="B161" s="34">
        <v>1</v>
      </c>
      <c r="C161" s="34">
        <v>17</v>
      </c>
      <c r="D161" s="35">
        <v>2</v>
      </c>
      <c r="E161" s="36"/>
      <c r="F161" s="31" t="s">
        <v>265</v>
      </c>
      <c r="G161" s="56" t="s">
        <v>402</v>
      </c>
      <c r="H161" s="33">
        <v>11802619.75</v>
      </c>
      <c r="I161" s="33">
        <v>10054875.8</v>
      </c>
      <c r="J161" s="33">
        <v>4211944.95</v>
      </c>
      <c r="K161" s="33">
        <v>80692.11</v>
      </c>
      <c r="L161" s="33">
        <v>81643.65</v>
      </c>
      <c r="M161" s="33">
        <v>0</v>
      </c>
      <c r="N161" s="33">
        <v>5680595.09</v>
      </c>
      <c r="O161" s="33">
        <v>1747743.95</v>
      </c>
      <c r="P161" s="33">
        <v>1747743.95</v>
      </c>
    </row>
    <row r="162" spans="1:16" ht="12.75">
      <c r="A162" s="34">
        <v>6</v>
      </c>
      <c r="B162" s="34">
        <v>2</v>
      </c>
      <c r="C162" s="34">
        <v>14</v>
      </c>
      <c r="D162" s="35">
        <v>2</v>
      </c>
      <c r="E162" s="36"/>
      <c r="F162" s="31" t="s">
        <v>265</v>
      </c>
      <c r="G162" s="56" t="s">
        <v>403</v>
      </c>
      <c r="H162" s="33">
        <v>16979305.48</v>
      </c>
      <c r="I162" s="33">
        <v>16282679.36</v>
      </c>
      <c r="J162" s="33">
        <v>6712500.78</v>
      </c>
      <c r="K162" s="33">
        <v>358800</v>
      </c>
      <c r="L162" s="33">
        <v>78421.78</v>
      </c>
      <c r="M162" s="33">
        <v>0</v>
      </c>
      <c r="N162" s="33">
        <v>9132956.8</v>
      </c>
      <c r="O162" s="33">
        <v>696626.12</v>
      </c>
      <c r="P162" s="33">
        <v>696626.12</v>
      </c>
    </row>
    <row r="163" spans="1:16" ht="12.75">
      <c r="A163" s="34">
        <v>6</v>
      </c>
      <c r="B163" s="34">
        <v>4</v>
      </c>
      <c r="C163" s="34">
        <v>7</v>
      </c>
      <c r="D163" s="35">
        <v>2</v>
      </c>
      <c r="E163" s="36"/>
      <c r="F163" s="31" t="s">
        <v>265</v>
      </c>
      <c r="G163" s="56" t="s">
        <v>404</v>
      </c>
      <c r="H163" s="33">
        <v>13752589.98</v>
      </c>
      <c r="I163" s="33">
        <v>12226847.3</v>
      </c>
      <c r="J163" s="33">
        <v>5208127.48</v>
      </c>
      <c r="K163" s="33">
        <v>567406.41</v>
      </c>
      <c r="L163" s="33">
        <v>79000.13</v>
      </c>
      <c r="M163" s="33">
        <v>0</v>
      </c>
      <c r="N163" s="33">
        <v>6372313.28</v>
      </c>
      <c r="O163" s="33">
        <v>1525742.68</v>
      </c>
      <c r="P163" s="33">
        <v>1525742.68</v>
      </c>
    </row>
    <row r="164" spans="1:16" ht="12.75">
      <c r="A164" s="34">
        <v>6</v>
      </c>
      <c r="B164" s="34">
        <v>15</v>
      </c>
      <c r="C164" s="34">
        <v>7</v>
      </c>
      <c r="D164" s="35">
        <v>2</v>
      </c>
      <c r="E164" s="36"/>
      <c r="F164" s="31" t="s">
        <v>265</v>
      </c>
      <c r="G164" s="56" t="s">
        <v>405</v>
      </c>
      <c r="H164" s="33">
        <v>21177966.76</v>
      </c>
      <c r="I164" s="33">
        <v>19591656.61</v>
      </c>
      <c r="J164" s="33">
        <v>8774953.65</v>
      </c>
      <c r="K164" s="33">
        <v>250500</v>
      </c>
      <c r="L164" s="33">
        <v>50020.84</v>
      </c>
      <c r="M164" s="33">
        <v>0</v>
      </c>
      <c r="N164" s="33">
        <v>10516182.12</v>
      </c>
      <c r="O164" s="33">
        <v>1586310.15</v>
      </c>
      <c r="P164" s="33">
        <v>1586310.15</v>
      </c>
    </row>
    <row r="165" spans="1:16" ht="12.75">
      <c r="A165" s="34">
        <v>6</v>
      </c>
      <c r="B165" s="34">
        <v>18</v>
      </c>
      <c r="C165" s="34">
        <v>13</v>
      </c>
      <c r="D165" s="35">
        <v>2</v>
      </c>
      <c r="E165" s="36"/>
      <c r="F165" s="31" t="s">
        <v>265</v>
      </c>
      <c r="G165" s="56" t="s">
        <v>406</v>
      </c>
      <c r="H165" s="33">
        <v>12922628.82</v>
      </c>
      <c r="I165" s="33">
        <v>11989935.37</v>
      </c>
      <c r="J165" s="33">
        <v>4652147.46</v>
      </c>
      <c r="K165" s="33">
        <v>117169.8</v>
      </c>
      <c r="L165" s="33">
        <v>196533.92</v>
      </c>
      <c r="M165" s="33">
        <v>0</v>
      </c>
      <c r="N165" s="33">
        <v>7024084.19</v>
      </c>
      <c r="O165" s="33">
        <v>932693.45</v>
      </c>
      <c r="P165" s="33">
        <v>932693.45</v>
      </c>
    </row>
    <row r="166" spans="1:16" ht="12.75">
      <c r="A166" s="34">
        <v>6</v>
      </c>
      <c r="B166" s="34">
        <v>16</v>
      </c>
      <c r="C166" s="34">
        <v>6</v>
      </c>
      <c r="D166" s="35">
        <v>2</v>
      </c>
      <c r="E166" s="36"/>
      <c r="F166" s="31" t="s">
        <v>265</v>
      </c>
      <c r="G166" s="56" t="s">
        <v>407</v>
      </c>
      <c r="H166" s="33">
        <v>12000605.22</v>
      </c>
      <c r="I166" s="33">
        <v>8353407.29</v>
      </c>
      <c r="J166" s="33">
        <v>3453181.81</v>
      </c>
      <c r="K166" s="33">
        <v>146029.08</v>
      </c>
      <c r="L166" s="33">
        <v>992.21</v>
      </c>
      <c r="M166" s="33">
        <v>0</v>
      </c>
      <c r="N166" s="33">
        <v>4753204.19</v>
      </c>
      <c r="O166" s="33">
        <v>3647197.93</v>
      </c>
      <c r="P166" s="33">
        <v>3647197.93</v>
      </c>
    </row>
    <row r="167" spans="1:16" ht="12.75">
      <c r="A167" s="34">
        <v>6</v>
      </c>
      <c r="B167" s="34">
        <v>19</v>
      </c>
      <c r="C167" s="34">
        <v>5</v>
      </c>
      <c r="D167" s="35">
        <v>2</v>
      </c>
      <c r="E167" s="36"/>
      <c r="F167" s="31" t="s">
        <v>265</v>
      </c>
      <c r="G167" s="56" t="s">
        <v>408</v>
      </c>
      <c r="H167" s="33">
        <v>19423794.9</v>
      </c>
      <c r="I167" s="33">
        <v>14018550.25</v>
      </c>
      <c r="J167" s="33">
        <v>5052301.07</v>
      </c>
      <c r="K167" s="33">
        <v>933531.72</v>
      </c>
      <c r="L167" s="33">
        <v>126000.83</v>
      </c>
      <c r="M167" s="33">
        <v>0</v>
      </c>
      <c r="N167" s="33">
        <v>7906716.63</v>
      </c>
      <c r="O167" s="33">
        <v>5405244.65</v>
      </c>
      <c r="P167" s="33">
        <v>5365244.65</v>
      </c>
    </row>
    <row r="168" spans="1:16" ht="12.75">
      <c r="A168" s="34">
        <v>6</v>
      </c>
      <c r="B168" s="34">
        <v>8</v>
      </c>
      <c r="C168" s="34">
        <v>13</v>
      </c>
      <c r="D168" s="35">
        <v>2</v>
      </c>
      <c r="E168" s="36"/>
      <c r="F168" s="31" t="s">
        <v>265</v>
      </c>
      <c r="G168" s="56" t="s">
        <v>409</v>
      </c>
      <c r="H168" s="33">
        <v>14497131.57</v>
      </c>
      <c r="I168" s="33">
        <v>9547117.16</v>
      </c>
      <c r="J168" s="33">
        <v>3591373.93</v>
      </c>
      <c r="K168" s="33">
        <v>421740.39</v>
      </c>
      <c r="L168" s="33">
        <v>84817.5</v>
      </c>
      <c r="M168" s="33">
        <v>0</v>
      </c>
      <c r="N168" s="33">
        <v>5449185.34</v>
      </c>
      <c r="O168" s="33">
        <v>4950014.41</v>
      </c>
      <c r="P168" s="33">
        <v>4950014.41</v>
      </c>
    </row>
    <row r="169" spans="1:16" ht="12.75">
      <c r="A169" s="34">
        <v>6</v>
      </c>
      <c r="B169" s="34">
        <v>14</v>
      </c>
      <c r="C169" s="34">
        <v>10</v>
      </c>
      <c r="D169" s="35">
        <v>2</v>
      </c>
      <c r="E169" s="36"/>
      <c r="F169" s="31" t="s">
        <v>265</v>
      </c>
      <c r="G169" s="56" t="s">
        <v>410</v>
      </c>
      <c r="H169" s="33">
        <v>15966883.15</v>
      </c>
      <c r="I169" s="33">
        <v>13424215.08</v>
      </c>
      <c r="J169" s="33">
        <v>5574566.93</v>
      </c>
      <c r="K169" s="33">
        <v>598700.24</v>
      </c>
      <c r="L169" s="33">
        <v>62907.24</v>
      </c>
      <c r="M169" s="33">
        <v>0</v>
      </c>
      <c r="N169" s="33">
        <v>7188040.67</v>
      </c>
      <c r="O169" s="33">
        <v>2542668.07</v>
      </c>
      <c r="P169" s="33">
        <v>2542668.07</v>
      </c>
    </row>
    <row r="170" spans="1:16" ht="12.75">
      <c r="A170" s="34">
        <v>6</v>
      </c>
      <c r="B170" s="34">
        <v>4</v>
      </c>
      <c r="C170" s="34">
        <v>8</v>
      </c>
      <c r="D170" s="35">
        <v>2</v>
      </c>
      <c r="E170" s="36"/>
      <c r="F170" s="31" t="s">
        <v>265</v>
      </c>
      <c r="G170" s="56" t="s">
        <v>411</v>
      </c>
      <c r="H170" s="33">
        <v>26345842.55</v>
      </c>
      <c r="I170" s="33">
        <v>25941303.93</v>
      </c>
      <c r="J170" s="33">
        <v>8342120.98</v>
      </c>
      <c r="K170" s="33">
        <v>4523363.63</v>
      </c>
      <c r="L170" s="33">
        <v>234724.28</v>
      </c>
      <c r="M170" s="33">
        <v>0</v>
      </c>
      <c r="N170" s="33">
        <v>12841095.04</v>
      </c>
      <c r="O170" s="33">
        <v>404538.62</v>
      </c>
      <c r="P170" s="33">
        <v>404538.62</v>
      </c>
    </row>
    <row r="171" spans="1:16" ht="12.75">
      <c r="A171" s="34">
        <v>6</v>
      </c>
      <c r="B171" s="34">
        <v>3</v>
      </c>
      <c r="C171" s="34">
        <v>12</v>
      </c>
      <c r="D171" s="35">
        <v>2</v>
      </c>
      <c r="E171" s="36"/>
      <c r="F171" s="31" t="s">
        <v>265</v>
      </c>
      <c r="G171" s="56" t="s">
        <v>412</v>
      </c>
      <c r="H171" s="33">
        <v>18859775.27</v>
      </c>
      <c r="I171" s="33">
        <v>16356565.78</v>
      </c>
      <c r="J171" s="33">
        <v>7419079.96</v>
      </c>
      <c r="K171" s="33">
        <v>256000</v>
      </c>
      <c r="L171" s="33">
        <v>136014.2</v>
      </c>
      <c r="M171" s="33">
        <v>0</v>
      </c>
      <c r="N171" s="33">
        <v>8545471.62</v>
      </c>
      <c r="O171" s="33">
        <v>2503209.49</v>
      </c>
      <c r="P171" s="33">
        <v>2503209.49</v>
      </c>
    </row>
    <row r="172" spans="1:16" ht="12.75">
      <c r="A172" s="34">
        <v>6</v>
      </c>
      <c r="B172" s="34">
        <v>7</v>
      </c>
      <c r="C172" s="34">
        <v>9</v>
      </c>
      <c r="D172" s="35">
        <v>2</v>
      </c>
      <c r="E172" s="36"/>
      <c r="F172" s="31" t="s">
        <v>265</v>
      </c>
      <c r="G172" s="56" t="s">
        <v>413</v>
      </c>
      <c r="H172" s="33">
        <v>26590376.69</v>
      </c>
      <c r="I172" s="33">
        <v>16137221.81</v>
      </c>
      <c r="J172" s="33">
        <v>7559960.4</v>
      </c>
      <c r="K172" s="33">
        <v>332306.54</v>
      </c>
      <c r="L172" s="33">
        <v>60093.21</v>
      </c>
      <c r="M172" s="33">
        <v>0</v>
      </c>
      <c r="N172" s="33">
        <v>8184861.66</v>
      </c>
      <c r="O172" s="33">
        <v>10453154.88</v>
      </c>
      <c r="P172" s="33">
        <v>10453154.88</v>
      </c>
    </row>
    <row r="173" spans="1:16" ht="12.75">
      <c r="A173" s="34">
        <v>6</v>
      </c>
      <c r="B173" s="34">
        <v>12</v>
      </c>
      <c r="C173" s="34">
        <v>7</v>
      </c>
      <c r="D173" s="35">
        <v>2</v>
      </c>
      <c r="E173" s="36"/>
      <c r="F173" s="31" t="s">
        <v>265</v>
      </c>
      <c r="G173" s="56" t="s">
        <v>414</v>
      </c>
      <c r="H173" s="33">
        <v>14717336.2</v>
      </c>
      <c r="I173" s="33">
        <v>13540860.03</v>
      </c>
      <c r="J173" s="33">
        <v>5511054.61</v>
      </c>
      <c r="K173" s="33">
        <v>740368.02</v>
      </c>
      <c r="L173" s="33">
        <v>56748.94</v>
      </c>
      <c r="M173" s="33">
        <v>0</v>
      </c>
      <c r="N173" s="33">
        <v>7232688.46</v>
      </c>
      <c r="O173" s="33">
        <v>1176476.17</v>
      </c>
      <c r="P173" s="33">
        <v>1176476.17</v>
      </c>
    </row>
    <row r="174" spans="1:16" ht="12.75">
      <c r="A174" s="34">
        <v>6</v>
      </c>
      <c r="B174" s="34">
        <v>1</v>
      </c>
      <c r="C174" s="34">
        <v>18</v>
      </c>
      <c r="D174" s="35">
        <v>2</v>
      </c>
      <c r="E174" s="36"/>
      <c r="F174" s="31" t="s">
        <v>265</v>
      </c>
      <c r="G174" s="56" t="s">
        <v>415</v>
      </c>
      <c r="H174" s="33">
        <v>19508861.84</v>
      </c>
      <c r="I174" s="33">
        <v>15085111.93</v>
      </c>
      <c r="J174" s="33">
        <v>5549422.4</v>
      </c>
      <c r="K174" s="33">
        <v>1812390.38</v>
      </c>
      <c r="L174" s="33">
        <v>199984.12</v>
      </c>
      <c r="M174" s="33">
        <v>0</v>
      </c>
      <c r="N174" s="33">
        <v>7523315.03</v>
      </c>
      <c r="O174" s="33">
        <v>4423749.91</v>
      </c>
      <c r="P174" s="33">
        <v>4423749.91</v>
      </c>
    </row>
    <row r="175" spans="1:16" ht="12.75">
      <c r="A175" s="34">
        <v>6</v>
      </c>
      <c r="B175" s="34">
        <v>19</v>
      </c>
      <c r="C175" s="34">
        <v>6</v>
      </c>
      <c r="D175" s="35">
        <v>2</v>
      </c>
      <c r="E175" s="36"/>
      <c r="F175" s="31" t="s">
        <v>265</v>
      </c>
      <c r="G175" s="56" t="s">
        <v>281</v>
      </c>
      <c r="H175" s="33">
        <v>22156347.14</v>
      </c>
      <c r="I175" s="33">
        <v>19036746.34</v>
      </c>
      <c r="J175" s="33">
        <v>7396333.88</v>
      </c>
      <c r="K175" s="33">
        <v>357108.87</v>
      </c>
      <c r="L175" s="33">
        <v>163191.87</v>
      </c>
      <c r="M175" s="33">
        <v>0</v>
      </c>
      <c r="N175" s="33">
        <v>11120111.72</v>
      </c>
      <c r="O175" s="33">
        <v>3119600.8</v>
      </c>
      <c r="P175" s="33">
        <v>3079600.8</v>
      </c>
    </row>
    <row r="176" spans="1:16" ht="12.75">
      <c r="A176" s="34">
        <v>6</v>
      </c>
      <c r="B176" s="34">
        <v>15</v>
      </c>
      <c r="C176" s="34">
        <v>8</v>
      </c>
      <c r="D176" s="35">
        <v>2</v>
      </c>
      <c r="E176" s="36"/>
      <c r="F176" s="31" t="s">
        <v>265</v>
      </c>
      <c r="G176" s="56" t="s">
        <v>416</v>
      </c>
      <c r="H176" s="33">
        <v>21682080.4</v>
      </c>
      <c r="I176" s="33">
        <v>20525912.07</v>
      </c>
      <c r="J176" s="33">
        <v>8939662.81</v>
      </c>
      <c r="K176" s="33">
        <v>280000</v>
      </c>
      <c r="L176" s="33">
        <v>0</v>
      </c>
      <c r="M176" s="33">
        <v>0</v>
      </c>
      <c r="N176" s="33">
        <v>11306249.26</v>
      </c>
      <c r="O176" s="33">
        <v>1156168.33</v>
      </c>
      <c r="P176" s="33">
        <v>1108168.33</v>
      </c>
    </row>
    <row r="177" spans="1:16" ht="12.75">
      <c r="A177" s="34">
        <v>6</v>
      </c>
      <c r="B177" s="34">
        <v>9</v>
      </c>
      <c r="C177" s="34">
        <v>13</v>
      </c>
      <c r="D177" s="35">
        <v>2</v>
      </c>
      <c r="E177" s="36"/>
      <c r="F177" s="31" t="s">
        <v>265</v>
      </c>
      <c r="G177" s="56" t="s">
        <v>417</v>
      </c>
      <c r="H177" s="33">
        <v>23556899.48</v>
      </c>
      <c r="I177" s="33">
        <v>20148449.63</v>
      </c>
      <c r="J177" s="33">
        <v>6828938.8</v>
      </c>
      <c r="K177" s="33">
        <v>1617172.11</v>
      </c>
      <c r="L177" s="33">
        <v>89402.71</v>
      </c>
      <c r="M177" s="33">
        <v>0</v>
      </c>
      <c r="N177" s="33">
        <v>11612936.01</v>
      </c>
      <c r="O177" s="33">
        <v>3408449.85</v>
      </c>
      <c r="P177" s="33">
        <v>3408449.85</v>
      </c>
    </row>
    <row r="178" spans="1:16" ht="12.75">
      <c r="A178" s="34">
        <v>6</v>
      </c>
      <c r="B178" s="34">
        <v>11</v>
      </c>
      <c r="C178" s="34">
        <v>10</v>
      </c>
      <c r="D178" s="35">
        <v>2</v>
      </c>
      <c r="E178" s="36"/>
      <c r="F178" s="31" t="s">
        <v>265</v>
      </c>
      <c r="G178" s="56" t="s">
        <v>418</v>
      </c>
      <c r="H178" s="33">
        <v>23533885.1</v>
      </c>
      <c r="I178" s="33">
        <v>23249731.04</v>
      </c>
      <c r="J178" s="33">
        <v>9151881.24</v>
      </c>
      <c r="K178" s="33">
        <v>1174910.55</v>
      </c>
      <c r="L178" s="33">
        <v>82608.81</v>
      </c>
      <c r="M178" s="33">
        <v>0</v>
      </c>
      <c r="N178" s="33">
        <v>12840330.44</v>
      </c>
      <c r="O178" s="33">
        <v>284154.06</v>
      </c>
      <c r="P178" s="33">
        <v>284154.06</v>
      </c>
    </row>
    <row r="179" spans="1:16" ht="12.75">
      <c r="A179" s="34">
        <v>6</v>
      </c>
      <c r="B179" s="34">
        <v>3</v>
      </c>
      <c r="C179" s="34">
        <v>13</v>
      </c>
      <c r="D179" s="35">
        <v>2</v>
      </c>
      <c r="E179" s="36"/>
      <c r="F179" s="31" t="s">
        <v>265</v>
      </c>
      <c r="G179" s="56" t="s">
        <v>419</v>
      </c>
      <c r="H179" s="33">
        <v>13775622.46</v>
      </c>
      <c r="I179" s="33">
        <v>11317346.74</v>
      </c>
      <c r="J179" s="33">
        <v>4444009.29</v>
      </c>
      <c r="K179" s="33">
        <v>483914</v>
      </c>
      <c r="L179" s="33">
        <v>152438.39</v>
      </c>
      <c r="M179" s="33">
        <v>0</v>
      </c>
      <c r="N179" s="33">
        <v>6236985.06</v>
      </c>
      <c r="O179" s="33">
        <v>2458275.72</v>
      </c>
      <c r="P179" s="33">
        <v>2458275.72</v>
      </c>
    </row>
    <row r="180" spans="1:16" ht="12.75">
      <c r="A180" s="34">
        <v>6</v>
      </c>
      <c r="B180" s="34">
        <v>11</v>
      </c>
      <c r="C180" s="34">
        <v>11</v>
      </c>
      <c r="D180" s="35">
        <v>2</v>
      </c>
      <c r="E180" s="36"/>
      <c r="F180" s="31" t="s">
        <v>265</v>
      </c>
      <c r="G180" s="56" t="s">
        <v>420</v>
      </c>
      <c r="H180" s="33">
        <v>14339895.72</v>
      </c>
      <c r="I180" s="33">
        <v>13470650.2</v>
      </c>
      <c r="J180" s="33">
        <v>5401680.32</v>
      </c>
      <c r="K180" s="33">
        <v>296287.8</v>
      </c>
      <c r="L180" s="33">
        <v>20657.54</v>
      </c>
      <c r="M180" s="33">
        <v>0</v>
      </c>
      <c r="N180" s="33">
        <v>7752024.54</v>
      </c>
      <c r="O180" s="33">
        <v>869245.52</v>
      </c>
      <c r="P180" s="33">
        <v>869245.52</v>
      </c>
    </row>
    <row r="181" spans="1:16" ht="12.75">
      <c r="A181" s="34">
        <v>6</v>
      </c>
      <c r="B181" s="34">
        <v>19</v>
      </c>
      <c r="C181" s="34">
        <v>7</v>
      </c>
      <c r="D181" s="35">
        <v>2</v>
      </c>
      <c r="E181" s="36"/>
      <c r="F181" s="31" t="s">
        <v>265</v>
      </c>
      <c r="G181" s="56" t="s">
        <v>421</v>
      </c>
      <c r="H181" s="33">
        <v>14912986.37</v>
      </c>
      <c r="I181" s="33">
        <v>11464629.41</v>
      </c>
      <c r="J181" s="33">
        <v>4070380.79</v>
      </c>
      <c r="K181" s="33">
        <v>1037092.47</v>
      </c>
      <c r="L181" s="33">
        <v>101396.96</v>
      </c>
      <c r="M181" s="33">
        <v>0</v>
      </c>
      <c r="N181" s="33">
        <v>6255759.19</v>
      </c>
      <c r="O181" s="33">
        <v>3448356.96</v>
      </c>
      <c r="P181" s="33">
        <v>3408356.96</v>
      </c>
    </row>
    <row r="182" spans="1:16" ht="12.75">
      <c r="A182" s="34">
        <v>6</v>
      </c>
      <c r="B182" s="34">
        <v>9</v>
      </c>
      <c r="C182" s="34">
        <v>14</v>
      </c>
      <c r="D182" s="35">
        <v>2</v>
      </c>
      <c r="E182" s="36"/>
      <c r="F182" s="31" t="s">
        <v>265</v>
      </c>
      <c r="G182" s="56" t="s">
        <v>422</v>
      </c>
      <c r="H182" s="33">
        <v>39893811.59</v>
      </c>
      <c r="I182" s="33">
        <v>34442396.91</v>
      </c>
      <c r="J182" s="33">
        <v>11535952.61</v>
      </c>
      <c r="K182" s="33">
        <v>1303824.76</v>
      </c>
      <c r="L182" s="33">
        <v>311660.22</v>
      </c>
      <c r="M182" s="33">
        <v>0</v>
      </c>
      <c r="N182" s="33">
        <v>21290959.32</v>
      </c>
      <c r="O182" s="33">
        <v>5451414.68</v>
      </c>
      <c r="P182" s="33">
        <v>5451414.68</v>
      </c>
    </row>
    <row r="183" spans="1:16" ht="12.75">
      <c r="A183" s="34">
        <v>6</v>
      </c>
      <c r="B183" s="34">
        <v>19</v>
      </c>
      <c r="C183" s="34">
        <v>8</v>
      </c>
      <c r="D183" s="35">
        <v>2</v>
      </c>
      <c r="E183" s="36"/>
      <c r="F183" s="31" t="s">
        <v>265</v>
      </c>
      <c r="G183" s="56" t="s">
        <v>423</v>
      </c>
      <c r="H183" s="33">
        <v>9903850.48</v>
      </c>
      <c r="I183" s="33">
        <v>8399904.42</v>
      </c>
      <c r="J183" s="33">
        <v>3470466.33</v>
      </c>
      <c r="K183" s="33">
        <v>195370</v>
      </c>
      <c r="L183" s="33">
        <v>19545.31</v>
      </c>
      <c r="M183" s="33">
        <v>0</v>
      </c>
      <c r="N183" s="33">
        <v>4714522.78</v>
      </c>
      <c r="O183" s="33">
        <v>1503946.06</v>
      </c>
      <c r="P183" s="33">
        <v>1463946.06</v>
      </c>
    </row>
    <row r="184" spans="1:16" ht="12.75">
      <c r="A184" s="34">
        <v>6</v>
      </c>
      <c r="B184" s="34">
        <v>9</v>
      </c>
      <c r="C184" s="34">
        <v>15</v>
      </c>
      <c r="D184" s="35">
        <v>2</v>
      </c>
      <c r="E184" s="36"/>
      <c r="F184" s="31" t="s">
        <v>265</v>
      </c>
      <c r="G184" s="56" t="s">
        <v>424</v>
      </c>
      <c r="H184" s="33">
        <v>12205803.63</v>
      </c>
      <c r="I184" s="33">
        <v>11114861.12</v>
      </c>
      <c r="J184" s="33">
        <v>4623671.01</v>
      </c>
      <c r="K184" s="33">
        <v>254313.15</v>
      </c>
      <c r="L184" s="33">
        <v>61337.17</v>
      </c>
      <c r="M184" s="33">
        <v>0</v>
      </c>
      <c r="N184" s="33">
        <v>6175539.79</v>
      </c>
      <c r="O184" s="33">
        <v>1090942.51</v>
      </c>
      <c r="P184" s="33">
        <v>1090942.51</v>
      </c>
    </row>
    <row r="185" spans="1:16" ht="12.75">
      <c r="A185" s="34">
        <v>6</v>
      </c>
      <c r="B185" s="34">
        <v>9</v>
      </c>
      <c r="C185" s="34">
        <v>16</v>
      </c>
      <c r="D185" s="35">
        <v>2</v>
      </c>
      <c r="E185" s="36"/>
      <c r="F185" s="31" t="s">
        <v>265</v>
      </c>
      <c r="G185" s="56" t="s">
        <v>425</v>
      </c>
      <c r="H185" s="33">
        <v>7255003</v>
      </c>
      <c r="I185" s="33">
        <v>7002885.61</v>
      </c>
      <c r="J185" s="33">
        <v>3018094.38</v>
      </c>
      <c r="K185" s="33">
        <v>78500</v>
      </c>
      <c r="L185" s="33">
        <v>60661.46</v>
      </c>
      <c r="M185" s="33">
        <v>0</v>
      </c>
      <c r="N185" s="33">
        <v>3845629.77</v>
      </c>
      <c r="O185" s="33">
        <v>252117.39</v>
      </c>
      <c r="P185" s="33">
        <v>252117.39</v>
      </c>
    </row>
    <row r="186" spans="1:16" ht="12.75">
      <c r="A186" s="34">
        <v>6</v>
      </c>
      <c r="B186" s="34">
        <v>7</v>
      </c>
      <c r="C186" s="34">
        <v>10</v>
      </c>
      <c r="D186" s="35">
        <v>2</v>
      </c>
      <c r="E186" s="36"/>
      <c r="F186" s="31" t="s">
        <v>265</v>
      </c>
      <c r="G186" s="56" t="s">
        <v>426</v>
      </c>
      <c r="H186" s="33">
        <v>21830654.18</v>
      </c>
      <c r="I186" s="33">
        <v>19300671.5</v>
      </c>
      <c r="J186" s="33">
        <v>8247440.23</v>
      </c>
      <c r="K186" s="33">
        <v>834502.64</v>
      </c>
      <c r="L186" s="33">
        <v>271946.81</v>
      </c>
      <c r="M186" s="33">
        <v>0</v>
      </c>
      <c r="N186" s="33">
        <v>9946781.82</v>
      </c>
      <c r="O186" s="33">
        <v>2529982.68</v>
      </c>
      <c r="P186" s="33">
        <v>2529982.68</v>
      </c>
    </row>
    <row r="187" spans="1:16" ht="12.75">
      <c r="A187" s="34">
        <v>6</v>
      </c>
      <c r="B187" s="34">
        <v>1</v>
      </c>
      <c r="C187" s="34">
        <v>19</v>
      </c>
      <c r="D187" s="35">
        <v>2</v>
      </c>
      <c r="E187" s="36"/>
      <c r="F187" s="31" t="s">
        <v>265</v>
      </c>
      <c r="G187" s="56" t="s">
        <v>427</v>
      </c>
      <c r="H187" s="33">
        <v>15140545.01</v>
      </c>
      <c r="I187" s="33">
        <v>14564552.6</v>
      </c>
      <c r="J187" s="33">
        <v>5795778.84</v>
      </c>
      <c r="K187" s="33">
        <v>1462308.95</v>
      </c>
      <c r="L187" s="33">
        <v>56420.86</v>
      </c>
      <c r="M187" s="33">
        <v>0</v>
      </c>
      <c r="N187" s="33">
        <v>7250043.95</v>
      </c>
      <c r="O187" s="33">
        <v>575992.41</v>
      </c>
      <c r="P187" s="33">
        <v>575992.41</v>
      </c>
    </row>
    <row r="188" spans="1:16" ht="12.75">
      <c r="A188" s="34">
        <v>6</v>
      </c>
      <c r="B188" s="34">
        <v>20</v>
      </c>
      <c r="C188" s="34">
        <v>14</v>
      </c>
      <c r="D188" s="35">
        <v>2</v>
      </c>
      <c r="E188" s="36"/>
      <c r="F188" s="31" t="s">
        <v>265</v>
      </c>
      <c r="G188" s="56" t="s">
        <v>428</v>
      </c>
      <c r="H188" s="33">
        <v>75102641.71</v>
      </c>
      <c r="I188" s="33">
        <v>61378768.94</v>
      </c>
      <c r="J188" s="33">
        <v>19583666.73</v>
      </c>
      <c r="K188" s="33">
        <v>6288948.09</v>
      </c>
      <c r="L188" s="33">
        <v>399387.58</v>
      </c>
      <c r="M188" s="33">
        <v>0</v>
      </c>
      <c r="N188" s="33">
        <v>35106766.54</v>
      </c>
      <c r="O188" s="33">
        <v>13723872.77</v>
      </c>
      <c r="P188" s="33">
        <v>13723872.77</v>
      </c>
    </row>
    <row r="189" spans="1:16" ht="12.75">
      <c r="A189" s="34">
        <v>6</v>
      </c>
      <c r="B189" s="34">
        <v>3</v>
      </c>
      <c r="C189" s="34">
        <v>14</v>
      </c>
      <c r="D189" s="35">
        <v>2</v>
      </c>
      <c r="E189" s="36"/>
      <c r="F189" s="31" t="s">
        <v>265</v>
      </c>
      <c r="G189" s="56" t="s">
        <v>429</v>
      </c>
      <c r="H189" s="33">
        <v>10902445.16</v>
      </c>
      <c r="I189" s="33">
        <v>10207866.23</v>
      </c>
      <c r="J189" s="33">
        <v>4485460.63</v>
      </c>
      <c r="K189" s="33">
        <v>282951</v>
      </c>
      <c r="L189" s="33">
        <v>66267.19</v>
      </c>
      <c r="M189" s="33">
        <v>0</v>
      </c>
      <c r="N189" s="33">
        <v>5373187.41</v>
      </c>
      <c r="O189" s="33">
        <v>694578.93</v>
      </c>
      <c r="P189" s="33">
        <v>694578.93</v>
      </c>
    </row>
    <row r="190" spans="1:16" ht="12.75">
      <c r="A190" s="34">
        <v>6</v>
      </c>
      <c r="B190" s="34">
        <v>6</v>
      </c>
      <c r="C190" s="34">
        <v>11</v>
      </c>
      <c r="D190" s="35">
        <v>2</v>
      </c>
      <c r="E190" s="36"/>
      <c r="F190" s="31" t="s">
        <v>265</v>
      </c>
      <c r="G190" s="56" t="s">
        <v>430</v>
      </c>
      <c r="H190" s="33">
        <v>18364997.36</v>
      </c>
      <c r="I190" s="33">
        <v>13285069.93</v>
      </c>
      <c r="J190" s="33">
        <v>5648301.42</v>
      </c>
      <c r="K190" s="33">
        <v>584052</v>
      </c>
      <c r="L190" s="33">
        <v>91261.74</v>
      </c>
      <c r="M190" s="33">
        <v>0</v>
      </c>
      <c r="N190" s="33">
        <v>6961454.77</v>
      </c>
      <c r="O190" s="33">
        <v>5079927.43</v>
      </c>
      <c r="P190" s="33">
        <v>5079927.43</v>
      </c>
    </row>
    <row r="191" spans="1:16" ht="12.75">
      <c r="A191" s="34">
        <v>6</v>
      </c>
      <c r="B191" s="34">
        <v>14</v>
      </c>
      <c r="C191" s="34">
        <v>11</v>
      </c>
      <c r="D191" s="35">
        <v>2</v>
      </c>
      <c r="E191" s="36"/>
      <c r="F191" s="31" t="s">
        <v>265</v>
      </c>
      <c r="G191" s="56" t="s">
        <v>431</v>
      </c>
      <c r="H191" s="33">
        <v>30564596.9</v>
      </c>
      <c r="I191" s="33">
        <v>19477651.17</v>
      </c>
      <c r="J191" s="33">
        <v>7949258.33</v>
      </c>
      <c r="K191" s="33">
        <v>1711477.2</v>
      </c>
      <c r="L191" s="33">
        <v>99705.17</v>
      </c>
      <c r="M191" s="33">
        <v>0</v>
      </c>
      <c r="N191" s="33">
        <v>9717210.47</v>
      </c>
      <c r="O191" s="33">
        <v>11086945.73</v>
      </c>
      <c r="P191" s="33">
        <v>11086945.73</v>
      </c>
    </row>
    <row r="192" spans="1:16" ht="12.75">
      <c r="A192" s="34">
        <v>6</v>
      </c>
      <c r="B192" s="34">
        <v>7</v>
      </c>
      <c r="C192" s="34">
        <v>2</v>
      </c>
      <c r="D192" s="35">
        <v>3</v>
      </c>
      <c r="E192" s="36"/>
      <c r="F192" s="31" t="s">
        <v>265</v>
      </c>
      <c r="G192" s="56" t="s">
        <v>432</v>
      </c>
      <c r="H192" s="33">
        <v>28816052.8</v>
      </c>
      <c r="I192" s="33">
        <v>28481394.36</v>
      </c>
      <c r="J192" s="33">
        <v>11624200.79</v>
      </c>
      <c r="K192" s="33">
        <v>2271782.33</v>
      </c>
      <c r="L192" s="33">
        <v>118630.96</v>
      </c>
      <c r="M192" s="33">
        <v>0</v>
      </c>
      <c r="N192" s="33">
        <v>14466780.28</v>
      </c>
      <c r="O192" s="33">
        <v>334658.44</v>
      </c>
      <c r="P192" s="33">
        <v>334658.44</v>
      </c>
    </row>
    <row r="193" spans="1:16" ht="12.75">
      <c r="A193" s="34">
        <v>6</v>
      </c>
      <c r="B193" s="34">
        <v>9</v>
      </c>
      <c r="C193" s="34">
        <v>1</v>
      </c>
      <c r="D193" s="35">
        <v>3</v>
      </c>
      <c r="E193" s="36"/>
      <c r="F193" s="31" t="s">
        <v>265</v>
      </c>
      <c r="G193" s="56" t="s">
        <v>433</v>
      </c>
      <c r="H193" s="33">
        <v>38630680.99</v>
      </c>
      <c r="I193" s="33">
        <v>37270613.79</v>
      </c>
      <c r="J193" s="33">
        <v>14313319.67</v>
      </c>
      <c r="K193" s="33">
        <v>3198041.93</v>
      </c>
      <c r="L193" s="33">
        <v>308269</v>
      </c>
      <c r="M193" s="33">
        <v>0</v>
      </c>
      <c r="N193" s="33">
        <v>19450983.19</v>
      </c>
      <c r="O193" s="33">
        <v>1360067.2</v>
      </c>
      <c r="P193" s="33">
        <v>1360067.2</v>
      </c>
    </row>
    <row r="194" spans="1:16" ht="12.75">
      <c r="A194" s="34">
        <v>6</v>
      </c>
      <c r="B194" s="34">
        <v>9</v>
      </c>
      <c r="C194" s="34">
        <v>3</v>
      </c>
      <c r="D194" s="35">
        <v>3</v>
      </c>
      <c r="E194" s="36"/>
      <c r="F194" s="31" t="s">
        <v>265</v>
      </c>
      <c r="G194" s="56" t="s">
        <v>434</v>
      </c>
      <c r="H194" s="33">
        <v>33306583.98</v>
      </c>
      <c r="I194" s="33">
        <v>31298214.24</v>
      </c>
      <c r="J194" s="33">
        <v>11522544.01</v>
      </c>
      <c r="K194" s="33">
        <v>2783287.8</v>
      </c>
      <c r="L194" s="33">
        <v>287373.29</v>
      </c>
      <c r="M194" s="33">
        <v>0</v>
      </c>
      <c r="N194" s="33">
        <v>16705009.14</v>
      </c>
      <c r="O194" s="33">
        <v>2008369.74</v>
      </c>
      <c r="P194" s="33">
        <v>1682369.74</v>
      </c>
    </row>
    <row r="195" spans="1:16" ht="12.75">
      <c r="A195" s="34">
        <v>6</v>
      </c>
      <c r="B195" s="34">
        <v>2</v>
      </c>
      <c r="C195" s="34">
        <v>5</v>
      </c>
      <c r="D195" s="35">
        <v>3</v>
      </c>
      <c r="E195" s="36"/>
      <c r="F195" s="31" t="s">
        <v>265</v>
      </c>
      <c r="G195" s="56" t="s">
        <v>435</v>
      </c>
      <c r="H195" s="33">
        <v>18412515.03</v>
      </c>
      <c r="I195" s="33">
        <v>17306141.57</v>
      </c>
      <c r="J195" s="33">
        <v>6939478.38</v>
      </c>
      <c r="K195" s="33">
        <v>1426295.51</v>
      </c>
      <c r="L195" s="33">
        <v>83670.94</v>
      </c>
      <c r="M195" s="33">
        <v>0</v>
      </c>
      <c r="N195" s="33">
        <v>8856696.74</v>
      </c>
      <c r="O195" s="33">
        <v>1106373.46</v>
      </c>
      <c r="P195" s="33">
        <v>1106373.46</v>
      </c>
    </row>
    <row r="196" spans="1:16" ht="12.75">
      <c r="A196" s="34">
        <v>6</v>
      </c>
      <c r="B196" s="34">
        <v>5</v>
      </c>
      <c r="C196" s="34">
        <v>5</v>
      </c>
      <c r="D196" s="35">
        <v>3</v>
      </c>
      <c r="E196" s="36"/>
      <c r="F196" s="31" t="s">
        <v>265</v>
      </c>
      <c r="G196" s="56" t="s">
        <v>436</v>
      </c>
      <c r="H196" s="33">
        <v>45585578.34</v>
      </c>
      <c r="I196" s="33">
        <v>41334886.08</v>
      </c>
      <c r="J196" s="33">
        <v>16619953.96</v>
      </c>
      <c r="K196" s="33">
        <v>3194442</v>
      </c>
      <c r="L196" s="33">
        <v>231765.78</v>
      </c>
      <c r="M196" s="33">
        <v>0</v>
      </c>
      <c r="N196" s="33">
        <v>21288724.34</v>
      </c>
      <c r="O196" s="33">
        <v>4250692.26</v>
      </c>
      <c r="P196" s="33">
        <v>3850692.26</v>
      </c>
    </row>
    <row r="197" spans="1:16" ht="12.75">
      <c r="A197" s="34">
        <v>6</v>
      </c>
      <c r="B197" s="34">
        <v>2</v>
      </c>
      <c r="C197" s="34">
        <v>7</v>
      </c>
      <c r="D197" s="35">
        <v>3</v>
      </c>
      <c r="E197" s="36"/>
      <c r="F197" s="31" t="s">
        <v>265</v>
      </c>
      <c r="G197" s="56" t="s">
        <v>437</v>
      </c>
      <c r="H197" s="33">
        <v>21530640.93</v>
      </c>
      <c r="I197" s="33">
        <v>19798397.86</v>
      </c>
      <c r="J197" s="33">
        <v>7527697.05</v>
      </c>
      <c r="K197" s="33">
        <v>2504380.29</v>
      </c>
      <c r="L197" s="33">
        <v>261356.87</v>
      </c>
      <c r="M197" s="33">
        <v>0</v>
      </c>
      <c r="N197" s="33">
        <v>9504963.65</v>
      </c>
      <c r="O197" s="33">
        <v>1732243.07</v>
      </c>
      <c r="P197" s="33">
        <v>1732243.07</v>
      </c>
    </row>
    <row r="198" spans="1:16" ht="12.75">
      <c r="A198" s="34">
        <v>6</v>
      </c>
      <c r="B198" s="34">
        <v>12</v>
      </c>
      <c r="C198" s="34">
        <v>2</v>
      </c>
      <c r="D198" s="35">
        <v>3</v>
      </c>
      <c r="E198" s="36"/>
      <c r="F198" s="31" t="s">
        <v>265</v>
      </c>
      <c r="G198" s="56" t="s">
        <v>438</v>
      </c>
      <c r="H198" s="33">
        <v>19447373.53</v>
      </c>
      <c r="I198" s="33">
        <v>19187596.23</v>
      </c>
      <c r="J198" s="33">
        <v>7148154.03</v>
      </c>
      <c r="K198" s="33">
        <v>1202400.24</v>
      </c>
      <c r="L198" s="33">
        <v>3831.1</v>
      </c>
      <c r="M198" s="33">
        <v>0</v>
      </c>
      <c r="N198" s="33">
        <v>10833210.86</v>
      </c>
      <c r="O198" s="33">
        <v>259777.3</v>
      </c>
      <c r="P198" s="33">
        <v>259777.3</v>
      </c>
    </row>
    <row r="199" spans="1:16" ht="12.75">
      <c r="A199" s="34">
        <v>6</v>
      </c>
      <c r="B199" s="34">
        <v>14</v>
      </c>
      <c r="C199" s="34">
        <v>4</v>
      </c>
      <c r="D199" s="35">
        <v>3</v>
      </c>
      <c r="E199" s="36"/>
      <c r="F199" s="31" t="s">
        <v>265</v>
      </c>
      <c r="G199" s="56" t="s">
        <v>439</v>
      </c>
      <c r="H199" s="33">
        <v>20615495.36</v>
      </c>
      <c r="I199" s="33">
        <v>19908703.21</v>
      </c>
      <c r="J199" s="33">
        <v>7544045.34</v>
      </c>
      <c r="K199" s="33">
        <v>1233994.93</v>
      </c>
      <c r="L199" s="33">
        <v>209696.35</v>
      </c>
      <c r="M199" s="33">
        <v>0</v>
      </c>
      <c r="N199" s="33">
        <v>10920966.59</v>
      </c>
      <c r="O199" s="33">
        <v>706792.15</v>
      </c>
      <c r="P199" s="33">
        <v>706792.15</v>
      </c>
    </row>
    <row r="200" spans="1:16" ht="12.75">
      <c r="A200" s="34">
        <v>6</v>
      </c>
      <c r="B200" s="34">
        <v>8</v>
      </c>
      <c r="C200" s="34">
        <v>6</v>
      </c>
      <c r="D200" s="35">
        <v>3</v>
      </c>
      <c r="E200" s="36"/>
      <c r="F200" s="31" t="s">
        <v>265</v>
      </c>
      <c r="G200" s="56" t="s">
        <v>440</v>
      </c>
      <c r="H200" s="33">
        <v>22292508.29</v>
      </c>
      <c r="I200" s="33">
        <v>19537230.31</v>
      </c>
      <c r="J200" s="33">
        <v>6433713.45</v>
      </c>
      <c r="K200" s="33">
        <v>1759794.17</v>
      </c>
      <c r="L200" s="33">
        <v>105082.49</v>
      </c>
      <c r="M200" s="33">
        <v>0</v>
      </c>
      <c r="N200" s="33">
        <v>11238640.2</v>
      </c>
      <c r="O200" s="33">
        <v>2755277.98</v>
      </c>
      <c r="P200" s="33">
        <v>2755277.98</v>
      </c>
    </row>
    <row r="201" spans="1:16" ht="12.75">
      <c r="A201" s="34">
        <v>6</v>
      </c>
      <c r="B201" s="34">
        <v>20</v>
      </c>
      <c r="C201" s="34">
        <v>4</v>
      </c>
      <c r="D201" s="35">
        <v>3</v>
      </c>
      <c r="E201" s="36"/>
      <c r="F201" s="31" t="s">
        <v>265</v>
      </c>
      <c r="G201" s="56" t="s">
        <v>441</v>
      </c>
      <c r="H201" s="33">
        <v>22787422.39</v>
      </c>
      <c r="I201" s="33">
        <v>20669514.24</v>
      </c>
      <c r="J201" s="33">
        <v>9265450.39</v>
      </c>
      <c r="K201" s="33">
        <v>860616.95</v>
      </c>
      <c r="L201" s="33">
        <v>185548</v>
      </c>
      <c r="M201" s="33">
        <v>0</v>
      </c>
      <c r="N201" s="33">
        <v>10357898.9</v>
      </c>
      <c r="O201" s="33">
        <v>2117908.15</v>
      </c>
      <c r="P201" s="33">
        <v>2117908.15</v>
      </c>
    </row>
    <row r="202" spans="1:16" ht="12.75">
      <c r="A202" s="34">
        <v>6</v>
      </c>
      <c r="B202" s="34">
        <v>18</v>
      </c>
      <c r="C202" s="34">
        <v>5</v>
      </c>
      <c r="D202" s="35">
        <v>3</v>
      </c>
      <c r="E202" s="36"/>
      <c r="F202" s="31" t="s">
        <v>265</v>
      </c>
      <c r="G202" s="56" t="s">
        <v>442</v>
      </c>
      <c r="H202" s="33">
        <v>18690180.29</v>
      </c>
      <c r="I202" s="33">
        <v>17904284.52</v>
      </c>
      <c r="J202" s="33">
        <v>7586682.59</v>
      </c>
      <c r="K202" s="33">
        <v>443333</v>
      </c>
      <c r="L202" s="33">
        <v>498493.41</v>
      </c>
      <c r="M202" s="33">
        <v>0</v>
      </c>
      <c r="N202" s="33">
        <v>9375775.52</v>
      </c>
      <c r="O202" s="33">
        <v>785895.77</v>
      </c>
      <c r="P202" s="33">
        <v>785895.77</v>
      </c>
    </row>
    <row r="203" spans="1:16" ht="12.75">
      <c r="A203" s="34">
        <v>6</v>
      </c>
      <c r="B203" s="34">
        <v>18</v>
      </c>
      <c r="C203" s="34">
        <v>6</v>
      </c>
      <c r="D203" s="35">
        <v>3</v>
      </c>
      <c r="E203" s="36"/>
      <c r="F203" s="31" t="s">
        <v>265</v>
      </c>
      <c r="G203" s="56" t="s">
        <v>443</v>
      </c>
      <c r="H203" s="33">
        <v>19004220.2</v>
      </c>
      <c r="I203" s="33">
        <v>18837301.76</v>
      </c>
      <c r="J203" s="33">
        <v>8128992.77</v>
      </c>
      <c r="K203" s="33">
        <v>959068.46</v>
      </c>
      <c r="L203" s="33">
        <v>662152.47</v>
      </c>
      <c r="M203" s="33">
        <v>0</v>
      </c>
      <c r="N203" s="33">
        <v>9087088.06</v>
      </c>
      <c r="O203" s="33">
        <v>166918.44</v>
      </c>
      <c r="P203" s="33">
        <v>166918.44</v>
      </c>
    </row>
    <row r="204" spans="1:16" ht="12.75">
      <c r="A204" s="34">
        <v>6</v>
      </c>
      <c r="B204" s="34">
        <v>10</v>
      </c>
      <c r="C204" s="34">
        <v>3</v>
      </c>
      <c r="D204" s="35">
        <v>3</v>
      </c>
      <c r="E204" s="36"/>
      <c r="F204" s="31" t="s">
        <v>265</v>
      </c>
      <c r="G204" s="56" t="s">
        <v>444</v>
      </c>
      <c r="H204" s="33">
        <v>68942272.25</v>
      </c>
      <c r="I204" s="33">
        <v>62085179.87</v>
      </c>
      <c r="J204" s="33">
        <v>26673633.74</v>
      </c>
      <c r="K204" s="33">
        <v>5543363.22</v>
      </c>
      <c r="L204" s="33">
        <v>313436.8</v>
      </c>
      <c r="M204" s="33">
        <v>0</v>
      </c>
      <c r="N204" s="33">
        <v>29554746.11</v>
      </c>
      <c r="O204" s="33">
        <v>6857092.38</v>
      </c>
      <c r="P204" s="33">
        <v>6817092.38</v>
      </c>
    </row>
    <row r="205" spans="1:16" ht="12.75">
      <c r="A205" s="34">
        <v>6</v>
      </c>
      <c r="B205" s="34">
        <v>5</v>
      </c>
      <c r="C205" s="34">
        <v>6</v>
      </c>
      <c r="D205" s="35">
        <v>3</v>
      </c>
      <c r="E205" s="36"/>
      <c r="F205" s="31" t="s">
        <v>265</v>
      </c>
      <c r="G205" s="56" t="s">
        <v>445</v>
      </c>
      <c r="H205" s="33">
        <v>22610752.86</v>
      </c>
      <c r="I205" s="33">
        <v>19843350.51</v>
      </c>
      <c r="J205" s="33">
        <v>7644015.07</v>
      </c>
      <c r="K205" s="33">
        <v>819936.51</v>
      </c>
      <c r="L205" s="33">
        <v>263221.42</v>
      </c>
      <c r="M205" s="33">
        <v>0</v>
      </c>
      <c r="N205" s="33">
        <v>11116177.51</v>
      </c>
      <c r="O205" s="33">
        <v>2767402.35</v>
      </c>
      <c r="P205" s="33">
        <v>2767402.35</v>
      </c>
    </row>
    <row r="206" spans="1:16" ht="12.75">
      <c r="A206" s="34">
        <v>6</v>
      </c>
      <c r="B206" s="34">
        <v>14</v>
      </c>
      <c r="C206" s="34">
        <v>8</v>
      </c>
      <c r="D206" s="35">
        <v>3</v>
      </c>
      <c r="E206" s="36"/>
      <c r="F206" s="31" t="s">
        <v>265</v>
      </c>
      <c r="G206" s="56" t="s">
        <v>446</v>
      </c>
      <c r="H206" s="33">
        <v>28060594.2</v>
      </c>
      <c r="I206" s="33">
        <v>25988205.15</v>
      </c>
      <c r="J206" s="33">
        <v>10622931.13</v>
      </c>
      <c r="K206" s="33">
        <v>1546176.78</v>
      </c>
      <c r="L206" s="33">
        <v>8051.88</v>
      </c>
      <c r="M206" s="33">
        <v>0</v>
      </c>
      <c r="N206" s="33">
        <v>13811045.36</v>
      </c>
      <c r="O206" s="33">
        <v>2072389.05</v>
      </c>
      <c r="P206" s="33">
        <v>2072389.05</v>
      </c>
    </row>
    <row r="207" spans="1:16" ht="12.75">
      <c r="A207" s="34">
        <v>6</v>
      </c>
      <c r="B207" s="34">
        <v>12</v>
      </c>
      <c r="C207" s="34">
        <v>5</v>
      </c>
      <c r="D207" s="35">
        <v>3</v>
      </c>
      <c r="E207" s="36"/>
      <c r="F207" s="31" t="s">
        <v>265</v>
      </c>
      <c r="G207" s="56" t="s">
        <v>447</v>
      </c>
      <c r="H207" s="33">
        <v>64463129.64</v>
      </c>
      <c r="I207" s="33">
        <v>49914369.51</v>
      </c>
      <c r="J207" s="33">
        <v>19096524.66</v>
      </c>
      <c r="K207" s="33">
        <v>4050671.32</v>
      </c>
      <c r="L207" s="33">
        <v>232444.71</v>
      </c>
      <c r="M207" s="33">
        <v>0</v>
      </c>
      <c r="N207" s="33">
        <v>26534728.82</v>
      </c>
      <c r="O207" s="33">
        <v>14548760.13</v>
      </c>
      <c r="P207" s="33">
        <v>14548760.13</v>
      </c>
    </row>
    <row r="208" spans="1:16" ht="12.75">
      <c r="A208" s="34">
        <v>6</v>
      </c>
      <c r="B208" s="34">
        <v>8</v>
      </c>
      <c r="C208" s="34">
        <v>10</v>
      </c>
      <c r="D208" s="35">
        <v>3</v>
      </c>
      <c r="E208" s="36"/>
      <c r="F208" s="31" t="s">
        <v>265</v>
      </c>
      <c r="G208" s="56" t="s">
        <v>448</v>
      </c>
      <c r="H208" s="33">
        <v>20687448.26</v>
      </c>
      <c r="I208" s="33">
        <v>15660223.98</v>
      </c>
      <c r="J208" s="33">
        <v>6998424.73</v>
      </c>
      <c r="K208" s="33">
        <v>843660.08</v>
      </c>
      <c r="L208" s="33">
        <v>134709.41</v>
      </c>
      <c r="M208" s="33">
        <v>0</v>
      </c>
      <c r="N208" s="33">
        <v>7683429.76</v>
      </c>
      <c r="O208" s="33">
        <v>5027224.28</v>
      </c>
      <c r="P208" s="33">
        <v>5027224.28</v>
      </c>
    </row>
    <row r="209" spans="1:16" ht="12.75">
      <c r="A209" s="34">
        <v>6</v>
      </c>
      <c r="B209" s="34">
        <v>13</v>
      </c>
      <c r="C209" s="34">
        <v>4</v>
      </c>
      <c r="D209" s="35">
        <v>3</v>
      </c>
      <c r="E209" s="36"/>
      <c r="F209" s="31" t="s">
        <v>265</v>
      </c>
      <c r="G209" s="56" t="s">
        <v>449</v>
      </c>
      <c r="H209" s="33">
        <v>46814597.02</v>
      </c>
      <c r="I209" s="33">
        <v>42804673.56</v>
      </c>
      <c r="J209" s="33">
        <v>18424799.88</v>
      </c>
      <c r="K209" s="33">
        <v>2281775.53</v>
      </c>
      <c r="L209" s="33">
        <v>215273.08</v>
      </c>
      <c r="M209" s="33">
        <v>0</v>
      </c>
      <c r="N209" s="33">
        <v>21882825.07</v>
      </c>
      <c r="O209" s="33">
        <v>4009923.46</v>
      </c>
      <c r="P209" s="33">
        <v>3009923.46</v>
      </c>
    </row>
    <row r="210" spans="1:16" ht="12.75">
      <c r="A210" s="34">
        <v>6</v>
      </c>
      <c r="B210" s="34">
        <v>17</v>
      </c>
      <c r="C210" s="34">
        <v>3</v>
      </c>
      <c r="D210" s="35">
        <v>3</v>
      </c>
      <c r="E210" s="36"/>
      <c r="F210" s="31" t="s">
        <v>265</v>
      </c>
      <c r="G210" s="56" t="s">
        <v>450</v>
      </c>
      <c r="H210" s="33">
        <v>36644017.07</v>
      </c>
      <c r="I210" s="33">
        <v>28886183.71</v>
      </c>
      <c r="J210" s="33">
        <v>9425406.91</v>
      </c>
      <c r="K210" s="33">
        <v>1872746.08</v>
      </c>
      <c r="L210" s="33">
        <v>183283.41</v>
      </c>
      <c r="M210" s="33">
        <v>0</v>
      </c>
      <c r="N210" s="33">
        <v>17404747.31</v>
      </c>
      <c r="O210" s="33">
        <v>7757833.36</v>
      </c>
      <c r="P210" s="33">
        <v>7717833.36</v>
      </c>
    </row>
    <row r="211" spans="1:16" ht="12.75">
      <c r="A211" s="34">
        <v>6</v>
      </c>
      <c r="B211" s="34">
        <v>12</v>
      </c>
      <c r="C211" s="34">
        <v>6</v>
      </c>
      <c r="D211" s="35">
        <v>3</v>
      </c>
      <c r="E211" s="36"/>
      <c r="F211" s="31" t="s">
        <v>265</v>
      </c>
      <c r="G211" s="56" t="s">
        <v>451</v>
      </c>
      <c r="H211" s="33">
        <v>49831316.79</v>
      </c>
      <c r="I211" s="33">
        <v>36904396.52</v>
      </c>
      <c r="J211" s="33">
        <v>14815264.15</v>
      </c>
      <c r="K211" s="33">
        <v>2254763.76</v>
      </c>
      <c r="L211" s="33">
        <v>133750.63</v>
      </c>
      <c r="M211" s="33">
        <v>0</v>
      </c>
      <c r="N211" s="33">
        <v>19700617.98</v>
      </c>
      <c r="O211" s="33">
        <v>12926920.27</v>
      </c>
      <c r="P211" s="33">
        <v>12926920.27</v>
      </c>
    </row>
    <row r="212" spans="1:16" ht="12.75">
      <c r="A212" s="34">
        <v>6</v>
      </c>
      <c r="B212" s="34">
        <v>3</v>
      </c>
      <c r="C212" s="34">
        <v>15</v>
      </c>
      <c r="D212" s="35">
        <v>3</v>
      </c>
      <c r="E212" s="36"/>
      <c r="F212" s="31" t="s">
        <v>265</v>
      </c>
      <c r="G212" s="56" t="s">
        <v>452</v>
      </c>
      <c r="H212" s="33">
        <v>17020647.15</v>
      </c>
      <c r="I212" s="33">
        <v>16412185.67</v>
      </c>
      <c r="J212" s="33">
        <v>6077122.71</v>
      </c>
      <c r="K212" s="33">
        <v>1011106.05</v>
      </c>
      <c r="L212" s="33">
        <v>109892.65</v>
      </c>
      <c r="M212" s="33">
        <v>0</v>
      </c>
      <c r="N212" s="33">
        <v>9214064.26</v>
      </c>
      <c r="O212" s="33">
        <v>608461.48</v>
      </c>
      <c r="P212" s="33">
        <v>608461.48</v>
      </c>
    </row>
    <row r="213" spans="1:16" ht="12.75">
      <c r="A213" s="34">
        <v>6</v>
      </c>
      <c r="B213" s="34">
        <v>16</v>
      </c>
      <c r="C213" s="34">
        <v>4</v>
      </c>
      <c r="D213" s="35">
        <v>3</v>
      </c>
      <c r="E213" s="36"/>
      <c r="F213" s="31" t="s">
        <v>265</v>
      </c>
      <c r="G213" s="56" t="s">
        <v>453</v>
      </c>
      <c r="H213" s="33">
        <v>61378730.97</v>
      </c>
      <c r="I213" s="33">
        <v>56754248.24</v>
      </c>
      <c r="J213" s="33">
        <v>25755925.33</v>
      </c>
      <c r="K213" s="33">
        <v>2493898.92</v>
      </c>
      <c r="L213" s="33">
        <v>105726.16</v>
      </c>
      <c r="M213" s="33">
        <v>0</v>
      </c>
      <c r="N213" s="33">
        <v>28398697.83</v>
      </c>
      <c r="O213" s="33">
        <v>4624482.73</v>
      </c>
      <c r="P213" s="33">
        <v>4024482.73</v>
      </c>
    </row>
    <row r="214" spans="1:16" ht="12.75">
      <c r="A214" s="34">
        <v>6</v>
      </c>
      <c r="B214" s="34">
        <v>3</v>
      </c>
      <c r="C214" s="34">
        <v>11</v>
      </c>
      <c r="D214" s="35">
        <v>3</v>
      </c>
      <c r="E214" s="36"/>
      <c r="F214" s="31" t="s">
        <v>265</v>
      </c>
      <c r="G214" s="56" t="s">
        <v>454</v>
      </c>
      <c r="H214" s="33">
        <v>22795264.09</v>
      </c>
      <c r="I214" s="33">
        <v>20045705.76</v>
      </c>
      <c r="J214" s="33">
        <v>7909332.37</v>
      </c>
      <c r="K214" s="33">
        <v>626170.81</v>
      </c>
      <c r="L214" s="33">
        <v>83158.31</v>
      </c>
      <c r="M214" s="33">
        <v>0</v>
      </c>
      <c r="N214" s="33">
        <v>11427044.27</v>
      </c>
      <c r="O214" s="33">
        <v>2749558.33</v>
      </c>
      <c r="P214" s="33">
        <v>2749558.33</v>
      </c>
    </row>
    <row r="215" spans="1:16" ht="12.75">
      <c r="A215" s="34">
        <v>6</v>
      </c>
      <c r="B215" s="34">
        <v>20</v>
      </c>
      <c r="C215" s="34">
        <v>13</v>
      </c>
      <c r="D215" s="35">
        <v>3</v>
      </c>
      <c r="E215" s="36"/>
      <c r="F215" s="31" t="s">
        <v>265</v>
      </c>
      <c r="G215" s="56" t="s">
        <v>455</v>
      </c>
      <c r="H215" s="33">
        <v>39148797.35</v>
      </c>
      <c r="I215" s="33">
        <v>28388952.53</v>
      </c>
      <c r="J215" s="33">
        <v>10200963.26</v>
      </c>
      <c r="K215" s="33">
        <v>3307088.8</v>
      </c>
      <c r="L215" s="33">
        <v>106430.44</v>
      </c>
      <c r="M215" s="33">
        <v>0</v>
      </c>
      <c r="N215" s="33">
        <v>14774470.03</v>
      </c>
      <c r="O215" s="33">
        <v>10759844.82</v>
      </c>
      <c r="P215" s="33">
        <v>10667844.82</v>
      </c>
    </row>
    <row r="216" spans="1:16" ht="12.75">
      <c r="A216" s="34">
        <v>6</v>
      </c>
      <c r="B216" s="34">
        <v>2</v>
      </c>
      <c r="C216" s="34">
        <v>12</v>
      </c>
      <c r="D216" s="35">
        <v>3</v>
      </c>
      <c r="E216" s="36"/>
      <c r="F216" s="31" t="s">
        <v>265</v>
      </c>
      <c r="G216" s="56" t="s">
        <v>456</v>
      </c>
      <c r="H216" s="33">
        <v>21736026.24</v>
      </c>
      <c r="I216" s="33">
        <v>19990800.89</v>
      </c>
      <c r="J216" s="33">
        <v>8502246.27</v>
      </c>
      <c r="K216" s="33">
        <v>905381</v>
      </c>
      <c r="L216" s="33">
        <v>43894.74</v>
      </c>
      <c r="M216" s="33">
        <v>0</v>
      </c>
      <c r="N216" s="33">
        <v>10539278.88</v>
      </c>
      <c r="O216" s="33">
        <v>1745225.35</v>
      </c>
      <c r="P216" s="33">
        <v>1745225.35</v>
      </c>
    </row>
    <row r="217" spans="1:16" ht="12.75">
      <c r="A217" s="34">
        <v>6</v>
      </c>
      <c r="B217" s="34">
        <v>18</v>
      </c>
      <c r="C217" s="34">
        <v>12</v>
      </c>
      <c r="D217" s="35">
        <v>3</v>
      </c>
      <c r="E217" s="36"/>
      <c r="F217" s="31" t="s">
        <v>265</v>
      </c>
      <c r="G217" s="56" t="s">
        <v>457</v>
      </c>
      <c r="H217" s="33">
        <v>17537050.57</v>
      </c>
      <c r="I217" s="33">
        <v>17481819.43</v>
      </c>
      <c r="J217" s="33">
        <v>8385388.83</v>
      </c>
      <c r="K217" s="33">
        <v>494921.85</v>
      </c>
      <c r="L217" s="33">
        <v>188704.05</v>
      </c>
      <c r="M217" s="33">
        <v>0</v>
      </c>
      <c r="N217" s="33">
        <v>8412804.7</v>
      </c>
      <c r="O217" s="33">
        <v>55231.14</v>
      </c>
      <c r="P217" s="33">
        <v>55231.14</v>
      </c>
    </row>
    <row r="218" spans="1:16" ht="12.75">
      <c r="A218" s="34">
        <v>6</v>
      </c>
      <c r="B218" s="34">
        <v>7</v>
      </c>
      <c r="C218" s="34">
        <v>8</v>
      </c>
      <c r="D218" s="35">
        <v>3</v>
      </c>
      <c r="E218" s="36"/>
      <c r="F218" s="31" t="s">
        <v>265</v>
      </c>
      <c r="G218" s="56" t="s">
        <v>458</v>
      </c>
      <c r="H218" s="33">
        <v>24929937.93</v>
      </c>
      <c r="I218" s="33">
        <v>24443027.22</v>
      </c>
      <c r="J218" s="33">
        <v>9815862.9</v>
      </c>
      <c r="K218" s="33">
        <v>1833933.51</v>
      </c>
      <c r="L218" s="33">
        <v>195392.86</v>
      </c>
      <c r="M218" s="33">
        <v>0</v>
      </c>
      <c r="N218" s="33">
        <v>12597837.95</v>
      </c>
      <c r="O218" s="33">
        <v>486910.71</v>
      </c>
      <c r="P218" s="33">
        <v>486910.71</v>
      </c>
    </row>
    <row r="219" spans="1:16" ht="12.75">
      <c r="A219" s="34">
        <v>6</v>
      </c>
      <c r="B219" s="34">
        <v>20</v>
      </c>
      <c r="C219" s="34">
        <v>15</v>
      </c>
      <c r="D219" s="35">
        <v>3</v>
      </c>
      <c r="E219" s="36"/>
      <c r="F219" s="31" t="s">
        <v>265</v>
      </c>
      <c r="G219" s="56" t="s">
        <v>459</v>
      </c>
      <c r="H219" s="33">
        <v>18876034.52</v>
      </c>
      <c r="I219" s="33">
        <v>18500575.59</v>
      </c>
      <c r="J219" s="33">
        <v>7668182.37</v>
      </c>
      <c r="K219" s="33">
        <v>1634414.1</v>
      </c>
      <c r="L219" s="33">
        <v>182591.24</v>
      </c>
      <c r="M219" s="33">
        <v>0</v>
      </c>
      <c r="N219" s="33">
        <v>9015387.88</v>
      </c>
      <c r="O219" s="33">
        <v>375458.93</v>
      </c>
      <c r="P219" s="33">
        <v>375458.93</v>
      </c>
    </row>
    <row r="220" spans="1:16" ht="12.75">
      <c r="A220" s="34">
        <v>6</v>
      </c>
      <c r="B220" s="34">
        <v>61</v>
      </c>
      <c r="C220" s="34">
        <v>0</v>
      </c>
      <c r="D220" s="35">
        <v>0</v>
      </c>
      <c r="E220" s="36"/>
      <c r="F220" s="31" t="s">
        <v>460</v>
      </c>
      <c r="G220" s="56" t="s">
        <v>461</v>
      </c>
      <c r="H220" s="33">
        <v>253187039.28</v>
      </c>
      <c r="I220" s="33">
        <v>220809672.4</v>
      </c>
      <c r="J220" s="33">
        <v>99318452.42</v>
      </c>
      <c r="K220" s="33">
        <v>31338051.32</v>
      </c>
      <c r="L220" s="33">
        <v>905136.45</v>
      </c>
      <c r="M220" s="33">
        <v>0</v>
      </c>
      <c r="N220" s="33">
        <v>89248032.21</v>
      </c>
      <c r="O220" s="33">
        <v>32377366.88</v>
      </c>
      <c r="P220" s="33">
        <v>32377366.88</v>
      </c>
    </row>
    <row r="221" spans="1:16" ht="12.75">
      <c r="A221" s="34">
        <v>6</v>
      </c>
      <c r="B221" s="34">
        <v>62</v>
      </c>
      <c r="C221" s="34">
        <v>0</v>
      </c>
      <c r="D221" s="35">
        <v>0</v>
      </c>
      <c r="E221" s="36"/>
      <c r="F221" s="31" t="s">
        <v>460</v>
      </c>
      <c r="G221" s="56" t="s">
        <v>462</v>
      </c>
      <c r="H221" s="33">
        <v>278947672.04</v>
      </c>
      <c r="I221" s="33">
        <v>259648996.98</v>
      </c>
      <c r="J221" s="33">
        <v>120459706.51</v>
      </c>
      <c r="K221" s="33">
        <v>33558994.11</v>
      </c>
      <c r="L221" s="33">
        <v>3164484.89</v>
      </c>
      <c r="M221" s="33">
        <v>0</v>
      </c>
      <c r="N221" s="33">
        <v>102465811.47</v>
      </c>
      <c r="O221" s="33">
        <v>19298675.06</v>
      </c>
      <c r="P221" s="33">
        <v>18000175.06</v>
      </c>
    </row>
    <row r="222" spans="1:16" ht="12.75">
      <c r="A222" s="34">
        <v>6</v>
      </c>
      <c r="B222" s="34">
        <v>63</v>
      </c>
      <c r="C222" s="34">
        <v>0</v>
      </c>
      <c r="D222" s="35">
        <v>0</v>
      </c>
      <c r="E222" s="36"/>
      <c r="F222" s="31" t="s">
        <v>460</v>
      </c>
      <c r="G222" s="56" t="s">
        <v>463</v>
      </c>
      <c r="H222" s="33">
        <v>1807720908.42</v>
      </c>
      <c r="I222" s="33">
        <v>1574062477.35</v>
      </c>
      <c r="J222" s="33">
        <v>617328608.73</v>
      </c>
      <c r="K222" s="33">
        <v>174118227.71</v>
      </c>
      <c r="L222" s="33">
        <v>23534225.88</v>
      </c>
      <c r="M222" s="33">
        <v>0</v>
      </c>
      <c r="N222" s="33">
        <v>759081415.03</v>
      </c>
      <c r="O222" s="33">
        <v>233658431.07</v>
      </c>
      <c r="P222" s="33">
        <v>209843431.07</v>
      </c>
    </row>
    <row r="223" spans="1:16" ht="12.75">
      <c r="A223" s="34">
        <v>6</v>
      </c>
      <c r="B223" s="34">
        <v>64</v>
      </c>
      <c r="C223" s="34">
        <v>0</v>
      </c>
      <c r="D223" s="35">
        <v>0</v>
      </c>
      <c r="E223" s="36"/>
      <c r="F223" s="31" t="s">
        <v>460</v>
      </c>
      <c r="G223" s="56" t="s">
        <v>464</v>
      </c>
      <c r="H223" s="33">
        <v>333086894.65</v>
      </c>
      <c r="I223" s="33">
        <v>293698857.13</v>
      </c>
      <c r="J223" s="33">
        <v>132633407.43</v>
      </c>
      <c r="K223" s="33">
        <v>41259585.62</v>
      </c>
      <c r="L223" s="33">
        <v>1797470.01</v>
      </c>
      <c r="M223" s="33">
        <v>0</v>
      </c>
      <c r="N223" s="33">
        <v>118008394.07</v>
      </c>
      <c r="O223" s="33">
        <v>39388037.52</v>
      </c>
      <c r="P223" s="33">
        <v>39387640.02</v>
      </c>
    </row>
    <row r="224" spans="1:16" ht="12.75">
      <c r="A224" s="34">
        <v>6</v>
      </c>
      <c r="B224" s="34">
        <v>1</v>
      </c>
      <c r="C224" s="34">
        <v>0</v>
      </c>
      <c r="D224" s="35">
        <v>0</v>
      </c>
      <c r="E224" s="36"/>
      <c r="F224" s="31" t="s">
        <v>465</v>
      </c>
      <c r="G224" s="56" t="s">
        <v>466</v>
      </c>
      <c r="H224" s="33">
        <v>79637923.32</v>
      </c>
      <c r="I224" s="33">
        <v>61773157.17</v>
      </c>
      <c r="J224" s="33">
        <v>38282725.63</v>
      </c>
      <c r="K224" s="33">
        <v>2126505.48</v>
      </c>
      <c r="L224" s="33">
        <v>361597.68</v>
      </c>
      <c r="M224" s="33">
        <v>0</v>
      </c>
      <c r="N224" s="33">
        <v>21002328.38</v>
      </c>
      <c r="O224" s="33">
        <v>17864766.15</v>
      </c>
      <c r="P224" s="33">
        <v>17864766.15</v>
      </c>
    </row>
    <row r="225" spans="1:16" ht="12.75">
      <c r="A225" s="34">
        <v>6</v>
      </c>
      <c r="B225" s="34">
        <v>2</v>
      </c>
      <c r="C225" s="34">
        <v>0</v>
      </c>
      <c r="D225" s="35">
        <v>0</v>
      </c>
      <c r="E225" s="36"/>
      <c r="F225" s="31" t="s">
        <v>465</v>
      </c>
      <c r="G225" s="56" t="s">
        <v>467</v>
      </c>
      <c r="H225" s="33">
        <v>84196342.9</v>
      </c>
      <c r="I225" s="33">
        <v>69265048.97</v>
      </c>
      <c r="J225" s="33">
        <v>47171928.7</v>
      </c>
      <c r="K225" s="33">
        <v>4543443.22</v>
      </c>
      <c r="L225" s="33">
        <v>390115.27</v>
      </c>
      <c r="M225" s="33">
        <v>0</v>
      </c>
      <c r="N225" s="33">
        <v>17159561.78</v>
      </c>
      <c r="O225" s="33">
        <v>14931293.93</v>
      </c>
      <c r="P225" s="33">
        <v>14931293.93</v>
      </c>
    </row>
    <row r="226" spans="1:16" ht="12.75">
      <c r="A226" s="34">
        <v>6</v>
      </c>
      <c r="B226" s="34">
        <v>3</v>
      </c>
      <c r="C226" s="34">
        <v>0</v>
      </c>
      <c r="D226" s="35">
        <v>0</v>
      </c>
      <c r="E226" s="36"/>
      <c r="F226" s="31" t="s">
        <v>465</v>
      </c>
      <c r="G226" s="56" t="s">
        <v>468</v>
      </c>
      <c r="H226" s="33">
        <v>44406416.87</v>
      </c>
      <c r="I226" s="33">
        <v>43030015.95</v>
      </c>
      <c r="J226" s="33">
        <v>26027353.82</v>
      </c>
      <c r="K226" s="33">
        <v>928440.89</v>
      </c>
      <c r="L226" s="33">
        <v>421558.03</v>
      </c>
      <c r="M226" s="33">
        <v>0</v>
      </c>
      <c r="N226" s="33">
        <v>15652663.21</v>
      </c>
      <c r="O226" s="33">
        <v>1376400.92</v>
      </c>
      <c r="P226" s="33">
        <v>1376400.92</v>
      </c>
    </row>
    <row r="227" spans="1:16" ht="12.75">
      <c r="A227" s="34">
        <v>6</v>
      </c>
      <c r="B227" s="34">
        <v>4</v>
      </c>
      <c r="C227" s="34">
        <v>0</v>
      </c>
      <c r="D227" s="35">
        <v>0</v>
      </c>
      <c r="E227" s="36"/>
      <c r="F227" s="31" t="s">
        <v>465</v>
      </c>
      <c r="G227" s="56" t="s">
        <v>469</v>
      </c>
      <c r="H227" s="33">
        <v>43784136.62</v>
      </c>
      <c r="I227" s="33">
        <v>41874405.74</v>
      </c>
      <c r="J227" s="33">
        <v>25434480.39</v>
      </c>
      <c r="K227" s="33">
        <v>1733584.75</v>
      </c>
      <c r="L227" s="33">
        <v>55001.92</v>
      </c>
      <c r="M227" s="33">
        <v>0</v>
      </c>
      <c r="N227" s="33">
        <v>14651338.68</v>
      </c>
      <c r="O227" s="33">
        <v>1909730.88</v>
      </c>
      <c r="P227" s="33">
        <v>1909730.88</v>
      </c>
    </row>
    <row r="228" spans="1:16" ht="12.75">
      <c r="A228" s="34">
        <v>6</v>
      </c>
      <c r="B228" s="34">
        <v>5</v>
      </c>
      <c r="C228" s="34">
        <v>0</v>
      </c>
      <c r="D228" s="35">
        <v>0</v>
      </c>
      <c r="E228" s="36"/>
      <c r="F228" s="31" t="s">
        <v>465</v>
      </c>
      <c r="G228" s="56" t="s">
        <v>470</v>
      </c>
      <c r="H228" s="33">
        <v>42714215.96</v>
      </c>
      <c r="I228" s="33">
        <v>32457684.64</v>
      </c>
      <c r="J228" s="33">
        <v>23770921.13</v>
      </c>
      <c r="K228" s="33">
        <v>237765</v>
      </c>
      <c r="L228" s="33">
        <v>267603.39</v>
      </c>
      <c r="M228" s="33">
        <v>0</v>
      </c>
      <c r="N228" s="33">
        <v>8181395.12</v>
      </c>
      <c r="O228" s="33">
        <v>10256531.32</v>
      </c>
      <c r="P228" s="33">
        <v>10256531.32</v>
      </c>
    </row>
    <row r="229" spans="1:16" ht="12.75">
      <c r="A229" s="34">
        <v>6</v>
      </c>
      <c r="B229" s="34">
        <v>6</v>
      </c>
      <c r="C229" s="34">
        <v>0</v>
      </c>
      <c r="D229" s="35">
        <v>0</v>
      </c>
      <c r="E229" s="36"/>
      <c r="F229" s="31" t="s">
        <v>465</v>
      </c>
      <c r="G229" s="56" t="s">
        <v>471</v>
      </c>
      <c r="H229" s="33">
        <v>67487401.24</v>
      </c>
      <c r="I229" s="33">
        <v>53724962.82</v>
      </c>
      <c r="J229" s="33">
        <v>36662838.77</v>
      </c>
      <c r="K229" s="33">
        <v>3735188.67</v>
      </c>
      <c r="L229" s="33">
        <v>316374.28</v>
      </c>
      <c r="M229" s="33">
        <v>0</v>
      </c>
      <c r="N229" s="33">
        <v>13010561.1</v>
      </c>
      <c r="O229" s="33">
        <v>13762438.42</v>
      </c>
      <c r="P229" s="33">
        <v>13762438.42</v>
      </c>
    </row>
    <row r="230" spans="1:16" ht="12.75">
      <c r="A230" s="34">
        <v>6</v>
      </c>
      <c r="B230" s="34">
        <v>7</v>
      </c>
      <c r="C230" s="34">
        <v>0</v>
      </c>
      <c r="D230" s="35">
        <v>0</v>
      </c>
      <c r="E230" s="36"/>
      <c r="F230" s="31" t="s">
        <v>465</v>
      </c>
      <c r="G230" s="56" t="s">
        <v>472</v>
      </c>
      <c r="H230" s="33">
        <v>79819956.89</v>
      </c>
      <c r="I230" s="33">
        <v>71142650.92</v>
      </c>
      <c r="J230" s="33">
        <v>49264809.25</v>
      </c>
      <c r="K230" s="33">
        <v>3594902.76</v>
      </c>
      <c r="L230" s="33">
        <v>423744.59</v>
      </c>
      <c r="M230" s="33">
        <v>0</v>
      </c>
      <c r="N230" s="33">
        <v>17859194.32</v>
      </c>
      <c r="O230" s="33">
        <v>8677305.97</v>
      </c>
      <c r="P230" s="33">
        <v>8677305.97</v>
      </c>
    </row>
    <row r="231" spans="1:16" ht="12.75">
      <c r="A231" s="34">
        <v>6</v>
      </c>
      <c r="B231" s="34">
        <v>8</v>
      </c>
      <c r="C231" s="34">
        <v>0</v>
      </c>
      <c r="D231" s="35">
        <v>0</v>
      </c>
      <c r="E231" s="36"/>
      <c r="F231" s="31" t="s">
        <v>465</v>
      </c>
      <c r="G231" s="56" t="s">
        <v>473</v>
      </c>
      <c r="H231" s="33">
        <v>69222312.73</v>
      </c>
      <c r="I231" s="33">
        <v>51433641.55</v>
      </c>
      <c r="J231" s="33">
        <v>33250436.49</v>
      </c>
      <c r="K231" s="33">
        <v>3056447.88</v>
      </c>
      <c r="L231" s="33">
        <v>763443.41</v>
      </c>
      <c r="M231" s="33">
        <v>0</v>
      </c>
      <c r="N231" s="33">
        <v>14363313.77</v>
      </c>
      <c r="O231" s="33">
        <v>17788671.18</v>
      </c>
      <c r="P231" s="33">
        <v>17788671.18</v>
      </c>
    </row>
    <row r="232" spans="1:16" ht="12.75">
      <c r="A232" s="34">
        <v>6</v>
      </c>
      <c r="B232" s="34">
        <v>9</v>
      </c>
      <c r="C232" s="34">
        <v>0</v>
      </c>
      <c r="D232" s="35">
        <v>0</v>
      </c>
      <c r="E232" s="36"/>
      <c r="F232" s="31" t="s">
        <v>465</v>
      </c>
      <c r="G232" s="56" t="s">
        <v>474</v>
      </c>
      <c r="H232" s="33">
        <v>95759401.52</v>
      </c>
      <c r="I232" s="33">
        <v>77042983.8</v>
      </c>
      <c r="J232" s="33">
        <v>47265073.07</v>
      </c>
      <c r="K232" s="33">
        <v>2359780</v>
      </c>
      <c r="L232" s="33">
        <v>1167888.29</v>
      </c>
      <c r="M232" s="33">
        <v>0</v>
      </c>
      <c r="N232" s="33">
        <v>26250242.44</v>
      </c>
      <c r="O232" s="33">
        <v>18716417.72</v>
      </c>
      <c r="P232" s="33">
        <v>18716417.72</v>
      </c>
    </row>
    <row r="233" spans="1:16" ht="12.75">
      <c r="A233" s="34">
        <v>6</v>
      </c>
      <c r="B233" s="34">
        <v>10</v>
      </c>
      <c r="C233" s="34">
        <v>0</v>
      </c>
      <c r="D233" s="35">
        <v>0</v>
      </c>
      <c r="E233" s="36"/>
      <c r="F233" s="31" t="s">
        <v>465</v>
      </c>
      <c r="G233" s="56" t="s">
        <v>475</v>
      </c>
      <c r="H233" s="33">
        <v>40480935.55</v>
      </c>
      <c r="I233" s="33">
        <v>37629407.19</v>
      </c>
      <c r="J233" s="33">
        <v>24430836.88</v>
      </c>
      <c r="K233" s="33">
        <v>988858.79</v>
      </c>
      <c r="L233" s="33">
        <v>318093.13</v>
      </c>
      <c r="M233" s="33">
        <v>0</v>
      </c>
      <c r="N233" s="33">
        <v>11891618.39</v>
      </c>
      <c r="O233" s="33">
        <v>2851528.36</v>
      </c>
      <c r="P233" s="33">
        <v>2811528.36</v>
      </c>
    </row>
    <row r="234" spans="1:16" ht="12.75">
      <c r="A234" s="34">
        <v>6</v>
      </c>
      <c r="B234" s="34">
        <v>11</v>
      </c>
      <c r="C234" s="34">
        <v>0</v>
      </c>
      <c r="D234" s="35">
        <v>0</v>
      </c>
      <c r="E234" s="36"/>
      <c r="F234" s="31" t="s">
        <v>465</v>
      </c>
      <c r="G234" s="56" t="s">
        <v>476</v>
      </c>
      <c r="H234" s="33">
        <v>80381533.62</v>
      </c>
      <c r="I234" s="33">
        <v>67824389.39</v>
      </c>
      <c r="J234" s="33">
        <v>46294750.14</v>
      </c>
      <c r="K234" s="33">
        <v>4237670.26</v>
      </c>
      <c r="L234" s="33">
        <v>926619</v>
      </c>
      <c r="M234" s="33">
        <v>0</v>
      </c>
      <c r="N234" s="33">
        <v>16365349.99</v>
      </c>
      <c r="O234" s="33">
        <v>12557144.23</v>
      </c>
      <c r="P234" s="33">
        <v>12407144.23</v>
      </c>
    </row>
    <row r="235" spans="1:16" ht="12.75">
      <c r="A235" s="34">
        <v>6</v>
      </c>
      <c r="B235" s="34">
        <v>12</v>
      </c>
      <c r="C235" s="34">
        <v>0</v>
      </c>
      <c r="D235" s="35">
        <v>0</v>
      </c>
      <c r="E235" s="36"/>
      <c r="F235" s="31" t="s">
        <v>465</v>
      </c>
      <c r="G235" s="56" t="s">
        <v>477</v>
      </c>
      <c r="H235" s="33">
        <v>40467821.91</v>
      </c>
      <c r="I235" s="33">
        <v>32323327.57</v>
      </c>
      <c r="J235" s="33">
        <v>20862754.4</v>
      </c>
      <c r="K235" s="33">
        <v>2535546.37</v>
      </c>
      <c r="L235" s="33">
        <v>294828.95</v>
      </c>
      <c r="M235" s="33">
        <v>0</v>
      </c>
      <c r="N235" s="33">
        <v>8630197.85</v>
      </c>
      <c r="O235" s="33">
        <v>8144494.34</v>
      </c>
      <c r="P235" s="33">
        <v>6870094.34</v>
      </c>
    </row>
    <row r="236" spans="1:16" ht="12.75">
      <c r="A236" s="34">
        <v>6</v>
      </c>
      <c r="B236" s="34">
        <v>13</v>
      </c>
      <c r="C236" s="34">
        <v>0</v>
      </c>
      <c r="D236" s="35">
        <v>0</v>
      </c>
      <c r="E236" s="36"/>
      <c r="F236" s="31" t="s">
        <v>465</v>
      </c>
      <c r="G236" s="56" t="s">
        <v>478</v>
      </c>
      <c r="H236" s="33">
        <v>25995212.06</v>
      </c>
      <c r="I236" s="33">
        <v>20303093.24</v>
      </c>
      <c r="J236" s="33">
        <v>14019613.97</v>
      </c>
      <c r="K236" s="33">
        <v>510922.34</v>
      </c>
      <c r="L236" s="33">
        <v>172069.81</v>
      </c>
      <c r="M236" s="33">
        <v>0</v>
      </c>
      <c r="N236" s="33">
        <v>5600487.12</v>
      </c>
      <c r="O236" s="33">
        <v>5692118.82</v>
      </c>
      <c r="P236" s="33">
        <v>5692118.82</v>
      </c>
    </row>
    <row r="237" spans="1:16" ht="12.75">
      <c r="A237" s="34">
        <v>6</v>
      </c>
      <c r="B237" s="34">
        <v>14</v>
      </c>
      <c r="C237" s="34">
        <v>0</v>
      </c>
      <c r="D237" s="35">
        <v>0</v>
      </c>
      <c r="E237" s="36"/>
      <c r="F237" s="31" t="s">
        <v>465</v>
      </c>
      <c r="G237" s="56" t="s">
        <v>479</v>
      </c>
      <c r="H237" s="33">
        <v>89868617.28</v>
      </c>
      <c r="I237" s="33">
        <v>85379556.44</v>
      </c>
      <c r="J237" s="33">
        <v>58804660.84</v>
      </c>
      <c r="K237" s="33">
        <v>6910108.17</v>
      </c>
      <c r="L237" s="33">
        <v>203282.32</v>
      </c>
      <c r="M237" s="33">
        <v>0</v>
      </c>
      <c r="N237" s="33">
        <v>19461505.11</v>
      </c>
      <c r="O237" s="33">
        <v>4489060.84</v>
      </c>
      <c r="P237" s="33">
        <v>4489060.84</v>
      </c>
    </row>
    <row r="238" spans="1:16" ht="12.75">
      <c r="A238" s="34">
        <v>6</v>
      </c>
      <c r="B238" s="34">
        <v>15</v>
      </c>
      <c r="C238" s="34">
        <v>0</v>
      </c>
      <c r="D238" s="35">
        <v>0</v>
      </c>
      <c r="E238" s="36"/>
      <c r="F238" s="31" t="s">
        <v>465</v>
      </c>
      <c r="G238" s="56" t="s">
        <v>480</v>
      </c>
      <c r="H238" s="33">
        <v>47419860</v>
      </c>
      <c r="I238" s="33">
        <v>34889641.01</v>
      </c>
      <c r="J238" s="33">
        <v>26213119.85</v>
      </c>
      <c r="K238" s="33">
        <v>968175</v>
      </c>
      <c r="L238" s="33">
        <v>191405.05</v>
      </c>
      <c r="M238" s="33">
        <v>0</v>
      </c>
      <c r="N238" s="33">
        <v>7516941.11</v>
      </c>
      <c r="O238" s="33">
        <v>12530218.99</v>
      </c>
      <c r="P238" s="33">
        <v>12530218.99</v>
      </c>
    </row>
    <row r="239" spans="1:16" ht="12.75">
      <c r="A239" s="34">
        <v>6</v>
      </c>
      <c r="B239" s="34">
        <v>16</v>
      </c>
      <c r="C239" s="34">
        <v>0</v>
      </c>
      <c r="D239" s="35">
        <v>0</v>
      </c>
      <c r="E239" s="36"/>
      <c r="F239" s="31" t="s">
        <v>465</v>
      </c>
      <c r="G239" s="56" t="s">
        <v>481</v>
      </c>
      <c r="H239" s="33">
        <v>61310786.35</v>
      </c>
      <c r="I239" s="33">
        <v>41417464</v>
      </c>
      <c r="J239" s="33">
        <v>27247859.25</v>
      </c>
      <c r="K239" s="33">
        <v>1729343.5</v>
      </c>
      <c r="L239" s="33">
        <v>250590.61</v>
      </c>
      <c r="M239" s="33">
        <v>0</v>
      </c>
      <c r="N239" s="33">
        <v>12189670.64</v>
      </c>
      <c r="O239" s="33">
        <v>19893322.35</v>
      </c>
      <c r="P239" s="33">
        <v>19193322.35</v>
      </c>
    </row>
    <row r="240" spans="1:16" ht="12.75">
      <c r="A240" s="34">
        <v>6</v>
      </c>
      <c r="B240" s="34">
        <v>17</v>
      </c>
      <c r="C240" s="34">
        <v>0</v>
      </c>
      <c r="D240" s="35">
        <v>0</v>
      </c>
      <c r="E240" s="36"/>
      <c r="F240" s="31" t="s">
        <v>465</v>
      </c>
      <c r="G240" s="56" t="s">
        <v>482</v>
      </c>
      <c r="H240" s="33">
        <v>57665428.75</v>
      </c>
      <c r="I240" s="33">
        <v>50564315.26</v>
      </c>
      <c r="J240" s="33">
        <v>33663672.97</v>
      </c>
      <c r="K240" s="33">
        <v>529007.52</v>
      </c>
      <c r="L240" s="33">
        <v>128047.91</v>
      </c>
      <c r="M240" s="33">
        <v>0</v>
      </c>
      <c r="N240" s="33">
        <v>16243586.86</v>
      </c>
      <c r="O240" s="33">
        <v>7101113.49</v>
      </c>
      <c r="P240" s="33">
        <v>7001113.49</v>
      </c>
    </row>
    <row r="241" spans="1:16" ht="12.75">
      <c r="A241" s="34">
        <v>6</v>
      </c>
      <c r="B241" s="34">
        <v>18</v>
      </c>
      <c r="C241" s="34">
        <v>0</v>
      </c>
      <c r="D241" s="35">
        <v>0</v>
      </c>
      <c r="E241" s="36"/>
      <c r="F241" s="31" t="s">
        <v>465</v>
      </c>
      <c r="G241" s="56" t="s">
        <v>483</v>
      </c>
      <c r="H241" s="33">
        <v>74348445.92</v>
      </c>
      <c r="I241" s="33">
        <v>53183733.03</v>
      </c>
      <c r="J241" s="33">
        <v>35008339.17</v>
      </c>
      <c r="K241" s="33">
        <v>4297565.41</v>
      </c>
      <c r="L241" s="33">
        <v>601371.65</v>
      </c>
      <c r="M241" s="33">
        <v>0</v>
      </c>
      <c r="N241" s="33">
        <v>13276456.8</v>
      </c>
      <c r="O241" s="33">
        <v>21164712.89</v>
      </c>
      <c r="P241" s="33">
        <v>21164712.89</v>
      </c>
    </row>
    <row r="242" spans="1:16" ht="12.75">
      <c r="A242" s="34">
        <v>6</v>
      </c>
      <c r="B242" s="34">
        <v>19</v>
      </c>
      <c r="C242" s="34">
        <v>0</v>
      </c>
      <c r="D242" s="35">
        <v>0</v>
      </c>
      <c r="E242" s="36"/>
      <c r="F242" s="31" t="s">
        <v>465</v>
      </c>
      <c r="G242" s="56" t="s">
        <v>484</v>
      </c>
      <c r="H242" s="33">
        <v>47556610.03</v>
      </c>
      <c r="I242" s="33">
        <v>39966499.89</v>
      </c>
      <c r="J242" s="33">
        <v>26618328.31</v>
      </c>
      <c r="K242" s="33">
        <v>1434903.16</v>
      </c>
      <c r="L242" s="33">
        <v>309793.46</v>
      </c>
      <c r="M242" s="33">
        <v>0</v>
      </c>
      <c r="N242" s="33">
        <v>11603474.96</v>
      </c>
      <c r="O242" s="33">
        <v>7590110.14</v>
      </c>
      <c r="P242" s="33">
        <v>7550110.14</v>
      </c>
    </row>
    <row r="243" spans="1:16" ht="12.75">
      <c r="A243" s="34">
        <v>6</v>
      </c>
      <c r="B243" s="34">
        <v>20</v>
      </c>
      <c r="C243" s="34">
        <v>0</v>
      </c>
      <c r="D243" s="35">
        <v>0</v>
      </c>
      <c r="E243" s="36"/>
      <c r="F243" s="31" t="s">
        <v>465</v>
      </c>
      <c r="G243" s="56" t="s">
        <v>485</v>
      </c>
      <c r="H243" s="33">
        <v>45334169.81</v>
      </c>
      <c r="I243" s="33">
        <v>43231534.45</v>
      </c>
      <c r="J243" s="33">
        <v>22813181.66</v>
      </c>
      <c r="K243" s="33">
        <v>4058359.67</v>
      </c>
      <c r="L243" s="33">
        <v>234424.83</v>
      </c>
      <c r="M243" s="33">
        <v>0</v>
      </c>
      <c r="N243" s="33">
        <v>16125568.29</v>
      </c>
      <c r="O243" s="33">
        <v>2102635.36</v>
      </c>
      <c r="P243" s="33">
        <v>2102635.36</v>
      </c>
    </row>
    <row r="244" spans="1:16" ht="12.75">
      <c r="A244" s="34">
        <v>6</v>
      </c>
      <c r="B244" s="34">
        <v>0</v>
      </c>
      <c r="C244" s="34">
        <v>0</v>
      </c>
      <c r="D244" s="35">
        <v>0</v>
      </c>
      <c r="E244" s="36"/>
      <c r="F244" s="31" t="s">
        <v>486</v>
      </c>
      <c r="G244" s="56" t="s">
        <v>487</v>
      </c>
      <c r="H244" s="33">
        <v>789120756.73</v>
      </c>
      <c r="I244" s="33">
        <v>429364849.96</v>
      </c>
      <c r="J244" s="33">
        <v>141412804.93</v>
      </c>
      <c r="K244" s="33">
        <v>166769943.75</v>
      </c>
      <c r="L244" s="33">
        <v>13287282.78</v>
      </c>
      <c r="M244" s="33">
        <v>0</v>
      </c>
      <c r="N244" s="33">
        <v>107894818.5</v>
      </c>
      <c r="O244" s="33">
        <v>359755906.77</v>
      </c>
      <c r="P244" s="33">
        <v>337555906.77</v>
      </c>
    </row>
    <row r="245" spans="1:16" ht="12.75">
      <c r="A245" s="34">
        <v>6</v>
      </c>
      <c r="B245" s="34">
        <v>8</v>
      </c>
      <c r="C245" s="34">
        <v>1</v>
      </c>
      <c r="D245" s="35" t="s">
        <v>488</v>
      </c>
      <c r="E245" s="36">
        <v>271</v>
      </c>
      <c r="F245" s="31" t="s">
        <v>488</v>
      </c>
      <c r="G245" s="56" t="s">
        <v>489</v>
      </c>
      <c r="H245" s="33">
        <v>380107.23</v>
      </c>
      <c r="I245" s="33">
        <v>380107.23</v>
      </c>
      <c r="J245" s="33">
        <v>70347.84</v>
      </c>
      <c r="K245" s="33">
        <v>0</v>
      </c>
      <c r="L245" s="33">
        <v>37272</v>
      </c>
      <c r="M245" s="33">
        <v>0</v>
      </c>
      <c r="N245" s="33">
        <v>272487.39</v>
      </c>
      <c r="O245" s="33">
        <v>0</v>
      </c>
      <c r="P245" s="33">
        <v>0</v>
      </c>
    </row>
    <row r="246" spans="1:16" ht="25.5">
      <c r="A246" s="34">
        <v>6</v>
      </c>
      <c r="B246" s="34">
        <v>19</v>
      </c>
      <c r="C246" s="34">
        <v>1</v>
      </c>
      <c r="D246" s="35" t="s">
        <v>488</v>
      </c>
      <c r="E246" s="36">
        <v>270</v>
      </c>
      <c r="F246" s="31" t="s">
        <v>488</v>
      </c>
      <c r="G246" s="56" t="s">
        <v>490</v>
      </c>
      <c r="H246" s="33">
        <v>2852686.24</v>
      </c>
      <c r="I246" s="33">
        <v>2852686.24</v>
      </c>
      <c r="J246" s="33">
        <v>319668.13</v>
      </c>
      <c r="K246" s="33">
        <v>0</v>
      </c>
      <c r="L246" s="33">
        <v>55307.39</v>
      </c>
      <c r="M246" s="33">
        <v>0</v>
      </c>
      <c r="N246" s="33">
        <v>2477710.72</v>
      </c>
      <c r="O246" s="33">
        <v>0</v>
      </c>
      <c r="P246" s="33">
        <v>0</v>
      </c>
    </row>
    <row r="247" spans="1:16" ht="12.75">
      <c r="A247" s="34">
        <v>6</v>
      </c>
      <c r="B247" s="34">
        <v>7</v>
      </c>
      <c r="C247" s="34">
        <v>1</v>
      </c>
      <c r="D247" s="35" t="s">
        <v>488</v>
      </c>
      <c r="E247" s="36">
        <v>187</v>
      </c>
      <c r="F247" s="31" t="s">
        <v>488</v>
      </c>
      <c r="G247" s="56" t="s">
        <v>491</v>
      </c>
      <c r="H247" s="33">
        <v>181894.36</v>
      </c>
      <c r="I247" s="33">
        <v>181894.36</v>
      </c>
      <c r="J247" s="33">
        <v>25475.06</v>
      </c>
      <c r="K247" s="33">
        <v>0</v>
      </c>
      <c r="L247" s="33">
        <v>0</v>
      </c>
      <c r="M247" s="33">
        <v>0</v>
      </c>
      <c r="N247" s="33">
        <v>156419.3</v>
      </c>
      <c r="O247" s="33">
        <v>0</v>
      </c>
      <c r="P247" s="33">
        <v>0</v>
      </c>
    </row>
    <row r="248" spans="1:16" ht="12.75">
      <c r="A248" s="34">
        <v>6</v>
      </c>
      <c r="B248" s="34">
        <v>1</v>
      </c>
      <c r="C248" s="34">
        <v>1</v>
      </c>
      <c r="D248" s="35" t="s">
        <v>488</v>
      </c>
      <c r="E248" s="36">
        <v>188</v>
      </c>
      <c r="F248" s="31" t="s">
        <v>488</v>
      </c>
      <c r="G248" s="56" t="s">
        <v>491</v>
      </c>
      <c r="H248" s="33">
        <v>1210513.28</v>
      </c>
      <c r="I248" s="33">
        <v>1210513.28</v>
      </c>
      <c r="J248" s="33">
        <v>43640.49</v>
      </c>
      <c r="K248" s="33">
        <v>0</v>
      </c>
      <c r="L248" s="33">
        <v>0</v>
      </c>
      <c r="M248" s="33">
        <v>0</v>
      </c>
      <c r="N248" s="33">
        <v>1166872.79</v>
      </c>
      <c r="O248" s="33">
        <v>0</v>
      </c>
      <c r="P248" s="33">
        <v>0</v>
      </c>
    </row>
    <row r="249" spans="1:16" ht="25.5">
      <c r="A249" s="34">
        <v>6</v>
      </c>
      <c r="B249" s="34">
        <v>13</v>
      </c>
      <c r="C249" s="34">
        <v>4</v>
      </c>
      <c r="D249" s="35" t="s">
        <v>488</v>
      </c>
      <c r="E249" s="36">
        <v>186</v>
      </c>
      <c r="F249" s="31" t="s">
        <v>488</v>
      </c>
      <c r="G249" s="56" t="s">
        <v>492</v>
      </c>
      <c r="H249" s="33">
        <v>1707.5</v>
      </c>
      <c r="I249" s="33">
        <v>1707.5</v>
      </c>
      <c r="J249" s="33">
        <v>0</v>
      </c>
      <c r="K249" s="33">
        <v>0</v>
      </c>
      <c r="L249" s="33">
        <v>0</v>
      </c>
      <c r="M249" s="33">
        <v>0</v>
      </c>
      <c r="N249" s="33">
        <v>1707.5</v>
      </c>
      <c r="O249" s="33">
        <v>0</v>
      </c>
      <c r="P249" s="33">
        <v>0</v>
      </c>
    </row>
    <row r="250" spans="1:16" ht="25.5">
      <c r="A250" s="34">
        <v>6</v>
      </c>
      <c r="B250" s="34">
        <v>4</v>
      </c>
      <c r="C250" s="34">
        <v>3</v>
      </c>
      <c r="D250" s="35" t="s">
        <v>488</v>
      </c>
      <c r="E250" s="36">
        <v>218</v>
      </c>
      <c r="F250" s="31" t="s">
        <v>488</v>
      </c>
      <c r="G250" s="56" t="s">
        <v>493</v>
      </c>
      <c r="H250" s="33">
        <v>13046.85</v>
      </c>
      <c r="I250" s="33">
        <v>13046.85</v>
      </c>
      <c r="J250" s="33">
        <v>0</v>
      </c>
      <c r="K250" s="33">
        <v>0</v>
      </c>
      <c r="L250" s="33">
        <v>0</v>
      </c>
      <c r="M250" s="33">
        <v>0</v>
      </c>
      <c r="N250" s="33">
        <v>13046.85</v>
      </c>
      <c r="O250" s="33">
        <v>0</v>
      </c>
      <c r="P250" s="33">
        <v>0</v>
      </c>
    </row>
    <row r="251" spans="1:16" ht="25.5">
      <c r="A251" s="34">
        <v>6</v>
      </c>
      <c r="B251" s="34">
        <v>15</v>
      </c>
      <c r="C251" s="34">
        <v>0</v>
      </c>
      <c r="D251" s="35" t="s">
        <v>488</v>
      </c>
      <c r="E251" s="36">
        <v>220</v>
      </c>
      <c r="F251" s="31" t="s">
        <v>488</v>
      </c>
      <c r="G251" s="56" t="s">
        <v>494</v>
      </c>
      <c r="H251" s="33">
        <v>64073.2</v>
      </c>
      <c r="I251" s="33">
        <v>64073.2</v>
      </c>
      <c r="J251" s="33">
        <v>36660</v>
      </c>
      <c r="K251" s="33">
        <v>0</v>
      </c>
      <c r="L251" s="33">
        <v>0</v>
      </c>
      <c r="M251" s="33">
        <v>0</v>
      </c>
      <c r="N251" s="33">
        <v>27413.2</v>
      </c>
      <c r="O251" s="33">
        <v>0</v>
      </c>
      <c r="P251" s="33">
        <v>0</v>
      </c>
    </row>
    <row r="252" spans="1:16" ht="12.75">
      <c r="A252" s="34">
        <v>6</v>
      </c>
      <c r="B252" s="34">
        <v>9</v>
      </c>
      <c r="C252" s="34">
        <v>1</v>
      </c>
      <c r="D252" s="35" t="s">
        <v>488</v>
      </c>
      <c r="E252" s="36">
        <v>140</v>
      </c>
      <c r="F252" s="31" t="s">
        <v>488</v>
      </c>
      <c r="G252" s="56" t="s">
        <v>495</v>
      </c>
      <c r="H252" s="33">
        <v>41404.26</v>
      </c>
      <c r="I252" s="33">
        <v>41404.26</v>
      </c>
      <c r="J252" s="33">
        <v>24111.61</v>
      </c>
      <c r="K252" s="33">
        <v>0</v>
      </c>
      <c r="L252" s="33">
        <v>0</v>
      </c>
      <c r="M252" s="33">
        <v>0</v>
      </c>
      <c r="N252" s="33">
        <v>17292.65</v>
      </c>
      <c r="O252" s="33">
        <v>0</v>
      </c>
      <c r="P252" s="33">
        <v>0</v>
      </c>
    </row>
    <row r="253" spans="1:16" ht="12.75">
      <c r="A253" s="34">
        <v>6</v>
      </c>
      <c r="B253" s="34">
        <v>62</v>
      </c>
      <c r="C253" s="34">
        <v>1</v>
      </c>
      <c r="D253" s="35" t="s">
        <v>488</v>
      </c>
      <c r="E253" s="36">
        <v>198</v>
      </c>
      <c r="F253" s="31" t="s">
        <v>488</v>
      </c>
      <c r="G253" s="56" t="s">
        <v>496</v>
      </c>
      <c r="H253" s="33">
        <v>8154.32</v>
      </c>
      <c r="I253" s="33">
        <v>8154.32</v>
      </c>
      <c r="J253" s="33">
        <v>5018.07</v>
      </c>
      <c r="K253" s="33">
        <v>0</v>
      </c>
      <c r="L253" s="33">
        <v>0</v>
      </c>
      <c r="M253" s="33">
        <v>0</v>
      </c>
      <c r="N253" s="33">
        <v>3136.25</v>
      </c>
      <c r="O253" s="33">
        <v>0</v>
      </c>
      <c r="P253" s="33">
        <v>0</v>
      </c>
    </row>
    <row r="254" spans="1:16" ht="12.75">
      <c r="A254" s="34">
        <v>6</v>
      </c>
      <c r="B254" s="34">
        <v>8</v>
      </c>
      <c r="C254" s="34">
        <v>1</v>
      </c>
      <c r="D254" s="35" t="s">
        <v>488</v>
      </c>
      <c r="E254" s="36">
        <v>265</v>
      </c>
      <c r="F254" s="31" t="s">
        <v>488</v>
      </c>
      <c r="G254" s="56" t="s">
        <v>497</v>
      </c>
      <c r="H254" s="33">
        <v>17666178.37</v>
      </c>
      <c r="I254" s="33">
        <v>17666178.37</v>
      </c>
      <c r="J254" s="33">
        <v>2688305.85</v>
      </c>
      <c r="K254" s="33">
        <v>0</v>
      </c>
      <c r="L254" s="33">
        <v>150291.91</v>
      </c>
      <c r="M254" s="33">
        <v>0</v>
      </c>
      <c r="N254" s="33">
        <v>14827580.61</v>
      </c>
      <c r="O254" s="33">
        <v>0</v>
      </c>
      <c r="P254" s="33">
        <v>0</v>
      </c>
    </row>
  </sheetData>
  <sheetProtection/>
  <mergeCells count="20">
    <mergeCell ref="M6:M8"/>
    <mergeCell ref="N6:N8"/>
    <mergeCell ref="I5:I8"/>
    <mergeCell ref="A4:A8"/>
    <mergeCell ref="B4:B8"/>
    <mergeCell ref="C4:C8"/>
    <mergeCell ref="D4:D8"/>
    <mergeCell ref="E4:E8"/>
    <mergeCell ref="H4:H8"/>
    <mergeCell ref="F4:G8"/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8"/>
  <dimension ref="A1:AA251"/>
  <sheetViews>
    <sheetView zoomScale="75" zoomScaleNormal="75" zoomScalePageLayoutView="0" workbookViewId="0" topLeftCell="A1">
      <pane xSplit="7" ySplit="7" topLeftCell="P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46" sqref="G246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25" width="14.7109375" style="17" customWidth="1"/>
    <col min="26" max="27" width="14.28125" style="17" customWidth="1"/>
    <col min="28" max="16384" width="9.140625" style="17" customWidth="1"/>
  </cols>
  <sheetData>
    <row r="1" spans="8:27" ht="12.75">
      <c r="H1" s="19"/>
      <c r="V1" s="19"/>
      <c r="W1" s="19"/>
      <c r="X1" s="19"/>
      <c r="Y1" s="19"/>
      <c r="Z1" s="19"/>
      <c r="AA1" s="19"/>
    </row>
    <row r="2" spans="1:24" s="19" customFormat="1" ht="18">
      <c r="A2" s="18" t="str">
        <f>'Spis tabel'!B11</f>
        <v>Tabela 9. Planowane wydatki budżetowe jst wg ważniejszych działów klasyfikacji budżetowej wg stanu na koniec  3 kwartału 2019 roku.</v>
      </c>
      <c r="H2" s="23"/>
      <c r="O2" s="18"/>
      <c r="X2" s="23"/>
    </row>
    <row r="3" spans="1:27" ht="12.75">
      <c r="A3" s="20"/>
      <c r="B3" s="20"/>
      <c r="C3" s="20"/>
      <c r="D3" s="20"/>
      <c r="E3" s="20"/>
      <c r="F3" s="20"/>
      <c r="G3" s="20"/>
      <c r="H3" s="19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19"/>
      <c r="W3" s="19"/>
      <c r="X3" s="19"/>
      <c r="Y3" s="19"/>
      <c r="Z3" s="19"/>
      <c r="AA3" s="19"/>
    </row>
    <row r="4" spans="1:25" s="19" customFormat="1" ht="17.25" customHeight="1">
      <c r="A4" s="170" t="s">
        <v>0</v>
      </c>
      <c r="B4" s="170" t="s">
        <v>1</v>
      </c>
      <c r="C4" s="170" t="s">
        <v>2</v>
      </c>
      <c r="D4" s="170" t="s">
        <v>3</v>
      </c>
      <c r="E4" s="170" t="s">
        <v>53</v>
      </c>
      <c r="F4" s="170" t="s">
        <v>56</v>
      </c>
      <c r="G4" s="170"/>
      <c r="H4" s="169" t="s">
        <v>66</v>
      </c>
      <c r="I4" s="172" t="s">
        <v>44</v>
      </c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</row>
    <row r="5" spans="1:25" s="19" customFormat="1" ht="74.25" customHeight="1">
      <c r="A5" s="170"/>
      <c r="B5" s="170"/>
      <c r="C5" s="170"/>
      <c r="D5" s="170"/>
      <c r="E5" s="170"/>
      <c r="F5" s="170"/>
      <c r="G5" s="170"/>
      <c r="H5" s="169"/>
      <c r="I5" s="51" t="s">
        <v>67</v>
      </c>
      <c r="J5" s="51" t="s">
        <v>68</v>
      </c>
      <c r="K5" s="51" t="s">
        <v>69</v>
      </c>
      <c r="L5" s="52" t="s">
        <v>70</v>
      </c>
      <c r="M5" s="52" t="s">
        <v>71</v>
      </c>
      <c r="N5" s="52" t="s">
        <v>72</v>
      </c>
      <c r="O5" s="52" t="s">
        <v>80</v>
      </c>
      <c r="P5" s="52" t="s">
        <v>73</v>
      </c>
      <c r="Q5" s="52" t="s">
        <v>74</v>
      </c>
      <c r="R5" s="52" t="s">
        <v>75</v>
      </c>
      <c r="S5" s="52" t="s">
        <v>45</v>
      </c>
      <c r="T5" s="52" t="s">
        <v>46</v>
      </c>
      <c r="U5" s="52" t="s">
        <v>215</v>
      </c>
      <c r="V5" s="52" t="s">
        <v>76</v>
      </c>
      <c r="W5" s="52" t="s">
        <v>77</v>
      </c>
      <c r="X5" s="52" t="s">
        <v>212</v>
      </c>
      <c r="Y5" s="52" t="s">
        <v>47</v>
      </c>
    </row>
    <row r="6" spans="1:25" s="19" customFormat="1" ht="15">
      <c r="A6" s="42"/>
      <c r="B6" s="42"/>
      <c r="C6" s="42"/>
      <c r="D6" s="42"/>
      <c r="E6" s="42"/>
      <c r="F6" s="170"/>
      <c r="G6" s="170"/>
      <c r="H6" s="171" t="s">
        <v>10</v>
      </c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</row>
    <row r="7" spans="1:25" s="24" customFormat="1" ht="12.7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175">
        <v>6</v>
      </c>
      <c r="G7" s="175"/>
      <c r="H7" s="41">
        <v>7</v>
      </c>
      <c r="I7" s="41">
        <v>8</v>
      </c>
      <c r="J7" s="41">
        <v>9</v>
      </c>
      <c r="K7" s="41">
        <v>10</v>
      </c>
      <c r="L7" s="41">
        <v>11</v>
      </c>
      <c r="M7" s="41">
        <v>12</v>
      </c>
      <c r="N7" s="41">
        <v>13</v>
      </c>
      <c r="O7" s="41">
        <v>14</v>
      </c>
      <c r="P7" s="41">
        <v>15</v>
      </c>
      <c r="Q7" s="41">
        <v>16</v>
      </c>
      <c r="R7" s="41">
        <v>17</v>
      </c>
      <c r="S7" s="41">
        <v>18</v>
      </c>
      <c r="T7" s="41">
        <v>19</v>
      </c>
      <c r="U7" s="41">
        <v>20</v>
      </c>
      <c r="V7" s="41">
        <v>21</v>
      </c>
      <c r="W7" s="41">
        <v>22</v>
      </c>
      <c r="X7" s="41">
        <v>23</v>
      </c>
      <c r="Y7" s="41">
        <v>24</v>
      </c>
    </row>
    <row r="8" spans="1:25" ht="12.75">
      <c r="A8" s="46">
        <v>6</v>
      </c>
      <c r="B8" s="46">
        <v>2</v>
      </c>
      <c r="C8" s="46">
        <v>1</v>
      </c>
      <c r="D8" s="41">
        <v>1</v>
      </c>
      <c r="E8" s="47"/>
      <c r="F8" s="48" t="s">
        <v>265</v>
      </c>
      <c r="G8" s="58" t="s">
        <v>266</v>
      </c>
      <c r="H8" s="49">
        <v>126172675.21</v>
      </c>
      <c r="I8" s="49">
        <v>8113.89</v>
      </c>
      <c r="J8" s="49">
        <v>0</v>
      </c>
      <c r="K8" s="49">
        <v>22043000</v>
      </c>
      <c r="L8" s="49">
        <v>0</v>
      </c>
      <c r="M8" s="49">
        <v>4773700</v>
      </c>
      <c r="N8" s="49">
        <v>9383644.75</v>
      </c>
      <c r="O8" s="49">
        <v>484000</v>
      </c>
      <c r="P8" s="49">
        <v>40480546.71</v>
      </c>
      <c r="Q8" s="49">
        <v>656000</v>
      </c>
      <c r="R8" s="49">
        <v>6190732</v>
      </c>
      <c r="S8" s="49">
        <v>31600</v>
      </c>
      <c r="T8" s="49">
        <v>955943</v>
      </c>
      <c r="U8" s="49">
        <v>25333252</v>
      </c>
      <c r="V8" s="49">
        <v>8186200</v>
      </c>
      <c r="W8" s="49">
        <v>3191000</v>
      </c>
      <c r="X8" s="49">
        <v>3043400</v>
      </c>
      <c r="Y8" s="49">
        <v>1411542.86</v>
      </c>
    </row>
    <row r="9" spans="1:25" ht="12.75">
      <c r="A9" s="46">
        <v>6</v>
      </c>
      <c r="B9" s="46">
        <v>16</v>
      </c>
      <c r="C9" s="46">
        <v>1</v>
      </c>
      <c r="D9" s="41">
        <v>1</v>
      </c>
      <c r="E9" s="47"/>
      <c r="F9" s="48" t="s">
        <v>265</v>
      </c>
      <c r="G9" s="58" t="s">
        <v>267</v>
      </c>
      <c r="H9" s="49">
        <v>76555447.24</v>
      </c>
      <c r="I9" s="49">
        <v>5654.84</v>
      </c>
      <c r="J9" s="49">
        <v>0</v>
      </c>
      <c r="K9" s="49">
        <v>5041539</v>
      </c>
      <c r="L9" s="49">
        <v>7000</v>
      </c>
      <c r="M9" s="49">
        <v>1150000</v>
      </c>
      <c r="N9" s="49">
        <v>10477163.8</v>
      </c>
      <c r="O9" s="49">
        <v>132600</v>
      </c>
      <c r="P9" s="49">
        <v>22862313.21</v>
      </c>
      <c r="Q9" s="49">
        <v>349000</v>
      </c>
      <c r="R9" s="49">
        <v>3547367.39</v>
      </c>
      <c r="S9" s="49">
        <v>54455</v>
      </c>
      <c r="T9" s="49">
        <v>3302389</v>
      </c>
      <c r="U9" s="49">
        <v>13942368</v>
      </c>
      <c r="V9" s="49">
        <v>12585253</v>
      </c>
      <c r="W9" s="49">
        <v>1647607</v>
      </c>
      <c r="X9" s="49">
        <v>202000</v>
      </c>
      <c r="Y9" s="49">
        <v>1248737</v>
      </c>
    </row>
    <row r="10" spans="1:25" ht="12.75">
      <c r="A10" s="46">
        <v>6</v>
      </c>
      <c r="B10" s="46">
        <v>4</v>
      </c>
      <c r="C10" s="46">
        <v>1</v>
      </c>
      <c r="D10" s="41">
        <v>1</v>
      </c>
      <c r="E10" s="47"/>
      <c r="F10" s="48" t="s">
        <v>265</v>
      </c>
      <c r="G10" s="58" t="s">
        <v>268</v>
      </c>
      <c r="H10" s="49">
        <v>76598164.47</v>
      </c>
      <c r="I10" s="49">
        <v>78581.65</v>
      </c>
      <c r="J10" s="49">
        <v>0</v>
      </c>
      <c r="K10" s="49">
        <v>5101022</v>
      </c>
      <c r="L10" s="49">
        <v>0</v>
      </c>
      <c r="M10" s="49">
        <v>6100941</v>
      </c>
      <c r="N10" s="49">
        <v>5875278.69</v>
      </c>
      <c r="O10" s="49">
        <v>88400</v>
      </c>
      <c r="P10" s="49">
        <v>22439618.63</v>
      </c>
      <c r="Q10" s="49">
        <v>409900</v>
      </c>
      <c r="R10" s="49">
        <v>5160046.5</v>
      </c>
      <c r="S10" s="49">
        <v>0</v>
      </c>
      <c r="T10" s="49">
        <v>1037759</v>
      </c>
      <c r="U10" s="49">
        <v>15112634</v>
      </c>
      <c r="V10" s="49">
        <v>7057362</v>
      </c>
      <c r="W10" s="49">
        <v>2046000</v>
      </c>
      <c r="X10" s="49">
        <v>2903109</v>
      </c>
      <c r="Y10" s="49">
        <v>3187512</v>
      </c>
    </row>
    <row r="11" spans="1:25" ht="12.75">
      <c r="A11" s="46">
        <v>6</v>
      </c>
      <c r="B11" s="46">
        <v>6</v>
      </c>
      <c r="C11" s="46">
        <v>1</v>
      </c>
      <c r="D11" s="41">
        <v>1</v>
      </c>
      <c r="E11" s="47"/>
      <c r="F11" s="48" t="s">
        <v>265</v>
      </c>
      <c r="G11" s="58" t="s">
        <v>269</v>
      </c>
      <c r="H11" s="49">
        <v>83948493.47</v>
      </c>
      <c r="I11" s="49">
        <v>105367.98</v>
      </c>
      <c r="J11" s="49">
        <v>0</v>
      </c>
      <c r="K11" s="49">
        <v>8026943.88</v>
      </c>
      <c r="L11" s="49">
        <v>0</v>
      </c>
      <c r="M11" s="49">
        <v>1442780</v>
      </c>
      <c r="N11" s="49">
        <v>6387656.84</v>
      </c>
      <c r="O11" s="49">
        <v>1462349.91</v>
      </c>
      <c r="P11" s="49">
        <v>23381044.4</v>
      </c>
      <c r="Q11" s="49">
        <v>350300</v>
      </c>
      <c r="R11" s="49">
        <v>8372062.67</v>
      </c>
      <c r="S11" s="49">
        <v>45000</v>
      </c>
      <c r="T11" s="49">
        <v>828412</v>
      </c>
      <c r="U11" s="49">
        <v>14657600</v>
      </c>
      <c r="V11" s="49">
        <v>12626407.21</v>
      </c>
      <c r="W11" s="49">
        <v>2000511</v>
      </c>
      <c r="X11" s="49">
        <v>2411816</v>
      </c>
      <c r="Y11" s="49">
        <v>1850241.58</v>
      </c>
    </row>
    <row r="12" spans="1:25" ht="12.75">
      <c r="A12" s="46">
        <v>6</v>
      </c>
      <c r="B12" s="46">
        <v>7</v>
      </c>
      <c r="C12" s="46">
        <v>1</v>
      </c>
      <c r="D12" s="41">
        <v>1</v>
      </c>
      <c r="E12" s="47"/>
      <c r="F12" s="48" t="s">
        <v>265</v>
      </c>
      <c r="G12" s="58" t="s">
        <v>270</v>
      </c>
      <c r="H12" s="49">
        <v>156949547.33</v>
      </c>
      <c r="I12" s="49">
        <v>9751.89</v>
      </c>
      <c r="J12" s="49">
        <v>0</v>
      </c>
      <c r="K12" s="49">
        <v>6522288</v>
      </c>
      <c r="L12" s="49">
        <v>0</v>
      </c>
      <c r="M12" s="49">
        <v>8094524</v>
      </c>
      <c r="N12" s="49">
        <v>11126111.75</v>
      </c>
      <c r="O12" s="49">
        <v>1346500</v>
      </c>
      <c r="P12" s="49">
        <v>46637745.69</v>
      </c>
      <c r="Q12" s="49">
        <v>902360</v>
      </c>
      <c r="R12" s="49">
        <v>7994980</v>
      </c>
      <c r="S12" s="49">
        <v>224876</v>
      </c>
      <c r="T12" s="49">
        <v>1779794</v>
      </c>
      <c r="U12" s="49">
        <v>27203140</v>
      </c>
      <c r="V12" s="49">
        <v>33053172</v>
      </c>
      <c r="W12" s="49">
        <v>3855000</v>
      </c>
      <c r="X12" s="49">
        <v>5599500</v>
      </c>
      <c r="Y12" s="49">
        <v>2599804</v>
      </c>
    </row>
    <row r="13" spans="1:25" ht="12.75">
      <c r="A13" s="46">
        <v>6</v>
      </c>
      <c r="B13" s="46">
        <v>8</v>
      </c>
      <c r="C13" s="46">
        <v>1</v>
      </c>
      <c r="D13" s="41">
        <v>1</v>
      </c>
      <c r="E13" s="47"/>
      <c r="F13" s="48" t="s">
        <v>265</v>
      </c>
      <c r="G13" s="58" t="s">
        <v>271</v>
      </c>
      <c r="H13" s="49">
        <v>118086974.36</v>
      </c>
      <c r="I13" s="49">
        <v>8542.33</v>
      </c>
      <c r="J13" s="49">
        <v>0</v>
      </c>
      <c r="K13" s="49">
        <v>12285084</v>
      </c>
      <c r="L13" s="49">
        <v>0</v>
      </c>
      <c r="M13" s="49">
        <v>2141991</v>
      </c>
      <c r="N13" s="49">
        <v>8880579.53</v>
      </c>
      <c r="O13" s="49">
        <v>255000</v>
      </c>
      <c r="P13" s="49">
        <v>36721574.5</v>
      </c>
      <c r="Q13" s="49">
        <v>576200</v>
      </c>
      <c r="R13" s="49">
        <v>5871603</v>
      </c>
      <c r="S13" s="49">
        <v>35000</v>
      </c>
      <c r="T13" s="49">
        <v>207010</v>
      </c>
      <c r="U13" s="49">
        <v>18662519</v>
      </c>
      <c r="V13" s="49">
        <v>20216209</v>
      </c>
      <c r="W13" s="49">
        <v>2625000</v>
      </c>
      <c r="X13" s="49">
        <v>8117954</v>
      </c>
      <c r="Y13" s="49">
        <v>1482708</v>
      </c>
    </row>
    <row r="14" spans="1:25" ht="12.75">
      <c r="A14" s="46">
        <v>6</v>
      </c>
      <c r="B14" s="46">
        <v>11</v>
      </c>
      <c r="C14" s="46">
        <v>1</v>
      </c>
      <c r="D14" s="41">
        <v>1</v>
      </c>
      <c r="E14" s="47"/>
      <c r="F14" s="48" t="s">
        <v>265</v>
      </c>
      <c r="G14" s="58" t="s">
        <v>272</v>
      </c>
      <c r="H14" s="49">
        <v>123357035.39</v>
      </c>
      <c r="I14" s="49">
        <v>27304.78</v>
      </c>
      <c r="J14" s="49">
        <v>0</v>
      </c>
      <c r="K14" s="49">
        <v>5439800</v>
      </c>
      <c r="L14" s="49">
        <v>0</v>
      </c>
      <c r="M14" s="49">
        <v>1434100</v>
      </c>
      <c r="N14" s="49">
        <v>9875891.7</v>
      </c>
      <c r="O14" s="49">
        <v>473000</v>
      </c>
      <c r="P14" s="49">
        <v>44858385.45</v>
      </c>
      <c r="Q14" s="49">
        <v>681889.51</v>
      </c>
      <c r="R14" s="49">
        <v>3314873.29</v>
      </c>
      <c r="S14" s="49">
        <v>47700</v>
      </c>
      <c r="T14" s="49">
        <v>1361005.64</v>
      </c>
      <c r="U14" s="49">
        <v>30575721.04</v>
      </c>
      <c r="V14" s="49">
        <v>16929361.55</v>
      </c>
      <c r="W14" s="49">
        <v>2343472</v>
      </c>
      <c r="X14" s="49">
        <v>4304457</v>
      </c>
      <c r="Y14" s="49">
        <v>1690073.43</v>
      </c>
    </row>
    <row r="15" spans="1:25" ht="12.75">
      <c r="A15" s="46">
        <v>6</v>
      </c>
      <c r="B15" s="46">
        <v>1</v>
      </c>
      <c r="C15" s="46">
        <v>1</v>
      </c>
      <c r="D15" s="41">
        <v>1</v>
      </c>
      <c r="E15" s="47"/>
      <c r="F15" s="48" t="s">
        <v>265</v>
      </c>
      <c r="G15" s="58" t="s">
        <v>273</v>
      </c>
      <c r="H15" s="49">
        <v>81706149.7</v>
      </c>
      <c r="I15" s="49">
        <v>8014.08</v>
      </c>
      <c r="J15" s="49">
        <v>0</v>
      </c>
      <c r="K15" s="49">
        <v>2696723</v>
      </c>
      <c r="L15" s="49">
        <v>2775800</v>
      </c>
      <c r="M15" s="49">
        <v>2116300</v>
      </c>
      <c r="N15" s="49">
        <v>6046241.03</v>
      </c>
      <c r="O15" s="49">
        <v>745539</v>
      </c>
      <c r="P15" s="49">
        <v>24499946.02</v>
      </c>
      <c r="Q15" s="49">
        <v>396255</v>
      </c>
      <c r="R15" s="49">
        <v>4124713</v>
      </c>
      <c r="S15" s="49">
        <v>2344631</v>
      </c>
      <c r="T15" s="49">
        <v>2590899</v>
      </c>
      <c r="U15" s="49">
        <v>19532617</v>
      </c>
      <c r="V15" s="49">
        <v>7894780</v>
      </c>
      <c r="W15" s="49">
        <v>1934900</v>
      </c>
      <c r="X15" s="49">
        <v>2515029</v>
      </c>
      <c r="Y15" s="49">
        <v>1483762.57</v>
      </c>
    </row>
    <row r="16" spans="1:25" ht="12.75">
      <c r="A16" s="46">
        <v>6</v>
      </c>
      <c r="B16" s="46">
        <v>14</v>
      </c>
      <c r="C16" s="46">
        <v>1</v>
      </c>
      <c r="D16" s="41">
        <v>1</v>
      </c>
      <c r="E16" s="47"/>
      <c r="F16" s="48" t="s">
        <v>265</v>
      </c>
      <c r="G16" s="58" t="s">
        <v>274</v>
      </c>
      <c r="H16" s="49">
        <v>349392037.39</v>
      </c>
      <c r="I16" s="49">
        <v>30581.2</v>
      </c>
      <c r="J16" s="49">
        <v>0</v>
      </c>
      <c r="K16" s="49">
        <v>23388810</v>
      </c>
      <c r="L16" s="49">
        <v>63000</v>
      </c>
      <c r="M16" s="49">
        <v>4946000</v>
      </c>
      <c r="N16" s="49">
        <v>20297187</v>
      </c>
      <c r="O16" s="49">
        <v>3250998</v>
      </c>
      <c r="P16" s="49">
        <v>87459530.47</v>
      </c>
      <c r="Q16" s="49">
        <v>1342284</v>
      </c>
      <c r="R16" s="49">
        <v>23259423</v>
      </c>
      <c r="S16" s="49">
        <v>36800</v>
      </c>
      <c r="T16" s="49">
        <v>3250681</v>
      </c>
      <c r="U16" s="49">
        <v>45049355</v>
      </c>
      <c r="V16" s="49">
        <v>20606538.72</v>
      </c>
      <c r="W16" s="49">
        <v>34290550</v>
      </c>
      <c r="X16" s="49">
        <v>73543452</v>
      </c>
      <c r="Y16" s="49">
        <v>8576847</v>
      </c>
    </row>
    <row r="17" spans="1:25" ht="12.75">
      <c r="A17" s="46">
        <v>6</v>
      </c>
      <c r="B17" s="46">
        <v>15</v>
      </c>
      <c r="C17" s="46">
        <v>1</v>
      </c>
      <c r="D17" s="41">
        <v>1</v>
      </c>
      <c r="E17" s="47"/>
      <c r="F17" s="48" t="s">
        <v>265</v>
      </c>
      <c r="G17" s="58" t="s">
        <v>275</v>
      </c>
      <c r="H17" s="49">
        <v>70713109.53</v>
      </c>
      <c r="I17" s="49">
        <v>32669.89</v>
      </c>
      <c r="J17" s="49">
        <v>0</v>
      </c>
      <c r="K17" s="49">
        <v>1251700</v>
      </c>
      <c r="L17" s="49">
        <v>0</v>
      </c>
      <c r="M17" s="49">
        <v>306895.94</v>
      </c>
      <c r="N17" s="49">
        <v>5784447.54</v>
      </c>
      <c r="O17" s="49">
        <v>178000</v>
      </c>
      <c r="P17" s="49">
        <v>26109996.79</v>
      </c>
      <c r="Q17" s="49">
        <v>354182</v>
      </c>
      <c r="R17" s="49">
        <v>4709007.5</v>
      </c>
      <c r="S17" s="49">
        <v>280829.77</v>
      </c>
      <c r="T17" s="49">
        <v>1086184</v>
      </c>
      <c r="U17" s="49">
        <v>15674202</v>
      </c>
      <c r="V17" s="49">
        <v>8352373</v>
      </c>
      <c r="W17" s="49">
        <v>3223495</v>
      </c>
      <c r="X17" s="49">
        <v>2718750</v>
      </c>
      <c r="Y17" s="49">
        <v>650376.1</v>
      </c>
    </row>
    <row r="18" spans="1:25" ht="12.75">
      <c r="A18" s="46">
        <v>6</v>
      </c>
      <c r="B18" s="46">
        <v>3</v>
      </c>
      <c r="C18" s="46">
        <v>1</v>
      </c>
      <c r="D18" s="41">
        <v>1</v>
      </c>
      <c r="E18" s="47"/>
      <c r="F18" s="48" t="s">
        <v>265</v>
      </c>
      <c r="G18" s="58" t="s">
        <v>276</v>
      </c>
      <c r="H18" s="49">
        <v>26696587.02</v>
      </c>
      <c r="I18" s="49">
        <v>19210.33</v>
      </c>
      <c r="J18" s="49">
        <v>0</v>
      </c>
      <c r="K18" s="49">
        <v>1012310.46</v>
      </c>
      <c r="L18" s="49">
        <v>0</v>
      </c>
      <c r="M18" s="49">
        <v>4830687.67</v>
      </c>
      <c r="N18" s="49">
        <v>3464579.1</v>
      </c>
      <c r="O18" s="49">
        <v>222759.98</v>
      </c>
      <c r="P18" s="49">
        <v>5905764.7</v>
      </c>
      <c r="Q18" s="49">
        <v>75000</v>
      </c>
      <c r="R18" s="49">
        <v>2473404.75</v>
      </c>
      <c r="S18" s="49">
        <v>59320.8</v>
      </c>
      <c r="T18" s="49">
        <v>175222</v>
      </c>
      <c r="U18" s="49">
        <v>4572616</v>
      </c>
      <c r="V18" s="49">
        <v>2346943.64</v>
      </c>
      <c r="W18" s="49">
        <v>373000</v>
      </c>
      <c r="X18" s="49">
        <v>328781</v>
      </c>
      <c r="Y18" s="49">
        <v>836986.59</v>
      </c>
    </row>
    <row r="19" spans="1:25" ht="12.75">
      <c r="A19" s="46">
        <v>6</v>
      </c>
      <c r="B19" s="46">
        <v>11</v>
      </c>
      <c r="C19" s="46">
        <v>2</v>
      </c>
      <c r="D19" s="41">
        <v>1</v>
      </c>
      <c r="E19" s="47"/>
      <c r="F19" s="48" t="s">
        <v>265</v>
      </c>
      <c r="G19" s="58" t="s">
        <v>277</v>
      </c>
      <c r="H19" s="49">
        <v>13718799.73</v>
      </c>
      <c r="I19" s="49">
        <v>5724.21</v>
      </c>
      <c r="J19" s="49">
        <v>0</v>
      </c>
      <c r="K19" s="49">
        <v>2062393.65</v>
      </c>
      <c r="L19" s="49">
        <v>0</v>
      </c>
      <c r="M19" s="49">
        <v>22116.3</v>
      </c>
      <c r="N19" s="49">
        <v>1542082.41</v>
      </c>
      <c r="O19" s="49">
        <v>87970</v>
      </c>
      <c r="P19" s="49">
        <v>4699258.18</v>
      </c>
      <c r="Q19" s="49">
        <v>107246.32</v>
      </c>
      <c r="R19" s="49">
        <v>526144</v>
      </c>
      <c r="S19" s="49">
        <v>168980.3</v>
      </c>
      <c r="T19" s="49">
        <v>72972</v>
      </c>
      <c r="U19" s="49">
        <v>2772080</v>
      </c>
      <c r="V19" s="49">
        <v>770089.16</v>
      </c>
      <c r="W19" s="49">
        <v>268400</v>
      </c>
      <c r="X19" s="49">
        <v>30000</v>
      </c>
      <c r="Y19" s="49">
        <v>583343.2</v>
      </c>
    </row>
    <row r="20" spans="1:25" ht="12.75">
      <c r="A20" s="46">
        <v>6</v>
      </c>
      <c r="B20" s="46">
        <v>17</v>
      </c>
      <c r="C20" s="46">
        <v>1</v>
      </c>
      <c r="D20" s="41">
        <v>1</v>
      </c>
      <c r="E20" s="47"/>
      <c r="F20" s="48" t="s">
        <v>265</v>
      </c>
      <c r="G20" s="58" t="s">
        <v>278</v>
      </c>
      <c r="H20" s="49">
        <v>229007598.56</v>
      </c>
      <c r="I20" s="49">
        <v>125548.91</v>
      </c>
      <c r="J20" s="49">
        <v>0</v>
      </c>
      <c r="K20" s="49">
        <v>25318856.63</v>
      </c>
      <c r="L20" s="49">
        <v>0</v>
      </c>
      <c r="M20" s="49">
        <v>3854500</v>
      </c>
      <c r="N20" s="49">
        <v>14168824.48</v>
      </c>
      <c r="O20" s="49">
        <v>2159070</v>
      </c>
      <c r="P20" s="49">
        <v>49678990.6</v>
      </c>
      <c r="Q20" s="49">
        <v>1228000</v>
      </c>
      <c r="R20" s="49">
        <v>10623665.78</v>
      </c>
      <c r="S20" s="49">
        <v>0</v>
      </c>
      <c r="T20" s="49">
        <v>2453489.98</v>
      </c>
      <c r="U20" s="49">
        <v>32374087</v>
      </c>
      <c r="V20" s="49">
        <v>31802252.94</v>
      </c>
      <c r="W20" s="49">
        <v>5196020</v>
      </c>
      <c r="X20" s="49">
        <v>46226602.68</v>
      </c>
      <c r="Y20" s="49">
        <v>3797689.56</v>
      </c>
    </row>
    <row r="21" spans="1:25" ht="12.75">
      <c r="A21" s="46">
        <v>6</v>
      </c>
      <c r="B21" s="46">
        <v>1</v>
      </c>
      <c r="C21" s="46">
        <v>2</v>
      </c>
      <c r="D21" s="41">
        <v>1</v>
      </c>
      <c r="E21" s="47"/>
      <c r="F21" s="48" t="s">
        <v>265</v>
      </c>
      <c r="G21" s="58" t="s">
        <v>279</v>
      </c>
      <c r="H21" s="49">
        <v>23978553.52</v>
      </c>
      <c r="I21" s="49">
        <v>3121.34</v>
      </c>
      <c r="J21" s="49">
        <v>0</v>
      </c>
      <c r="K21" s="49">
        <v>764536</v>
      </c>
      <c r="L21" s="49">
        <v>0</v>
      </c>
      <c r="M21" s="49">
        <v>339808.62</v>
      </c>
      <c r="N21" s="49">
        <v>2400264.92</v>
      </c>
      <c r="O21" s="49">
        <v>152600</v>
      </c>
      <c r="P21" s="49">
        <v>6703661.49</v>
      </c>
      <c r="Q21" s="49">
        <v>182400</v>
      </c>
      <c r="R21" s="49">
        <v>1282891</v>
      </c>
      <c r="S21" s="49">
        <v>9000</v>
      </c>
      <c r="T21" s="49">
        <v>165935.67</v>
      </c>
      <c r="U21" s="49">
        <v>4886360</v>
      </c>
      <c r="V21" s="49">
        <v>4909801.63</v>
      </c>
      <c r="W21" s="49">
        <v>958600</v>
      </c>
      <c r="X21" s="49">
        <v>101000</v>
      </c>
      <c r="Y21" s="49">
        <v>1118572.85</v>
      </c>
    </row>
    <row r="22" spans="1:25" ht="12.75">
      <c r="A22" s="46">
        <v>6</v>
      </c>
      <c r="B22" s="46">
        <v>18</v>
      </c>
      <c r="C22" s="46">
        <v>1</v>
      </c>
      <c r="D22" s="41">
        <v>1</v>
      </c>
      <c r="E22" s="47"/>
      <c r="F22" s="48" t="s">
        <v>265</v>
      </c>
      <c r="G22" s="58" t="s">
        <v>280</v>
      </c>
      <c r="H22" s="49">
        <v>117386816.9</v>
      </c>
      <c r="I22" s="49">
        <v>2533.3</v>
      </c>
      <c r="J22" s="49">
        <v>0</v>
      </c>
      <c r="K22" s="49">
        <v>6008309</v>
      </c>
      <c r="L22" s="49">
        <v>34600</v>
      </c>
      <c r="M22" s="49">
        <v>6985690</v>
      </c>
      <c r="N22" s="49">
        <v>6762419.82</v>
      </c>
      <c r="O22" s="49">
        <v>472245</v>
      </c>
      <c r="P22" s="49">
        <v>29265213.94</v>
      </c>
      <c r="Q22" s="49">
        <v>1123013</v>
      </c>
      <c r="R22" s="49">
        <v>4433473</v>
      </c>
      <c r="S22" s="49">
        <v>664158.84</v>
      </c>
      <c r="T22" s="49">
        <v>839262</v>
      </c>
      <c r="U22" s="49">
        <v>15999676</v>
      </c>
      <c r="V22" s="49">
        <v>36710706</v>
      </c>
      <c r="W22" s="49">
        <v>3389708</v>
      </c>
      <c r="X22" s="49">
        <v>3556014</v>
      </c>
      <c r="Y22" s="49">
        <v>1139795</v>
      </c>
    </row>
    <row r="23" spans="1:25" ht="12.75">
      <c r="A23" s="46">
        <v>6</v>
      </c>
      <c r="B23" s="46">
        <v>19</v>
      </c>
      <c r="C23" s="46">
        <v>1</v>
      </c>
      <c r="D23" s="41">
        <v>1</v>
      </c>
      <c r="E23" s="47"/>
      <c r="F23" s="48" t="s">
        <v>265</v>
      </c>
      <c r="G23" s="58" t="s">
        <v>281</v>
      </c>
      <c r="H23" s="49">
        <v>60542383.91</v>
      </c>
      <c r="I23" s="49">
        <v>26317.4</v>
      </c>
      <c r="J23" s="49">
        <v>0</v>
      </c>
      <c r="K23" s="49">
        <v>3197721.94</v>
      </c>
      <c r="L23" s="49">
        <v>430837</v>
      </c>
      <c r="M23" s="49">
        <v>1602524</v>
      </c>
      <c r="N23" s="49">
        <v>3989404.4</v>
      </c>
      <c r="O23" s="49">
        <v>492673</v>
      </c>
      <c r="P23" s="49">
        <v>21881951.11</v>
      </c>
      <c r="Q23" s="49">
        <v>364020</v>
      </c>
      <c r="R23" s="49">
        <v>3596572</v>
      </c>
      <c r="S23" s="49">
        <v>264094</v>
      </c>
      <c r="T23" s="49">
        <v>489977</v>
      </c>
      <c r="U23" s="49">
        <v>12874010</v>
      </c>
      <c r="V23" s="49">
        <v>6124402.06</v>
      </c>
      <c r="W23" s="49">
        <v>1774000</v>
      </c>
      <c r="X23" s="49">
        <v>2574496</v>
      </c>
      <c r="Y23" s="49">
        <v>859384</v>
      </c>
    </row>
    <row r="24" spans="1:25" ht="12.75">
      <c r="A24" s="46">
        <v>6</v>
      </c>
      <c r="B24" s="46">
        <v>8</v>
      </c>
      <c r="C24" s="46">
        <v>2</v>
      </c>
      <c r="D24" s="41">
        <v>2</v>
      </c>
      <c r="E24" s="47"/>
      <c r="F24" s="48" t="s">
        <v>265</v>
      </c>
      <c r="G24" s="58" t="s">
        <v>282</v>
      </c>
      <c r="H24" s="49">
        <v>22846005.37</v>
      </c>
      <c r="I24" s="49">
        <v>314271.1</v>
      </c>
      <c r="J24" s="49">
        <v>349611</v>
      </c>
      <c r="K24" s="49">
        <v>1828082.61</v>
      </c>
      <c r="L24" s="49">
        <v>0</v>
      </c>
      <c r="M24" s="49">
        <v>39060</v>
      </c>
      <c r="N24" s="49">
        <v>2086298.61</v>
      </c>
      <c r="O24" s="49">
        <v>504378.31</v>
      </c>
      <c r="P24" s="49">
        <v>6816193.53</v>
      </c>
      <c r="Q24" s="49">
        <v>55620</v>
      </c>
      <c r="R24" s="49">
        <v>487802</v>
      </c>
      <c r="S24" s="49">
        <v>28800</v>
      </c>
      <c r="T24" s="49">
        <v>258318</v>
      </c>
      <c r="U24" s="49">
        <v>4533131</v>
      </c>
      <c r="V24" s="49">
        <v>4710527.73</v>
      </c>
      <c r="W24" s="49">
        <v>327334.26</v>
      </c>
      <c r="X24" s="49">
        <v>212500</v>
      </c>
      <c r="Y24" s="49">
        <v>294077.22</v>
      </c>
    </row>
    <row r="25" spans="1:25" ht="12.75">
      <c r="A25" s="46">
        <v>6</v>
      </c>
      <c r="B25" s="46">
        <v>11</v>
      </c>
      <c r="C25" s="46">
        <v>3</v>
      </c>
      <c r="D25" s="41">
        <v>2</v>
      </c>
      <c r="E25" s="47"/>
      <c r="F25" s="48" t="s">
        <v>265</v>
      </c>
      <c r="G25" s="58" t="s">
        <v>283</v>
      </c>
      <c r="H25" s="49">
        <v>34780153.97</v>
      </c>
      <c r="I25" s="49">
        <v>324919.47</v>
      </c>
      <c r="J25" s="49">
        <v>0</v>
      </c>
      <c r="K25" s="49">
        <v>1846963.29</v>
      </c>
      <c r="L25" s="49">
        <v>0</v>
      </c>
      <c r="M25" s="49">
        <v>5537936.89</v>
      </c>
      <c r="N25" s="49">
        <v>3059903.77</v>
      </c>
      <c r="O25" s="49">
        <v>234500</v>
      </c>
      <c r="P25" s="49">
        <v>12032954.66</v>
      </c>
      <c r="Q25" s="49">
        <v>95966.28</v>
      </c>
      <c r="R25" s="49">
        <v>1727341.4</v>
      </c>
      <c r="S25" s="49">
        <v>0</v>
      </c>
      <c r="T25" s="49">
        <v>263838</v>
      </c>
      <c r="U25" s="49">
        <v>7386659.41</v>
      </c>
      <c r="V25" s="49">
        <v>1008107.85</v>
      </c>
      <c r="W25" s="49">
        <v>876422.21</v>
      </c>
      <c r="X25" s="49">
        <v>170735.74</v>
      </c>
      <c r="Y25" s="49">
        <v>213905</v>
      </c>
    </row>
    <row r="26" spans="1:25" ht="12.75">
      <c r="A26" s="46">
        <v>6</v>
      </c>
      <c r="B26" s="46">
        <v>20</v>
      </c>
      <c r="C26" s="46">
        <v>1</v>
      </c>
      <c r="D26" s="41">
        <v>2</v>
      </c>
      <c r="E26" s="47"/>
      <c r="F26" s="48" t="s">
        <v>265</v>
      </c>
      <c r="G26" s="58" t="s">
        <v>283</v>
      </c>
      <c r="H26" s="49">
        <v>25209168.48</v>
      </c>
      <c r="I26" s="49">
        <v>244193.44</v>
      </c>
      <c r="J26" s="49">
        <v>238300</v>
      </c>
      <c r="K26" s="49">
        <v>4712646.05</v>
      </c>
      <c r="L26" s="49">
        <v>1500</v>
      </c>
      <c r="M26" s="49">
        <v>149900</v>
      </c>
      <c r="N26" s="49">
        <v>2702447.02</v>
      </c>
      <c r="O26" s="49">
        <v>902461.22</v>
      </c>
      <c r="P26" s="49">
        <v>5695306.17</v>
      </c>
      <c r="Q26" s="49">
        <v>53200</v>
      </c>
      <c r="R26" s="49">
        <v>1030757</v>
      </c>
      <c r="S26" s="49">
        <v>0</v>
      </c>
      <c r="T26" s="49">
        <v>115118</v>
      </c>
      <c r="U26" s="49">
        <v>5067070</v>
      </c>
      <c r="V26" s="49">
        <v>2437630.63</v>
      </c>
      <c r="W26" s="49">
        <v>1406198.95</v>
      </c>
      <c r="X26" s="49">
        <v>71000</v>
      </c>
      <c r="Y26" s="49">
        <v>381440</v>
      </c>
    </row>
    <row r="27" spans="1:25" ht="12.75">
      <c r="A27" s="46">
        <v>6</v>
      </c>
      <c r="B27" s="46">
        <v>2</v>
      </c>
      <c r="C27" s="46">
        <v>2</v>
      </c>
      <c r="D27" s="41">
        <v>2</v>
      </c>
      <c r="E27" s="47"/>
      <c r="F27" s="48" t="s">
        <v>265</v>
      </c>
      <c r="G27" s="58" t="s">
        <v>284</v>
      </c>
      <c r="H27" s="49">
        <v>14494148.44</v>
      </c>
      <c r="I27" s="49">
        <v>127018.21</v>
      </c>
      <c r="J27" s="49">
        <v>133090</v>
      </c>
      <c r="K27" s="49">
        <v>713000</v>
      </c>
      <c r="L27" s="49">
        <v>0</v>
      </c>
      <c r="M27" s="49">
        <v>160000</v>
      </c>
      <c r="N27" s="49">
        <v>1764872.92</v>
      </c>
      <c r="O27" s="49">
        <v>391000</v>
      </c>
      <c r="P27" s="49">
        <v>4384907.6</v>
      </c>
      <c r="Q27" s="49">
        <v>46000</v>
      </c>
      <c r="R27" s="49">
        <v>582965.71</v>
      </c>
      <c r="S27" s="49">
        <v>0</v>
      </c>
      <c r="T27" s="49">
        <v>54492</v>
      </c>
      <c r="U27" s="49">
        <v>4557630</v>
      </c>
      <c r="V27" s="49">
        <v>976461</v>
      </c>
      <c r="W27" s="49">
        <v>297480</v>
      </c>
      <c r="X27" s="49">
        <v>213930</v>
      </c>
      <c r="Y27" s="49">
        <v>91301</v>
      </c>
    </row>
    <row r="28" spans="1:25" ht="12.75">
      <c r="A28" s="46">
        <v>6</v>
      </c>
      <c r="B28" s="46">
        <v>14</v>
      </c>
      <c r="C28" s="46">
        <v>2</v>
      </c>
      <c r="D28" s="41">
        <v>2</v>
      </c>
      <c r="E28" s="47"/>
      <c r="F28" s="48" t="s">
        <v>265</v>
      </c>
      <c r="G28" s="58" t="s">
        <v>285</v>
      </c>
      <c r="H28" s="49">
        <v>19869180.42</v>
      </c>
      <c r="I28" s="49">
        <v>196110.47</v>
      </c>
      <c r="J28" s="49">
        <v>144500</v>
      </c>
      <c r="K28" s="49">
        <v>2459263</v>
      </c>
      <c r="L28" s="49">
        <v>0</v>
      </c>
      <c r="M28" s="49">
        <v>93000</v>
      </c>
      <c r="N28" s="49">
        <v>1693817.38</v>
      </c>
      <c r="O28" s="49">
        <v>113740</v>
      </c>
      <c r="P28" s="49">
        <v>5491153.06</v>
      </c>
      <c r="Q28" s="49">
        <v>46638</v>
      </c>
      <c r="R28" s="49">
        <v>668890</v>
      </c>
      <c r="S28" s="49">
        <v>0</v>
      </c>
      <c r="T28" s="49">
        <v>21039</v>
      </c>
      <c r="U28" s="49">
        <v>3788260</v>
      </c>
      <c r="V28" s="49">
        <v>4281618.71</v>
      </c>
      <c r="W28" s="49">
        <v>610728.2</v>
      </c>
      <c r="X28" s="49">
        <v>0</v>
      </c>
      <c r="Y28" s="49">
        <v>260422.6</v>
      </c>
    </row>
    <row r="29" spans="1:25" ht="12.75">
      <c r="A29" s="46">
        <v>6</v>
      </c>
      <c r="B29" s="46">
        <v>5</v>
      </c>
      <c r="C29" s="46">
        <v>1</v>
      </c>
      <c r="D29" s="41">
        <v>2</v>
      </c>
      <c r="E29" s="47"/>
      <c r="F29" s="48" t="s">
        <v>265</v>
      </c>
      <c r="G29" s="58" t="s">
        <v>286</v>
      </c>
      <c r="H29" s="49">
        <v>14798863.64</v>
      </c>
      <c r="I29" s="49">
        <v>256869.39</v>
      </c>
      <c r="J29" s="49">
        <v>401280</v>
      </c>
      <c r="K29" s="49">
        <v>619822.5</v>
      </c>
      <c r="L29" s="49">
        <v>0</v>
      </c>
      <c r="M29" s="49">
        <v>1000</v>
      </c>
      <c r="N29" s="49">
        <v>2679518.09</v>
      </c>
      <c r="O29" s="49">
        <v>216300</v>
      </c>
      <c r="P29" s="49">
        <v>4697962.66</v>
      </c>
      <c r="Q29" s="49">
        <v>46000</v>
      </c>
      <c r="R29" s="49">
        <v>421320</v>
      </c>
      <c r="S29" s="49">
        <v>0</v>
      </c>
      <c r="T29" s="49">
        <v>26649</v>
      </c>
      <c r="U29" s="49">
        <v>4045453</v>
      </c>
      <c r="V29" s="49">
        <v>579323</v>
      </c>
      <c r="W29" s="49">
        <v>439510</v>
      </c>
      <c r="X29" s="49">
        <v>71200</v>
      </c>
      <c r="Y29" s="49">
        <v>296656</v>
      </c>
    </row>
    <row r="30" spans="1:25" ht="12.75">
      <c r="A30" s="46">
        <v>6</v>
      </c>
      <c r="B30" s="46">
        <v>18</v>
      </c>
      <c r="C30" s="46">
        <v>2</v>
      </c>
      <c r="D30" s="41">
        <v>2</v>
      </c>
      <c r="E30" s="47"/>
      <c r="F30" s="48" t="s">
        <v>265</v>
      </c>
      <c r="G30" s="58" t="s">
        <v>287</v>
      </c>
      <c r="H30" s="49">
        <v>19237501.22</v>
      </c>
      <c r="I30" s="49">
        <v>5598216.12</v>
      </c>
      <c r="J30" s="49">
        <v>0</v>
      </c>
      <c r="K30" s="49">
        <v>230068.92</v>
      </c>
      <c r="L30" s="49">
        <v>2500</v>
      </c>
      <c r="M30" s="49">
        <v>63000</v>
      </c>
      <c r="N30" s="49">
        <v>1815470.43</v>
      </c>
      <c r="O30" s="49">
        <v>199021.6</v>
      </c>
      <c r="P30" s="49">
        <v>5124325.73</v>
      </c>
      <c r="Q30" s="49">
        <v>124215</v>
      </c>
      <c r="R30" s="49">
        <v>678338.6</v>
      </c>
      <c r="S30" s="49">
        <v>0</v>
      </c>
      <c r="T30" s="49">
        <v>16246</v>
      </c>
      <c r="U30" s="49">
        <v>3543080</v>
      </c>
      <c r="V30" s="49">
        <v>590755.17</v>
      </c>
      <c r="W30" s="49">
        <v>797874</v>
      </c>
      <c r="X30" s="49">
        <v>196779</v>
      </c>
      <c r="Y30" s="49">
        <v>257610.65</v>
      </c>
    </row>
    <row r="31" spans="1:25" ht="12.75">
      <c r="A31" s="46">
        <v>6</v>
      </c>
      <c r="B31" s="46">
        <v>1</v>
      </c>
      <c r="C31" s="46">
        <v>3</v>
      </c>
      <c r="D31" s="41">
        <v>2</v>
      </c>
      <c r="E31" s="47"/>
      <c r="F31" s="48" t="s">
        <v>265</v>
      </c>
      <c r="G31" s="58" t="s">
        <v>288</v>
      </c>
      <c r="H31" s="49">
        <v>60824104.62</v>
      </c>
      <c r="I31" s="49">
        <v>520724.44</v>
      </c>
      <c r="J31" s="49">
        <v>101516</v>
      </c>
      <c r="K31" s="49">
        <v>4616515.11</v>
      </c>
      <c r="L31" s="49">
        <v>0</v>
      </c>
      <c r="M31" s="49">
        <v>267000</v>
      </c>
      <c r="N31" s="49">
        <v>5191969.99</v>
      </c>
      <c r="O31" s="49">
        <v>351062.39</v>
      </c>
      <c r="P31" s="49">
        <v>21107835.09</v>
      </c>
      <c r="Q31" s="49">
        <v>130000</v>
      </c>
      <c r="R31" s="49">
        <v>2675034</v>
      </c>
      <c r="S31" s="49">
        <v>0</v>
      </c>
      <c r="T31" s="49">
        <v>387816</v>
      </c>
      <c r="U31" s="49">
        <v>19080204</v>
      </c>
      <c r="V31" s="49">
        <v>2276103.13</v>
      </c>
      <c r="W31" s="49">
        <v>2386279.62</v>
      </c>
      <c r="X31" s="49">
        <v>918204.23</v>
      </c>
      <c r="Y31" s="49">
        <v>813840.62</v>
      </c>
    </row>
    <row r="32" spans="1:25" ht="12.75">
      <c r="A32" s="46">
        <v>6</v>
      </c>
      <c r="B32" s="46">
        <v>3</v>
      </c>
      <c r="C32" s="46">
        <v>2</v>
      </c>
      <c r="D32" s="41">
        <v>2</v>
      </c>
      <c r="E32" s="47"/>
      <c r="F32" s="48" t="s">
        <v>265</v>
      </c>
      <c r="G32" s="58" t="s">
        <v>289</v>
      </c>
      <c r="H32" s="49">
        <v>14307338.26</v>
      </c>
      <c r="I32" s="49">
        <v>361611.29</v>
      </c>
      <c r="J32" s="49">
        <v>218000</v>
      </c>
      <c r="K32" s="49">
        <v>1220037.34</v>
      </c>
      <c r="L32" s="49">
        <v>0</v>
      </c>
      <c r="M32" s="49">
        <v>34400</v>
      </c>
      <c r="N32" s="49">
        <v>1629660</v>
      </c>
      <c r="O32" s="49">
        <v>135300</v>
      </c>
      <c r="P32" s="49">
        <v>3696044.07</v>
      </c>
      <c r="Q32" s="49">
        <v>35000</v>
      </c>
      <c r="R32" s="49">
        <v>780567</v>
      </c>
      <c r="S32" s="49">
        <v>2500</v>
      </c>
      <c r="T32" s="49">
        <v>45890</v>
      </c>
      <c r="U32" s="49">
        <v>3094350</v>
      </c>
      <c r="V32" s="49">
        <v>2401817.56</v>
      </c>
      <c r="W32" s="49">
        <v>463600</v>
      </c>
      <c r="X32" s="49">
        <v>25000</v>
      </c>
      <c r="Y32" s="49">
        <v>163561</v>
      </c>
    </row>
    <row r="33" spans="1:25" ht="12.75">
      <c r="A33" s="46">
        <v>6</v>
      </c>
      <c r="B33" s="46">
        <v>2</v>
      </c>
      <c r="C33" s="46">
        <v>3</v>
      </c>
      <c r="D33" s="41">
        <v>2</v>
      </c>
      <c r="E33" s="47"/>
      <c r="F33" s="48" t="s">
        <v>265</v>
      </c>
      <c r="G33" s="58" t="s">
        <v>266</v>
      </c>
      <c r="H33" s="49">
        <v>79457906.27</v>
      </c>
      <c r="I33" s="49">
        <v>2464476.43</v>
      </c>
      <c r="J33" s="49">
        <v>939400</v>
      </c>
      <c r="K33" s="49">
        <v>3986080.75</v>
      </c>
      <c r="L33" s="49">
        <v>2025714.37</v>
      </c>
      <c r="M33" s="49">
        <v>968251.21</v>
      </c>
      <c r="N33" s="49">
        <v>6174793.9</v>
      </c>
      <c r="O33" s="49">
        <v>2314459.6</v>
      </c>
      <c r="P33" s="49">
        <v>26060543.22</v>
      </c>
      <c r="Q33" s="49">
        <v>120000</v>
      </c>
      <c r="R33" s="49">
        <v>4344906.58</v>
      </c>
      <c r="S33" s="49">
        <v>15000</v>
      </c>
      <c r="T33" s="49">
        <v>75000</v>
      </c>
      <c r="U33" s="49">
        <v>17438480</v>
      </c>
      <c r="V33" s="49">
        <v>9074383.3</v>
      </c>
      <c r="W33" s="49">
        <v>2494778.13</v>
      </c>
      <c r="X33" s="49">
        <v>382345.66</v>
      </c>
      <c r="Y33" s="49">
        <v>579293.12</v>
      </c>
    </row>
    <row r="34" spans="1:25" ht="12.75">
      <c r="A34" s="46">
        <v>6</v>
      </c>
      <c r="B34" s="46">
        <v>2</v>
      </c>
      <c r="C34" s="46">
        <v>4</v>
      </c>
      <c r="D34" s="41">
        <v>2</v>
      </c>
      <c r="E34" s="47"/>
      <c r="F34" s="48" t="s">
        <v>265</v>
      </c>
      <c r="G34" s="58" t="s">
        <v>290</v>
      </c>
      <c r="H34" s="49">
        <v>27832569.67</v>
      </c>
      <c r="I34" s="49">
        <v>565816.35</v>
      </c>
      <c r="J34" s="49">
        <v>0</v>
      </c>
      <c r="K34" s="49">
        <v>2428844</v>
      </c>
      <c r="L34" s="49">
        <v>0</v>
      </c>
      <c r="M34" s="49">
        <v>35000</v>
      </c>
      <c r="N34" s="49">
        <v>2283185.9</v>
      </c>
      <c r="O34" s="49">
        <v>246300</v>
      </c>
      <c r="P34" s="49">
        <v>4657962.42</v>
      </c>
      <c r="Q34" s="49">
        <v>9302110</v>
      </c>
      <c r="R34" s="49">
        <v>752793</v>
      </c>
      <c r="S34" s="49">
        <v>120000</v>
      </c>
      <c r="T34" s="49">
        <v>39902</v>
      </c>
      <c r="U34" s="49">
        <v>4911167</v>
      </c>
      <c r="V34" s="49">
        <v>1161500</v>
      </c>
      <c r="W34" s="49">
        <v>620500</v>
      </c>
      <c r="X34" s="49">
        <v>30000</v>
      </c>
      <c r="Y34" s="49">
        <v>677489</v>
      </c>
    </row>
    <row r="35" spans="1:25" ht="12.75">
      <c r="A35" s="46">
        <v>6</v>
      </c>
      <c r="B35" s="46">
        <v>15</v>
      </c>
      <c r="C35" s="46">
        <v>2</v>
      </c>
      <c r="D35" s="41">
        <v>2</v>
      </c>
      <c r="E35" s="47"/>
      <c r="F35" s="48" t="s">
        <v>265</v>
      </c>
      <c r="G35" s="58" t="s">
        <v>291</v>
      </c>
      <c r="H35" s="49">
        <v>34736188.53</v>
      </c>
      <c r="I35" s="49">
        <v>552820.03</v>
      </c>
      <c r="J35" s="49">
        <v>0</v>
      </c>
      <c r="K35" s="49">
        <v>3355411.85</v>
      </c>
      <c r="L35" s="49">
        <v>0</v>
      </c>
      <c r="M35" s="49">
        <v>224841</v>
      </c>
      <c r="N35" s="49">
        <v>2198959</v>
      </c>
      <c r="O35" s="49">
        <v>309665</v>
      </c>
      <c r="P35" s="49">
        <v>11606982.65</v>
      </c>
      <c r="Q35" s="49">
        <v>70500</v>
      </c>
      <c r="R35" s="49">
        <v>1517315</v>
      </c>
      <c r="S35" s="49">
        <v>0</v>
      </c>
      <c r="T35" s="49">
        <v>276887</v>
      </c>
      <c r="U35" s="49">
        <v>9192435</v>
      </c>
      <c r="V35" s="49">
        <v>4009310</v>
      </c>
      <c r="W35" s="49">
        <v>630537</v>
      </c>
      <c r="X35" s="49">
        <v>158800</v>
      </c>
      <c r="Y35" s="49">
        <v>631725</v>
      </c>
    </row>
    <row r="36" spans="1:25" ht="12.75">
      <c r="A36" s="46">
        <v>6</v>
      </c>
      <c r="B36" s="46">
        <v>9</v>
      </c>
      <c r="C36" s="46">
        <v>2</v>
      </c>
      <c r="D36" s="41">
        <v>2</v>
      </c>
      <c r="E36" s="47"/>
      <c r="F36" s="48" t="s">
        <v>265</v>
      </c>
      <c r="G36" s="58" t="s">
        <v>292</v>
      </c>
      <c r="H36" s="49">
        <v>16040413.59</v>
      </c>
      <c r="I36" s="49">
        <v>435475.96</v>
      </c>
      <c r="J36" s="49">
        <v>20872</v>
      </c>
      <c r="K36" s="49">
        <v>2267455</v>
      </c>
      <c r="L36" s="49">
        <v>0</v>
      </c>
      <c r="M36" s="49">
        <v>3500</v>
      </c>
      <c r="N36" s="49">
        <v>2052387.75</v>
      </c>
      <c r="O36" s="49">
        <v>261000</v>
      </c>
      <c r="P36" s="49">
        <v>4829006.11</v>
      </c>
      <c r="Q36" s="49">
        <v>54000</v>
      </c>
      <c r="R36" s="49">
        <v>366992</v>
      </c>
      <c r="S36" s="49">
        <v>78177.77</v>
      </c>
      <c r="T36" s="49">
        <v>34960</v>
      </c>
      <c r="U36" s="49">
        <v>4135505</v>
      </c>
      <c r="V36" s="49">
        <v>830500</v>
      </c>
      <c r="W36" s="49">
        <v>244000</v>
      </c>
      <c r="X36" s="49">
        <v>175500</v>
      </c>
      <c r="Y36" s="49">
        <v>251082</v>
      </c>
    </row>
    <row r="37" spans="1:25" ht="12.75">
      <c r="A37" s="46">
        <v>6</v>
      </c>
      <c r="B37" s="46">
        <v>3</v>
      </c>
      <c r="C37" s="46">
        <v>3</v>
      </c>
      <c r="D37" s="41">
        <v>2</v>
      </c>
      <c r="E37" s="47"/>
      <c r="F37" s="48" t="s">
        <v>265</v>
      </c>
      <c r="G37" s="58" t="s">
        <v>293</v>
      </c>
      <c r="H37" s="49">
        <v>65754232.42</v>
      </c>
      <c r="I37" s="49">
        <v>3668222.64</v>
      </c>
      <c r="J37" s="49">
        <v>0</v>
      </c>
      <c r="K37" s="49">
        <v>3332057.19</v>
      </c>
      <c r="L37" s="49">
        <v>99000</v>
      </c>
      <c r="M37" s="49">
        <v>351500</v>
      </c>
      <c r="N37" s="49">
        <v>7613002.46</v>
      </c>
      <c r="O37" s="49">
        <v>335000</v>
      </c>
      <c r="P37" s="49">
        <v>16743238.31</v>
      </c>
      <c r="Q37" s="49">
        <v>120000</v>
      </c>
      <c r="R37" s="49">
        <v>2157990</v>
      </c>
      <c r="S37" s="49">
        <v>0</v>
      </c>
      <c r="T37" s="49">
        <v>153090</v>
      </c>
      <c r="U37" s="49">
        <v>14857870</v>
      </c>
      <c r="V37" s="49">
        <v>11968723.03</v>
      </c>
      <c r="W37" s="49">
        <v>1825000</v>
      </c>
      <c r="X37" s="49">
        <v>428000</v>
      </c>
      <c r="Y37" s="49">
        <v>2101538.79</v>
      </c>
    </row>
    <row r="38" spans="1:25" ht="12.75">
      <c r="A38" s="46">
        <v>6</v>
      </c>
      <c r="B38" s="46">
        <v>12</v>
      </c>
      <c r="C38" s="46">
        <v>1</v>
      </c>
      <c r="D38" s="41">
        <v>2</v>
      </c>
      <c r="E38" s="47"/>
      <c r="F38" s="48" t="s">
        <v>265</v>
      </c>
      <c r="G38" s="58" t="s">
        <v>294</v>
      </c>
      <c r="H38" s="49">
        <v>39087387.38</v>
      </c>
      <c r="I38" s="49">
        <v>283378.28</v>
      </c>
      <c r="J38" s="49">
        <v>0</v>
      </c>
      <c r="K38" s="49">
        <v>3949083</v>
      </c>
      <c r="L38" s="49">
        <v>556169</v>
      </c>
      <c r="M38" s="49">
        <v>46528</v>
      </c>
      <c r="N38" s="49">
        <v>3535174.94</v>
      </c>
      <c r="O38" s="49">
        <v>569096</v>
      </c>
      <c r="P38" s="49">
        <v>10192096.99</v>
      </c>
      <c r="Q38" s="49">
        <v>236000</v>
      </c>
      <c r="R38" s="49">
        <v>1471197.19</v>
      </c>
      <c r="S38" s="49">
        <v>7200</v>
      </c>
      <c r="T38" s="49">
        <v>147772</v>
      </c>
      <c r="U38" s="49">
        <v>8976020.66</v>
      </c>
      <c r="V38" s="49">
        <v>5417436.38</v>
      </c>
      <c r="W38" s="49">
        <v>552860</v>
      </c>
      <c r="X38" s="49">
        <v>2459997</v>
      </c>
      <c r="Y38" s="49">
        <v>687377.94</v>
      </c>
    </row>
    <row r="39" spans="1:25" ht="12.75">
      <c r="A39" s="46">
        <v>6</v>
      </c>
      <c r="B39" s="46">
        <v>5</v>
      </c>
      <c r="C39" s="46">
        <v>2</v>
      </c>
      <c r="D39" s="41">
        <v>2</v>
      </c>
      <c r="E39" s="47"/>
      <c r="F39" s="48" t="s">
        <v>265</v>
      </c>
      <c r="G39" s="58" t="s">
        <v>295</v>
      </c>
      <c r="H39" s="49">
        <v>12022441</v>
      </c>
      <c r="I39" s="49">
        <v>306884.59</v>
      </c>
      <c r="J39" s="49">
        <v>0</v>
      </c>
      <c r="K39" s="49">
        <v>1007432.55</v>
      </c>
      <c r="L39" s="49">
        <v>0</v>
      </c>
      <c r="M39" s="49">
        <v>14000</v>
      </c>
      <c r="N39" s="49">
        <v>1645631.21</v>
      </c>
      <c r="O39" s="49">
        <v>160194.76</v>
      </c>
      <c r="P39" s="49">
        <v>3898284</v>
      </c>
      <c r="Q39" s="49">
        <v>35000</v>
      </c>
      <c r="R39" s="49">
        <v>323902.64</v>
      </c>
      <c r="S39" s="49">
        <v>0</v>
      </c>
      <c r="T39" s="49">
        <v>49066.71</v>
      </c>
      <c r="U39" s="49">
        <v>3440440</v>
      </c>
      <c r="V39" s="49">
        <v>640142.54</v>
      </c>
      <c r="W39" s="49">
        <v>100000</v>
      </c>
      <c r="X39" s="49">
        <v>91600</v>
      </c>
      <c r="Y39" s="49">
        <v>309862</v>
      </c>
    </row>
    <row r="40" spans="1:25" ht="12.75">
      <c r="A40" s="46">
        <v>6</v>
      </c>
      <c r="B40" s="46">
        <v>10</v>
      </c>
      <c r="C40" s="46">
        <v>1</v>
      </c>
      <c r="D40" s="41">
        <v>2</v>
      </c>
      <c r="E40" s="47"/>
      <c r="F40" s="48" t="s">
        <v>265</v>
      </c>
      <c r="G40" s="58" t="s">
        <v>296</v>
      </c>
      <c r="H40" s="49">
        <v>51228893.59</v>
      </c>
      <c r="I40" s="49">
        <v>505011.49</v>
      </c>
      <c r="J40" s="49">
        <v>465000</v>
      </c>
      <c r="K40" s="49">
        <v>4511501.19</v>
      </c>
      <c r="L40" s="49">
        <v>0</v>
      </c>
      <c r="M40" s="49">
        <v>155529.88</v>
      </c>
      <c r="N40" s="49">
        <v>5003121.24</v>
      </c>
      <c r="O40" s="49">
        <v>659780.57</v>
      </c>
      <c r="P40" s="49">
        <v>20839037.01</v>
      </c>
      <c r="Q40" s="49">
        <v>105000</v>
      </c>
      <c r="R40" s="49">
        <v>1828093</v>
      </c>
      <c r="S40" s="49">
        <v>304300</v>
      </c>
      <c r="T40" s="49">
        <v>570690</v>
      </c>
      <c r="U40" s="49">
        <v>9554907.84</v>
      </c>
      <c r="V40" s="49">
        <v>3048644.7</v>
      </c>
      <c r="W40" s="49">
        <v>907993.11</v>
      </c>
      <c r="X40" s="49">
        <v>276720.78</v>
      </c>
      <c r="Y40" s="49">
        <v>2493562.78</v>
      </c>
    </row>
    <row r="41" spans="1:25" ht="12.75">
      <c r="A41" s="46">
        <v>6</v>
      </c>
      <c r="B41" s="46">
        <v>15</v>
      </c>
      <c r="C41" s="46">
        <v>3</v>
      </c>
      <c r="D41" s="41">
        <v>2</v>
      </c>
      <c r="E41" s="47"/>
      <c r="F41" s="48" t="s">
        <v>265</v>
      </c>
      <c r="G41" s="58" t="s">
        <v>297</v>
      </c>
      <c r="H41" s="49">
        <v>21414703.78</v>
      </c>
      <c r="I41" s="49">
        <v>292885.39</v>
      </c>
      <c r="J41" s="49">
        <v>0</v>
      </c>
      <c r="K41" s="49">
        <v>295956.66</v>
      </c>
      <c r="L41" s="49">
        <v>0</v>
      </c>
      <c r="M41" s="49">
        <v>59172</v>
      </c>
      <c r="N41" s="49">
        <v>2681451.75</v>
      </c>
      <c r="O41" s="49">
        <v>358637</v>
      </c>
      <c r="P41" s="49">
        <v>5952906.06</v>
      </c>
      <c r="Q41" s="49">
        <v>56740</v>
      </c>
      <c r="R41" s="49">
        <v>895699</v>
      </c>
      <c r="S41" s="49">
        <v>0</v>
      </c>
      <c r="T41" s="49">
        <v>228627</v>
      </c>
      <c r="U41" s="49">
        <v>5290990</v>
      </c>
      <c r="V41" s="49">
        <v>1025982</v>
      </c>
      <c r="W41" s="49">
        <v>2752565.07</v>
      </c>
      <c r="X41" s="49">
        <v>1244444</v>
      </c>
      <c r="Y41" s="49">
        <v>278647.85</v>
      </c>
    </row>
    <row r="42" spans="1:25" ht="12.75">
      <c r="A42" s="46">
        <v>6</v>
      </c>
      <c r="B42" s="46">
        <v>13</v>
      </c>
      <c r="C42" s="46">
        <v>1</v>
      </c>
      <c r="D42" s="41">
        <v>2</v>
      </c>
      <c r="E42" s="47"/>
      <c r="F42" s="48" t="s">
        <v>265</v>
      </c>
      <c r="G42" s="58" t="s">
        <v>298</v>
      </c>
      <c r="H42" s="49">
        <v>23550266.1</v>
      </c>
      <c r="I42" s="49">
        <v>4163051.12</v>
      </c>
      <c r="J42" s="49">
        <v>0</v>
      </c>
      <c r="K42" s="49">
        <v>697476.74</v>
      </c>
      <c r="L42" s="49">
        <v>29000</v>
      </c>
      <c r="M42" s="49">
        <v>36600</v>
      </c>
      <c r="N42" s="49">
        <v>2271437.35</v>
      </c>
      <c r="O42" s="49">
        <v>204750</v>
      </c>
      <c r="P42" s="49">
        <v>5170575.77</v>
      </c>
      <c r="Q42" s="49">
        <v>62000</v>
      </c>
      <c r="R42" s="49">
        <v>1819061.46</v>
      </c>
      <c r="S42" s="49">
        <v>0</v>
      </c>
      <c r="T42" s="49">
        <v>140622</v>
      </c>
      <c r="U42" s="49">
        <v>5133057</v>
      </c>
      <c r="V42" s="49">
        <v>2338473.31</v>
      </c>
      <c r="W42" s="49">
        <v>608465.19</v>
      </c>
      <c r="X42" s="49">
        <v>170510</v>
      </c>
      <c r="Y42" s="49">
        <v>705186.16</v>
      </c>
    </row>
    <row r="43" spans="1:25" ht="12.75">
      <c r="A43" s="46">
        <v>6</v>
      </c>
      <c r="B43" s="46">
        <v>4</v>
      </c>
      <c r="C43" s="46">
        <v>2</v>
      </c>
      <c r="D43" s="41">
        <v>2</v>
      </c>
      <c r="E43" s="47"/>
      <c r="F43" s="48" t="s">
        <v>265</v>
      </c>
      <c r="G43" s="58" t="s">
        <v>299</v>
      </c>
      <c r="H43" s="49">
        <v>25390721.63</v>
      </c>
      <c r="I43" s="49">
        <v>1162886.29</v>
      </c>
      <c r="J43" s="49">
        <v>0</v>
      </c>
      <c r="K43" s="49">
        <v>3033350.94</v>
      </c>
      <c r="L43" s="49">
        <v>2000</v>
      </c>
      <c r="M43" s="49">
        <v>189582.2</v>
      </c>
      <c r="N43" s="49">
        <v>2456930.63</v>
      </c>
      <c r="O43" s="49">
        <v>2230013.7</v>
      </c>
      <c r="P43" s="49">
        <v>6328510.95</v>
      </c>
      <c r="Q43" s="49">
        <v>84000</v>
      </c>
      <c r="R43" s="49">
        <v>967871</v>
      </c>
      <c r="S43" s="49">
        <v>95000</v>
      </c>
      <c r="T43" s="49">
        <v>51330</v>
      </c>
      <c r="U43" s="49">
        <v>4493440</v>
      </c>
      <c r="V43" s="49">
        <v>2532556.13</v>
      </c>
      <c r="W43" s="49">
        <v>1439518.2</v>
      </c>
      <c r="X43" s="49">
        <v>93744.59</v>
      </c>
      <c r="Y43" s="49">
        <v>229987</v>
      </c>
    </row>
    <row r="44" spans="1:25" ht="12.75">
      <c r="A44" s="46">
        <v>6</v>
      </c>
      <c r="B44" s="46">
        <v>3</v>
      </c>
      <c r="C44" s="46">
        <v>4</v>
      </c>
      <c r="D44" s="41">
        <v>2</v>
      </c>
      <c r="E44" s="47"/>
      <c r="F44" s="48" t="s">
        <v>265</v>
      </c>
      <c r="G44" s="58" t="s">
        <v>300</v>
      </c>
      <c r="H44" s="49">
        <v>35040346.02</v>
      </c>
      <c r="I44" s="49">
        <v>5876631.61</v>
      </c>
      <c r="J44" s="49">
        <v>202700</v>
      </c>
      <c r="K44" s="49">
        <v>1348688.4</v>
      </c>
      <c r="L44" s="49">
        <v>181771.31</v>
      </c>
      <c r="M44" s="49">
        <v>58500</v>
      </c>
      <c r="N44" s="49">
        <v>2567333.58</v>
      </c>
      <c r="O44" s="49">
        <v>610000</v>
      </c>
      <c r="P44" s="49">
        <v>7807074.33</v>
      </c>
      <c r="Q44" s="49">
        <v>95000</v>
      </c>
      <c r="R44" s="49">
        <v>2504179.67</v>
      </c>
      <c r="S44" s="49">
        <v>0</v>
      </c>
      <c r="T44" s="49">
        <v>229671.78</v>
      </c>
      <c r="U44" s="49">
        <v>6714010</v>
      </c>
      <c r="V44" s="49">
        <v>5718291.31</v>
      </c>
      <c r="W44" s="49">
        <v>643000</v>
      </c>
      <c r="X44" s="49">
        <v>142500</v>
      </c>
      <c r="Y44" s="49">
        <v>340994.03</v>
      </c>
    </row>
    <row r="45" spans="1:25" ht="12.75">
      <c r="A45" s="46">
        <v>6</v>
      </c>
      <c r="B45" s="46">
        <v>1</v>
      </c>
      <c r="C45" s="46">
        <v>4</v>
      </c>
      <c r="D45" s="41">
        <v>2</v>
      </c>
      <c r="E45" s="47"/>
      <c r="F45" s="48" t="s">
        <v>265</v>
      </c>
      <c r="G45" s="58" t="s">
        <v>301</v>
      </c>
      <c r="H45" s="49">
        <v>33066222.58</v>
      </c>
      <c r="I45" s="49">
        <v>6980677.41</v>
      </c>
      <c r="J45" s="49">
        <v>369000</v>
      </c>
      <c r="K45" s="49">
        <v>382267.13</v>
      </c>
      <c r="L45" s="49">
        <v>0</v>
      </c>
      <c r="M45" s="49">
        <v>134554.55</v>
      </c>
      <c r="N45" s="49">
        <v>2412832.9</v>
      </c>
      <c r="O45" s="49">
        <v>464691.41</v>
      </c>
      <c r="P45" s="49">
        <v>10725045.65</v>
      </c>
      <c r="Q45" s="49">
        <v>51362</v>
      </c>
      <c r="R45" s="49">
        <v>612964</v>
      </c>
      <c r="S45" s="49">
        <v>0</v>
      </c>
      <c r="T45" s="49">
        <v>46595</v>
      </c>
      <c r="U45" s="49">
        <v>7488662</v>
      </c>
      <c r="V45" s="49">
        <v>1066803.48</v>
      </c>
      <c r="W45" s="49">
        <v>1623783.64</v>
      </c>
      <c r="X45" s="49">
        <v>227746.56</v>
      </c>
      <c r="Y45" s="49">
        <v>479236.85</v>
      </c>
    </row>
    <row r="46" spans="1:25" ht="12.75">
      <c r="A46" s="46">
        <v>6</v>
      </c>
      <c r="B46" s="46">
        <v>3</v>
      </c>
      <c r="C46" s="46">
        <v>5</v>
      </c>
      <c r="D46" s="41">
        <v>2</v>
      </c>
      <c r="E46" s="47"/>
      <c r="F46" s="48" t="s">
        <v>265</v>
      </c>
      <c r="G46" s="58" t="s">
        <v>302</v>
      </c>
      <c r="H46" s="49">
        <v>9563365.74</v>
      </c>
      <c r="I46" s="49">
        <v>235929.93</v>
      </c>
      <c r="J46" s="49">
        <v>71000</v>
      </c>
      <c r="K46" s="49">
        <v>412587.49</v>
      </c>
      <c r="L46" s="49">
        <v>20735</v>
      </c>
      <c r="M46" s="49">
        <v>101037</v>
      </c>
      <c r="N46" s="49">
        <v>1619106.75</v>
      </c>
      <c r="O46" s="49">
        <v>158802.92</v>
      </c>
      <c r="P46" s="49">
        <v>2581464.92</v>
      </c>
      <c r="Q46" s="49">
        <v>18000</v>
      </c>
      <c r="R46" s="49">
        <v>738632</v>
      </c>
      <c r="S46" s="49">
        <v>0</v>
      </c>
      <c r="T46" s="49">
        <v>139499</v>
      </c>
      <c r="U46" s="49">
        <v>2483580</v>
      </c>
      <c r="V46" s="49">
        <v>334900.97</v>
      </c>
      <c r="W46" s="49">
        <v>453504.46</v>
      </c>
      <c r="X46" s="49">
        <v>2800.3</v>
      </c>
      <c r="Y46" s="49">
        <v>191785</v>
      </c>
    </row>
    <row r="47" spans="1:25" ht="12.75">
      <c r="A47" s="46">
        <v>6</v>
      </c>
      <c r="B47" s="46">
        <v>7</v>
      </c>
      <c r="C47" s="46">
        <v>3</v>
      </c>
      <c r="D47" s="41">
        <v>2</v>
      </c>
      <c r="E47" s="47"/>
      <c r="F47" s="48" t="s">
        <v>265</v>
      </c>
      <c r="G47" s="58" t="s">
        <v>303</v>
      </c>
      <c r="H47" s="49">
        <v>24690892.72</v>
      </c>
      <c r="I47" s="49">
        <v>314541.2</v>
      </c>
      <c r="J47" s="49">
        <v>0</v>
      </c>
      <c r="K47" s="49">
        <v>2835000</v>
      </c>
      <c r="L47" s="49">
        <v>0</v>
      </c>
      <c r="M47" s="49">
        <v>252500</v>
      </c>
      <c r="N47" s="49">
        <v>2134346.82</v>
      </c>
      <c r="O47" s="49">
        <v>242077</v>
      </c>
      <c r="P47" s="49">
        <v>7657746.58</v>
      </c>
      <c r="Q47" s="49">
        <v>64000</v>
      </c>
      <c r="R47" s="49">
        <v>819909</v>
      </c>
      <c r="S47" s="49">
        <v>335455</v>
      </c>
      <c r="T47" s="49">
        <v>210010</v>
      </c>
      <c r="U47" s="49">
        <v>5576215</v>
      </c>
      <c r="V47" s="49">
        <v>1016050</v>
      </c>
      <c r="W47" s="49">
        <v>470000</v>
      </c>
      <c r="X47" s="49">
        <v>2297760</v>
      </c>
      <c r="Y47" s="49">
        <v>465282.12</v>
      </c>
    </row>
    <row r="48" spans="1:25" ht="12.75">
      <c r="A48" s="46">
        <v>6</v>
      </c>
      <c r="B48" s="46">
        <v>5</v>
      </c>
      <c r="C48" s="46">
        <v>3</v>
      </c>
      <c r="D48" s="41">
        <v>2</v>
      </c>
      <c r="E48" s="47"/>
      <c r="F48" s="48" t="s">
        <v>265</v>
      </c>
      <c r="G48" s="58" t="s">
        <v>304</v>
      </c>
      <c r="H48" s="49">
        <v>25930988.12</v>
      </c>
      <c r="I48" s="49">
        <v>357402.28</v>
      </c>
      <c r="J48" s="49">
        <v>237800</v>
      </c>
      <c r="K48" s="49">
        <v>3118064.31</v>
      </c>
      <c r="L48" s="49">
        <v>0</v>
      </c>
      <c r="M48" s="49">
        <v>1000</v>
      </c>
      <c r="N48" s="49">
        <v>2471412.23</v>
      </c>
      <c r="O48" s="49">
        <v>348498.7</v>
      </c>
      <c r="P48" s="49">
        <v>9107187.92</v>
      </c>
      <c r="Q48" s="49">
        <v>96100</v>
      </c>
      <c r="R48" s="49">
        <v>987721.33</v>
      </c>
      <c r="S48" s="49">
        <v>4320</v>
      </c>
      <c r="T48" s="49">
        <v>50000</v>
      </c>
      <c r="U48" s="49">
        <v>7099310</v>
      </c>
      <c r="V48" s="49">
        <v>911985.43</v>
      </c>
      <c r="W48" s="49">
        <v>516992.69</v>
      </c>
      <c r="X48" s="49">
        <v>216895.15</v>
      </c>
      <c r="Y48" s="49">
        <v>406298.08</v>
      </c>
    </row>
    <row r="49" spans="1:25" ht="12.75">
      <c r="A49" s="46">
        <v>6</v>
      </c>
      <c r="B49" s="46">
        <v>6</v>
      </c>
      <c r="C49" s="46">
        <v>2</v>
      </c>
      <c r="D49" s="41">
        <v>2</v>
      </c>
      <c r="E49" s="47"/>
      <c r="F49" s="48" t="s">
        <v>265</v>
      </c>
      <c r="G49" s="58" t="s">
        <v>305</v>
      </c>
      <c r="H49" s="49">
        <v>23877089.24</v>
      </c>
      <c r="I49" s="49">
        <v>2232701.22</v>
      </c>
      <c r="J49" s="49">
        <v>437096.25</v>
      </c>
      <c r="K49" s="49">
        <v>2171353</v>
      </c>
      <c r="L49" s="49">
        <v>0</v>
      </c>
      <c r="M49" s="49">
        <v>1574131.6</v>
      </c>
      <c r="N49" s="49">
        <v>3497612.06</v>
      </c>
      <c r="O49" s="49">
        <v>530301.6</v>
      </c>
      <c r="P49" s="49">
        <v>5908934.77</v>
      </c>
      <c r="Q49" s="49">
        <v>78000</v>
      </c>
      <c r="R49" s="49">
        <v>651822.98</v>
      </c>
      <c r="S49" s="49">
        <v>0</v>
      </c>
      <c r="T49" s="49">
        <v>62500</v>
      </c>
      <c r="U49" s="49">
        <v>4581354</v>
      </c>
      <c r="V49" s="49">
        <v>1310142.71</v>
      </c>
      <c r="W49" s="49">
        <v>382795</v>
      </c>
      <c r="X49" s="49">
        <v>222520</v>
      </c>
      <c r="Y49" s="49">
        <v>235824.05</v>
      </c>
    </row>
    <row r="50" spans="1:25" ht="12.75">
      <c r="A50" s="46">
        <v>6</v>
      </c>
      <c r="B50" s="46">
        <v>8</v>
      </c>
      <c r="C50" s="46">
        <v>3</v>
      </c>
      <c r="D50" s="41">
        <v>2</v>
      </c>
      <c r="E50" s="47"/>
      <c r="F50" s="48" t="s">
        <v>265</v>
      </c>
      <c r="G50" s="58" t="s">
        <v>306</v>
      </c>
      <c r="H50" s="49">
        <v>29765151.27</v>
      </c>
      <c r="I50" s="49">
        <v>433024.69</v>
      </c>
      <c r="J50" s="49">
        <v>457600</v>
      </c>
      <c r="K50" s="49">
        <v>4014304</v>
      </c>
      <c r="L50" s="49">
        <v>0</v>
      </c>
      <c r="M50" s="49">
        <v>712100</v>
      </c>
      <c r="N50" s="49">
        <v>3186083.07</v>
      </c>
      <c r="O50" s="49">
        <v>567300</v>
      </c>
      <c r="P50" s="49">
        <v>7384082.41</v>
      </c>
      <c r="Q50" s="49">
        <v>108600</v>
      </c>
      <c r="R50" s="49">
        <v>1253849.1</v>
      </c>
      <c r="S50" s="49">
        <v>0</v>
      </c>
      <c r="T50" s="49">
        <v>337372</v>
      </c>
      <c r="U50" s="49">
        <v>7779080</v>
      </c>
      <c r="V50" s="49">
        <v>1904100</v>
      </c>
      <c r="W50" s="49">
        <v>584000</v>
      </c>
      <c r="X50" s="49">
        <v>645000</v>
      </c>
      <c r="Y50" s="49">
        <v>398656</v>
      </c>
    </row>
    <row r="51" spans="1:25" ht="12.75">
      <c r="A51" s="46">
        <v>6</v>
      </c>
      <c r="B51" s="46">
        <v>9</v>
      </c>
      <c r="C51" s="46">
        <v>4</v>
      </c>
      <c r="D51" s="41">
        <v>2</v>
      </c>
      <c r="E51" s="47"/>
      <c r="F51" s="48" t="s">
        <v>265</v>
      </c>
      <c r="G51" s="58" t="s">
        <v>307</v>
      </c>
      <c r="H51" s="49">
        <v>54057657.71</v>
      </c>
      <c r="I51" s="49">
        <v>6112107.49</v>
      </c>
      <c r="J51" s="49">
        <v>179500</v>
      </c>
      <c r="K51" s="49">
        <v>4723087.73</v>
      </c>
      <c r="L51" s="49">
        <v>6000</v>
      </c>
      <c r="M51" s="49">
        <v>167200</v>
      </c>
      <c r="N51" s="49">
        <v>3006695.52</v>
      </c>
      <c r="O51" s="49">
        <v>692236.91</v>
      </c>
      <c r="P51" s="49">
        <v>14375035.78</v>
      </c>
      <c r="Q51" s="49">
        <v>532500</v>
      </c>
      <c r="R51" s="49">
        <v>1359300</v>
      </c>
      <c r="S51" s="49">
        <v>367103.78</v>
      </c>
      <c r="T51" s="49">
        <v>470879.66</v>
      </c>
      <c r="U51" s="49">
        <v>10173779</v>
      </c>
      <c r="V51" s="49">
        <v>8943915.09</v>
      </c>
      <c r="W51" s="49">
        <v>544800</v>
      </c>
      <c r="X51" s="49">
        <v>211831.5</v>
      </c>
      <c r="Y51" s="49">
        <v>2191685.25</v>
      </c>
    </row>
    <row r="52" spans="1:25" ht="12.75">
      <c r="A52" s="46">
        <v>6</v>
      </c>
      <c r="B52" s="46">
        <v>9</v>
      </c>
      <c r="C52" s="46">
        <v>5</v>
      </c>
      <c r="D52" s="41">
        <v>2</v>
      </c>
      <c r="E52" s="47"/>
      <c r="F52" s="48" t="s">
        <v>265</v>
      </c>
      <c r="G52" s="58" t="s">
        <v>308</v>
      </c>
      <c r="H52" s="49">
        <v>80247725.07</v>
      </c>
      <c r="I52" s="49">
        <v>11265368.15</v>
      </c>
      <c r="J52" s="49">
        <v>0</v>
      </c>
      <c r="K52" s="49">
        <v>12995145</v>
      </c>
      <c r="L52" s="49">
        <v>0</v>
      </c>
      <c r="M52" s="49">
        <v>458314</v>
      </c>
      <c r="N52" s="49">
        <v>5925547.8</v>
      </c>
      <c r="O52" s="49">
        <v>493120.9</v>
      </c>
      <c r="P52" s="49">
        <v>22990651.1</v>
      </c>
      <c r="Q52" s="49">
        <v>119000</v>
      </c>
      <c r="R52" s="49">
        <v>1540669</v>
      </c>
      <c r="S52" s="49">
        <v>26664</v>
      </c>
      <c r="T52" s="49">
        <v>558553</v>
      </c>
      <c r="U52" s="49">
        <v>14972374.16</v>
      </c>
      <c r="V52" s="49">
        <v>5629372.46</v>
      </c>
      <c r="W52" s="49">
        <v>1041102.4</v>
      </c>
      <c r="X52" s="49">
        <v>1323475</v>
      </c>
      <c r="Y52" s="49">
        <v>908368.1</v>
      </c>
    </row>
    <row r="53" spans="1:25" ht="12.75">
      <c r="A53" s="46">
        <v>6</v>
      </c>
      <c r="B53" s="46">
        <v>5</v>
      </c>
      <c r="C53" s="46">
        <v>4</v>
      </c>
      <c r="D53" s="41">
        <v>2</v>
      </c>
      <c r="E53" s="47"/>
      <c r="F53" s="48" t="s">
        <v>265</v>
      </c>
      <c r="G53" s="58" t="s">
        <v>309</v>
      </c>
      <c r="H53" s="49">
        <v>27553425.81</v>
      </c>
      <c r="I53" s="49">
        <v>452603.78</v>
      </c>
      <c r="J53" s="49">
        <v>370208</v>
      </c>
      <c r="K53" s="49">
        <v>4445562.79</v>
      </c>
      <c r="L53" s="49">
        <v>0</v>
      </c>
      <c r="M53" s="49">
        <v>80200</v>
      </c>
      <c r="N53" s="49">
        <v>2457842.33</v>
      </c>
      <c r="O53" s="49">
        <v>696499.03</v>
      </c>
      <c r="P53" s="49">
        <v>8509945.98</v>
      </c>
      <c r="Q53" s="49">
        <v>71207</v>
      </c>
      <c r="R53" s="49">
        <v>423447.83</v>
      </c>
      <c r="S53" s="49">
        <v>0</v>
      </c>
      <c r="T53" s="49">
        <v>13894</v>
      </c>
      <c r="U53" s="49">
        <v>6603417.66</v>
      </c>
      <c r="V53" s="49">
        <v>1961269.39</v>
      </c>
      <c r="W53" s="49">
        <v>763360</v>
      </c>
      <c r="X53" s="49">
        <v>70635</v>
      </c>
      <c r="Y53" s="49">
        <v>633333.02</v>
      </c>
    </row>
    <row r="54" spans="1:25" ht="12.75">
      <c r="A54" s="46">
        <v>6</v>
      </c>
      <c r="B54" s="46">
        <v>2</v>
      </c>
      <c r="C54" s="46">
        <v>6</v>
      </c>
      <c r="D54" s="41">
        <v>2</v>
      </c>
      <c r="E54" s="47"/>
      <c r="F54" s="48" t="s">
        <v>265</v>
      </c>
      <c r="G54" s="58" t="s">
        <v>310</v>
      </c>
      <c r="H54" s="49">
        <v>23572520.05</v>
      </c>
      <c r="I54" s="49">
        <v>230831.02</v>
      </c>
      <c r="J54" s="49">
        <v>247524</v>
      </c>
      <c r="K54" s="49">
        <v>5029372</v>
      </c>
      <c r="L54" s="49">
        <v>0</v>
      </c>
      <c r="M54" s="49">
        <v>63537</v>
      </c>
      <c r="N54" s="49">
        <v>3644302.27</v>
      </c>
      <c r="O54" s="49">
        <v>261631</v>
      </c>
      <c r="P54" s="49">
        <v>4105146</v>
      </c>
      <c r="Q54" s="49">
        <v>48000</v>
      </c>
      <c r="R54" s="49">
        <v>693669.76</v>
      </c>
      <c r="S54" s="49">
        <v>0</v>
      </c>
      <c r="T54" s="49">
        <v>159500</v>
      </c>
      <c r="U54" s="49">
        <v>4649020</v>
      </c>
      <c r="V54" s="49">
        <v>2693787</v>
      </c>
      <c r="W54" s="49">
        <v>1486202</v>
      </c>
      <c r="X54" s="49">
        <v>74000</v>
      </c>
      <c r="Y54" s="49">
        <v>185998</v>
      </c>
    </row>
    <row r="55" spans="1:25" ht="12.75">
      <c r="A55" s="46">
        <v>6</v>
      </c>
      <c r="B55" s="46">
        <v>6</v>
      </c>
      <c r="C55" s="46">
        <v>3</v>
      </c>
      <c r="D55" s="41">
        <v>2</v>
      </c>
      <c r="E55" s="47"/>
      <c r="F55" s="48" t="s">
        <v>265</v>
      </c>
      <c r="G55" s="58" t="s">
        <v>311</v>
      </c>
      <c r="H55" s="49">
        <v>14524776.51</v>
      </c>
      <c r="I55" s="49">
        <v>1604019.32</v>
      </c>
      <c r="J55" s="49">
        <v>428880.8</v>
      </c>
      <c r="K55" s="49">
        <v>2369875.2</v>
      </c>
      <c r="L55" s="49">
        <v>0</v>
      </c>
      <c r="M55" s="49">
        <v>90900</v>
      </c>
      <c r="N55" s="49">
        <v>1943927.48</v>
      </c>
      <c r="O55" s="49">
        <v>443600</v>
      </c>
      <c r="P55" s="49">
        <v>3048444.28</v>
      </c>
      <c r="Q55" s="49">
        <v>34515</v>
      </c>
      <c r="R55" s="49">
        <v>414548</v>
      </c>
      <c r="S55" s="49">
        <v>0</v>
      </c>
      <c r="T55" s="49">
        <v>35801</v>
      </c>
      <c r="U55" s="49">
        <v>2847680</v>
      </c>
      <c r="V55" s="49">
        <v>694372.27</v>
      </c>
      <c r="W55" s="49">
        <v>330338.6</v>
      </c>
      <c r="X55" s="49">
        <v>40000</v>
      </c>
      <c r="Y55" s="49">
        <v>197874.56</v>
      </c>
    </row>
    <row r="56" spans="1:25" ht="12.75">
      <c r="A56" s="46">
        <v>6</v>
      </c>
      <c r="B56" s="46">
        <v>7</v>
      </c>
      <c r="C56" s="46">
        <v>4</v>
      </c>
      <c r="D56" s="41">
        <v>2</v>
      </c>
      <c r="E56" s="47"/>
      <c r="F56" s="48" t="s">
        <v>265</v>
      </c>
      <c r="G56" s="58" t="s">
        <v>312</v>
      </c>
      <c r="H56" s="49">
        <v>39448377.73</v>
      </c>
      <c r="I56" s="49">
        <v>322973.83</v>
      </c>
      <c r="J56" s="49">
        <v>260000</v>
      </c>
      <c r="K56" s="49">
        <v>3630352.92</v>
      </c>
      <c r="L56" s="49">
        <v>0</v>
      </c>
      <c r="M56" s="49">
        <v>51000</v>
      </c>
      <c r="N56" s="49">
        <v>4469963.59</v>
      </c>
      <c r="O56" s="49">
        <v>517540.84</v>
      </c>
      <c r="P56" s="49">
        <v>11096381.41</v>
      </c>
      <c r="Q56" s="49">
        <v>103665</v>
      </c>
      <c r="R56" s="49">
        <v>3640676.67</v>
      </c>
      <c r="S56" s="49">
        <v>0</v>
      </c>
      <c r="T56" s="49">
        <v>695720</v>
      </c>
      <c r="U56" s="49">
        <v>8299680</v>
      </c>
      <c r="V56" s="49">
        <v>3968528.87</v>
      </c>
      <c r="W56" s="49">
        <v>1647059.86</v>
      </c>
      <c r="X56" s="49">
        <v>160000</v>
      </c>
      <c r="Y56" s="49">
        <v>584834.74</v>
      </c>
    </row>
    <row r="57" spans="1:25" ht="12.75">
      <c r="A57" s="46">
        <v>6</v>
      </c>
      <c r="B57" s="46">
        <v>20</v>
      </c>
      <c r="C57" s="46">
        <v>2</v>
      </c>
      <c r="D57" s="41">
        <v>2</v>
      </c>
      <c r="E57" s="47"/>
      <c r="F57" s="48" t="s">
        <v>265</v>
      </c>
      <c r="G57" s="58" t="s">
        <v>313</v>
      </c>
      <c r="H57" s="49">
        <v>16676141.1</v>
      </c>
      <c r="I57" s="49">
        <v>557381.82</v>
      </c>
      <c r="J57" s="49">
        <v>428500</v>
      </c>
      <c r="K57" s="49">
        <v>859680.69</v>
      </c>
      <c r="L57" s="49">
        <v>0</v>
      </c>
      <c r="M57" s="49">
        <v>1201700</v>
      </c>
      <c r="N57" s="49">
        <v>1924455.6</v>
      </c>
      <c r="O57" s="49">
        <v>292777.12</v>
      </c>
      <c r="P57" s="49">
        <v>4802617.3</v>
      </c>
      <c r="Q57" s="49">
        <v>54100</v>
      </c>
      <c r="R57" s="49">
        <v>999821.23</v>
      </c>
      <c r="S57" s="49">
        <v>0</v>
      </c>
      <c r="T57" s="49">
        <v>490617.48</v>
      </c>
      <c r="U57" s="49">
        <v>3697200</v>
      </c>
      <c r="V57" s="49">
        <v>527499</v>
      </c>
      <c r="W57" s="49">
        <v>567548.51</v>
      </c>
      <c r="X57" s="49">
        <v>20973.35</v>
      </c>
      <c r="Y57" s="49">
        <v>251269</v>
      </c>
    </row>
    <row r="58" spans="1:25" ht="12.75">
      <c r="A58" s="46">
        <v>6</v>
      </c>
      <c r="B58" s="46">
        <v>19</v>
      </c>
      <c r="C58" s="46">
        <v>2</v>
      </c>
      <c r="D58" s="41">
        <v>2</v>
      </c>
      <c r="E58" s="47"/>
      <c r="F58" s="48" t="s">
        <v>265</v>
      </c>
      <c r="G58" s="58" t="s">
        <v>314</v>
      </c>
      <c r="H58" s="49">
        <v>19141874.72</v>
      </c>
      <c r="I58" s="49">
        <v>3182660.54</v>
      </c>
      <c r="J58" s="49">
        <v>225577.44</v>
      </c>
      <c r="K58" s="49">
        <v>256906.21</v>
      </c>
      <c r="L58" s="49">
        <v>10000</v>
      </c>
      <c r="M58" s="49">
        <v>236241.13</v>
      </c>
      <c r="N58" s="49">
        <v>2869084.25</v>
      </c>
      <c r="O58" s="49">
        <v>237353.15</v>
      </c>
      <c r="P58" s="49">
        <v>3142414.28</v>
      </c>
      <c r="Q58" s="49">
        <v>30000</v>
      </c>
      <c r="R58" s="49">
        <v>742927.12</v>
      </c>
      <c r="S58" s="49">
        <v>0</v>
      </c>
      <c r="T58" s="49">
        <v>65545</v>
      </c>
      <c r="U58" s="49">
        <v>3477776.9</v>
      </c>
      <c r="V58" s="49">
        <v>502938.66</v>
      </c>
      <c r="W58" s="49">
        <v>3918346.2</v>
      </c>
      <c r="X58" s="49">
        <v>59900</v>
      </c>
      <c r="Y58" s="49">
        <v>184203.84</v>
      </c>
    </row>
    <row r="59" spans="1:25" ht="12.75">
      <c r="A59" s="46">
        <v>6</v>
      </c>
      <c r="B59" s="46">
        <v>19</v>
      </c>
      <c r="C59" s="46">
        <v>3</v>
      </c>
      <c r="D59" s="41">
        <v>2</v>
      </c>
      <c r="E59" s="47"/>
      <c r="F59" s="48" t="s">
        <v>265</v>
      </c>
      <c r="G59" s="58" t="s">
        <v>315</v>
      </c>
      <c r="H59" s="49">
        <v>18173950.94</v>
      </c>
      <c r="I59" s="49">
        <v>299099.18</v>
      </c>
      <c r="J59" s="49">
        <v>0</v>
      </c>
      <c r="K59" s="49">
        <v>528113.27</v>
      </c>
      <c r="L59" s="49">
        <v>3000</v>
      </c>
      <c r="M59" s="49">
        <v>2370227.55</v>
      </c>
      <c r="N59" s="49">
        <v>1681967.47</v>
      </c>
      <c r="O59" s="49">
        <v>413438.48</v>
      </c>
      <c r="P59" s="49">
        <v>4367398.05</v>
      </c>
      <c r="Q59" s="49">
        <v>43943.92</v>
      </c>
      <c r="R59" s="49">
        <v>888997.35</v>
      </c>
      <c r="S59" s="49">
        <v>0</v>
      </c>
      <c r="T59" s="49">
        <v>62390</v>
      </c>
      <c r="U59" s="49">
        <v>4872483.25</v>
      </c>
      <c r="V59" s="49">
        <v>414989.24</v>
      </c>
      <c r="W59" s="49">
        <v>1609279.24</v>
      </c>
      <c r="X59" s="49">
        <v>163480</v>
      </c>
      <c r="Y59" s="49">
        <v>455143.94</v>
      </c>
    </row>
    <row r="60" spans="1:25" ht="12.75">
      <c r="A60" s="46">
        <v>6</v>
      </c>
      <c r="B60" s="46">
        <v>4</v>
      </c>
      <c r="C60" s="46">
        <v>3</v>
      </c>
      <c r="D60" s="41">
        <v>2</v>
      </c>
      <c r="E60" s="47"/>
      <c r="F60" s="48" t="s">
        <v>265</v>
      </c>
      <c r="G60" s="58" t="s">
        <v>316</v>
      </c>
      <c r="H60" s="49">
        <v>25018094.04</v>
      </c>
      <c r="I60" s="49">
        <v>455510.11</v>
      </c>
      <c r="J60" s="49">
        <v>0</v>
      </c>
      <c r="K60" s="49">
        <v>3860062.23</v>
      </c>
      <c r="L60" s="49">
        <v>0</v>
      </c>
      <c r="M60" s="49">
        <v>12160</v>
      </c>
      <c r="N60" s="49">
        <v>2429002.1</v>
      </c>
      <c r="O60" s="49">
        <v>144870</v>
      </c>
      <c r="P60" s="49">
        <v>7803806.15</v>
      </c>
      <c r="Q60" s="49">
        <v>37000</v>
      </c>
      <c r="R60" s="49">
        <v>1883808</v>
      </c>
      <c r="S60" s="49">
        <v>0</v>
      </c>
      <c r="T60" s="49">
        <v>498298</v>
      </c>
      <c r="U60" s="49">
        <v>5661680</v>
      </c>
      <c r="V60" s="49">
        <v>898238.45</v>
      </c>
      <c r="W60" s="49">
        <v>826000</v>
      </c>
      <c r="X60" s="49">
        <v>256777</v>
      </c>
      <c r="Y60" s="49">
        <v>250882</v>
      </c>
    </row>
    <row r="61" spans="1:25" ht="12.75">
      <c r="A61" s="46">
        <v>6</v>
      </c>
      <c r="B61" s="46">
        <v>4</v>
      </c>
      <c r="C61" s="46">
        <v>4</v>
      </c>
      <c r="D61" s="41">
        <v>2</v>
      </c>
      <c r="E61" s="47"/>
      <c r="F61" s="48" t="s">
        <v>265</v>
      </c>
      <c r="G61" s="58" t="s">
        <v>268</v>
      </c>
      <c r="H61" s="49">
        <v>42098680.46</v>
      </c>
      <c r="I61" s="49">
        <v>2292651.78</v>
      </c>
      <c r="J61" s="49">
        <v>627800</v>
      </c>
      <c r="K61" s="49">
        <v>1928705.72</v>
      </c>
      <c r="L61" s="49">
        <v>0</v>
      </c>
      <c r="M61" s="49">
        <v>1295900</v>
      </c>
      <c r="N61" s="49">
        <v>4319681.25</v>
      </c>
      <c r="O61" s="49">
        <v>510705</v>
      </c>
      <c r="P61" s="49">
        <v>13876572.47</v>
      </c>
      <c r="Q61" s="49">
        <v>87430</v>
      </c>
      <c r="R61" s="49">
        <v>2317366</v>
      </c>
      <c r="S61" s="49">
        <v>0</v>
      </c>
      <c r="T61" s="49">
        <v>164000</v>
      </c>
      <c r="U61" s="49">
        <v>10813537</v>
      </c>
      <c r="V61" s="49">
        <v>1809330.31</v>
      </c>
      <c r="W61" s="49">
        <v>1595723.93</v>
      </c>
      <c r="X61" s="49">
        <v>160300</v>
      </c>
      <c r="Y61" s="49">
        <v>298977</v>
      </c>
    </row>
    <row r="62" spans="1:25" ht="12.75">
      <c r="A62" s="46">
        <v>6</v>
      </c>
      <c r="B62" s="46">
        <v>6</v>
      </c>
      <c r="C62" s="46">
        <v>4</v>
      </c>
      <c r="D62" s="41">
        <v>2</v>
      </c>
      <c r="E62" s="47"/>
      <c r="F62" s="48" t="s">
        <v>265</v>
      </c>
      <c r="G62" s="58" t="s">
        <v>317</v>
      </c>
      <c r="H62" s="49">
        <v>38168083.94</v>
      </c>
      <c r="I62" s="49">
        <v>2481469.68</v>
      </c>
      <c r="J62" s="49">
        <v>0</v>
      </c>
      <c r="K62" s="49">
        <v>1924371.99</v>
      </c>
      <c r="L62" s="49">
        <v>0</v>
      </c>
      <c r="M62" s="49">
        <v>119400</v>
      </c>
      <c r="N62" s="49">
        <v>3675858.65</v>
      </c>
      <c r="O62" s="49">
        <v>348350.99</v>
      </c>
      <c r="P62" s="49">
        <v>9508625.64</v>
      </c>
      <c r="Q62" s="49">
        <v>127800</v>
      </c>
      <c r="R62" s="49">
        <v>2002653.48</v>
      </c>
      <c r="S62" s="49">
        <v>0</v>
      </c>
      <c r="T62" s="49">
        <v>577230</v>
      </c>
      <c r="U62" s="49">
        <v>8920316</v>
      </c>
      <c r="V62" s="49">
        <v>5924163.43</v>
      </c>
      <c r="W62" s="49">
        <v>1122679.68</v>
      </c>
      <c r="X62" s="49">
        <v>760600</v>
      </c>
      <c r="Y62" s="49">
        <v>674564.4</v>
      </c>
    </row>
    <row r="63" spans="1:25" ht="12.75">
      <c r="A63" s="46">
        <v>6</v>
      </c>
      <c r="B63" s="46">
        <v>9</v>
      </c>
      <c r="C63" s="46">
        <v>6</v>
      </c>
      <c r="D63" s="41">
        <v>2</v>
      </c>
      <c r="E63" s="47"/>
      <c r="F63" s="48" t="s">
        <v>265</v>
      </c>
      <c r="G63" s="58" t="s">
        <v>318</v>
      </c>
      <c r="H63" s="49">
        <v>44751518.68</v>
      </c>
      <c r="I63" s="49">
        <v>2203771.3</v>
      </c>
      <c r="J63" s="49">
        <v>0</v>
      </c>
      <c r="K63" s="49">
        <v>5957283.75</v>
      </c>
      <c r="L63" s="49">
        <v>35410</v>
      </c>
      <c r="M63" s="49">
        <v>101000</v>
      </c>
      <c r="N63" s="49">
        <v>5900056.07</v>
      </c>
      <c r="O63" s="49">
        <v>1578936.81</v>
      </c>
      <c r="P63" s="49">
        <v>12819338.4</v>
      </c>
      <c r="Q63" s="49">
        <v>115000</v>
      </c>
      <c r="R63" s="49">
        <v>1160051</v>
      </c>
      <c r="S63" s="49">
        <v>0</v>
      </c>
      <c r="T63" s="49">
        <v>531219.83</v>
      </c>
      <c r="U63" s="49">
        <v>8655635</v>
      </c>
      <c r="V63" s="49">
        <v>2921415.54</v>
      </c>
      <c r="W63" s="49">
        <v>547738.79</v>
      </c>
      <c r="X63" s="49">
        <v>1529634</v>
      </c>
      <c r="Y63" s="49">
        <v>695028.19</v>
      </c>
    </row>
    <row r="64" spans="1:25" ht="12.75">
      <c r="A64" s="46">
        <v>6</v>
      </c>
      <c r="B64" s="46">
        <v>13</v>
      </c>
      <c r="C64" s="46">
        <v>2</v>
      </c>
      <c r="D64" s="41">
        <v>2</v>
      </c>
      <c r="E64" s="47"/>
      <c r="F64" s="48" t="s">
        <v>265</v>
      </c>
      <c r="G64" s="58" t="s">
        <v>319</v>
      </c>
      <c r="H64" s="49">
        <v>24234513.57</v>
      </c>
      <c r="I64" s="49">
        <v>492248.28</v>
      </c>
      <c r="J64" s="49">
        <v>207000</v>
      </c>
      <c r="K64" s="49">
        <v>5178204</v>
      </c>
      <c r="L64" s="49">
        <v>0</v>
      </c>
      <c r="M64" s="49">
        <v>2579549</v>
      </c>
      <c r="N64" s="49">
        <v>1607684</v>
      </c>
      <c r="O64" s="49">
        <v>181450</v>
      </c>
      <c r="P64" s="49">
        <v>5072268.58</v>
      </c>
      <c r="Q64" s="49">
        <v>54000</v>
      </c>
      <c r="R64" s="49">
        <v>1360025.51</v>
      </c>
      <c r="S64" s="49">
        <v>0</v>
      </c>
      <c r="T64" s="49">
        <v>85659</v>
      </c>
      <c r="U64" s="49">
        <v>4020560</v>
      </c>
      <c r="V64" s="49">
        <v>1642080</v>
      </c>
      <c r="W64" s="49">
        <v>548910</v>
      </c>
      <c r="X64" s="49">
        <v>383176</v>
      </c>
      <c r="Y64" s="49">
        <v>821699.2</v>
      </c>
    </row>
    <row r="65" spans="1:25" ht="12.75">
      <c r="A65" s="46">
        <v>6</v>
      </c>
      <c r="B65" s="46">
        <v>14</v>
      </c>
      <c r="C65" s="46">
        <v>3</v>
      </c>
      <c r="D65" s="41">
        <v>2</v>
      </c>
      <c r="E65" s="47"/>
      <c r="F65" s="48" t="s">
        <v>265</v>
      </c>
      <c r="G65" s="58" t="s">
        <v>320</v>
      </c>
      <c r="H65" s="49">
        <v>15594991.74</v>
      </c>
      <c r="I65" s="49">
        <v>123520.57</v>
      </c>
      <c r="J65" s="49">
        <v>542500</v>
      </c>
      <c r="K65" s="49">
        <v>2434955.56</v>
      </c>
      <c r="L65" s="49">
        <v>0</v>
      </c>
      <c r="M65" s="49">
        <v>134260</v>
      </c>
      <c r="N65" s="49">
        <v>1587380.86</v>
      </c>
      <c r="O65" s="49">
        <v>181600</v>
      </c>
      <c r="P65" s="49">
        <v>4178769.03</v>
      </c>
      <c r="Q65" s="49">
        <v>41000</v>
      </c>
      <c r="R65" s="49">
        <v>611938</v>
      </c>
      <c r="S65" s="49">
        <v>0</v>
      </c>
      <c r="T65" s="49">
        <v>172807</v>
      </c>
      <c r="U65" s="49">
        <v>3871030</v>
      </c>
      <c r="V65" s="49">
        <v>768031.72</v>
      </c>
      <c r="W65" s="49">
        <v>569886</v>
      </c>
      <c r="X65" s="49">
        <v>53000</v>
      </c>
      <c r="Y65" s="49">
        <v>324313</v>
      </c>
    </row>
    <row r="66" spans="1:25" ht="12.75">
      <c r="A66" s="46">
        <v>6</v>
      </c>
      <c r="B66" s="46">
        <v>1</v>
      </c>
      <c r="C66" s="46">
        <v>5</v>
      </c>
      <c r="D66" s="41">
        <v>2</v>
      </c>
      <c r="E66" s="47"/>
      <c r="F66" s="48" t="s">
        <v>265</v>
      </c>
      <c r="G66" s="58" t="s">
        <v>321</v>
      </c>
      <c r="H66" s="49">
        <v>34499124.39</v>
      </c>
      <c r="I66" s="49">
        <v>406270.4</v>
      </c>
      <c r="J66" s="49">
        <v>235500</v>
      </c>
      <c r="K66" s="49">
        <v>7590505.94</v>
      </c>
      <c r="L66" s="49">
        <v>0</v>
      </c>
      <c r="M66" s="49">
        <v>3967690</v>
      </c>
      <c r="N66" s="49">
        <v>6227768.19</v>
      </c>
      <c r="O66" s="49">
        <v>223733.47</v>
      </c>
      <c r="P66" s="49">
        <v>6257921.71</v>
      </c>
      <c r="Q66" s="49">
        <v>78000</v>
      </c>
      <c r="R66" s="49">
        <v>1081308</v>
      </c>
      <c r="S66" s="49">
        <v>106444.95</v>
      </c>
      <c r="T66" s="49">
        <v>259693</v>
      </c>
      <c r="U66" s="49">
        <v>5983090</v>
      </c>
      <c r="V66" s="49">
        <v>883555</v>
      </c>
      <c r="W66" s="49">
        <v>647783</v>
      </c>
      <c r="X66" s="49">
        <v>342500</v>
      </c>
      <c r="Y66" s="49">
        <v>207360.73</v>
      </c>
    </row>
    <row r="67" spans="1:25" ht="12.75">
      <c r="A67" s="46">
        <v>6</v>
      </c>
      <c r="B67" s="46">
        <v>18</v>
      </c>
      <c r="C67" s="46">
        <v>3</v>
      </c>
      <c r="D67" s="41">
        <v>2</v>
      </c>
      <c r="E67" s="47"/>
      <c r="F67" s="48" t="s">
        <v>265</v>
      </c>
      <c r="G67" s="58" t="s">
        <v>322</v>
      </c>
      <c r="H67" s="49">
        <v>16444631.91</v>
      </c>
      <c r="I67" s="49">
        <v>1291574.95</v>
      </c>
      <c r="J67" s="49">
        <v>306083.87</v>
      </c>
      <c r="K67" s="49">
        <v>1692039.94</v>
      </c>
      <c r="L67" s="49">
        <v>0</v>
      </c>
      <c r="M67" s="49">
        <v>17200</v>
      </c>
      <c r="N67" s="49">
        <v>1892365.57</v>
      </c>
      <c r="O67" s="49">
        <v>253342.77</v>
      </c>
      <c r="P67" s="49">
        <v>4999985.27</v>
      </c>
      <c r="Q67" s="49">
        <v>32500</v>
      </c>
      <c r="R67" s="49">
        <v>790946</v>
      </c>
      <c r="S67" s="49">
        <v>0</v>
      </c>
      <c r="T67" s="49">
        <v>10763</v>
      </c>
      <c r="U67" s="49">
        <v>3673360</v>
      </c>
      <c r="V67" s="49">
        <v>887824.06</v>
      </c>
      <c r="W67" s="49">
        <v>360596.23</v>
      </c>
      <c r="X67" s="49">
        <v>56500</v>
      </c>
      <c r="Y67" s="49">
        <v>179550.25</v>
      </c>
    </row>
    <row r="68" spans="1:25" ht="12.75">
      <c r="A68" s="46">
        <v>6</v>
      </c>
      <c r="B68" s="46">
        <v>9</v>
      </c>
      <c r="C68" s="46">
        <v>7</v>
      </c>
      <c r="D68" s="41">
        <v>2</v>
      </c>
      <c r="E68" s="47"/>
      <c r="F68" s="48" t="s">
        <v>265</v>
      </c>
      <c r="G68" s="58" t="s">
        <v>323</v>
      </c>
      <c r="H68" s="49">
        <v>84543605.5</v>
      </c>
      <c r="I68" s="49">
        <v>6869616.26</v>
      </c>
      <c r="J68" s="49">
        <v>0</v>
      </c>
      <c r="K68" s="49">
        <v>12680424.73</v>
      </c>
      <c r="L68" s="49">
        <v>0</v>
      </c>
      <c r="M68" s="49">
        <v>3367038.66</v>
      </c>
      <c r="N68" s="49">
        <v>6394737.54</v>
      </c>
      <c r="O68" s="49">
        <v>458798.6</v>
      </c>
      <c r="P68" s="49">
        <v>21036655.56</v>
      </c>
      <c r="Q68" s="49">
        <v>179700</v>
      </c>
      <c r="R68" s="49">
        <v>2591208.35</v>
      </c>
      <c r="S68" s="49">
        <v>608000</v>
      </c>
      <c r="T68" s="49">
        <v>648669.95</v>
      </c>
      <c r="U68" s="49">
        <v>15784315</v>
      </c>
      <c r="V68" s="49">
        <v>8906742.02</v>
      </c>
      <c r="W68" s="49">
        <v>3477014.5</v>
      </c>
      <c r="X68" s="49">
        <v>155639.74</v>
      </c>
      <c r="Y68" s="49">
        <v>1385044.59</v>
      </c>
    </row>
    <row r="69" spans="1:25" ht="12.75">
      <c r="A69" s="46">
        <v>6</v>
      </c>
      <c r="B69" s="46">
        <v>8</v>
      </c>
      <c r="C69" s="46">
        <v>4</v>
      </c>
      <c r="D69" s="41">
        <v>2</v>
      </c>
      <c r="E69" s="47"/>
      <c r="F69" s="48" t="s">
        <v>265</v>
      </c>
      <c r="G69" s="58" t="s">
        <v>324</v>
      </c>
      <c r="H69" s="49">
        <v>14620408.89</v>
      </c>
      <c r="I69" s="49">
        <v>2200349.49</v>
      </c>
      <c r="J69" s="49">
        <v>0</v>
      </c>
      <c r="K69" s="49">
        <v>1549272.2</v>
      </c>
      <c r="L69" s="49">
        <v>0</v>
      </c>
      <c r="M69" s="49">
        <v>26500</v>
      </c>
      <c r="N69" s="49">
        <v>1698034.45</v>
      </c>
      <c r="O69" s="49">
        <v>181621</v>
      </c>
      <c r="P69" s="49">
        <v>2836415.31</v>
      </c>
      <c r="Q69" s="49">
        <v>30000</v>
      </c>
      <c r="R69" s="49">
        <v>854150</v>
      </c>
      <c r="S69" s="49">
        <v>0</v>
      </c>
      <c r="T69" s="49">
        <v>88158.14</v>
      </c>
      <c r="U69" s="49">
        <v>3613720</v>
      </c>
      <c r="V69" s="49">
        <v>509260</v>
      </c>
      <c r="W69" s="49">
        <v>742716.3</v>
      </c>
      <c r="X69" s="49">
        <v>20000</v>
      </c>
      <c r="Y69" s="49">
        <v>270212</v>
      </c>
    </row>
    <row r="70" spans="1:25" ht="12.75">
      <c r="A70" s="46">
        <v>6</v>
      </c>
      <c r="B70" s="46">
        <v>3</v>
      </c>
      <c r="C70" s="46">
        <v>6</v>
      </c>
      <c r="D70" s="41">
        <v>2</v>
      </c>
      <c r="E70" s="47"/>
      <c r="F70" s="48" t="s">
        <v>265</v>
      </c>
      <c r="G70" s="58" t="s">
        <v>325</v>
      </c>
      <c r="H70" s="49">
        <v>21758862.58</v>
      </c>
      <c r="I70" s="49">
        <v>323470.1</v>
      </c>
      <c r="J70" s="49">
        <v>12000</v>
      </c>
      <c r="K70" s="49">
        <v>2141257.51</v>
      </c>
      <c r="L70" s="49">
        <v>0</v>
      </c>
      <c r="M70" s="49">
        <v>22450</v>
      </c>
      <c r="N70" s="49">
        <v>1799202.39</v>
      </c>
      <c r="O70" s="49">
        <v>89000</v>
      </c>
      <c r="P70" s="49">
        <v>6814400.54</v>
      </c>
      <c r="Q70" s="49">
        <v>45000</v>
      </c>
      <c r="R70" s="49">
        <v>1202003.75</v>
      </c>
      <c r="S70" s="49">
        <v>0</v>
      </c>
      <c r="T70" s="49">
        <v>45000</v>
      </c>
      <c r="U70" s="49">
        <v>4544576.25</v>
      </c>
      <c r="V70" s="49">
        <v>4123439.21</v>
      </c>
      <c r="W70" s="49">
        <v>340795.83</v>
      </c>
      <c r="X70" s="49">
        <v>50000</v>
      </c>
      <c r="Y70" s="49">
        <v>206267</v>
      </c>
    </row>
    <row r="71" spans="1:25" ht="12.75">
      <c r="A71" s="46">
        <v>6</v>
      </c>
      <c r="B71" s="46">
        <v>8</v>
      </c>
      <c r="C71" s="46">
        <v>5</v>
      </c>
      <c r="D71" s="41">
        <v>2</v>
      </c>
      <c r="E71" s="47"/>
      <c r="F71" s="48" t="s">
        <v>265</v>
      </c>
      <c r="G71" s="58" t="s">
        <v>326</v>
      </c>
      <c r="H71" s="49">
        <v>40781100.29</v>
      </c>
      <c r="I71" s="49">
        <v>4256842.06</v>
      </c>
      <c r="J71" s="49">
        <v>411500</v>
      </c>
      <c r="K71" s="49">
        <v>2217493</v>
      </c>
      <c r="L71" s="49">
        <v>0</v>
      </c>
      <c r="M71" s="49">
        <v>55500</v>
      </c>
      <c r="N71" s="49">
        <v>3343932.8</v>
      </c>
      <c r="O71" s="49">
        <v>290350</v>
      </c>
      <c r="P71" s="49">
        <v>11982129.86</v>
      </c>
      <c r="Q71" s="49">
        <v>97000</v>
      </c>
      <c r="R71" s="49">
        <v>1035848</v>
      </c>
      <c r="S71" s="49">
        <v>0</v>
      </c>
      <c r="T71" s="49">
        <v>1061561.75</v>
      </c>
      <c r="U71" s="49">
        <v>7765398</v>
      </c>
      <c r="V71" s="49">
        <v>6751026.34</v>
      </c>
      <c r="W71" s="49">
        <v>854850.55</v>
      </c>
      <c r="X71" s="49">
        <v>186467</v>
      </c>
      <c r="Y71" s="49">
        <v>471200.93</v>
      </c>
    </row>
    <row r="72" spans="1:25" ht="12.75">
      <c r="A72" s="46">
        <v>6</v>
      </c>
      <c r="B72" s="46">
        <v>12</v>
      </c>
      <c r="C72" s="46">
        <v>3</v>
      </c>
      <c r="D72" s="41">
        <v>2</v>
      </c>
      <c r="E72" s="47"/>
      <c r="F72" s="48" t="s">
        <v>265</v>
      </c>
      <c r="G72" s="58" t="s">
        <v>327</v>
      </c>
      <c r="H72" s="49">
        <v>26131979.34</v>
      </c>
      <c r="I72" s="49">
        <v>392067.26</v>
      </c>
      <c r="J72" s="49">
        <v>2820249.52</v>
      </c>
      <c r="K72" s="49">
        <v>303992.24</v>
      </c>
      <c r="L72" s="49">
        <v>227397.02</v>
      </c>
      <c r="M72" s="49">
        <v>129020.33</v>
      </c>
      <c r="N72" s="49">
        <v>2497872.95</v>
      </c>
      <c r="O72" s="49">
        <v>274970.36</v>
      </c>
      <c r="P72" s="49">
        <v>8941022.05</v>
      </c>
      <c r="Q72" s="49">
        <v>126000</v>
      </c>
      <c r="R72" s="49">
        <v>1224822</v>
      </c>
      <c r="S72" s="49">
        <v>0</v>
      </c>
      <c r="T72" s="49">
        <v>606813.06</v>
      </c>
      <c r="U72" s="49">
        <v>6470348.13</v>
      </c>
      <c r="V72" s="49">
        <v>1102815.51</v>
      </c>
      <c r="W72" s="49">
        <v>624000</v>
      </c>
      <c r="X72" s="49">
        <v>78000</v>
      </c>
      <c r="Y72" s="49">
        <v>312588.91</v>
      </c>
    </row>
    <row r="73" spans="1:25" ht="12.75">
      <c r="A73" s="46">
        <v>6</v>
      </c>
      <c r="B73" s="46">
        <v>15</v>
      </c>
      <c r="C73" s="46">
        <v>4</v>
      </c>
      <c r="D73" s="41">
        <v>2</v>
      </c>
      <c r="E73" s="47"/>
      <c r="F73" s="48" t="s">
        <v>265</v>
      </c>
      <c r="G73" s="58" t="s">
        <v>328</v>
      </c>
      <c r="H73" s="49">
        <v>43786563.9</v>
      </c>
      <c r="I73" s="49">
        <v>337285.3</v>
      </c>
      <c r="J73" s="49">
        <v>374500</v>
      </c>
      <c r="K73" s="49">
        <v>3188728.7</v>
      </c>
      <c r="L73" s="49">
        <v>0</v>
      </c>
      <c r="M73" s="49">
        <v>103278.99</v>
      </c>
      <c r="N73" s="49">
        <v>3009507.41</v>
      </c>
      <c r="O73" s="49">
        <v>224521</v>
      </c>
      <c r="P73" s="49">
        <v>14155230.87</v>
      </c>
      <c r="Q73" s="49">
        <v>55000</v>
      </c>
      <c r="R73" s="49">
        <v>1810671.55</v>
      </c>
      <c r="S73" s="49">
        <v>0</v>
      </c>
      <c r="T73" s="49">
        <v>154850</v>
      </c>
      <c r="U73" s="49">
        <v>11762788</v>
      </c>
      <c r="V73" s="49">
        <v>6658279.59</v>
      </c>
      <c r="W73" s="49">
        <v>1145592.49</v>
      </c>
      <c r="X73" s="49">
        <v>165378.32</v>
      </c>
      <c r="Y73" s="49">
        <v>640951.68</v>
      </c>
    </row>
    <row r="74" spans="1:25" ht="12.75">
      <c r="A74" s="46">
        <v>6</v>
      </c>
      <c r="B74" s="46">
        <v>16</v>
      </c>
      <c r="C74" s="46">
        <v>2</v>
      </c>
      <c r="D74" s="41">
        <v>2</v>
      </c>
      <c r="E74" s="47"/>
      <c r="F74" s="48" t="s">
        <v>265</v>
      </c>
      <c r="G74" s="58" t="s">
        <v>329</v>
      </c>
      <c r="H74" s="49">
        <v>37975622.06</v>
      </c>
      <c r="I74" s="49">
        <v>5472191.23</v>
      </c>
      <c r="J74" s="49">
        <v>0</v>
      </c>
      <c r="K74" s="49">
        <v>2441466</v>
      </c>
      <c r="L74" s="49">
        <v>0</v>
      </c>
      <c r="M74" s="49">
        <v>61108</v>
      </c>
      <c r="N74" s="49">
        <v>3317897.3</v>
      </c>
      <c r="O74" s="49">
        <v>405827</v>
      </c>
      <c r="P74" s="49">
        <v>11488837.53</v>
      </c>
      <c r="Q74" s="49">
        <v>120000</v>
      </c>
      <c r="R74" s="49">
        <v>1114114</v>
      </c>
      <c r="S74" s="49">
        <v>0</v>
      </c>
      <c r="T74" s="49">
        <v>305378</v>
      </c>
      <c r="U74" s="49">
        <v>10600001</v>
      </c>
      <c r="V74" s="49">
        <v>1088500</v>
      </c>
      <c r="W74" s="49">
        <v>1277110</v>
      </c>
      <c r="X74" s="49">
        <v>68550</v>
      </c>
      <c r="Y74" s="49">
        <v>214642</v>
      </c>
    </row>
    <row r="75" spans="1:25" ht="12.75">
      <c r="A75" s="46">
        <v>6</v>
      </c>
      <c r="B75" s="46">
        <v>1</v>
      </c>
      <c r="C75" s="46">
        <v>6</v>
      </c>
      <c r="D75" s="41">
        <v>2</v>
      </c>
      <c r="E75" s="47"/>
      <c r="F75" s="48" t="s">
        <v>265</v>
      </c>
      <c r="G75" s="58" t="s">
        <v>330</v>
      </c>
      <c r="H75" s="49">
        <v>18794915.42</v>
      </c>
      <c r="I75" s="49">
        <v>270895.68</v>
      </c>
      <c r="J75" s="49">
        <v>258000</v>
      </c>
      <c r="K75" s="49">
        <v>1131230.28</v>
      </c>
      <c r="L75" s="49">
        <v>346989</v>
      </c>
      <c r="M75" s="49">
        <v>53100</v>
      </c>
      <c r="N75" s="49">
        <v>2492188.25</v>
      </c>
      <c r="O75" s="49">
        <v>228767</v>
      </c>
      <c r="P75" s="49">
        <v>4229596.18</v>
      </c>
      <c r="Q75" s="49">
        <v>40000</v>
      </c>
      <c r="R75" s="49">
        <v>2284956.87</v>
      </c>
      <c r="S75" s="49">
        <v>59320</v>
      </c>
      <c r="T75" s="49">
        <v>220455</v>
      </c>
      <c r="U75" s="49">
        <v>3242006</v>
      </c>
      <c r="V75" s="49">
        <v>688461</v>
      </c>
      <c r="W75" s="49">
        <v>835333.5</v>
      </c>
      <c r="X75" s="49">
        <v>7800</v>
      </c>
      <c r="Y75" s="49">
        <v>2405816.66</v>
      </c>
    </row>
    <row r="76" spans="1:25" ht="12.75">
      <c r="A76" s="46">
        <v>6</v>
      </c>
      <c r="B76" s="46">
        <v>15</v>
      </c>
      <c r="C76" s="46">
        <v>5</v>
      </c>
      <c r="D76" s="41">
        <v>2</v>
      </c>
      <c r="E76" s="47"/>
      <c r="F76" s="48" t="s">
        <v>265</v>
      </c>
      <c r="G76" s="58" t="s">
        <v>331</v>
      </c>
      <c r="H76" s="49">
        <v>21880641.05</v>
      </c>
      <c r="I76" s="49">
        <v>2113149.78</v>
      </c>
      <c r="J76" s="49">
        <v>0</v>
      </c>
      <c r="K76" s="49">
        <v>1395289.12</v>
      </c>
      <c r="L76" s="49">
        <v>0</v>
      </c>
      <c r="M76" s="49">
        <v>113312.46</v>
      </c>
      <c r="N76" s="49">
        <v>1859218.97</v>
      </c>
      <c r="O76" s="49">
        <v>533998.69</v>
      </c>
      <c r="P76" s="49">
        <v>7227827.03</v>
      </c>
      <c r="Q76" s="49">
        <v>48000</v>
      </c>
      <c r="R76" s="49">
        <v>2009354.8</v>
      </c>
      <c r="S76" s="49">
        <v>55366</v>
      </c>
      <c r="T76" s="49">
        <v>342444</v>
      </c>
      <c r="U76" s="49">
        <v>4780203</v>
      </c>
      <c r="V76" s="49">
        <v>568673.78</v>
      </c>
      <c r="W76" s="49">
        <v>438820</v>
      </c>
      <c r="X76" s="49">
        <v>94830</v>
      </c>
      <c r="Y76" s="49">
        <v>300153.42</v>
      </c>
    </row>
    <row r="77" spans="1:25" ht="12.75">
      <c r="A77" s="46">
        <v>6</v>
      </c>
      <c r="B77" s="46">
        <v>20</v>
      </c>
      <c r="C77" s="46">
        <v>3</v>
      </c>
      <c r="D77" s="41">
        <v>2</v>
      </c>
      <c r="E77" s="47"/>
      <c r="F77" s="48" t="s">
        <v>265</v>
      </c>
      <c r="G77" s="58" t="s">
        <v>332</v>
      </c>
      <c r="H77" s="49">
        <v>24010419.99</v>
      </c>
      <c r="I77" s="49">
        <v>524962.95</v>
      </c>
      <c r="J77" s="49">
        <v>121000</v>
      </c>
      <c r="K77" s="49">
        <v>1951966.48</v>
      </c>
      <c r="L77" s="49">
        <v>11792.1</v>
      </c>
      <c r="M77" s="49">
        <v>18000</v>
      </c>
      <c r="N77" s="49">
        <v>2722878.64</v>
      </c>
      <c r="O77" s="49">
        <v>346401.09</v>
      </c>
      <c r="P77" s="49">
        <v>6206985.4</v>
      </c>
      <c r="Q77" s="49">
        <v>32100</v>
      </c>
      <c r="R77" s="49">
        <v>1122313</v>
      </c>
      <c r="S77" s="49">
        <v>304419.8</v>
      </c>
      <c r="T77" s="49">
        <v>91581.44</v>
      </c>
      <c r="U77" s="49">
        <v>5334515.6</v>
      </c>
      <c r="V77" s="49">
        <v>3322475.96</v>
      </c>
      <c r="W77" s="49">
        <v>1309259.38</v>
      </c>
      <c r="X77" s="49">
        <v>23128</v>
      </c>
      <c r="Y77" s="49">
        <v>566640.15</v>
      </c>
    </row>
    <row r="78" spans="1:25" ht="12.75">
      <c r="A78" s="46">
        <v>6</v>
      </c>
      <c r="B78" s="46">
        <v>9</v>
      </c>
      <c r="C78" s="46">
        <v>8</v>
      </c>
      <c r="D78" s="41">
        <v>2</v>
      </c>
      <c r="E78" s="47"/>
      <c r="F78" s="48" t="s">
        <v>265</v>
      </c>
      <c r="G78" s="58" t="s">
        <v>333</v>
      </c>
      <c r="H78" s="49">
        <v>67204986.27</v>
      </c>
      <c r="I78" s="49">
        <v>2655371.43</v>
      </c>
      <c r="J78" s="49">
        <v>643837.5</v>
      </c>
      <c r="K78" s="49">
        <v>10060646.56</v>
      </c>
      <c r="L78" s="49">
        <v>0</v>
      </c>
      <c r="M78" s="49">
        <v>1242811.95</v>
      </c>
      <c r="N78" s="49">
        <v>4838902.98</v>
      </c>
      <c r="O78" s="49">
        <v>788389.94</v>
      </c>
      <c r="P78" s="49">
        <v>17858587.8</v>
      </c>
      <c r="Q78" s="49">
        <v>227174</v>
      </c>
      <c r="R78" s="49">
        <v>1683533.95</v>
      </c>
      <c r="S78" s="49">
        <v>12480</v>
      </c>
      <c r="T78" s="49">
        <v>1013878</v>
      </c>
      <c r="U78" s="49">
        <v>14586024</v>
      </c>
      <c r="V78" s="49">
        <v>3644988.67</v>
      </c>
      <c r="W78" s="49">
        <v>934548.82</v>
      </c>
      <c r="X78" s="49">
        <v>421381.23</v>
      </c>
      <c r="Y78" s="49">
        <v>6592429.44</v>
      </c>
    </row>
    <row r="79" spans="1:25" ht="12.75">
      <c r="A79" s="46">
        <v>6</v>
      </c>
      <c r="B79" s="46">
        <v>1</v>
      </c>
      <c r="C79" s="46">
        <v>7</v>
      </c>
      <c r="D79" s="41">
        <v>2</v>
      </c>
      <c r="E79" s="47"/>
      <c r="F79" s="48" t="s">
        <v>265</v>
      </c>
      <c r="G79" s="58" t="s">
        <v>334</v>
      </c>
      <c r="H79" s="49">
        <v>21270047.74</v>
      </c>
      <c r="I79" s="49">
        <v>210176.8</v>
      </c>
      <c r="J79" s="49">
        <v>0</v>
      </c>
      <c r="K79" s="49">
        <v>1839264</v>
      </c>
      <c r="L79" s="49">
        <v>366828</v>
      </c>
      <c r="M79" s="49">
        <v>687758</v>
      </c>
      <c r="N79" s="49">
        <v>2605419.84</v>
      </c>
      <c r="O79" s="49">
        <v>216550</v>
      </c>
      <c r="P79" s="49">
        <v>6712823.31</v>
      </c>
      <c r="Q79" s="49">
        <v>52994.79</v>
      </c>
      <c r="R79" s="49">
        <v>1021823</v>
      </c>
      <c r="S79" s="49">
        <v>148634</v>
      </c>
      <c r="T79" s="49">
        <v>158848</v>
      </c>
      <c r="U79" s="49">
        <v>5264320</v>
      </c>
      <c r="V79" s="49">
        <v>732467</v>
      </c>
      <c r="W79" s="49">
        <v>546322</v>
      </c>
      <c r="X79" s="49">
        <v>47696</v>
      </c>
      <c r="Y79" s="49">
        <v>658123</v>
      </c>
    </row>
    <row r="80" spans="1:25" ht="12.75">
      <c r="A80" s="46">
        <v>6</v>
      </c>
      <c r="B80" s="46">
        <v>14</v>
      </c>
      <c r="C80" s="46">
        <v>5</v>
      </c>
      <c r="D80" s="41">
        <v>2</v>
      </c>
      <c r="E80" s="47"/>
      <c r="F80" s="48" t="s">
        <v>265</v>
      </c>
      <c r="G80" s="58" t="s">
        <v>335</v>
      </c>
      <c r="H80" s="49">
        <v>50100849.16</v>
      </c>
      <c r="I80" s="49">
        <v>718467.62</v>
      </c>
      <c r="J80" s="49">
        <v>18000</v>
      </c>
      <c r="K80" s="49">
        <v>6105718.21</v>
      </c>
      <c r="L80" s="49">
        <v>0</v>
      </c>
      <c r="M80" s="49">
        <v>1203758.97</v>
      </c>
      <c r="N80" s="49">
        <v>4137969.8</v>
      </c>
      <c r="O80" s="49">
        <v>343769.94</v>
      </c>
      <c r="P80" s="49">
        <v>12995673.24</v>
      </c>
      <c r="Q80" s="49">
        <v>120200</v>
      </c>
      <c r="R80" s="49">
        <v>2944259</v>
      </c>
      <c r="S80" s="49">
        <v>19000</v>
      </c>
      <c r="T80" s="49">
        <v>542058</v>
      </c>
      <c r="U80" s="49">
        <v>10288357.73</v>
      </c>
      <c r="V80" s="49">
        <v>8707592.58</v>
      </c>
      <c r="W80" s="49">
        <v>871300</v>
      </c>
      <c r="X80" s="49">
        <v>322100</v>
      </c>
      <c r="Y80" s="49">
        <v>762624.07</v>
      </c>
    </row>
    <row r="81" spans="1:25" ht="12.75">
      <c r="A81" s="46">
        <v>6</v>
      </c>
      <c r="B81" s="46">
        <v>6</v>
      </c>
      <c r="C81" s="46">
        <v>5</v>
      </c>
      <c r="D81" s="41">
        <v>2</v>
      </c>
      <c r="E81" s="47"/>
      <c r="F81" s="48" t="s">
        <v>265</v>
      </c>
      <c r="G81" s="58" t="s">
        <v>269</v>
      </c>
      <c r="H81" s="49">
        <v>44309236.21</v>
      </c>
      <c r="I81" s="49">
        <v>489324.25</v>
      </c>
      <c r="J81" s="49">
        <v>2020</v>
      </c>
      <c r="K81" s="49">
        <v>4690699</v>
      </c>
      <c r="L81" s="49">
        <v>0</v>
      </c>
      <c r="M81" s="49">
        <v>4327202</v>
      </c>
      <c r="N81" s="49">
        <v>3120450.25</v>
      </c>
      <c r="O81" s="49">
        <v>327047</v>
      </c>
      <c r="P81" s="49">
        <v>13395170.71</v>
      </c>
      <c r="Q81" s="49">
        <v>164000</v>
      </c>
      <c r="R81" s="49">
        <v>2172951</v>
      </c>
      <c r="S81" s="49">
        <v>0</v>
      </c>
      <c r="T81" s="49">
        <v>237895</v>
      </c>
      <c r="U81" s="49">
        <v>7668121</v>
      </c>
      <c r="V81" s="49">
        <v>6212091</v>
      </c>
      <c r="W81" s="49">
        <v>601000</v>
      </c>
      <c r="X81" s="49">
        <v>63500</v>
      </c>
      <c r="Y81" s="49">
        <v>837765</v>
      </c>
    </row>
    <row r="82" spans="1:25" ht="12.75">
      <c r="A82" s="46">
        <v>6</v>
      </c>
      <c r="B82" s="46">
        <v>6</v>
      </c>
      <c r="C82" s="46">
        <v>6</v>
      </c>
      <c r="D82" s="41">
        <v>2</v>
      </c>
      <c r="E82" s="47"/>
      <c r="F82" s="48" t="s">
        <v>265</v>
      </c>
      <c r="G82" s="58" t="s">
        <v>336</v>
      </c>
      <c r="H82" s="49">
        <v>15487191.22</v>
      </c>
      <c r="I82" s="49">
        <v>844014.79</v>
      </c>
      <c r="J82" s="49">
        <v>457270.14</v>
      </c>
      <c r="K82" s="49">
        <v>530065.8</v>
      </c>
      <c r="L82" s="49">
        <v>0</v>
      </c>
      <c r="M82" s="49">
        <v>38000</v>
      </c>
      <c r="N82" s="49">
        <v>1995081.6</v>
      </c>
      <c r="O82" s="49">
        <v>160730</v>
      </c>
      <c r="P82" s="49">
        <v>3617349.72</v>
      </c>
      <c r="Q82" s="49">
        <v>36000</v>
      </c>
      <c r="R82" s="49">
        <v>847008.58</v>
      </c>
      <c r="S82" s="49">
        <v>0</v>
      </c>
      <c r="T82" s="49">
        <v>118127</v>
      </c>
      <c r="U82" s="49">
        <v>3177896</v>
      </c>
      <c r="V82" s="49">
        <v>2071112.73</v>
      </c>
      <c r="W82" s="49">
        <v>1290540</v>
      </c>
      <c r="X82" s="49">
        <v>79366</v>
      </c>
      <c r="Y82" s="49">
        <v>224628.86</v>
      </c>
    </row>
    <row r="83" spans="1:25" ht="12.75">
      <c r="A83" s="46">
        <v>6</v>
      </c>
      <c r="B83" s="46">
        <v>7</v>
      </c>
      <c r="C83" s="46">
        <v>5</v>
      </c>
      <c r="D83" s="41">
        <v>2</v>
      </c>
      <c r="E83" s="47"/>
      <c r="F83" s="48" t="s">
        <v>265</v>
      </c>
      <c r="G83" s="58" t="s">
        <v>270</v>
      </c>
      <c r="H83" s="49">
        <v>34521748.36</v>
      </c>
      <c r="I83" s="49">
        <v>3746373.9</v>
      </c>
      <c r="J83" s="49">
        <v>348000</v>
      </c>
      <c r="K83" s="49">
        <v>2013000</v>
      </c>
      <c r="L83" s="49">
        <v>0</v>
      </c>
      <c r="M83" s="49">
        <v>1889580</v>
      </c>
      <c r="N83" s="49">
        <v>3176084.07</v>
      </c>
      <c r="O83" s="49">
        <v>131160</v>
      </c>
      <c r="P83" s="49">
        <v>10812605.28</v>
      </c>
      <c r="Q83" s="49">
        <v>76710</v>
      </c>
      <c r="R83" s="49">
        <v>1384413</v>
      </c>
      <c r="S83" s="49">
        <v>0</v>
      </c>
      <c r="T83" s="49">
        <v>533360</v>
      </c>
      <c r="U83" s="49">
        <v>7443397.27</v>
      </c>
      <c r="V83" s="49">
        <v>1469002.3</v>
      </c>
      <c r="W83" s="49">
        <v>914500</v>
      </c>
      <c r="X83" s="49">
        <v>217000</v>
      </c>
      <c r="Y83" s="49">
        <v>366562.54</v>
      </c>
    </row>
    <row r="84" spans="1:25" ht="12.75">
      <c r="A84" s="46">
        <v>6</v>
      </c>
      <c r="B84" s="46">
        <v>18</v>
      </c>
      <c r="C84" s="46">
        <v>4</v>
      </c>
      <c r="D84" s="41">
        <v>2</v>
      </c>
      <c r="E84" s="47"/>
      <c r="F84" s="48" t="s">
        <v>265</v>
      </c>
      <c r="G84" s="58" t="s">
        <v>337</v>
      </c>
      <c r="H84" s="49">
        <v>18248707.17</v>
      </c>
      <c r="I84" s="49">
        <v>305229.28</v>
      </c>
      <c r="J84" s="49">
        <v>295128.49</v>
      </c>
      <c r="K84" s="49">
        <v>4106683.28</v>
      </c>
      <c r="L84" s="49">
        <v>103377.62</v>
      </c>
      <c r="M84" s="49">
        <v>80800</v>
      </c>
      <c r="N84" s="49">
        <v>1828787.08</v>
      </c>
      <c r="O84" s="49">
        <v>252179.12</v>
      </c>
      <c r="P84" s="49">
        <v>5820074.37</v>
      </c>
      <c r="Q84" s="49">
        <v>152100</v>
      </c>
      <c r="R84" s="49">
        <v>594763</v>
      </c>
      <c r="S84" s="49">
        <v>0</v>
      </c>
      <c r="T84" s="49">
        <v>104800</v>
      </c>
      <c r="U84" s="49">
        <v>3245130.25</v>
      </c>
      <c r="V84" s="49">
        <v>511800</v>
      </c>
      <c r="W84" s="49">
        <v>689795.61</v>
      </c>
      <c r="X84" s="49">
        <v>20600</v>
      </c>
      <c r="Y84" s="49">
        <v>137459.07</v>
      </c>
    </row>
    <row r="85" spans="1:25" ht="12.75">
      <c r="A85" s="46">
        <v>6</v>
      </c>
      <c r="B85" s="46">
        <v>9</v>
      </c>
      <c r="C85" s="46">
        <v>9</v>
      </c>
      <c r="D85" s="41">
        <v>2</v>
      </c>
      <c r="E85" s="47"/>
      <c r="F85" s="48" t="s">
        <v>265</v>
      </c>
      <c r="G85" s="58" t="s">
        <v>338</v>
      </c>
      <c r="H85" s="49">
        <v>25495908.25</v>
      </c>
      <c r="I85" s="49">
        <v>3258517.27</v>
      </c>
      <c r="J85" s="49">
        <v>424600</v>
      </c>
      <c r="K85" s="49">
        <v>4846227.87</v>
      </c>
      <c r="L85" s="49">
        <v>0</v>
      </c>
      <c r="M85" s="49">
        <v>45500</v>
      </c>
      <c r="N85" s="49">
        <v>2353948.86</v>
      </c>
      <c r="O85" s="49">
        <v>198600</v>
      </c>
      <c r="P85" s="49">
        <v>6222704.81</v>
      </c>
      <c r="Q85" s="49">
        <v>47083.96</v>
      </c>
      <c r="R85" s="49">
        <v>905043</v>
      </c>
      <c r="S85" s="49">
        <v>0</v>
      </c>
      <c r="T85" s="49">
        <v>521072</v>
      </c>
      <c r="U85" s="49">
        <v>4312180</v>
      </c>
      <c r="V85" s="49">
        <v>1762375.42</v>
      </c>
      <c r="W85" s="49">
        <v>419418</v>
      </c>
      <c r="X85" s="49">
        <v>7000</v>
      </c>
      <c r="Y85" s="49">
        <v>171637.06</v>
      </c>
    </row>
    <row r="86" spans="1:25" ht="12.75">
      <c r="A86" s="46">
        <v>6</v>
      </c>
      <c r="B86" s="46">
        <v>11</v>
      </c>
      <c r="C86" s="46">
        <v>4</v>
      </c>
      <c r="D86" s="41">
        <v>2</v>
      </c>
      <c r="E86" s="47"/>
      <c r="F86" s="48" t="s">
        <v>265</v>
      </c>
      <c r="G86" s="58" t="s">
        <v>339</v>
      </c>
      <c r="H86" s="49">
        <v>56384842.47</v>
      </c>
      <c r="I86" s="49">
        <v>425810.13</v>
      </c>
      <c r="J86" s="49">
        <v>0</v>
      </c>
      <c r="K86" s="49">
        <v>2835000</v>
      </c>
      <c r="L86" s="49">
        <v>0</v>
      </c>
      <c r="M86" s="49">
        <v>411750</v>
      </c>
      <c r="N86" s="49">
        <v>4738027.56</v>
      </c>
      <c r="O86" s="49">
        <v>465156</v>
      </c>
      <c r="P86" s="49">
        <v>20994818.62</v>
      </c>
      <c r="Q86" s="49">
        <v>168946.47</v>
      </c>
      <c r="R86" s="49">
        <v>3602974.48</v>
      </c>
      <c r="S86" s="49">
        <v>0</v>
      </c>
      <c r="T86" s="49">
        <v>1051765</v>
      </c>
      <c r="U86" s="49">
        <v>16752736</v>
      </c>
      <c r="V86" s="49">
        <v>2302673.75</v>
      </c>
      <c r="W86" s="49">
        <v>1953339.45</v>
      </c>
      <c r="X86" s="49">
        <v>175900</v>
      </c>
      <c r="Y86" s="49">
        <v>505945.01</v>
      </c>
    </row>
    <row r="87" spans="1:25" ht="12.75">
      <c r="A87" s="46">
        <v>6</v>
      </c>
      <c r="B87" s="46">
        <v>2</v>
      </c>
      <c r="C87" s="46">
        <v>8</v>
      </c>
      <c r="D87" s="41">
        <v>2</v>
      </c>
      <c r="E87" s="47"/>
      <c r="F87" s="48" t="s">
        <v>265</v>
      </c>
      <c r="G87" s="58" t="s">
        <v>340</v>
      </c>
      <c r="H87" s="49">
        <v>39636691.97</v>
      </c>
      <c r="I87" s="49">
        <v>443792.52</v>
      </c>
      <c r="J87" s="49">
        <v>0</v>
      </c>
      <c r="K87" s="49">
        <v>2557667.48</v>
      </c>
      <c r="L87" s="49">
        <v>0</v>
      </c>
      <c r="M87" s="49">
        <v>0</v>
      </c>
      <c r="N87" s="49">
        <v>2472591.55</v>
      </c>
      <c r="O87" s="49">
        <v>828738.21</v>
      </c>
      <c r="P87" s="49">
        <v>11917139.51</v>
      </c>
      <c r="Q87" s="49">
        <v>76440</v>
      </c>
      <c r="R87" s="49">
        <v>772213</v>
      </c>
      <c r="S87" s="49">
        <v>0</v>
      </c>
      <c r="T87" s="49">
        <v>227344</v>
      </c>
      <c r="U87" s="49">
        <v>9141280</v>
      </c>
      <c r="V87" s="49">
        <v>5665294.31</v>
      </c>
      <c r="W87" s="49">
        <v>4522353.43</v>
      </c>
      <c r="X87" s="49">
        <v>438500</v>
      </c>
      <c r="Y87" s="49">
        <v>573337.96</v>
      </c>
    </row>
    <row r="88" spans="1:25" ht="12.75">
      <c r="A88" s="46">
        <v>6</v>
      </c>
      <c r="B88" s="46">
        <v>14</v>
      </c>
      <c r="C88" s="46">
        <v>6</v>
      </c>
      <c r="D88" s="41">
        <v>2</v>
      </c>
      <c r="E88" s="47"/>
      <c r="F88" s="48" t="s">
        <v>265</v>
      </c>
      <c r="G88" s="58" t="s">
        <v>341</v>
      </c>
      <c r="H88" s="49">
        <v>45346224.32</v>
      </c>
      <c r="I88" s="49">
        <v>505751.25</v>
      </c>
      <c r="J88" s="49">
        <v>0</v>
      </c>
      <c r="K88" s="49">
        <v>2570369.6</v>
      </c>
      <c r="L88" s="49">
        <v>7000</v>
      </c>
      <c r="M88" s="49">
        <v>1266300</v>
      </c>
      <c r="N88" s="49">
        <v>2637502.58</v>
      </c>
      <c r="O88" s="49">
        <v>329800</v>
      </c>
      <c r="P88" s="49">
        <v>14382880.5</v>
      </c>
      <c r="Q88" s="49">
        <v>104920</v>
      </c>
      <c r="R88" s="49">
        <v>1161491.9</v>
      </c>
      <c r="S88" s="49">
        <v>0</v>
      </c>
      <c r="T88" s="49">
        <v>676444</v>
      </c>
      <c r="U88" s="49">
        <v>8043176</v>
      </c>
      <c r="V88" s="49">
        <v>8921152.56</v>
      </c>
      <c r="W88" s="49">
        <v>2605100</v>
      </c>
      <c r="X88" s="49">
        <v>306000</v>
      </c>
      <c r="Y88" s="49">
        <v>1828335.93</v>
      </c>
    </row>
    <row r="89" spans="1:25" ht="12.75">
      <c r="A89" s="46">
        <v>6</v>
      </c>
      <c r="B89" s="46">
        <v>1</v>
      </c>
      <c r="C89" s="46">
        <v>8</v>
      </c>
      <c r="D89" s="41">
        <v>2</v>
      </c>
      <c r="E89" s="47"/>
      <c r="F89" s="48" t="s">
        <v>265</v>
      </c>
      <c r="G89" s="58" t="s">
        <v>342</v>
      </c>
      <c r="H89" s="49">
        <v>24622431.45</v>
      </c>
      <c r="I89" s="49">
        <v>838498.18</v>
      </c>
      <c r="J89" s="49">
        <v>427057.65</v>
      </c>
      <c r="K89" s="49">
        <v>506410</v>
      </c>
      <c r="L89" s="49">
        <v>0</v>
      </c>
      <c r="M89" s="49">
        <v>226609.3</v>
      </c>
      <c r="N89" s="49">
        <v>2796844.18</v>
      </c>
      <c r="O89" s="49">
        <v>296553.3</v>
      </c>
      <c r="P89" s="49">
        <v>6735121.06</v>
      </c>
      <c r="Q89" s="49">
        <v>40475</v>
      </c>
      <c r="R89" s="49">
        <v>1236203.66</v>
      </c>
      <c r="S89" s="49">
        <v>0</v>
      </c>
      <c r="T89" s="49">
        <v>119579</v>
      </c>
      <c r="U89" s="49">
        <v>5499070</v>
      </c>
      <c r="V89" s="49">
        <v>4741528.86</v>
      </c>
      <c r="W89" s="49">
        <v>814426</v>
      </c>
      <c r="X89" s="49">
        <v>177722</v>
      </c>
      <c r="Y89" s="49">
        <v>166333.26</v>
      </c>
    </row>
    <row r="90" spans="1:25" ht="12.75">
      <c r="A90" s="46">
        <v>6</v>
      </c>
      <c r="B90" s="46">
        <v>3</v>
      </c>
      <c r="C90" s="46">
        <v>7</v>
      </c>
      <c r="D90" s="41">
        <v>2</v>
      </c>
      <c r="E90" s="47"/>
      <c r="F90" s="48" t="s">
        <v>265</v>
      </c>
      <c r="G90" s="58" t="s">
        <v>343</v>
      </c>
      <c r="H90" s="49">
        <v>18996987.91</v>
      </c>
      <c r="I90" s="49">
        <v>575052.46</v>
      </c>
      <c r="J90" s="49">
        <v>268000</v>
      </c>
      <c r="K90" s="49">
        <v>2178900</v>
      </c>
      <c r="L90" s="49">
        <v>3500</v>
      </c>
      <c r="M90" s="49">
        <v>309500</v>
      </c>
      <c r="N90" s="49">
        <v>1953921.72</v>
      </c>
      <c r="O90" s="49">
        <v>196139</v>
      </c>
      <c r="P90" s="49">
        <v>4387603.23</v>
      </c>
      <c r="Q90" s="49">
        <v>28500</v>
      </c>
      <c r="R90" s="49">
        <v>1632740</v>
      </c>
      <c r="S90" s="49">
        <v>1500</v>
      </c>
      <c r="T90" s="49">
        <v>94000</v>
      </c>
      <c r="U90" s="49">
        <v>4811390</v>
      </c>
      <c r="V90" s="49">
        <v>1534800</v>
      </c>
      <c r="W90" s="49">
        <v>185552</v>
      </c>
      <c r="X90" s="49">
        <v>197500</v>
      </c>
      <c r="Y90" s="49">
        <v>638389.5</v>
      </c>
    </row>
    <row r="91" spans="1:25" ht="12.75">
      <c r="A91" s="46">
        <v>6</v>
      </c>
      <c r="B91" s="46">
        <v>8</v>
      </c>
      <c r="C91" s="46">
        <v>7</v>
      </c>
      <c r="D91" s="41">
        <v>2</v>
      </c>
      <c r="E91" s="47"/>
      <c r="F91" s="48" t="s">
        <v>265</v>
      </c>
      <c r="G91" s="58" t="s">
        <v>271</v>
      </c>
      <c r="H91" s="49">
        <v>75262089.78</v>
      </c>
      <c r="I91" s="49">
        <v>4185744.42</v>
      </c>
      <c r="J91" s="49">
        <v>60000</v>
      </c>
      <c r="K91" s="49">
        <v>11617601.66</v>
      </c>
      <c r="L91" s="49">
        <v>0</v>
      </c>
      <c r="M91" s="49">
        <v>453000</v>
      </c>
      <c r="N91" s="49">
        <v>5377611.11</v>
      </c>
      <c r="O91" s="49">
        <v>388121.58</v>
      </c>
      <c r="P91" s="49">
        <v>18165821.2</v>
      </c>
      <c r="Q91" s="49">
        <v>125000</v>
      </c>
      <c r="R91" s="49">
        <v>2189813.42</v>
      </c>
      <c r="S91" s="49">
        <v>21772.8</v>
      </c>
      <c r="T91" s="49">
        <v>221276.72</v>
      </c>
      <c r="U91" s="49">
        <v>14086855</v>
      </c>
      <c r="V91" s="49">
        <v>15322732.17</v>
      </c>
      <c r="W91" s="49">
        <v>951874</v>
      </c>
      <c r="X91" s="49">
        <v>813000</v>
      </c>
      <c r="Y91" s="49">
        <v>1281865.7</v>
      </c>
    </row>
    <row r="92" spans="1:25" ht="12.75">
      <c r="A92" s="46">
        <v>6</v>
      </c>
      <c r="B92" s="46">
        <v>10</v>
      </c>
      <c r="C92" s="46">
        <v>2</v>
      </c>
      <c r="D92" s="41">
        <v>2</v>
      </c>
      <c r="E92" s="47"/>
      <c r="F92" s="48" t="s">
        <v>265</v>
      </c>
      <c r="G92" s="58" t="s">
        <v>344</v>
      </c>
      <c r="H92" s="49">
        <v>28579204.24</v>
      </c>
      <c r="I92" s="49">
        <v>667699.58</v>
      </c>
      <c r="J92" s="49">
        <v>366208</v>
      </c>
      <c r="K92" s="49">
        <v>1226420.08</v>
      </c>
      <c r="L92" s="49">
        <v>6000</v>
      </c>
      <c r="M92" s="49">
        <v>152232.14</v>
      </c>
      <c r="N92" s="49">
        <v>3041427.37</v>
      </c>
      <c r="O92" s="49">
        <v>560323.71</v>
      </c>
      <c r="P92" s="49">
        <v>9520068.7</v>
      </c>
      <c r="Q92" s="49">
        <v>94000</v>
      </c>
      <c r="R92" s="49">
        <v>1204288.12</v>
      </c>
      <c r="S92" s="49">
        <v>0</v>
      </c>
      <c r="T92" s="49">
        <v>229187.12</v>
      </c>
      <c r="U92" s="49">
        <v>6779045.95</v>
      </c>
      <c r="V92" s="49">
        <v>1948633.85</v>
      </c>
      <c r="W92" s="49">
        <v>2182796.62</v>
      </c>
      <c r="X92" s="49">
        <v>77505</v>
      </c>
      <c r="Y92" s="49">
        <v>523368</v>
      </c>
    </row>
    <row r="93" spans="1:25" ht="12.75">
      <c r="A93" s="46">
        <v>6</v>
      </c>
      <c r="B93" s="46">
        <v>20</v>
      </c>
      <c r="C93" s="46">
        <v>5</v>
      </c>
      <c r="D93" s="41">
        <v>2</v>
      </c>
      <c r="E93" s="47"/>
      <c r="F93" s="48" t="s">
        <v>265</v>
      </c>
      <c r="G93" s="58" t="s">
        <v>345</v>
      </c>
      <c r="H93" s="49">
        <v>25661827.32</v>
      </c>
      <c r="I93" s="49">
        <v>334189.33</v>
      </c>
      <c r="J93" s="49">
        <v>65000</v>
      </c>
      <c r="K93" s="49">
        <v>2025250</v>
      </c>
      <c r="L93" s="49">
        <v>3300</v>
      </c>
      <c r="M93" s="49">
        <v>12500</v>
      </c>
      <c r="N93" s="49">
        <v>3682395.62</v>
      </c>
      <c r="O93" s="49">
        <v>315759</v>
      </c>
      <c r="P93" s="49">
        <v>8053868.37</v>
      </c>
      <c r="Q93" s="49">
        <v>64868</v>
      </c>
      <c r="R93" s="49">
        <v>1072520</v>
      </c>
      <c r="S93" s="49">
        <v>34296.53</v>
      </c>
      <c r="T93" s="49">
        <v>390851</v>
      </c>
      <c r="U93" s="49">
        <v>6747376</v>
      </c>
      <c r="V93" s="49">
        <v>1756592</v>
      </c>
      <c r="W93" s="49">
        <v>525630</v>
      </c>
      <c r="X93" s="49">
        <v>111000</v>
      </c>
      <c r="Y93" s="49">
        <v>466431.47</v>
      </c>
    </row>
    <row r="94" spans="1:25" ht="12.75">
      <c r="A94" s="46">
        <v>6</v>
      </c>
      <c r="B94" s="46">
        <v>12</v>
      </c>
      <c r="C94" s="46">
        <v>4</v>
      </c>
      <c r="D94" s="41">
        <v>2</v>
      </c>
      <c r="E94" s="47"/>
      <c r="F94" s="48" t="s">
        <v>265</v>
      </c>
      <c r="G94" s="58" t="s">
        <v>346</v>
      </c>
      <c r="H94" s="49">
        <v>27211438.91</v>
      </c>
      <c r="I94" s="49">
        <v>262130.08</v>
      </c>
      <c r="J94" s="49">
        <v>453830</v>
      </c>
      <c r="K94" s="49">
        <v>370077</v>
      </c>
      <c r="L94" s="49">
        <v>0</v>
      </c>
      <c r="M94" s="49">
        <v>210430</v>
      </c>
      <c r="N94" s="49">
        <v>2329341.7</v>
      </c>
      <c r="O94" s="49">
        <v>306451</v>
      </c>
      <c r="P94" s="49">
        <v>8529749.13</v>
      </c>
      <c r="Q94" s="49">
        <v>70100</v>
      </c>
      <c r="R94" s="49">
        <v>940491</v>
      </c>
      <c r="S94" s="49">
        <v>0</v>
      </c>
      <c r="T94" s="49">
        <v>70748</v>
      </c>
      <c r="U94" s="49">
        <v>5524260</v>
      </c>
      <c r="V94" s="49">
        <v>7008973</v>
      </c>
      <c r="W94" s="49">
        <v>884983</v>
      </c>
      <c r="X94" s="49">
        <v>113592</v>
      </c>
      <c r="Y94" s="49">
        <v>136283</v>
      </c>
    </row>
    <row r="95" spans="1:25" ht="12.75">
      <c r="A95" s="46">
        <v>6</v>
      </c>
      <c r="B95" s="46">
        <v>1</v>
      </c>
      <c r="C95" s="46">
        <v>9</v>
      </c>
      <c r="D95" s="41">
        <v>2</v>
      </c>
      <c r="E95" s="47"/>
      <c r="F95" s="48" t="s">
        <v>265</v>
      </c>
      <c r="G95" s="58" t="s">
        <v>347</v>
      </c>
      <c r="H95" s="49">
        <v>31939398.23</v>
      </c>
      <c r="I95" s="49">
        <v>2680384.41</v>
      </c>
      <c r="J95" s="49">
        <v>253015</v>
      </c>
      <c r="K95" s="49">
        <v>2331283</v>
      </c>
      <c r="L95" s="49">
        <v>827500</v>
      </c>
      <c r="M95" s="49">
        <v>110070</v>
      </c>
      <c r="N95" s="49">
        <v>2210529.97</v>
      </c>
      <c r="O95" s="49">
        <v>353339.27</v>
      </c>
      <c r="P95" s="49">
        <v>7611004.32</v>
      </c>
      <c r="Q95" s="49">
        <v>57176</v>
      </c>
      <c r="R95" s="49">
        <v>916444</v>
      </c>
      <c r="S95" s="49">
        <v>0</v>
      </c>
      <c r="T95" s="49">
        <v>40000</v>
      </c>
      <c r="U95" s="49">
        <v>6077178</v>
      </c>
      <c r="V95" s="49">
        <v>6877212.16</v>
      </c>
      <c r="W95" s="49">
        <v>1136760.34</v>
      </c>
      <c r="X95" s="49">
        <v>186340.25</v>
      </c>
      <c r="Y95" s="49">
        <v>271161.51</v>
      </c>
    </row>
    <row r="96" spans="1:25" ht="12.75">
      <c r="A96" s="46">
        <v>6</v>
      </c>
      <c r="B96" s="46">
        <v>6</v>
      </c>
      <c r="C96" s="46">
        <v>7</v>
      </c>
      <c r="D96" s="41">
        <v>2</v>
      </c>
      <c r="E96" s="47"/>
      <c r="F96" s="48" t="s">
        <v>265</v>
      </c>
      <c r="G96" s="58" t="s">
        <v>348</v>
      </c>
      <c r="H96" s="49">
        <v>27670832.17</v>
      </c>
      <c r="I96" s="49">
        <v>303339.77</v>
      </c>
      <c r="J96" s="49">
        <v>345567</v>
      </c>
      <c r="K96" s="49">
        <v>4593684.13</v>
      </c>
      <c r="L96" s="49">
        <v>0</v>
      </c>
      <c r="M96" s="49">
        <v>4281000.42</v>
      </c>
      <c r="N96" s="49">
        <v>1791783.45</v>
      </c>
      <c r="O96" s="49">
        <v>173375</v>
      </c>
      <c r="P96" s="49">
        <v>4246450.56</v>
      </c>
      <c r="Q96" s="49">
        <v>22913</v>
      </c>
      <c r="R96" s="49">
        <v>764024.35</v>
      </c>
      <c r="S96" s="49">
        <v>0</v>
      </c>
      <c r="T96" s="49">
        <v>40174</v>
      </c>
      <c r="U96" s="49">
        <v>3870198.65</v>
      </c>
      <c r="V96" s="49">
        <v>4009498.78</v>
      </c>
      <c r="W96" s="49">
        <v>582183</v>
      </c>
      <c r="X96" s="49">
        <v>607012.39</v>
      </c>
      <c r="Y96" s="49">
        <v>2039627.67</v>
      </c>
    </row>
    <row r="97" spans="1:25" ht="12.75">
      <c r="A97" s="46">
        <v>6</v>
      </c>
      <c r="B97" s="46">
        <v>2</v>
      </c>
      <c r="C97" s="46">
        <v>9</v>
      </c>
      <c r="D97" s="41">
        <v>2</v>
      </c>
      <c r="E97" s="47"/>
      <c r="F97" s="48" t="s">
        <v>265</v>
      </c>
      <c r="G97" s="58" t="s">
        <v>349</v>
      </c>
      <c r="H97" s="49">
        <v>25056319.46</v>
      </c>
      <c r="I97" s="49">
        <v>281948.64</v>
      </c>
      <c r="J97" s="49">
        <v>0</v>
      </c>
      <c r="K97" s="49">
        <v>1197437.74</v>
      </c>
      <c r="L97" s="49">
        <v>0</v>
      </c>
      <c r="M97" s="49">
        <v>8000</v>
      </c>
      <c r="N97" s="49">
        <v>1756789.25</v>
      </c>
      <c r="O97" s="49">
        <v>221514.59</v>
      </c>
      <c r="P97" s="49">
        <v>6029404.52</v>
      </c>
      <c r="Q97" s="49">
        <v>80200</v>
      </c>
      <c r="R97" s="49">
        <v>706164</v>
      </c>
      <c r="S97" s="49">
        <v>6000</v>
      </c>
      <c r="T97" s="49">
        <v>12616.25</v>
      </c>
      <c r="U97" s="49">
        <v>4836360</v>
      </c>
      <c r="V97" s="49">
        <v>8935656.98</v>
      </c>
      <c r="W97" s="49">
        <v>662389.62</v>
      </c>
      <c r="X97" s="49">
        <v>170600</v>
      </c>
      <c r="Y97" s="49">
        <v>151237.87</v>
      </c>
    </row>
    <row r="98" spans="1:25" ht="12.75">
      <c r="A98" s="46">
        <v>6</v>
      </c>
      <c r="B98" s="46">
        <v>11</v>
      </c>
      <c r="C98" s="46">
        <v>5</v>
      </c>
      <c r="D98" s="41">
        <v>2</v>
      </c>
      <c r="E98" s="47"/>
      <c r="F98" s="48" t="s">
        <v>265</v>
      </c>
      <c r="G98" s="58" t="s">
        <v>272</v>
      </c>
      <c r="H98" s="49">
        <v>104455878.68</v>
      </c>
      <c r="I98" s="49">
        <v>1565957.95</v>
      </c>
      <c r="J98" s="49">
        <v>0</v>
      </c>
      <c r="K98" s="49">
        <v>9364207.9</v>
      </c>
      <c r="L98" s="49">
        <v>52000</v>
      </c>
      <c r="M98" s="49">
        <v>2443570.28</v>
      </c>
      <c r="N98" s="49">
        <v>6656202.68</v>
      </c>
      <c r="O98" s="49">
        <v>924300</v>
      </c>
      <c r="P98" s="49">
        <v>29884804.85</v>
      </c>
      <c r="Q98" s="49">
        <v>195009.58</v>
      </c>
      <c r="R98" s="49">
        <v>2551337</v>
      </c>
      <c r="S98" s="49">
        <v>242159.6</v>
      </c>
      <c r="T98" s="49">
        <v>1052214</v>
      </c>
      <c r="U98" s="49">
        <v>29747036</v>
      </c>
      <c r="V98" s="49">
        <v>16151483.54</v>
      </c>
      <c r="W98" s="49">
        <v>1796171.4</v>
      </c>
      <c r="X98" s="49">
        <v>546300</v>
      </c>
      <c r="Y98" s="49">
        <v>1283123.9</v>
      </c>
    </row>
    <row r="99" spans="1:25" ht="12.75">
      <c r="A99" s="46">
        <v>6</v>
      </c>
      <c r="B99" s="46">
        <v>14</v>
      </c>
      <c r="C99" s="46">
        <v>7</v>
      </c>
      <c r="D99" s="41">
        <v>2</v>
      </c>
      <c r="E99" s="47"/>
      <c r="F99" s="48" t="s">
        <v>265</v>
      </c>
      <c r="G99" s="58" t="s">
        <v>350</v>
      </c>
      <c r="H99" s="49">
        <v>14792321.2</v>
      </c>
      <c r="I99" s="49">
        <v>121129.65</v>
      </c>
      <c r="J99" s="49">
        <v>278000</v>
      </c>
      <c r="K99" s="49">
        <v>217360.98</v>
      </c>
      <c r="L99" s="49">
        <v>7000</v>
      </c>
      <c r="M99" s="49">
        <v>241185.62</v>
      </c>
      <c r="N99" s="49">
        <v>1618136.51</v>
      </c>
      <c r="O99" s="49">
        <v>63764.02</v>
      </c>
      <c r="P99" s="49">
        <v>4000157.61</v>
      </c>
      <c r="Q99" s="49">
        <v>85000</v>
      </c>
      <c r="R99" s="49">
        <v>679534</v>
      </c>
      <c r="S99" s="49">
        <v>0</v>
      </c>
      <c r="T99" s="49">
        <v>173011.46</v>
      </c>
      <c r="U99" s="49">
        <v>3611460</v>
      </c>
      <c r="V99" s="49">
        <v>3150882</v>
      </c>
      <c r="W99" s="49">
        <v>237455.65</v>
      </c>
      <c r="X99" s="49">
        <v>93150.7</v>
      </c>
      <c r="Y99" s="49">
        <v>215093</v>
      </c>
    </row>
    <row r="100" spans="1:25" ht="12.75">
      <c r="A100" s="46">
        <v>6</v>
      </c>
      <c r="B100" s="46">
        <v>17</v>
      </c>
      <c r="C100" s="46">
        <v>2</v>
      </c>
      <c r="D100" s="41">
        <v>2</v>
      </c>
      <c r="E100" s="47"/>
      <c r="F100" s="48" t="s">
        <v>265</v>
      </c>
      <c r="G100" s="58" t="s">
        <v>351</v>
      </c>
      <c r="H100" s="49">
        <v>48994398.49</v>
      </c>
      <c r="I100" s="49">
        <v>329588.98</v>
      </c>
      <c r="J100" s="49">
        <v>1470000</v>
      </c>
      <c r="K100" s="49">
        <v>9316722.74</v>
      </c>
      <c r="L100" s="49">
        <v>0</v>
      </c>
      <c r="M100" s="49">
        <v>1702466.33</v>
      </c>
      <c r="N100" s="49">
        <v>3799976.4</v>
      </c>
      <c r="O100" s="49">
        <v>396208.19</v>
      </c>
      <c r="P100" s="49">
        <v>13002624.77</v>
      </c>
      <c r="Q100" s="49">
        <v>60000</v>
      </c>
      <c r="R100" s="49">
        <v>1833790.5</v>
      </c>
      <c r="S100" s="49">
        <v>110265.9</v>
      </c>
      <c r="T100" s="49">
        <v>622222.99</v>
      </c>
      <c r="U100" s="49">
        <v>9446624</v>
      </c>
      <c r="V100" s="49">
        <v>5097176.06</v>
      </c>
      <c r="W100" s="49">
        <v>1121083.53</v>
      </c>
      <c r="X100" s="49">
        <v>145810.1</v>
      </c>
      <c r="Y100" s="49">
        <v>539838</v>
      </c>
    </row>
    <row r="101" spans="1:25" ht="12.75">
      <c r="A101" s="46">
        <v>6</v>
      </c>
      <c r="B101" s="46">
        <v>20</v>
      </c>
      <c r="C101" s="46">
        <v>6</v>
      </c>
      <c r="D101" s="41">
        <v>2</v>
      </c>
      <c r="E101" s="47"/>
      <c r="F101" s="48" t="s">
        <v>265</v>
      </c>
      <c r="G101" s="58" t="s">
        <v>352</v>
      </c>
      <c r="H101" s="49">
        <v>27000318.47</v>
      </c>
      <c r="I101" s="49">
        <v>675443.69</v>
      </c>
      <c r="J101" s="49">
        <v>0</v>
      </c>
      <c r="K101" s="49">
        <v>852888.02</v>
      </c>
      <c r="L101" s="49">
        <v>0</v>
      </c>
      <c r="M101" s="49">
        <v>52800</v>
      </c>
      <c r="N101" s="49">
        <v>1976015.92</v>
      </c>
      <c r="O101" s="49">
        <v>355050</v>
      </c>
      <c r="P101" s="49">
        <v>8921190.17</v>
      </c>
      <c r="Q101" s="49">
        <v>45600</v>
      </c>
      <c r="R101" s="49">
        <v>1199615</v>
      </c>
      <c r="S101" s="49">
        <v>4745.6</v>
      </c>
      <c r="T101" s="49">
        <v>261166.28</v>
      </c>
      <c r="U101" s="49">
        <v>6216031.95</v>
      </c>
      <c r="V101" s="49">
        <v>5750385.56</v>
      </c>
      <c r="W101" s="49">
        <v>261689.28</v>
      </c>
      <c r="X101" s="49">
        <v>90000</v>
      </c>
      <c r="Y101" s="49">
        <v>337697</v>
      </c>
    </row>
    <row r="102" spans="1:25" ht="12.75">
      <c r="A102" s="46">
        <v>6</v>
      </c>
      <c r="B102" s="46">
        <v>8</v>
      </c>
      <c r="C102" s="46">
        <v>8</v>
      </c>
      <c r="D102" s="41">
        <v>2</v>
      </c>
      <c r="E102" s="47"/>
      <c r="F102" s="48" t="s">
        <v>265</v>
      </c>
      <c r="G102" s="58" t="s">
        <v>353</v>
      </c>
      <c r="H102" s="49">
        <v>30082259.31</v>
      </c>
      <c r="I102" s="49">
        <v>2308369.3</v>
      </c>
      <c r="J102" s="49">
        <v>644528</v>
      </c>
      <c r="K102" s="49">
        <v>527554.44</v>
      </c>
      <c r="L102" s="49">
        <v>0</v>
      </c>
      <c r="M102" s="49">
        <v>44793.17</v>
      </c>
      <c r="N102" s="49">
        <v>4003309.1</v>
      </c>
      <c r="O102" s="49">
        <v>470415.33</v>
      </c>
      <c r="P102" s="49">
        <v>8322414.91</v>
      </c>
      <c r="Q102" s="49">
        <v>90000</v>
      </c>
      <c r="R102" s="49">
        <v>1467309.78</v>
      </c>
      <c r="S102" s="49">
        <v>0</v>
      </c>
      <c r="T102" s="49">
        <v>811188.68</v>
      </c>
      <c r="U102" s="49">
        <v>6886890</v>
      </c>
      <c r="V102" s="49">
        <v>3412241.32</v>
      </c>
      <c r="W102" s="49">
        <v>434719.07</v>
      </c>
      <c r="X102" s="49">
        <v>105500</v>
      </c>
      <c r="Y102" s="49">
        <v>553026.21</v>
      </c>
    </row>
    <row r="103" spans="1:25" ht="12.75">
      <c r="A103" s="46">
        <v>6</v>
      </c>
      <c r="B103" s="46">
        <v>1</v>
      </c>
      <c r="C103" s="46">
        <v>10</v>
      </c>
      <c r="D103" s="41">
        <v>2</v>
      </c>
      <c r="E103" s="47"/>
      <c r="F103" s="48" t="s">
        <v>265</v>
      </c>
      <c r="G103" s="58" t="s">
        <v>273</v>
      </c>
      <c r="H103" s="49">
        <v>69417690.74</v>
      </c>
      <c r="I103" s="49">
        <v>10076301.66</v>
      </c>
      <c r="J103" s="49">
        <v>1023780.96</v>
      </c>
      <c r="K103" s="49">
        <v>2794394.94</v>
      </c>
      <c r="L103" s="49">
        <v>0</v>
      </c>
      <c r="M103" s="49">
        <v>300162.16</v>
      </c>
      <c r="N103" s="49">
        <v>4300343.31</v>
      </c>
      <c r="O103" s="49">
        <v>726482.88</v>
      </c>
      <c r="P103" s="49">
        <v>18759394.81</v>
      </c>
      <c r="Q103" s="49">
        <v>78000</v>
      </c>
      <c r="R103" s="49">
        <v>2478384.35</v>
      </c>
      <c r="S103" s="49">
        <v>0</v>
      </c>
      <c r="T103" s="49">
        <v>203178</v>
      </c>
      <c r="U103" s="49">
        <v>14423155</v>
      </c>
      <c r="V103" s="49">
        <v>9271337.38</v>
      </c>
      <c r="W103" s="49">
        <v>3788387.71</v>
      </c>
      <c r="X103" s="49">
        <v>434000</v>
      </c>
      <c r="Y103" s="49">
        <v>760387.58</v>
      </c>
    </row>
    <row r="104" spans="1:25" ht="12.75">
      <c r="A104" s="46">
        <v>6</v>
      </c>
      <c r="B104" s="46">
        <v>13</v>
      </c>
      <c r="C104" s="46">
        <v>3</v>
      </c>
      <c r="D104" s="41">
        <v>2</v>
      </c>
      <c r="E104" s="47"/>
      <c r="F104" s="48" t="s">
        <v>265</v>
      </c>
      <c r="G104" s="58" t="s">
        <v>354</v>
      </c>
      <c r="H104" s="49">
        <v>19150862.14</v>
      </c>
      <c r="I104" s="49">
        <v>452230.08</v>
      </c>
      <c r="J104" s="49">
        <v>0</v>
      </c>
      <c r="K104" s="49">
        <v>1143477</v>
      </c>
      <c r="L104" s="49">
        <v>0</v>
      </c>
      <c r="M104" s="49">
        <v>51255</v>
      </c>
      <c r="N104" s="49">
        <v>1848767.5</v>
      </c>
      <c r="O104" s="49">
        <v>242568.89</v>
      </c>
      <c r="P104" s="49">
        <v>6349883.39</v>
      </c>
      <c r="Q104" s="49">
        <v>34198</v>
      </c>
      <c r="R104" s="49">
        <v>950533.44</v>
      </c>
      <c r="S104" s="49">
        <v>0</v>
      </c>
      <c r="T104" s="49">
        <v>188726</v>
      </c>
      <c r="U104" s="49">
        <v>4817256</v>
      </c>
      <c r="V104" s="49">
        <v>1579863</v>
      </c>
      <c r="W104" s="49">
        <v>426477</v>
      </c>
      <c r="X104" s="49">
        <v>290887</v>
      </c>
      <c r="Y104" s="49">
        <v>774739.84</v>
      </c>
    </row>
    <row r="105" spans="1:25" ht="12.75">
      <c r="A105" s="46">
        <v>6</v>
      </c>
      <c r="B105" s="46">
        <v>10</v>
      </c>
      <c r="C105" s="46">
        <v>4</v>
      </c>
      <c r="D105" s="41">
        <v>2</v>
      </c>
      <c r="E105" s="47"/>
      <c r="F105" s="48" t="s">
        <v>265</v>
      </c>
      <c r="G105" s="58" t="s">
        <v>355</v>
      </c>
      <c r="H105" s="49">
        <v>57680916.68</v>
      </c>
      <c r="I105" s="49">
        <v>1274742.12</v>
      </c>
      <c r="J105" s="49">
        <v>712400</v>
      </c>
      <c r="K105" s="49">
        <v>2543995.27</v>
      </c>
      <c r="L105" s="49">
        <v>0</v>
      </c>
      <c r="M105" s="49">
        <v>468079</v>
      </c>
      <c r="N105" s="49">
        <v>6321897.28</v>
      </c>
      <c r="O105" s="49">
        <v>868671</v>
      </c>
      <c r="P105" s="49">
        <v>16223015.51</v>
      </c>
      <c r="Q105" s="49">
        <v>195000</v>
      </c>
      <c r="R105" s="49">
        <v>2823786.5</v>
      </c>
      <c r="S105" s="49">
        <v>0</v>
      </c>
      <c r="T105" s="49">
        <v>79065</v>
      </c>
      <c r="U105" s="49">
        <v>10200417</v>
      </c>
      <c r="V105" s="49">
        <v>13533244</v>
      </c>
      <c r="W105" s="49">
        <v>1325727</v>
      </c>
      <c r="X105" s="49">
        <v>225000</v>
      </c>
      <c r="Y105" s="49">
        <v>885877</v>
      </c>
    </row>
    <row r="106" spans="1:25" ht="12.75">
      <c r="A106" s="46">
        <v>6</v>
      </c>
      <c r="B106" s="46">
        <v>4</v>
      </c>
      <c r="C106" s="46">
        <v>5</v>
      </c>
      <c r="D106" s="41">
        <v>2</v>
      </c>
      <c r="E106" s="47"/>
      <c r="F106" s="48" t="s">
        <v>265</v>
      </c>
      <c r="G106" s="58" t="s">
        <v>356</v>
      </c>
      <c r="H106" s="49">
        <v>28470475.09</v>
      </c>
      <c r="I106" s="49">
        <v>1817041.83</v>
      </c>
      <c r="J106" s="49">
        <v>0</v>
      </c>
      <c r="K106" s="49">
        <v>2326451.27</v>
      </c>
      <c r="L106" s="49">
        <v>3000</v>
      </c>
      <c r="M106" s="49">
        <v>101250.43</v>
      </c>
      <c r="N106" s="49">
        <v>3045000.75</v>
      </c>
      <c r="O106" s="49">
        <v>302600</v>
      </c>
      <c r="P106" s="49">
        <v>9117732.91</v>
      </c>
      <c r="Q106" s="49">
        <v>75950</v>
      </c>
      <c r="R106" s="49">
        <v>2376448</v>
      </c>
      <c r="S106" s="49">
        <v>0</v>
      </c>
      <c r="T106" s="49">
        <v>305180</v>
      </c>
      <c r="U106" s="49">
        <v>6102260</v>
      </c>
      <c r="V106" s="49">
        <v>1430214.44</v>
      </c>
      <c r="W106" s="49">
        <v>889457.46</v>
      </c>
      <c r="X106" s="49">
        <v>118000</v>
      </c>
      <c r="Y106" s="49">
        <v>459888</v>
      </c>
    </row>
    <row r="107" spans="1:25" ht="12.75">
      <c r="A107" s="46">
        <v>6</v>
      </c>
      <c r="B107" s="46">
        <v>9</v>
      </c>
      <c r="C107" s="46">
        <v>10</v>
      </c>
      <c r="D107" s="41">
        <v>2</v>
      </c>
      <c r="E107" s="47"/>
      <c r="F107" s="48" t="s">
        <v>265</v>
      </c>
      <c r="G107" s="58" t="s">
        <v>357</v>
      </c>
      <c r="H107" s="49">
        <v>70802571.65</v>
      </c>
      <c r="I107" s="49">
        <v>9721934.37</v>
      </c>
      <c r="J107" s="49">
        <v>0</v>
      </c>
      <c r="K107" s="49">
        <v>4401014.48</v>
      </c>
      <c r="L107" s="49">
        <v>0</v>
      </c>
      <c r="M107" s="49">
        <v>7610162.11</v>
      </c>
      <c r="N107" s="49">
        <v>5877110.3</v>
      </c>
      <c r="O107" s="49">
        <v>408537.94</v>
      </c>
      <c r="P107" s="49">
        <v>18918451.77</v>
      </c>
      <c r="Q107" s="49">
        <v>238807.04</v>
      </c>
      <c r="R107" s="49">
        <v>2062533.8</v>
      </c>
      <c r="S107" s="49">
        <v>6720</v>
      </c>
      <c r="T107" s="49">
        <v>99853</v>
      </c>
      <c r="U107" s="49">
        <v>14043505</v>
      </c>
      <c r="V107" s="49">
        <v>4922995.1</v>
      </c>
      <c r="W107" s="49">
        <v>860000</v>
      </c>
      <c r="X107" s="49">
        <v>330440.74</v>
      </c>
      <c r="Y107" s="49">
        <v>1300506</v>
      </c>
    </row>
    <row r="108" spans="1:25" ht="12.75">
      <c r="A108" s="46">
        <v>6</v>
      </c>
      <c r="B108" s="46">
        <v>8</v>
      </c>
      <c r="C108" s="46">
        <v>9</v>
      </c>
      <c r="D108" s="41">
        <v>2</v>
      </c>
      <c r="E108" s="47"/>
      <c r="F108" s="48" t="s">
        <v>265</v>
      </c>
      <c r="G108" s="58" t="s">
        <v>358</v>
      </c>
      <c r="H108" s="49">
        <v>27207286.98</v>
      </c>
      <c r="I108" s="49">
        <v>854786.25</v>
      </c>
      <c r="J108" s="49">
        <v>607069</v>
      </c>
      <c r="K108" s="49">
        <v>1169201</v>
      </c>
      <c r="L108" s="49">
        <v>10000</v>
      </c>
      <c r="M108" s="49">
        <v>12000</v>
      </c>
      <c r="N108" s="49">
        <v>2891902.89</v>
      </c>
      <c r="O108" s="49">
        <v>573558.91</v>
      </c>
      <c r="P108" s="49">
        <v>10146392.19</v>
      </c>
      <c r="Q108" s="49">
        <v>87040</v>
      </c>
      <c r="R108" s="49">
        <v>1529160</v>
      </c>
      <c r="S108" s="49">
        <v>5000</v>
      </c>
      <c r="T108" s="49">
        <v>93500</v>
      </c>
      <c r="U108" s="49">
        <v>7280236</v>
      </c>
      <c r="V108" s="49">
        <v>957850</v>
      </c>
      <c r="W108" s="49">
        <v>458946.74</v>
      </c>
      <c r="X108" s="49">
        <v>143670</v>
      </c>
      <c r="Y108" s="49">
        <v>386974</v>
      </c>
    </row>
    <row r="109" spans="1:25" ht="12.75">
      <c r="A109" s="46">
        <v>6</v>
      </c>
      <c r="B109" s="46">
        <v>20</v>
      </c>
      <c r="C109" s="46">
        <v>7</v>
      </c>
      <c r="D109" s="41">
        <v>2</v>
      </c>
      <c r="E109" s="47"/>
      <c r="F109" s="48" t="s">
        <v>265</v>
      </c>
      <c r="G109" s="58" t="s">
        <v>359</v>
      </c>
      <c r="H109" s="49">
        <v>29849879.21</v>
      </c>
      <c r="I109" s="49">
        <v>365399.37</v>
      </c>
      <c r="J109" s="49">
        <v>403000</v>
      </c>
      <c r="K109" s="49">
        <v>598000</v>
      </c>
      <c r="L109" s="49">
        <v>152768.76</v>
      </c>
      <c r="M109" s="49">
        <v>593020.58</v>
      </c>
      <c r="N109" s="49">
        <v>2506622.85</v>
      </c>
      <c r="O109" s="49">
        <v>234000</v>
      </c>
      <c r="P109" s="49">
        <v>6386197.25</v>
      </c>
      <c r="Q109" s="49">
        <v>65500</v>
      </c>
      <c r="R109" s="49">
        <v>1578300</v>
      </c>
      <c r="S109" s="49">
        <v>5000</v>
      </c>
      <c r="T109" s="49">
        <v>262161</v>
      </c>
      <c r="U109" s="49">
        <v>6371260</v>
      </c>
      <c r="V109" s="49">
        <v>6294433.77</v>
      </c>
      <c r="W109" s="49">
        <v>2732172.03</v>
      </c>
      <c r="X109" s="49">
        <v>611336.09</v>
      </c>
      <c r="Y109" s="49">
        <v>690707.51</v>
      </c>
    </row>
    <row r="110" spans="1:25" ht="12.75">
      <c r="A110" s="46">
        <v>6</v>
      </c>
      <c r="B110" s="46">
        <v>9</v>
      </c>
      <c r="C110" s="46">
        <v>11</v>
      </c>
      <c r="D110" s="41">
        <v>2</v>
      </c>
      <c r="E110" s="47"/>
      <c r="F110" s="48" t="s">
        <v>265</v>
      </c>
      <c r="G110" s="58" t="s">
        <v>360</v>
      </c>
      <c r="H110" s="49">
        <v>95708861.67</v>
      </c>
      <c r="I110" s="49">
        <v>1298712.51</v>
      </c>
      <c r="J110" s="49">
        <v>0</v>
      </c>
      <c r="K110" s="49">
        <v>7564993.93</v>
      </c>
      <c r="L110" s="49">
        <v>0</v>
      </c>
      <c r="M110" s="49">
        <v>344165</v>
      </c>
      <c r="N110" s="49">
        <v>6943099.69</v>
      </c>
      <c r="O110" s="49">
        <v>537304.16</v>
      </c>
      <c r="P110" s="49">
        <v>26296979.68</v>
      </c>
      <c r="Q110" s="49">
        <v>408861</v>
      </c>
      <c r="R110" s="49">
        <v>3209399.75</v>
      </c>
      <c r="S110" s="49">
        <v>26208</v>
      </c>
      <c r="T110" s="49">
        <v>348626</v>
      </c>
      <c r="U110" s="49">
        <v>22054000.87</v>
      </c>
      <c r="V110" s="49">
        <v>21217499.65</v>
      </c>
      <c r="W110" s="49">
        <v>2198828.52</v>
      </c>
      <c r="X110" s="49">
        <v>1814296.91</v>
      </c>
      <c r="Y110" s="49">
        <v>1445886</v>
      </c>
    </row>
    <row r="111" spans="1:25" ht="12.75">
      <c r="A111" s="46">
        <v>6</v>
      </c>
      <c r="B111" s="46">
        <v>16</v>
      </c>
      <c r="C111" s="46">
        <v>3</v>
      </c>
      <c r="D111" s="41">
        <v>2</v>
      </c>
      <c r="E111" s="47"/>
      <c r="F111" s="48" t="s">
        <v>265</v>
      </c>
      <c r="G111" s="58" t="s">
        <v>361</v>
      </c>
      <c r="H111" s="49">
        <v>21179748.15</v>
      </c>
      <c r="I111" s="49">
        <v>1249959.3</v>
      </c>
      <c r="J111" s="49">
        <v>0</v>
      </c>
      <c r="K111" s="49">
        <v>1942854.49</v>
      </c>
      <c r="L111" s="49">
        <v>0</v>
      </c>
      <c r="M111" s="49">
        <v>0</v>
      </c>
      <c r="N111" s="49">
        <v>2315067.7</v>
      </c>
      <c r="O111" s="49">
        <v>344150</v>
      </c>
      <c r="P111" s="49">
        <v>6353270.61</v>
      </c>
      <c r="Q111" s="49">
        <v>65000</v>
      </c>
      <c r="R111" s="49">
        <v>726973</v>
      </c>
      <c r="S111" s="49">
        <v>5000</v>
      </c>
      <c r="T111" s="49">
        <v>30000</v>
      </c>
      <c r="U111" s="49">
        <v>6502152</v>
      </c>
      <c r="V111" s="49">
        <v>780614.13</v>
      </c>
      <c r="W111" s="49">
        <v>312265.4</v>
      </c>
      <c r="X111" s="49">
        <v>280063.52</v>
      </c>
      <c r="Y111" s="49">
        <v>272378</v>
      </c>
    </row>
    <row r="112" spans="1:25" ht="12.75">
      <c r="A112" s="46">
        <v>6</v>
      </c>
      <c r="B112" s="46">
        <v>2</v>
      </c>
      <c r="C112" s="46">
        <v>10</v>
      </c>
      <c r="D112" s="41">
        <v>2</v>
      </c>
      <c r="E112" s="47"/>
      <c r="F112" s="48" t="s">
        <v>265</v>
      </c>
      <c r="G112" s="58" t="s">
        <v>362</v>
      </c>
      <c r="H112" s="49">
        <v>25340841.85</v>
      </c>
      <c r="I112" s="49">
        <v>3423547.41</v>
      </c>
      <c r="J112" s="49">
        <v>0</v>
      </c>
      <c r="K112" s="49">
        <v>2517289</v>
      </c>
      <c r="L112" s="49">
        <v>0</v>
      </c>
      <c r="M112" s="49">
        <v>294399.11</v>
      </c>
      <c r="N112" s="49">
        <v>2231734.54</v>
      </c>
      <c r="O112" s="49">
        <v>385065</v>
      </c>
      <c r="P112" s="49">
        <v>6369637.29</v>
      </c>
      <c r="Q112" s="49">
        <v>70000</v>
      </c>
      <c r="R112" s="49">
        <v>800881</v>
      </c>
      <c r="S112" s="49">
        <v>0</v>
      </c>
      <c r="T112" s="49">
        <v>19570</v>
      </c>
      <c r="U112" s="49">
        <v>5445310</v>
      </c>
      <c r="V112" s="49">
        <v>2144055</v>
      </c>
      <c r="W112" s="49">
        <v>1293836</v>
      </c>
      <c r="X112" s="49">
        <v>133685.7</v>
      </c>
      <c r="Y112" s="49">
        <v>211831.8</v>
      </c>
    </row>
    <row r="113" spans="1:25" ht="12.75">
      <c r="A113" s="46">
        <v>6</v>
      </c>
      <c r="B113" s="46">
        <v>8</v>
      </c>
      <c r="C113" s="46">
        <v>11</v>
      </c>
      <c r="D113" s="41">
        <v>2</v>
      </c>
      <c r="E113" s="47"/>
      <c r="F113" s="48" t="s">
        <v>265</v>
      </c>
      <c r="G113" s="58" t="s">
        <v>363</v>
      </c>
      <c r="H113" s="49">
        <v>18855551.7</v>
      </c>
      <c r="I113" s="49">
        <v>228198.02</v>
      </c>
      <c r="J113" s="49">
        <v>273050</v>
      </c>
      <c r="K113" s="49">
        <v>1159974.37</v>
      </c>
      <c r="L113" s="49">
        <v>0</v>
      </c>
      <c r="M113" s="49">
        <v>109838.17</v>
      </c>
      <c r="N113" s="49">
        <v>2084874.77</v>
      </c>
      <c r="O113" s="49">
        <v>287524.81</v>
      </c>
      <c r="P113" s="49">
        <v>6788949.56</v>
      </c>
      <c r="Q113" s="49">
        <v>25300</v>
      </c>
      <c r="R113" s="49">
        <v>1245439</v>
      </c>
      <c r="S113" s="49">
        <v>0</v>
      </c>
      <c r="T113" s="49">
        <v>169638</v>
      </c>
      <c r="U113" s="49">
        <v>5268067</v>
      </c>
      <c r="V113" s="49">
        <v>535944</v>
      </c>
      <c r="W113" s="49">
        <v>450450</v>
      </c>
      <c r="X113" s="49">
        <v>47100</v>
      </c>
      <c r="Y113" s="49">
        <v>181204</v>
      </c>
    </row>
    <row r="114" spans="1:25" ht="12.75">
      <c r="A114" s="46">
        <v>6</v>
      </c>
      <c r="B114" s="46">
        <v>1</v>
      </c>
      <c r="C114" s="46">
        <v>11</v>
      </c>
      <c r="D114" s="41">
        <v>2</v>
      </c>
      <c r="E114" s="47"/>
      <c r="F114" s="48" t="s">
        <v>265</v>
      </c>
      <c r="G114" s="58" t="s">
        <v>364</v>
      </c>
      <c r="H114" s="49">
        <v>34510279.3</v>
      </c>
      <c r="I114" s="49">
        <v>275038.51</v>
      </c>
      <c r="J114" s="49">
        <v>0</v>
      </c>
      <c r="K114" s="49">
        <v>3769703.47</v>
      </c>
      <c r="L114" s="49">
        <v>33296.69</v>
      </c>
      <c r="M114" s="49">
        <v>1933609.5</v>
      </c>
      <c r="N114" s="49">
        <v>3098732.63</v>
      </c>
      <c r="O114" s="49">
        <v>339830.3</v>
      </c>
      <c r="P114" s="49">
        <v>10898000.35</v>
      </c>
      <c r="Q114" s="49">
        <v>82000</v>
      </c>
      <c r="R114" s="49">
        <v>863284</v>
      </c>
      <c r="S114" s="49">
        <v>0</v>
      </c>
      <c r="T114" s="49">
        <v>1376818.35</v>
      </c>
      <c r="U114" s="49">
        <v>9037740</v>
      </c>
      <c r="V114" s="49">
        <v>1288841.44</v>
      </c>
      <c r="W114" s="49">
        <v>871000</v>
      </c>
      <c r="X114" s="49">
        <v>117400</v>
      </c>
      <c r="Y114" s="49">
        <v>524984.06</v>
      </c>
    </row>
    <row r="115" spans="1:25" ht="12.75">
      <c r="A115" s="46">
        <v>6</v>
      </c>
      <c r="B115" s="46">
        <v>13</v>
      </c>
      <c r="C115" s="46">
        <v>5</v>
      </c>
      <c r="D115" s="41">
        <v>2</v>
      </c>
      <c r="E115" s="47"/>
      <c r="F115" s="48" t="s">
        <v>265</v>
      </c>
      <c r="G115" s="58" t="s">
        <v>365</v>
      </c>
      <c r="H115" s="49">
        <v>6416104.4</v>
      </c>
      <c r="I115" s="49">
        <v>384143.32</v>
      </c>
      <c r="J115" s="49">
        <v>0</v>
      </c>
      <c r="K115" s="49">
        <v>296000</v>
      </c>
      <c r="L115" s="49">
        <v>117947.63</v>
      </c>
      <c r="M115" s="49">
        <v>59226</v>
      </c>
      <c r="N115" s="49">
        <v>1280484.89</v>
      </c>
      <c r="O115" s="49">
        <v>169804.71</v>
      </c>
      <c r="P115" s="49">
        <v>1603438.29</v>
      </c>
      <c r="Q115" s="49">
        <v>15225</v>
      </c>
      <c r="R115" s="49">
        <v>438189.01</v>
      </c>
      <c r="S115" s="49">
        <v>6900</v>
      </c>
      <c r="T115" s="49">
        <v>55696</v>
      </c>
      <c r="U115" s="49">
        <v>1456028.59</v>
      </c>
      <c r="V115" s="49">
        <v>135216</v>
      </c>
      <c r="W115" s="49">
        <v>141574</v>
      </c>
      <c r="X115" s="49">
        <v>500</v>
      </c>
      <c r="Y115" s="49">
        <v>255730.96</v>
      </c>
    </row>
    <row r="116" spans="1:25" ht="12.75">
      <c r="A116" s="46">
        <v>6</v>
      </c>
      <c r="B116" s="46">
        <v>2</v>
      </c>
      <c r="C116" s="46">
        <v>11</v>
      </c>
      <c r="D116" s="41">
        <v>2</v>
      </c>
      <c r="E116" s="47"/>
      <c r="F116" s="48" t="s">
        <v>265</v>
      </c>
      <c r="G116" s="58" t="s">
        <v>366</v>
      </c>
      <c r="H116" s="49">
        <v>27082020.98</v>
      </c>
      <c r="I116" s="49">
        <v>303234.43</v>
      </c>
      <c r="J116" s="49">
        <v>0</v>
      </c>
      <c r="K116" s="49">
        <v>2265359.45</v>
      </c>
      <c r="L116" s="49">
        <v>0</v>
      </c>
      <c r="M116" s="49">
        <v>32900</v>
      </c>
      <c r="N116" s="49">
        <v>2637357.71</v>
      </c>
      <c r="O116" s="49">
        <v>726950.67</v>
      </c>
      <c r="P116" s="49">
        <v>7575577.38</v>
      </c>
      <c r="Q116" s="49">
        <v>56730</v>
      </c>
      <c r="R116" s="49">
        <v>721054.4</v>
      </c>
      <c r="S116" s="49">
        <v>4500</v>
      </c>
      <c r="T116" s="49">
        <v>65000</v>
      </c>
      <c r="U116" s="49">
        <v>5431296</v>
      </c>
      <c r="V116" s="49">
        <v>5893683.5</v>
      </c>
      <c r="W116" s="49">
        <v>529431.86</v>
      </c>
      <c r="X116" s="49">
        <v>437411.5</v>
      </c>
      <c r="Y116" s="49">
        <v>401534.08</v>
      </c>
    </row>
    <row r="117" spans="1:25" ht="12.75">
      <c r="A117" s="46">
        <v>6</v>
      </c>
      <c r="B117" s="46">
        <v>5</v>
      </c>
      <c r="C117" s="46">
        <v>7</v>
      </c>
      <c r="D117" s="41">
        <v>2</v>
      </c>
      <c r="E117" s="47"/>
      <c r="F117" s="48" t="s">
        <v>265</v>
      </c>
      <c r="G117" s="58" t="s">
        <v>367</v>
      </c>
      <c r="H117" s="49">
        <v>20995268.36</v>
      </c>
      <c r="I117" s="49">
        <v>290218.26</v>
      </c>
      <c r="J117" s="49">
        <v>378963</v>
      </c>
      <c r="K117" s="49">
        <v>1848459</v>
      </c>
      <c r="L117" s="49">
        <v>0</v>
      </c>
      <c r="M117" s="49">
        <v>157000</v>
      </c>
      <c r="N117" s="49">
        <v>2676297.79</v>
      </c>
      <c r="O117" s="49">
        <v>375115</v>
      </c>
      <c r="P117" s="49">
        <v>6377388.01</v>
      </c>
      <c r="Q117" s="49">
        <v>51500</v>
      </c>
      <c r="R117" s="49">
        <v>999312.3</v>
      </c>
      <c r="S117" s="49">
        <v>3480</v>
      </c>
      <c r="T117" s="49">
        <v>206422</v>
      </c>
      <c r="U117" s="49">
        <v>4787490</v>
      </c>
      <c r="V117" s="49">
        <v>2001196</v>
      </c>
      <c r="W117" s="49">
        <v>389000</v>
      </c>
      <c r="X117" s="49">
        <v>100000</v>
      </c>
      <c r="Y117" s="49">
        <v>353427</v>
      </c>
    </row>
    <row r="118" spans="1:25" ht="12.75">
      <c r="A118" s="46">
        <v>6</v>
      </c>
      <c r="B118" s="46">
        <v>10</v>
      </c>
      <c r="C118" s="46">
        <v>5</v>
      </c>
      <c r="D118" s="41">
        <v>2</v>
      </c>
      <c r="E118" s="47"/>
      <c r="F118" s="48" t="s">
        <v>265</v>
      </c>
      <c r="G118" s="58" t="s">
        <v>368</v>
      </c>
      <c r="H118" s="49">
        <v>49715917.18</v>
      </c>
      <c r="I118" s="49">
        <v>1978201.66</v>
      </c>
      <c r="J118" s="49">
        <v>0</v>
      </c>
      <c r="K118" s="49">
        <v>3500073.54</v>
      </c>
      <c r="L118" s="49">
        <v>74000</v>
      </c>
      <c r="M118" s="49">
        <v>1586573.77</v>
      </c>
      <c r="N118" s="49">
        <v>5248660.57</v>
      </c>
      <c r="O118" s="49">
        <v>805194.08</v>
      </c>
      <c r="P118" s="49">
        <v>17005673.02</v>
      </c>
      <c r="Q118" s="49">
        <v>256640</v>
      </c>
      <c r="R118" s="49">
        <v>1282284</v>
      </c>
      <c r="S118" s="49">
        <v>0</v>
      </c>
      <c r="T118" s="49">
        <v>369906.15</v>
      </c>
      <c r="U118" s="49">
        <v>7298330</v>
      </c>
      <c r="V118" s="49">
        <v>4134594.67</v>
      </c>
      <c r="W118" s="49">
        <v>2549102.59</v>
      </c>
      <c r="X118" s="49">
        <v>752808.13</v>
      </c>
      <c r="Y118" s="49">
        <v>2873875</v>
      </c>
    </row>
    <row r="119" spans="1:25" ht="12.75">
      <c r="A119" s="46">
        <v>6</v>
      </c>
      <c r="B119" s="46">
        <v>14</v>
      </c>
      <c r="C119" s="46">
        <v>9</v>
      </c>
      <c r="D119" s="41">
        <v>2</v>
      </c>
      <c r="E119" s="47"/>
      <c r="F119" s="48" t="s">
        <v>265</v>
      </c>
      <c r="G119" s="58" t="s">
        <v>274</v>
      </c>
      <c r="H119" s="49">
        <v>62171375.34</v>
      </c>
      <c r="I119" s="49">
        <v>2482915.85</v>
      </c>
      <c r="J119" s="49">
        <v>1874333</v>
      </c>
      <c r="K119" s="49">
        <v>6839319.32</v>
      </c>
      <c r="L119" s="49">
        <v>17500</v>
      </c>
      <c r="M119" s="49">
        <v>177500</v>
      </c>
      <c r="N119" s="49">
        <v>5822807.69</v>
      </c>
      <c r="O119" s="49">
        <v>1128848.72</v>
      </c>
      <c r="P119" s="49">
        <v>17830844.35</v>
      </c>
      <c r="Q119" s="49">
        <v>130100</v>
      </c>
      <c r="R119" s="49">
        <v>2065670</v>
      </c>
      <c r="S119" s="49">
        <v>408100</v>
      </c>
      <c r="T119" s="49">
        <v>444976</v>
      </c>
      <c r="U119" s="49">
        <v>11025056</v>
      </c>
      <c r="V119" s="49">
        <v>7393904.68</v>
      </c>
      <c r="W119" s="49">
        <v>941728.38</v>
      </c>
      <c r="X119" s="49">
        <v>2103337.96</v>
      </c>
      <c r="Y119" s="49">
        <v>1484433.39</v>
      </c>
    </row>
    <row r="120" spans="1:25" ht="12.75">
      <c r="A120" s="46">
        <v>6</v>
      </c>
      <c r="B120" s="46">
        <v>18</v>
      </c>
      <c r="C120" s="46">
        <v>7</v>
      </c>
      <c r="D120" s="41">
        <v>2</v>
      </c>
      <c r="E120" s="47"/>
      <c r="F120" s="48" t="s">
        <v>265</v>
      </c>
      <c r="G120" s="58" t="s">
        <v>369</v>
      </c>
      <c r="H120" s="49">
        <v>21759795.72</v>
      </c>
      <c r="I120" s="49">
        <v>333842.73</v>
      </c>
      <c r="J120" s="49">
        <v>396283</v>
      </c>
      <c r="K120" s="49">
        <v>1526989.55</v>
      </c>
      <c r="L120" s="49">
        <v>0</v>
      </c>
      <c r="M120" s="49">
        <v>86545</v>
      </c>
      <c r="N120" s="49">
        <v>2387188.67</v>
      </c>
      <c r="O120" s="49">
        <v>246963.8</v>
      </c>
      <c r="P120" s="49">
        <v>7302716.78</v>
      </c>
      <c r="Q120" s="49">
        <v>228105</v>
      </c>
      <c r="R120" s="49">
        <v>954777.95</v>
      </c>
      <c r="S120" s="49">
        <v>0</v>
      </c>
      <c r="T120" s="49">
        <v>115466</v>
      </c>
      <c r="U120" s="49">
        <v>5303604.29</v>
      </c>
      <c r="V120" s="49">
        <v>1375887.4</v>
      </c>
      <c r="W120" s="49">
        <v>884793.75</v>
      </c>
      <c r="X120" s="49">
        <v>334745.8</v>
      </c>
      <c r="Y120" s="49">
        <v>281886</v>
      </c>
    </row>
    <row r="121" spans="1:25" ht="12.75">
      <c r="A121" s="46">
        <v>6</v>
      </c>
      <c r="B121" s="46">
        <v>20</v>
      </c>
      <c r="C121" s="46">
        <v>8</v>
      </c>
      <c r="D121" s="41">
        <v>2</v>
      </c>
      <c r="E121" s="47"/>
      <c r="F121" s="48" t="s">
        <v>265</v>
      </c>
      <c r="G121" s="58" t="s">
        <v>370</v>
      </c>
      <c r="H121" s="49">
        <v>37308595.21</v>
      </c>
      <c r="I121" s="49">
        <v>506848.84</v>
      </c>
      <c r="J121" s="49">
        <v>574861</v>
      </c>
      <c r="K121" s="49">
        <v>5577877.45</v>
      </c>
      <c r="L121" s="49">
        <v>30000</v>
      </c>
      <c r="M121" s="49">
        <v>48160</v>
      </c>
      <c r="N121" s="49">
        <v>2759198.59</v>
      </c>
      <c r="O121" s="49">
        <v>778587.58</v>
      </c>
      <c r="P121" s="49">
        <v>8005287.89</v>
      </c>
      <c r="Q121" s="49">
        <v>90500</v>
      </c>
      <c r="R121" s="49">
        <v>1296833</v>
      </c>
      <c r="S121" s="49">
        <v>0</v>
      </c>
      <c r="T121" s="49">
        <v>47500</v>
      </c>
      <c r="U121" s="49">
        <v>4978427</v>
      </c>
      <c r="V121" s="49">
        <v>10970072.71</v>
      </c>
      <c r="W121" s="49">
        <v>1386050.72</v>
      </c>
      <c r="X121" s="49">
        <v>132397</v>
      </c>
      <c r="Y121" s="49">
        <v>125993.43</v>
      </c>
    </row>
    <row r="122" spans="1:25" ht="12.75">
      <c r="A122" s="46">
        <v>6</v>
      </c>
      <c r="B122" s="46">
        <v>15</v>
      </c>
      <c r="C122" s="46">
        <v>6</v>
      </c>
      <c r="D122" s="41">
        <v>2</v>
      </c>
      <c r="E122" s="47"/>
      <c r="F122" s="48" t="s">
        <v>265</v>
      </c>
      <c r="G122" s="58" t="s">
        <v>275</v>
      </c>
      <c r="H122" s="49">
        <v>39611008.32</v>
      </c>
      <c r="I122" s="49">
        <v>2805471.15</v>
      </c>
      <c r="J122" s="49">
        <v>837773</v>
      </c>
      <c r="K122" s="49">
        <v>548678.62</v>
      </c>
      <c r="L122" s="49">
        <v>0</v>
      </c>
      <c r="M122" s="49">
        <v>26263.85</v>
      </c>
      <c r="N122" s="49">
        <v>3091306.12</v>
      </c>
      <c r="O122" s="49">
        <v>486278.98</v>
      </c>
      <c r="P122" s="49">
        <v>14453865.55</v>
      </c>
      <c r="Q122" s="49">
        <v>60000</v>
      </c>
      <c r="R122" s="49">
        <v>1815691</v>
      </c>
      <c r="S122" s="49">
        <v>0</v>
      </c>
      <c r="T122" s="49">
        <v>162100</v>
      </c>
      <c r="U122" s="49">
        <v>10843308</v>
      </c>
      <c r="V122" s="49">
        <v>1286150.97</v>
      </c>
      <c r="W122" s="49">
        <v>2542192.98</v>
      </c>
      <c r="X122" s="49">
        <v>161546.24</v>
      </c>
      <c r="Y122" s="49">
        <v>490381.86</v>
      </c>
    </row>
    <row r="123" spans="1:25" ht="12.75">
      <c r="A123" s="46">
        <v>6</v>
      </c>
      <c r="B123" s="46">
        <v>3</v>
      </c>
      <c r="C123" s="46">
        <v>8</v>
      </c>
      <c r="D123" s="41">
        <v>2</v>
      </c>
      <c r="E123" s="47"/>
      <c r="F123" s="48" t="s">
        <v>265</v>
      </c>
      <c r="G123" s="58" t="s">
        <v>276</v>
      </c>
      <c r="H123" s="49">
        <v>27971540.04</v>
      </c>
      <c r="I123" s="49">
        <v>190406.07</v>
      </c>
      <c r="J123" s="49">
        <v>284000</v>
      </c>
      <c r="K123" s="49">
        <v>4691488.07</v>
      </c>
      <c r="L123" s="49">
        <v>0</v>
      </c>
      <c r="M123" s="49">
        <v>233897.36</v>
      </c>
      <c r="N123" s="49">
        <v>2354689.17</v>
      </c>
      <c r="O123" s="49">
        <v>94120.6</v>
      </c>
      <c r="P123" s="49">
        <v>5191125.47</v>
      </c>
      <c r="Q123" s="49">
        <v>43000</v>
      </c>
      <c r="R123" s="49">
        <v>1281437.79</v>
      </c>
      <c r="S123" s="49">
        <v>0</v>
      </c>
      <c r="T123" s="49">
        <v>88070</v>
      </c>
      <c r="U123" s="49">
        <v>5414888.24</v>
      </c>
      <c r="V123" s="49">
        <v>4869171.15</v>
      </c>
      <c r="W123" s="49">
        <v>2811859.37</v>
      </c>
      <c r="X123" s="49">
        <v>57243</v>
      </c>
      <c r="Y123" s="49">
        <v>366143.75</v>
      </c>
    </row>
    <row r="124" spans="1:25" ht="12.75">
      <c r="A124" s="46">
        <v>6</v>
      </c>
      <c r="B124" s="46">
        <v>1</v>
      </c>
      <c r="C124" s="46">
        <v>12</v>
      </c>
      <c r="D124" s="41">
        <v>2</v>
      </c>
      <c r="E124" s="47"/>
      <c r="F124" s="48" t="s">
        <v>265</v>
      </c>
      <c r="G124" s="58" t="s">
        <v>371</v>
      </c>
      <c r="H124" s="49">
        <v>15272426.31</v>
      </c>
      <c r="I124" s="49">
        <v>423858</v>
      </c>
      <c r="J124" s="49">
        <v>0</v>
      </c>
      <c r="K124" s="49">
        <v>1021073.07</v>
      </c>
      <c r="L124" s="49">
        <v>188559</v>
      </c>
      <c r="M124" s="49">
        <v>348636</v>
      </c>
      <c r="N124" s="49">
        <v>1961076.51</v>
      </c>
      <c r="O124" s="49">
        <v>281530</v>
      </c>
      <c r="P124" s="49">
        <v>4283090.85</v>
      </c>
      <c r="Q124" s="49">
        <v>32500</v>
      </c>
      <c r="R124" s="49">
        <v>779673</v>
      </c>
      <c r="S124" s="49">
        <v>0</v>
      </c>
      <c r="T124" s="49">
        <v>215783</v>
      </c>
      <c r="U124" s="49">
        <v>3581124</v>
      </c>
      <c r="V124" s="49">
        <v>1120774.45</v>
      </c>
      <c r="W124" s="49">
        <v>825251.76</v>
      </c>
      <c r="X124" s="49">
        <v>90400</v>
      </c>
      <c r="Y124" s="49">
        <v>119096.67</v>
      </c>
    </row>
    <row r="125" spans="1:25" ht="12.75">
      <c r="A125" s="46">
        <v>6</v>
      </c>
      <c r="B125" s="46">
        <v>1</v>
      </c>
      <c r="C125" s="46">
        <v>13</v>
      </c>
      <c r="D125" s="41">
        <v>2</v>
      </c>
      <c r="E125" s="47"/>
      <c r="F125" s="48" t="s">
        <v>265</v>
      </c>
      <c r="G125" s="58" t="s">
        <v>372</v>
      </c>
      <c r="H125" s="49">
        <v>12219550.93</v>
      </c>
      <c r="I125" s="49">
        <v>2427661.88</v>
      </c>
      <c r="J125" s="49">
        <v>0</v>
      </c>
      <c r="K125" s="49">
        <v>737185</v>
      </c>
      <c r="L125" s="49">
        <v>0</v>
      </c>
      <c r="M125" s="49">
        <v>53800</v>
      </c>
      <c r="N125" s="49">
        <v>1468504.39</v>
      </c>
      <c r="O125" s="49">
        <v>172742</v>
      </c>
      <c r="P125" s="49">
        <v>3064035.59</v>
      </c>
      <c r="Q125" s="49">
        <v>17678</v>
      </c>
      <c r="R125" s="49">
        <v>665382</v>
      </c>
      <c r="S125" s="49">
        <v>119215.47</v>
      </c>
      <c r="T125" s="49">
        <v>91520</v>
      </c>
      <c r="U125" s="49">
        <v>2676171</v>
      </c>
      <c r="V125" s="49">
        <v>245930</v>
      </c>
      <c r="W125" s="49">
        <v>385479</v>
      </c>
      <c r="X125" s="49">
        <v>23640</v>
      </c>
      <c r="Y125" s="49">
        <v>70606.6</v>
      </c>
    </row>
    <row r="126" spans="1:25" ht="12.75">
      <c r="A126" s="46">
        <v>6</v>
      </c>
      <c r="B126" s="46">
        <v>3</v>
      </c>
      <c r="C126" s="46">
        <v>9</v>
      </c>
      <c r="D126" s="41">
        <v>2</v>
      </c>
      <c r="E126" s="47"/>
      <c r="F126" s="48" t="s">
        <v>265</v>
      </c>
      <c r="G126" s="58" t="s">
        <v>373</v>
      </c>
      <c r="H126" s="49">
        <v>25868602.98</v>
      </c>
      <c r="I126" s="49">
        <v>5919969.74</v>
      </c>
      <c r="J126" s="49">
        <v>0</v>
      </c>
      <c r="K126" s="49">
        <v>1254455.5</v>
      </c>
      <c r="L126" s="49">
        <v>0</v>
      </c>
      <c r="M126" s="49">
        <v>224635.66</v>
      </c>
      <c r="N126" s="49">
        <v>2641466.32</v>
      </c>
      <c r="O126" s="49">
        <v>141123</v>
      </c>
      <c r="P126" s="49">
        <v>4417249.76</v>
      </c>
      <c r="Q126" s="49">
        <v>35000</v>
      </c>
      <c r="R126" s="49">
        <v>1919385</v>
      </c>
      <c r="S126" s="49">
        <v>0</v>
      </c>
      <c r="T126" s="49">
        <v>311567</v>
      </c>
      <c r="U126" s="49">
        <v>5534997</v>
      </c>
      <c r="V126" s="49">
        <v>1840870</v>
      </c>
      <c r="W126" s="49">
        <v>1235242</v>
      </c>
      <c r="X126" s="49">
        <v>122655</v>
      </c>
      <c r="Y126" s="49">
        <v>269987</v>
      </c>
    </row>
    <row r="127" spans="1:25" ht="12.75">
      <c r="A127" s="46">
        <v>6</v>
      </c>
      <c r="B127" s="46">
        <v>6</v>
      </c>
      <c r="C127" s="46">
        <v>9</v>
      </c>
      <c r="D127" s="41">
        <v>2</v>
      </c>
      <c r="E127" s="47"/>
      <c r="F127" s="48" t="s">
        <v>265</v>
      </c>
      <c r="G127" s="58" t="s">
        <v>374</v>
      </c>
      <c r="H127" s="49">
        <v>15662836.26</v>
      </c>
      <c r="I127" s="49">
        <v>287497.71</v>
      </c>
      <c r="J127" s="49">
        <v>450094</v>
      </c>
      <c r="K127" s="49">
        <v>2710247.28</v>
      </c>
      <c r="L127" s="49">
        <v>0</v>
      </c>
      <c r="M127" s="49">
        <v>355693.03</v>
      </c>
      <c r="N127" s="49">
        <v>1497822.88</v>
      </c>
      <c r="O127" s="49">
        <v>182381</v>
      </c>
      <c r="P127" s="49">
        <v>3447162.59</v>
      </c>
      <c r="Q127" s="49">
        <v>43200</v>
      </c>
      <c r="R127" s="49">
        <v>1312011.48</v>
      </c>
      <c r="S127" s="49">
        <v>0</v>
      </c>
      <c r="T127" s="49">
        <v>97361</v>
      </c>
      <c r="U127" s="49">
        <v>3077945</v>
      </c>
      <c r="V127" s="49">
        <v>1722612.57</v>
      </c>
      <c r="W127" s="49">
        <v>239310.72</v>
      </c>
      <c r="X127" s="49">
        <v>60573</v>
      </c>
      <c r="Y127" s="49">
        <v>178924</v>
      </c>
    </row>
    <row r="128" spans="1:25" ht="12.75">
      <c r="A128" s="46">
        <v>6</v>
      </c>
      <c r="B128" s="46">
        <v>17</v>
      </c>
      <c r="C128" s="46">
        <v>4</v>
      </c>
      <c r="D128" s="41">
        <v>2</v>
      </c>
      <c r="E128" s="47"/>
      <c r="F128" s="48" t="s">
        <v>265</v>
      </c>
      <c r="G128" s="58" t="s">
        <v>375</v>
      </c>
      <c r="H128" s="49">
        <v>20863656.57</v>
      </c>
      <c r="I128" s="49">
        <v>1848357.25</v>
      </c>
      <c r="J128" s="49">
        <v>305926</v>
      </c>
      <c r="K128" s="49">
        <v>3429961</v>
      </c>
      <c r="L128" s="49">
        <v>0</v>
      </c>
      <c r="M128" s="49">
        <v>2619054</v>
      </c>
      <c r="N128" s="49">
        <v>2163869</v>
      </c>
      <c r="O128" s="49">
        <v>377651</v>
      </c>
      <c r="P128" s="49">
        <v>3369985.92</v>
      </c>
      <c r="Q128" s="49">
        <v>45086</v>
      </c>
      <c r="R128" s="49">
        <v>511261</v>
      </c>
      <c r="S128" s="49">
        <v>0</v>
      </c>
      <c r="T128" s="49">
        <v>23488</v>
      </c>
      <c r="U128" s="49">
        <v>3344946</v>
      </c>
      <c r="V128" s="49">
        <v>559102</v>
      </c>
      <c r="W128" s="49">
        <v>1725434.4</v>
      </c>
      <c r="X128" s="49">
        <v>307464</v>
      </c>
      <c r="Y128" s="49">
        <v>232071</v>
      </c>
    </row>
    <row r="129" spans="1:25" ht="12.75">
      <c r="A129" s="46">
        <v>6</v>
      </c>
      <c r="B129" s="46">
        <v>3</v>
      </c>
      <c r="C129" s="46">
        <v>10</v>
      </c>
      <c r="D129" s="41">
        <v>2</v>
      </c>
      <c r="E129" s="47"/>
      <c r="F129" s="48" t="s">
        <v>265</v>
      </c>
      <c r="G129" s="58" t="s">
        <v>376</v>
      </c>
      <c r="H129" s="49">
        <v>24688093.92</v>
      </c>
      <c r="I129" s="49">
        <v>1409920.85</v>
      </c>
      <c r="J129" s="49">
        <v>207480</v>
      </c>
      <c r="K129" s="49">
        <v>832768.24</v>
      </c>
      <c r="L129" s="49">
        <v>0</v>
      </c>
      <c r="M129" s="49">
        <v>164600</v>
      </c>
      <c r="N129" s="49">
        <v>2173506.83</v>
      </c>
      <c r="O129" s="49">
        <v>230786</v>
      </c>
      <c r="P129" s="49">
        <v>8670832.82</v>
      </c>
      <c r="Q129" s="49">
        <v>60000</v>
      </c>
      <c r="R129" s="49">
        <v>1910169.6</v>
      </c>
      <c r="S129" s="49">
        <v>101520.8</v>
      </c>
      <c r="T129" s="49">
        <v>109455.06</v>
      </c>
      <c r="U129" s="49">
        <v>6766594</v>
      </c>
      <c r="V129" s="49">
        <v>1054956.98</v>
      </c>
      <c r="W129" s="49">
        <v>580552.74</v>
      </c>
      <c r="X129" s="49">
        <v>91700</v>
      </c>
      <c r="Y129" s="49">
        <v>323250</v>
      </c>
    </row>
    <row r="130" spans="1:25" ht="12.75">
      <c r="A130" s="46">
        <v>6</v>
      </c>
      <c r="B130" s="46">
        <v>8</v>
      </c>
      <c r="C130" s="46">
        <v>12</v>
      </c>
      <c r="D130" s="41">
        <v>2</v>
      </c>
      <c r="E130" s="47"/>
      <c r="F130" s="48" t="s">
        <v>265</v>
      </c>
      <c r="G130" s="58" t="s">
        <v>377</v>
      </c>
      <c r="H130" s="49">
        <v>25628319.07</v>
      </c>
      <c r="I130" s="49">
        <v>1352584.36</v>
      </c>
      <c r="J130" s="49">
        <v>423484</v>
      </c>
      <c r="K130" s="49">
        <v>1525729.12</v>
      </c>
      <c r="L130" s="49">
        <v>0</v>
      </c>
      <c r="M130" s="49">
        <v>4209873.19</v>
      </c>
      <c r="N130" s="49">
        <v>2515334.05</v>
      </c>
      <c r="O130" s="49">
        <v>235615</v>
      </c>
      <c r="P130" s="49">
        <v>6123019.22</v>
      </c>
      <c r="Q130" s="49">
        <v>48872</v>
      </c>
      <c r="R130" s="49">
        <v>771934</v>
      </c>
      <c r="S130" s="49">
        <v>0</v>
      </c>
      <c r="T130" s="49">
        <v>75740</v>
      </c>
      <c r="U130" s="49">
        <v>5518040</v>
      </c>
      <c r="V130" s="49">
        <v>1100014.86</v>
      </c>
      <c r="W130" s="49">
        <v>473244.46</v>
      </c>
      <c r="X130" s="49">
        <v>278500</v>
      </c>
      <c r="Y130" s="49">
        <v>976334.81</v>
      </c>
    </row>
    <row r="131" spans="1:25" ht="12.75">
      <c r="A131" s="46">
        <v>6</v>
      </c>
      <c r="B131" s="46">
        <v>11</v>
      </c>
      <c r="C131" s="46">
        <v>6</v>
      </c>
      <c r="D131" s="41">
        <v>2</v>
      </c>
      <c r="E131" s="47"/>
      <c r="F131" s="48" t="s">
        <v>265</v>
      </c>
      <c r="G131" s="58" t="s">
        <v>378</v>
      </c>
      <c r="H131" s="49">
        <v>23472942.03</v>
      </c>
      <c r="I131" s="49">
        <v>523855.56</v>
      </c>
      <c r="J131" s="49">
        <v>345411</v>
      </c>
      <c r="K131" s="49">
        <v>1077270</v>
      </c>
      <c r="L131" s="49">
        <v>0</v>
      </c>
      <c r="M131" s="49">
        <v>14623.9</v>
      </c>
      <c r="N131" s="49">
        <v>1883073.69</v>
      </c>
      <c r="O131" s="49">
        <v>118418</v>
      </c>
      <c r="P131" s="49">
        <v>7029594.36</v>
      </c>
      <c r="Q131" s="49">
        <v>51663</v>
      </c>
      <c r="R131" s="49">
        <v>900541</v>
      </c>
      <c r="S131" s="49">
        <v>0</v>
      </c>
      <c r="T131" s="49">
        <v>152500</v>
      </c>
      <c r="U131" s="49">
        <v>5492079</v>
      </c>
      <c r="V131" s="49">
        <v>4820200</v>
      </c>
      <c r="W131" s="49">
        <v>765968</v>
      </c>
      <c r="X131" s="49">
        <v>63191</v>
      </c>
      <c r="Y131" s="49">
        <v>234553.52</v>
      </c>
    </row>
    <row r="132" spans="1:25" ht="12.75">
      <c r="A132" s="46">
        <v>6</v>
      </c>
      <c r="B132" s="46">
        <v>13</v>
      </c>
      <c r="C132" s="46">
        <v>6</v>
      </c>
      <c r="D132" s="41">
        <v>2</v>
      </c>
      <c r="E132" s="47"/>
      <c r="F132" s="48" t="s">
        <v>265</v>
      </c>
      <c r="G132" s="58" t="s">
        <v>379</v>
      </c>
      <c r="H132" s="49">
        <v>24367912.02</v>
      </c>
      <c r="I132" s="49">
        <v>3178713.81</v>
      </c>
      <c r="J132" s="49">
        <v>0</v>
      </c>
      <c r="K132" s="49">
        <v>3636836.71</v>
      </c>
      <c r="L132" s="49">
        <v>0</v>
      </c>
      <c r="M132" s="49">
        <v>85000</v>
      </c>
      <c r="N132" s="49">
        <v>2053983.22</v>
      </c>
      <c r="O132" s="49">
        <v>269775</v>
      </c>
      <c r="P132" s="49">
        <v>6466170.53</v>
      </c>
      <c r="Q132" s="49">
        <v>31273.13</v>
      </c>
      <c r="R132" s="49">
        <v>1570286.68</v>
      </c>
      <c r="S132" s="49">
        <v>0</v>
      </c>
      <c r="T132" s="49">
        <v>110219</v>
      </c>
      <c r="U132" s="49">
        <v>5017035.75</v>
      </c>
      <c r="V132" s="49">
        <v>714708.3</v>
      </c>
      <c r="W132" s="49">
        <v>849282.04</v>
      </c>
      <c r="X132" s="49">
        <v>110700</v>
      </c>
      <c r="Y132" s="49">
        <v>273927.85</v>
      </c>
    </row>
    <row r="133" spans="1:25" ht="12.75">
      <c r="A133" s="46">
        <v>6</v>
      </c>
      <c r="B133" s="46">
        <v>6</v>
      </c>
      <c r="C133" s="46">
        <v>10</v>
      </c>
      <c r="D133" s="41">
        <v>2</v>
      </c>
      <c r="E133" s="47"/>
      <c r="F133" s="48" t="s">
        <v>265</v>
      </c>
      <c r="G133" s="58" t="s">
        <v>380</v>
      </c>
      <c r="H133" s="49">
        <v>22868185.04</v>
      </c>
      <c r="I133" s="49">
        <v>1686385.37</v>
      </c>
      <c r="J133" s="49">
        <v>266118.17</v>
      </c>
      <c r="K133" s="49">
        <v>578373.49</v>
      </c>
      <c r="L133" s="49">
        <v>5000</v>
      </c>
      <c r="M133" s="49">
        <v>1252657.14</v>
      </c>
      <c r="N133" s="49">
        <v>2594400.79</v>
      </c>
      <c r="O133" s="49">
        <v>752518.87</v>
      </c>
      <c r="P133" s="49">
        <v>3873002.99</v>
      </c>
      <c r="Q133" s="49">
        <v>52764</v>
      </c>
      <c r="R133" s="49">
        <v>727484.92</v>
      </c>
      <c r="S133" s="49">
        <v>0</v>
      </c>
      <c r="T133" s="49">
        <v>106893</v>
      </c>
      <c r="U133" s="49">
        <v>3552717.3</v>
      </c>
      <c r="V133" s="49">
        <v>3652411</v>
      </c>
      <c r="W133" s="49">
        <v>3302507</v>
      </c>
      <c r="X133" s="49">
        <v>74676</v>
      </c>
      <c r="Y133" s="49">
        <v>390275</v>
      </c>
    </row>
    <row r="134" spans="1:25" ht="12.75">
      <c r="A134" s="46">
        <v>6</v>
      </c>
      <c r="B134" s="46">
        <v>20</v>
      </c>
      <c r="C134" s="46">
        <v>9</v>
      </c>
      <c r="D134" s="41">
        <v>2</v>
      </c>
      <c r="E134" s="47"/>
      <c r="F134" s="48" t="s">
        <v>265</v>
      </c>
      <c r="G134" s="58" t="s">
        <v>381</v>
      </c>
      <c r="H134" s="49">
        <v>34687525.65</v>
      </c>
      <c r="I134" s="49">
        <v>539280.26</v>
      </c>
      <c r="J134" s="49">
        <v>271729.3</v>
      </c>
      <c r="K134" s="49">
        <v>2593148.49</v>
      </c>
      <c r="L134" s="49">
        <v>94325.16</v>
      </c>
      <c r="M134" s="49">
        <v>46000</v>
      </c>
      <c r="N134" s="49">
        <v>2798242.05</v>
      </c>
      <c r="O134" s="49">
        <v>514721.1</v>
      </c>
      <c r="P134" s="49">
        <v>9984431.73</v>
      </c>
      <c r="Q134" s="49">
        <v>63433.67</v>
      </c>
      <c r="R134" s="49">
        <v>1460271.2</v>
      </c>
      <c r="S134" s="49">
        <v>15040</v>
      </c>
      <c r="T134" s="49">
        <v>82000</v>
      </c>
      <c r="U134" s="49">
        <v>6795442</v>
      </c>
      <c r="V134" s="49">
        <v>7723542.23</v>
      </c>
      <c r="W134" s="49">
        <v>1050952.36</v>
      </c>
      <c r="X134" s="49">
        <v>130000</v>
      </c>
      <c r="Y134" s="49">
        <v>524966.1</v>
      </c>
    </row>
    <row r="135" spans="1:25" ht="12.75">
      <c r="A135" s="46">
        <v>6</v>
      </c>
      <c r="B135" s="46">
        <v>20</v>
      </c>
      <c r="C135" s="46">
        <v>10</v>
      </c>
      <c r="D135" s="41">
        <v>2</v>
      </c>
      <c r="E135" s="47"/>
      <c r="F135" s="48" t="s">
        <v>265</v>
      </c>
      <c r="G135" s="58" t="s">
        <v>382</v>
      </c>
      <c r="H135" s="49">
        <v>27498692</v>
      </c>
      <c r="I135" s="49">
        <v>4108241.88</v>
      </c>
      <c r="J135" s="49">
        <v>0</v>
      </c>
      <c r="K135" s="49">
        <v>714333.84</v>
      </c>
      <c r="L135" s="49">
        <v>0</v>
      </c>
      <c r="M135" s="49">
        <v>111500</v>
      </c>
      <c r="N135" s="49">
        <v>2819239.6</v>
      </c>
      <c r="O135" s="49">
        <v>395838.26</v>
      </c>
      <c r="P135" s="49">
        <v>6877181.77</v>
      </c>
      <c r="Q135" s="49">
        <v>48000</v>
      </c>
      <c r="R135" s="49">
        <v>806380</v>
      </c>
      <c r="S135" s="49">
        <v>81093.33</v>
      </c>
      <c r="T135" s="49">
        <v>56328</v>
      </c>
      <c r="U135" s="49">
        <v>5418590</v>
      </c>
      <c r="V135" s="49">
        <v>4819962.3</v>
      </c>
      <c r="W135" s="49">
        <v>865098.02</v>
      </c>
      <c r="X135" s="49">
        <v>64200</v>
      </c>
      <c r="Y135" s="49">
        <v>312705</v>
      </c>
    </row>
    <row r="136" spans="1:25" ht="12.75">
      <c r="A136" s="46">
        <v>6</v>
      </c>
      <c r="B136" s="46">
        <v>1</v>
      </c>
      <c r="C136" s="46">
        <v>14</v>
      </c>
      <c r="D136" s="41">
        <v>2</v>
      </c>
      <c r="E136" s="47"/>
      <c r="F136" s="48" t="s">
        <v>265</v>
      </c>
      <c r="G136" s="58" t="s">
        <v>383</v>
      </c>
      <c r="H136" s="49">
        <v>16857996.54</v>
      </c>
      <c r="I136" s="49">
        <v>1274074.69</v>
      </c>
      <c r="J136" s="49">
        <v>199144</v>
      </c>
      <c r="K136" s="49">
        <v>870804.92</v>
      </c>
      <c r="L136" s="49">
        <v>320046</v>
      </c>
      <c r="M136" s="49">
        <v>90917.45</v>
      </c>
      <c r="N136" s="49">
        <v>1618867.39</v>
      </c>
      <c r="O136" s="49">
        <v>199030</v>
      </c>
      <c r="P136" s="49">
        <v>5027246.66</v>
      </c>
      <c r="Q136" s="49">
        <v>34586.54</v>
      </c>
      <c r="R136" s="49">
        <v>1435041.92</v>
      </c>
      <c r="S136" s="49">
        <v>0</v>
      </c>
      <c r="T136" s="49">
        <v>127788.91</v>
      </c>
      <c r="U136" s="49">
        <v>2620972</v>
      </c>
      <c r="V136" s="49">
        <v>2267347.64</v>
      </c>
      <c r="W136" s="49">
        <v>449000</v>
      </c>
      <c r="X136" s="49">
        <v>155299</v>
      </c>
      <c r="Y136" s="49">
        <v>167829.42</v>
      </c>
    </row>
    <row r="137" spans="1:25" ht="12.75">
      <c r="A137" s="46">
        <v>6</v>
      </c>
      <c r="B137" s="46">
        <v>13</v>
      </c>
      <c r="C137" s="46">
        <v>7</v>
      </c>
      <c r="D137" s="41">
        <v>2</v>
      </c>
      <c r="E137" s="47"/>
      <c r="F137" s="48" t="s">
        <v>265</v>
      </c>
      <c r="G137" s="58" t="s">
        <v>384</v>
      </c>
      <c r="H137" s="49">
        <v>16064338.76</v>
      </c>
      <c r="I137" s="49">
        <v>431882.26</v>
      </c>
      <c r="J137" s="49">
        <v>191529.3</v>
      </c>
      <c r="K137" s="49">
        <v>1132526.17</v>
      </c>
      <c r="L137" s="49">
        <v>0</v>
      </c>
      <c r="M137" s="49">
        <v>1616093.79</v>
      </c>
      <c r="N137" s="49">
        <v>1840233.22</v>
      </c>
      <c r="O137" s="49">
        <v>84169</v>
      </c>
      <c r="P137" s="49">
        <v>3200801.74</v>
      </c>
      <c r="Q137" s="49">
        <v>48000</v>
      </c>
      <c r="R137" s="49">
        <v>871251</v>
      </c>
      <c r="S137" s="49">
        <v>0</v>
      </c>
      <c r="T137" s="49">
        <v>50182</v>
      </c>
      <c r="U137" s="49">
        <v>2825848</v>
      </c>
      <c r="V137" s="49">
        <v>1922327.74</v>
      </c>
      <c r="W137" s="49">
        <v>860192.18</v>
      </c>
      <c r="X137" s="49">
        <v>15000</v>
      </c>
      <c r="Y137" s="49">
        <v>974302.36</v>
      </c>
    </row>
    <row r="138" spans="1:25" ht="12.75">
      <c r="A138" s="46">
        <v>6</v>
      </c>
      <c r="B138" s="46">
        <v>1</v>
      </c>
      <c r="C138" s="46">
        <v>15</v>
      </c>
      <c r="D138" s="41">
        <v>2</v>
      </c>
      <c r="E138" s="47"/>
      <c r="F138" s="48" t="s">
        <v>265</v>
      </c>
      <c r="G138" s="58" t="s">
        <v>385</v>
      </c>
      <c r="H138" s="49">
        <v>11723276.23</v>
      </c>
      <c r="I138" s="49">
        <v>471509.98</v>
      </c>
      <c r="J138" s="49">
        <v>95800</v>
      </c>
      <c r="K138" s="49">
        <v>1346259.34</v>
      </c>
      <c r="L138" s="49">
        <v>2500</v>
      </c>
      <c r="M138" s="49">
        <v>21550</v>
      </c>
      <c r="N138" s="49">
        <v>1599975.19</v>
      </c>
      <c r="O138" s="49">
        <v>169315.74</v>
      </c>
      <c r="P138" s="49">
        <v>2939844.09</v>
      </c>
      <c r="Q138" s="49">
        <v>17383.75</v>
      </c>
      <c r="R138" s="49">
        <v>725871.49</v>
      </c>
      <c r="S138" s="49">
        <v>0</v>
      </c>
      <c r="T138" s="49">
        <v>56595</v>
      </c>
      <c r="U138" s="49">
        <v>2587678.26</v>
      </c>
      <c r="V138" s="49">
        <v>1161453.88</v>
      </c>
      <c r="W138" s="49">
        <v>285502.31</v>
      </c>
      <c r="X138" s="49">
        <v>98213.78</v>
      </c>
      <c r="Y138" s="49">
        <v>143823.42</v>
      </c>
    </row>
    <row r="139" spans="1:25" ht="12.75">
      <c r="A139" s="46">
        <v>6</v>
      </c>
      <c r="B139" s="46">
        <v>10</v>
      </c>
      <c r="C139" s="46">
        <v>6</v>
      </c>
      <c r="D139" s="41">
        <v>2</v>
      </c>
      <c r="E139" s="47"/>
      <c r="F139" s="48" t="s">
        <v>265</v>
      </c>
      <c r="G139" s="58" t="s">
        <v>386</v>
      </c>
      <c r="H139" s="49">
        <v>28480764.26</v>
      </c>
      <c r="I139" s="49">
        <v>514203.7</v>
      </c>
      <c r="J139" s="49">
        <v>0</v>
      </c>
      <c r="K139" s="49">
        <v>1658800</v>
      </c>
      <c r="L139" s="49">
        <v>0</v>
      </c>
      <c r="M139" s="49">
        <v>157500</v>
      </c>
      <c r="N139" s="49">
        <v>2407046.82</v>
      </c>
      <c r="O139" s="49">
        <v>441809</v>
      </c>
      <c r="P139" s="49">
        <v>11714908.94</v>
      </c>
      <c r="Q139" s="49">
        <v>75000</v>
      </c>
      <c r="R139" s="49">
        <v>1033613.4</v>
      </c>
      <c r="S139" s="49">
        <v>1230100.4</v>
      </c>
      <c r="T139" s="49">
        <v>93178</v>
      </c>
      <c r="U139" s="49">
        <v>6926227</v>
      </c>
      <c r="V139" s="49">
        <v>1211343</v>
      </c>
      <c r="W139" s="49">
        <v>595192</v>
      </c>
      <c r="X139" s="49">
        <v>112500</v>
      </c>
      <c r="Y139" s="49">
        <v>309342</v>
      </c>
    </row>
    <row r="140" spans="1:25" ht="12.75">
      <c r="A140" s="46">
        <v>6</v>
      </c>
      <c r="B140" s="46">
        <v>11</v>
      </c>
      <c r="C140" s="46">
        <v>7</v>
      </c>
      <c r="D140" s="41">
        <v>2</v>
      </c>
      <c r="E140" s="47"/>
      <c r="F140" s="48" t="s">
        <v>265</v>
      </c>
      <c r="G140" s="58" t="s">
        <v>387</v>
      </c>
      <c r="H140" s="49">
        <v>53734123.31</v>
      </c>
      <c r="I140" s="49">
        <v>835433.84</v>
      </c>
      <c r="J140" s="49">
        <v>553092.68</v>
      </c>
      <c r="K140" s="49">
        <v>2440477.86</v>
      </c>
      <c r="L140" s="49">
        <v>0</v>
      </c>
      <c r="M140" s="49">
        <v>198563.12</v>
      </c>
      <c r="N140" s="49">
        <v>3831268.02</v>
      </c>
      <c r="O140" s="49">
        <v>560659.51</v>
      </c>
      <c r="P140" s="49">
        <v>17962672.26</v>
      </c>
      <c r="Q140" s="49">
        <v>112489.48</v>
      </c>
      <c r="R140" s="49">
        <v>2105050.77</v>
      </c>
      <c r="S140" s="49">
        <v>0</v>
      </c>
      <c r="T140" s="49">
        <v>338839</v>
      </c>
      <c r="U140" s="49">
        <v>15812902.56</v>
      </c>
      <c r="V140" s="49">
        <v>4877673.36</v>
      </c>
      <c r="W140" s="49">
        <v>2903688.74</v>
      </c>
      <c r="X140" s="49">
        <v>584855.11</v>
      </c>
      <c r="Y140" s="49">
        <v>616457</v>
      </c>
    </row>
    <row r="141" spans="1:25" ht="12.75">
      <c r="A141" s="46">
        <v>6</v>
      </c>
      <c r="B141" s="46">
        <v>19</v>
      </c>
      <c r="C141" s="46">
        <v>4</v>
      </c>
      <c r="D141" s="41">
        <v>2</v>
      </c>
      <c r="E141" s="47"/>
      <c r="F141" s="48" t="s">
        <v>265</v>
      </c>
      <c r="G141" s="58" t="s">
        <v>388</v>
      </c>
      <c r="H141" s="49">
        <v>10770459.17</v>
      </c>
      <c r="I141" s="49">
        <v>179673.63</v>
      </c>
      <c r="J141" s="49">
        <v>123000</v>
      </c>
      <c r="K141" s="49">
        <v>70300</v>
      </c>
      <c r="L141" s="49">
        <v>0</v>
      </c>
      <c r="M141" s="49">
        <v>48887</v>
      </c>
      <c r="N141" s="49">
        <v>1607343</v>
      </c>
      <c r="O141" s="49">
        <v>269000</v>
      </c>
      <c r="P141" s="49">
        <v>2413973</v>
      </c>
      <c r="Q141" s="49">
        <v>20000</v>
      </c>
      <c r="R141" s="49">
        <v>959978</v>
      </c>
      <c r="S141" s="49">
        <v>0</v>
      </c>
      <c r="T141" s="49">
        <v>81000</v>
      </c>
      <c r="U141" s="49">
        <v>2900070</v>
      </c>
      <c r="V141" s="49">
        <v>1711232.54</v>
      </c>
      <c r="W141" s="49">
        <v>202000</v>
      </c>
      <c r="X141" s="49">
        <v>3000</v>
      </c>
      <c r="Y141" s="49">
        <v>181002</v>
      </c>
    </row>
    <row r="142" spans="1:25" ht="12.75">
      <c r="A142" s="46">
        <v>6</v>
      </c>
      <c r="B142" s="46">
        <v>20</v>
      </c>
      <c r="C142" s="46">
        <v>11</v>
      </c>
      <c r="D142" s="41">
        <v>2</v>
      </c>
      <c r="E142" s="47"/>
      <c r="F142" s="48" t="s">
        <v>265</v>
      </c>
      <c r="G142" s="58" t="s">
        <v>389</v>
      </c>
      <c r="H142" s="49">
        <v>27730608.86</v>
      </c>
      <c r="I142" s="49">
        <v>362489.39</v>
      </c>
      <c r="J142" s="49">
        <v>483840</v>
      </c>
      <c r="K142" s="49">
        <v>2501801.73</v>
      </c>
      <c r="L142" s="49">
        <v>0</v>
      </c>
      <c r="M142" s="49">
        <v>221200</v>
      </c>
      <c r="N142" s="49">
        <v>2292038.08</v>
      </c>
      <c r="O142" s="49">
        <v>342242.89</v>
      </c>
      <c r="P142" s="49">
        <v>7506218.12</v>
      </c>
      <c r="Q142" s="49">
        <v>28000</v>
      </c>
      <c r="R142" s="49">
        <v>1822149.85</v>
      </c>
      <c r="S142" s="49">
        <v>0</v>
      </c>
      <c r="T142" s="49">
        <v>96683</v>
      </c>
      <c r="U142" s="49">
        <v>5740280</v>
      </c>
      <c r="V142" s="49">
        <v>4869687.62</v>
      </c>
      <c r="W142" s="49">
        <v>1079524.18</v>
      </c>
      <c r="X142" s="49">
        <v>138000</v>
      </c>
      <c r="Y142" s="49">
        <v>246454</v>
      </c>
    </row>
    <row r="143" spans="1:25" ht="12.75">
      <c r="A143" s="46">
        <v>6</v>
      </c>
      <c r="B143" s="46">
        <v>16</v>
      </c>
      <c r="C143" s="46">
        <v>5</v>
      </c>
      <c r="D143" s="41">
        <v>2</v>
      </c>
      <c r="E143" s="47"/>
      <c r="F143" s="48" t="s">
        <v>265</v>
      </c>
      <c r="G143" s="58" t="s">
        <v>390</v>
      </c>
      <c r="H143" s="49">
        <v>23439847.56</v>
      </c>
      <c r="I143" s="49">
        <v>292111.15</v>
      </c>
      <c r="J143" s="49">
        <v>17000</v>
      </c>
      <c r="K143" s="49">
        <v>1985637</v>
      </c>
      <c r="L143" s="49">
        <v>0</v>
      </c>
      <c r="M143" s="49">
        <v>20000</v>
      </c>
      <c r="N143" s="49">
        <v>1936967.95</v>
      </c>
      <c r="O143" s="49">
        <v>568773</v>
      </c>
      <c r="P143" s="49">
        <v>8766582.46</v>
      </c>
      <c r="Q143" s="49">
        <v>90000</v>
      </c>
      <c r="R143" s="49">
        <v>810818</v>
      </c>
      <c r="S143" s="49">
        <v>0</v>
      </c>
      <c r="T143" s="49">
        <v>43092</v>
      </c>
      <c r="U143" s="49">
        <v>5103014</v>
      </c>
      <c r="V143" s="49">
        <v>1955286</v>
      </c>
      <c r="W143" s="49">
        <v>1223655</v>
      </c>
      <c r="X143" s="49">
        <v>115400</v>
      </c>
      <c r="Y143" s="49">
        <v>511511</v>
      </c>
    </row>
    <row r="144" spans="1:25" ht="12.75">
      <c r="A144" s="46">
        <v>6</v>
      </c>
      <c r="B144" s="46">
        <v>11</v>
      </c>
      <c r="C144" s="46">
        <v>8</v>
      </c>
      <c r="D144" s="41">
        <v>2</v>
      </c>
      <c r="E144" s="47"/>
      <c r="F144" s="48" t="s">
        <v>265</v>
      </c>
      <c r="G144" s="58" t="s">
        <v>277</v>
      </c>
      <c r="H144" s="49">
        <v>41181096.75</v>
      </c>
      <c r="I144" s="49">
        <v>1505501.2</v>
      </c>
      <c r="J144" s="49">
        <v>0</v>
      </c>
      <c r="K144" s="49">
        <v>2982841.94</v>
      </c>
      <c r="L144" s="49">
        <v>0</v>
      </c>
      <c r="M144" s="49">
        <v>181112.4</v>
      </c>
      <c r="N144" s="49">
        <v>2486459</v>
      </c>
      <c r="O144" s="49">
        <v>339600</v>
      </c>
      <c r="P144" s="49">
        <v>15969882.8</v>
      </c>
      <c r="Q144" s="49">
        <v>69248.64</v>
      </c>
      <c r="R144" s="49">
        <v>931167</v>
      </c>
      <c r="S144" s="49">
        <v>0</v>
      </c>
      <c r="T144" s="49">
        <v>99036</v>
      </c>
      <c r="U144" s="49">
        <v>9779992</v>
      </c>
      <c r="V144" s="49">
        <v>4193430.07</v>
      </c>
      <c r="W144" s="49">
        <v>1808719.52</v>
      </c>
      <c r="X144" s="49">
        <v>52000</v>
      </c>
      <c r="Y144" s="49">
        <v>782106.18</v>
      </c>
    </row>
    <row r="145" spans="1:25" ht="12.75">
      <c r="A145" s="46">
        <v>6</v>
      </c>
      <c r="B145" s="46">
        <v>9</v>
      </c>
      <c r="C145" s="46">
        <v>12</v>
      </c>
      <c r="D145" s="41">
        <v>2</v>
      </c>
      <c r="E145" s="47"/>
      <c r="F145" s="48" t="s">
        <v>265</v>
      </c>
      <c r="G145" s="58" t="s">
        <v>391</v>
      </c>
      <c r="H145" s="49">
        <v>43014658.33</v>
      </c>
      <c r="I145" s="49">
        <v>1176670.33</v>
      </c>
      <c r="J145" s="49">
        <v>0</v>
      </c>
      <c r="K145" s="49">
        <v>3971473.97</v>
      </c>
      <c r="L145" s="49">
        <v>0</v>
      </c>
      <c r="M145" s="49">
        <v>137508</v>
      </c>
      <c r="N145" s="49">
        <v>3643052.4</v>
      </c>
      <c r="O145" s="49">
        <v>374781.56</v>
      </c>
      <c r="P145" s="49">
        <v>11804136.22</v>
      </c>
      <c r="Q145" s="49">
        <v>101000</v>
      </c>
      <c r="R145" s="49">
        <v>1634640</v>
      </c>
      <c r="S145" s="49">
        <v>0</v>
      </c>
      <c r="T145" s="49">
        <v>129125</v>
      </c>
      <c r="U145" s="49">
        <v>8473179.04</v>
      </c>
      <c r="V145" s="49">
        <v>8669943.95</v>
      </c>
      <c r="W145" s="49">
        <v>1362295.61</v>
      </c>
      <c r="X145" s="49">
        <v>124650</v>
      </c>
      <c r="Y145" s="49">
        <v>1412202.25</v>
      </c>
    </row>
    <row r="146" spans="1:25" ht="12.75">
      <c r="A146" s="46">
        <v>6</v>
      </c>
      <c r="B146" s="46">
        <v>20</v>
      </c>
      <c r="C146" s="46">
        <v>12</v>
      </c>
      <c r="D146" s="41">
        <v>2</v>
      </c>
      <c r="E146" s="47"/>
      <c r="F146" s="48" t="s">
        <v>265</v>
      </c>
      <c r="G146" s="58" t="s">
        <v>392</v>
      </c>
      <c r="H146" s="49">
        <v>20929884.99</v>
      </c>
      <c r="I146" s="49">
        <v>347317.31</v>
      </c>
      <c r="J146" s="49">
        <v>382705</v>
      </c>
      <c r="K146" s="49">
        <v>4410057.46</v>
      </c>
      <c r="L146" s="49">
        <v>9700</v>
      </c>
      <c r="M146" s="49">
        <v>121661.51</v>
      </c>
      <c r="N146" s="49">
        <v>2265996.97</v>
      </c>
      <c r="O146" s="49">
        <v>217200</v>
      </c>
      <c r="P146" s="49">
        <v>4979476.96</v>
      </c>
      <c r="Q146" s="49">
        <v>49500</v>
      </c>
      <c r="R146" s="49">
        <v>1126356</v>
      </c>
      <c r="S146" s="49">
        <v>6760</v>
      </c>
      <c r="T146" s="49">
        <v>58000</v>
      </c>
      <c r="U146" s="49">
        <v>4561849</v>
      </c>
      <c r="V146" s="49">
        <v>1541218.24</v>
      </c>
      <c r="W146" s="49">
        <v>472616.54</v>
      </c>
      <c r="X146" s="49">
        <v>30000</v>
      </c>
      <c r="Y146" s="49">
        <v>349470</v>
      </c>
    </row>
    <row r="147" spans="1:25" ht="12.75">
      <c r="A147" s="46">
        <v>6</v>
      </c>
      <c r="B147" s="46">
        <v>18</v>
      </c>
      <c r="C147" s="46">
        <v>8</v>
      </c>
      <c r="D147" s="41">
        <v>2</v>
      </c>
      <c r="E147" s="47"/>
      <c r="F147" s="48" t="s">
        <v>265</v>
      </c>
      <c r="G147" s="58" t="s">
        <v>393</v>
      </c>
      <c r="H147" s="49">
        <v>37843261.93</v>
      </c>
      <c r="I147" s="49">
        <v>2671736.86</v>
      </c>
      <c r="J147" s="49">
        <v>353765</v>
      </c>
      <c r="K147" s="49">
        <v>708278.77</v>
      </c>
      <c r="L147" s="49">
        <v>142500</v>
      </c>
      <c r="M147" s="49">
        <v>4576007.94</v>
      </c>
      <c r="N147" s="49">
        <v>3192218.25</v>
      </c>
      <c r="O147" s="49">
        <v>792030.61</v>
      </c>
      <c r="P147" s="49">
        <v>10125031.78</v>
      </c>
      <c r="Q147" s="49">
        <v>76300</v>
      </c>
      <c r="R147" s="49">
        <v>1714979.14</v>
      </c>
      <c r="S147" s="49">
        <v>762427.39</v>
      </c>
      <c r="T147" s="49">
        <v>466365</v>
      </c>
      <c r="U147" s="49">
        <v>8552633.3</v>
      </c>
      <c r="V147" s="49">
        <v>1910111</v>
      </c>
      <c r="W147" s="49">
        <v>740200</v>
      </c>
      <c r="X147" s="49">
        <v>230018.89</v>
      </c>
      <c r="Y147" s="49">
        <v>828658</v>
      </c>
    </row>
    <row r="148" spans="1:25" ht="12.75">
      <c r="A148" s="46">
        <v>6</v>
      </c>
      <c r="B148" s="46">
        <v>7</v>
      </c>
      <c r="C148" s="46">
        <v>6</v>
      </c>
      <c r="D148" s="41">
        <v>2</v>
      </c>
      <c r="E148" s="47"/>
      <c r="F148" s="48" t="s">
        <v>265</v>
      </c>
      <c r="G148" s="58" t="s">
        <v>394</v>
      </c>
      <c r="H148" s="49">
        <v>24137877</v>
      </c>
      <c r="I148" s="49">
        <v>445820.32</v>
      </c>
      <c r="J148" s="49">
        <v>312966.28</v>
      </c>
      <c r="K148" s="49">
        <v>1079006.04</v>
      </c>
      <c r="L148" s="49">
        <v>0</v>
      </c>
      <c r="M148" s="49">
        <v>104000</v>
      </c>
      <c r="N148" s="49">
        <v>2431012.07</v>
      </c>
      <c r="O148" s="49">
        <v>434332.54</v>
      </c>
      <c r="P148" s="49">
        <v>9422564.09</v>
      </c>
      <c r="Q148" s="49">
        <v>66342.66</v>
      </c>
      <c r="R148" s="49">
        <v>1306387.54</v>
      </c>
      <c r="S148" s="49">
        <v>0</v>
      </c>
      <c r="T148" s="49">
        <v>445200</v>
      </c>
      <c r="U148" s="49">
        <v>6210190</v>
      </c>
      <c r="V148" s="49">
        <v>858154.96</v>
      </c>
      <c r="W148" s="49">
        <v>605000</v>
      </c>
      <c r="X148" s="49">
        <v>70500</v>
      </c>
      <c r="Y148" s="49">
        <v>346400.5</v>
      </c>
    </row>
    <row r="149" spans="1:25" ht="12.75">
      <c r="A149" s="46">
        <v>6</v>
      </c>
      <c r="B149" s="46">
        <v>18</v>
      </c>
      <c r="C149" s="46">
        <v>9</v>
      </c>
      <c r="D149" s="41">
        <v>2</v>
      </c>
      <c r="E149" s="47"/>
      <c r="F149" s="48" t="s">
        <v>265</v>
      </c>
      <c r="G149" s="58" t="s">
        <v>395</v>
      </c>
      <c r="H149" s="49">
        <v>18768623.85</v>
      </c>
      <c r="I149" s="49">
        <v>726797.87</v>
      </c>
      <c r="J149" s="49">
        <v>388429.13</v>
      </c>
      <c r="K149" s="49">
        <v>1435328.95</v>
      </c>
      <c r="L149" s="49">
        <v>0</v>
      </c>
      <c r="M149" s="49">
        <v>50000</v>
      </c>
      <c r="N149" s="49">
        <v>2280334.74</v>
      </c>
      <c r="O149" s="49">
        <v>149541.75</v>
      </c>
      <c r="P149" s="49">
        <v>5636062.98</v>
      </c>
      <c r="Q149" s="49">
        <v>123000</v>
      </c>
      <c r="R149" s="49">
        <v>1053832.76</v>
      </c>
      <c r="S149" s="49">
        <v>389734.2</v>
      </c>
      <c r="T149" s="49">
        <v>152599.12</v>
      </c>
      <c r="U149" s="49">
        <v>4748048.16</v>
      </c>
      <c r="V149" s="49">
        <v>898957.99</v>
      </c>
      <c r="W149" s="49">
        <v>496810.2</v>
      </c>
      <c r="X149" s="49">
        <v>36200</v>
      </c>
      <c r="Y149" s="49">
        <v>202946</v>
      </c>
    </row>
    <row r="150" spans="1:25" ht="12.75">
      <c r="A150" s="46">
        <v>6</v>
      </c>
      <c r="B150" s="46">
        <v>18</v>
      </c>
      <c r="C150" s="46">
        <v>10</v>
      </c>
      <c r="D150" s="41">
        <v>2</v>
      </c>
      <c r="E150" s="47"/>
      <c r="F150" s="48" t="s">
        <v>265</v>
      </c>
      <c r="G150" s="58" t="s">
        <v>396</v>
      </c>
      <c r="H150" s="49">
        <v>17685750.84</v>
      </c>
      <c r="I150" s="49">
        <v>646997.6</v>
      </c>
      <c r="J150" s="49">
        <v>386254</v>
      </c>
      <c r="K150" s="49">
        <v>2392675.41</v>
      </c>
      <c r="L150" s="49">
        <v>0</v>
      </c>
      <c r="M150" s="49">
        <v>47000</v>
      </c>
      <c r="N150" s="49">
        <v>2224755.22</v>
      </c>
      <c r="O150" s="49">
        <v>201701.09</v>
      </c>
      <c r="P150" s="49">
        <v>5925685.48</v>
      </c>
      <c r="Q150" s="49">
        <v>182480</v>
      </c>
      <c r="R150" s="49">
        <v>681348</v>
      </c>
      <c r="S150" s="49">
        <v>0</v>
      </c>
      <c r="T150" s="49">
        <v>30500</v>
      </c>
      <c r="U150" s="49">
        <v>3706246</v>
      </c>
      <c r="V150" s="49">
        <v>757463</v>
      </c>
      <c r="W150" s="49">
        <v>319400</v>
      </c>
      <c r="X150" s="49">
        <v>42000</v>
      </c>
      <c r="Y150" s="49">
        <v>141245.04</v>
      </c>
    </row>
    <row r="151" spans="1:25" ht="12.75">
      <c r="A151" s="46">
        <v>6</v>
      </c>
      <c r="B151" s="46">
        <v>1</v>
      </c>
      <c r="C151" s="46">
        <v>16</v>
      </c>
      <c r="D151" s="41">
        <v>2</v>
      </c>
      <c r="E151" s="47"/>
      <c r="F151" s="48" t="s">
        <v>265</v>
      </c>
      <c r="G151" s="58" t="s">
        <v>279</v>
      </c>
      <c r="H151" s="49">
        <v>37175388.94</v>
      </c>
      <c r="I151" s="49">
        <v>315525.23</v>
      </c>
      <c r="J151" s="49">
        <v>0</v>
      </c>
      <c r="K151" s="49">
        <v>2690972.68</v>
      </c>
      <c r="L151" s="49">
        <v>5861200</v>
      </c>
      <c r="M151" s="49">
        <v>924490</v>
      </c>
      <c r="N151" s="49">
        <v>4569421.25</v>
      </c>
      <c r="O151" s="49">
        <v>278071</v>
      </c>
      <c r="P151" s="49">
        <v>8463961.79</v>
      </c>
      <c r="Q151" s="49">
        <v>160000</v>
      </c>
      <c r="R151" s="49">
        <v>1740099</v>
      </c>
      <c r="S151" s="49">
        <v>0</v>
      </c>
      <c r="T151" s="49">
        <v>116079</v>
      </c>
      <c r="U151" s="49">
        <v>6709760</v>
      </c>
      <c r="V151" s="49">
        <v>3122225.32</v>
      </c>
      <c r="W151" s="49">
        <v>1194376</v>
      </c>
      <c r="X151" s="49">
        <v>201000</v>
      </c>
      <c r="Y151" s="49">
        <v>828207.67</v>
      </c>
    </row>
    <row r="152" spans="1:25" ht="12.75">
      <c r="A152" s="46">
        <v>6</v>
      </c>
      <c r="B152" s="46">
        <v>2</v>
      </c>
      <c r="C152" s="46">
        <v>13</v>
      </c>
      <c r="D152" s="41">
        <v>2</v>
      </c>
      <c r="E152" s="47"/>
      <c r="F152" s="48" t="s">
        <v>265</v>
      </c>
      <c r="G152" s="58" t="s">
        <v>397</v>
      </c>
      <c r="H152" s="49">
        <v>18902603.22</v>
      </c>
      <c r="I152" s="49">
        <v>102781.04</v>
      </c>
      <c r="J152" s="49">
        <v>209100</v>
      </c>
      <c r="K152" s="49">
        <v>940053.53</v>
      </c>
      <c r="L152" s="49">
        <v>0</v>
      </c>
      <c r="M152" s="49">
        <v>56400</v>
      </c>
      <c r="N152" s="49">
        <v>2360085</v>
      </c>
      <c r="O152" s="49">
        <v>340860</v>
      </c>
      <c r="P152" s="49">
        <v>5733804.48</v>
      </c>
      <c r="Q152" s="49">
        <v>44000</v>
      </c>
      <c r="R152" s="49">
        <v>660271</v>
      </c>
      <c r="S152" s="49">
        <v>8000</v>
      </c>
      <c r="T152" s="49">
        <v>25475</v>
      </c>
      <c r="U152" s="49">
        <v>4484295</v>
      </c>
      <c r="V152" s="49">
        <v>2984696.78</v>
      </c>
      <c r="W152" s="49">
        <v>246876.1</v>
      </c>
      <c r="X152" s="49">
        <v>161566</v>
      </c>
      <c r="Y152" s="49">
        <v>544339.29</v>
      </c>
    </row>
    <row r="153" spans="1:25" ht="12.75">
      <c r="A153" s="46">
        <v>6</v>
      </c>
      <c r="B153" s="46">
        <v>18</v>
      </c>
      <c r="C153" s="46">
        <v>11</v>
      </c>
      <c r="D153" s="41">
        <v>2</v>
      </c>
      <c r="E153" s="47"/>
      <c r="F153" s="48" t="s">
        <v>265</v>
      </c>
      <c r="G153" s="58" t="s">
        <v>280</v>
      </c>
      <c r="H153" s="49">
        <v>55085159.45</v>
      </c>
      <c r="I153" s="49">
        <v>1909678.98</v>
      </c>
      <c r="J153" s="49">
        <v>729326</v>
      </c>
      <c r="K153" s="49">
        <v>6125006.84</v>
      </c>
      <c r="L153" s="49">
        <v>72924</v>
      </c>
      <c r="M153" s="49">
        <v>98000</v>
      </c>
      <c r="N153" s="49">
        <v>7182510.75</v>
      </c>
      <c r="O153" s="49">
        <v>356046.01</v>
      </c>
      <c r="P153" s="49">
        <v>13579600.35</v>
      </c>
      <c r="Q153" s="49">
        <v>62000</v>
      </c>
      <c r="R153" s="49">
        <v>3083696.63</v>
      </c>
      <c r="S153" s="49">
        <v>300561.64</v>
      </c>
      <c r="T153" s="49">
        <v>360198</v>
      </c>
      <c r="U153" s="49">
        <v>12122970</v>
      </c>
      <c r="V153" s="49">
        <v>7624527.25</v>
      </c>
      <c r="W153" s="49">
        <v>909715.46</v>
      </c>
      <c r="X153" s="49">
        <v>177771.72</v>
      </c>
      <c r="Y153" s="49">
        <v>390625.82</v>
      </c>
    </row>
    <row r="154" spans="1:25" ht="12.75">
      <c r="A154" s="46">
        <v>6</v>
      </c>
      <c r="B154" s="46">
        <v>17</v>
      </c>
      <c r="C154" s="46">
        <v>5</v>
      </c>
      <c r="D154" s="41">
        <v>2</v>
      </c>
      <c r="E154" s="47"/>
      <c r="F154" s="48" t="s">
        <v>265</v>
      </c>
      <c r="G154" s="58" t="s">
        <v>398</v>
      </c>
      <c r="H154" s="49">
        <v>38134094.63</v>
      </c>
      <c r="I154" s="49">
        <v>4417816.98</v>
      </c>
      <c r="J154" s="49">
        <v>0</v>
      </c>
      <c r="K154" s="49">
        <v>1218670</v>
      </c>
      <c r="L154" s="49">
        <v>0</v>
      </c>
      <c r="M154" s="49">
        <v>70985.01</v>
      </c>
      <c r="N154" s="49">
        <v>3622920.09</v>
      </c>
      <c r="O154" s="49">
        <v>432700</v>
      </c>
      <c r="P154" s="49">
        <v>11246672.15</v>
      </c>
      <c r="Q154" s="49">
        <v>415100</v>
      </c>
      <c r="R154" s="49">
        <v>1449600</v>
      </c>
      <c r="S154" s="49">
        <v>0</v>
      </c>
      <c r="T154" s="49">
        <v>427200</v>
      </c>
      <c r="U154" s="49">
        <v>9722248.4</v>
      </c>
      <c r="V154" s="49">
        <v>3197774</v>
      </c>
      <c r="W154" s="49">
        <v>998450</v>
      </c>
      <c r="X154" s="49">
        <v>310718</v>
      </c>
      <c r="Y154" s="49">
        <v>603240</v>
      </c>
    </row>
    <row r="155" spans="1:25" ht="12.75">
      <c r="A155" s="46">
        <v>6</v>
      </c>
      <c r="B155" s="46">
        <v>11</v>
      </c>
      <c r="C155" s="46">
        <v>9</v>
      </c>
      <c r="D155" s="41">
        <v>2</v>
      </c>
      <c r="E155" s="47"/>
      <c r="F155" s="48" t="s">
        <v>265</v>
      </c>
      <c r="G155" s="58" t="s">
        <v>399</v>
      </c>
      <c r="H155" s="49">
        <v>38804470.23</v>
      </c>
      <c r="I155" s="49">
        <v>558636.17</v>
      </c>
      <c r="J155" s="49">
        <v>0</v>
      </c>
      <c r="K155" s="49">
        <v>2368885.23</v>
      </c>
      <c r="L155" s="49">
        <v>0</v>
      </c>
      <c r="M155" s="49">
        <v>544601</v>
      </c>
      <c r="N155" s="49">
        <v>3131464.49</v>
      </c>
      <c r="O155" s="49">
        <v>300557.23</v>
      </c>
      <c r="P155" s="49">
        <v>18405531.01</v>
      </c>
      <c r="Q155" s="49">
        <v>101201.58</v>
      </c>
      <c r="R155" s="49">
        <v>826463</v>
      </c>
      <c r="S155" s="49">
        <v>0</v>
      </c>
      <c r="T155" s="49">
        <v>88766</v>
      </c>
      <c r="U155" s="49">
        <v>10397830</v>
      </c>
      <c r="V155" s="49">
        <v>978414</v>
      </c>
      <c r="W155" s="49">
        <v>712687.52</v>
      </c>
      <c r="X155" s="49">
        <v>221500</v>
      </c>
      <c r="Y155" s="49">
        <v>167933</v>
      </c>
    </row>
    <row r="156" spans="1:25" ht="12.75">
      <c r="A156" s="46">
        <v>6</v>
      </c>
      <c r="B156" s="46">
        <v>4</v>
      </c>
      <c r="C156" s="46">
        <v>6</v>
      </c>
      <c r="D156" s="41">
        <v>2</v>
      </c>
      <c r="E156" s="47"/>
      <c r="F156" s="48" t="s">
        <v>265</v>
      </c>
      <c r="G156" s="58" t="s">
        <v>400</v>
      </c>
      <c r="H156" s="49">
        <v>16263936.02</v>
      </c>
      <c r="I156" s="49">
        <v>391416.71</v>
      </c>
      <c r="J156" s="49">
        <v>95021.46</v>
      </c>
      <c r="K156" s="49">
        <v>1192151</v>
      </c>
      <c r="L156" s="49">
        <v>0</v>
      </c>
      <c r="M156" s="49">
        <v>351482</v>
      </c>
      <c r="N156" s="49">
        <v>1883872.03</v>
      </c>
      <c r="O156" s="49">
        <v>192076.31</v>
      </c>
      <c r="P156" s="49">
        <v>5575672.65</v>
      </c>
      <c r="Q156" s="49">
        <v>32000</v>
      </c>
      <c r="R156" s="49">
        <v>1347045</v>
      </c>
      <c r="S156" s="49">
        <v>0</v>
      </c>
      <c r="T156" s="49">
        <v>26000</v>
      </c>
      <c r="U156" s="49">
        <v>4017740</v>
      </c>
      <c r="V156" s="49">
        <v>625942</v>
      </c>
      <c r="W156" s="49">
        <v>348600</v>
      </c>
      <c r="X156" s="49">
        <v>88736.6</v>
      </c>
      <c r="Y156" s="49">
        <v>96180.26</v>
      </c>
    </row>
    <row r="157" spans="1:25" ht="12.75">
      <c r="A157" s="46">
        <v>6</v>
      </c>
      <c r="B157" s="46">
        <v>7</v>
      </c>
      <c r="C157" s="46">
        <v>7</v>
      </c>
      <c r="D157" s="41">
        <v>2</v>
      </c>
      <c r="E157" s="47"/>
      <c r="F157" s="48" t="s">
        <v>265</v>
      </c>
      <c r="G157" s="58" t="s">
        <v>401</v>
      </c>
      <c r="H157" s="49">
        <v>33521583.73</v>
      </c>
      <c r="I157" s="49">
        <v>469908.73</v>
      </c>
      <c r="J157" s="49">
        <v>345498.13</v>
      </c>
      <c r="K157" s="49">
        <v>2555133.36</v>
      </c>
      <c r="L157" s="49">
        <v>0</v>
      </c>
      <c r="M157" s="49">
        <v>54000</v>
      </c>
      <c r="N157" s="49">
        <v>3008576.46</v>
      </c>
      <c r="O157" s="49">
        <v>822615.09</v>
      </c>
      <c r="P157" s="49">
        <v>10077913.17</v>
      </c>
      <c r="Q157" s="49">
        <v>78000</v>
      </c>
      <c r="R157" s="49">
        <v>1282051.4</v>
      </c>
      <c r="S157" s="49">
        <v>0</v>
      </c>
      <c r="T157" s="49">
        <v>460834</v>
      </c>
      <c r="U157" s="49">
        <v>6280132</v>
      </c>
      <c r="V157" s="49">
        <v>6475200.92</v>
      </c>
      <c r="W157" s="49">
        <v>892958.47</v>
      </c>
      <c r="X157" s="49">
        <v>212865</v>
      </c>
      <c r="Y157" s="49">
        <v>505897</v>
      </c>
    </row>
    <row r="158" spans="1:25" ht="12.75">
      <c r="A158" s="46">
        <v>6</v>
      </c>
      <c r="B158" s="46">
        <v>1</v>
      </c>
      <c r="C158" s="46">
        <v>17</v>
      </c>
      <c r="D158" s="41">
        <v>2</v>
      </c>
      <c r="E158" s="47"/>
      <c r="F158" s="48" t="s">
        <v>265</v>
      </c>
      <c r="G158" s="58" t="s">
        <v>402</v>
      </c>
      <c r="H158" s="49">
        <v>20152341.22</v>
      </c>
      <c r="I158" s="49">
        <v>881536.96</v>
      </c>
      <c r="J158" s="49">
        <v>286090</v>
      </c>
      <c r="K158" s="49">
        <v>1181013</v>
      </c>
      <c r="L158" s="49">
        <v>610550.57</v>
      </c>
      <c r="M158" s="49">
        <v>85280</v>
      </c>
      <c r="N158" s="49">
        <v>2324262.49</v>
      </c>
      <c r="O158" s="49">
        <v>240334.96</v>
      </c>
      <c r="P158" s="49">
        <v>5176698.7</v>
      </c>
      <c r="Q158" s="49">
        <v>43500</v>
      </c>
      <c r="R158" s="49">
        <v>2383061</v>
      </c>
      <c r="S158" s="49">
        <v>125900</v>
      </c>
      <c r="T158" s="49">
        <v>56246</v>
      </c>
      <c r="U158" s="49">
        <v>3638820</v>
      </c>
      <c r="V158" s="49">
        <v>1873869.4</v>
      </c>
      <c r="W158" s="49">
        <v>715244.86</v>
      </c>
      <c r="X158" s="49">
        <v>252720.99</v>
      </c>
      <c r="Y158" s="49">
        <v>277212.29</v>
      </c>
    </row>
    <row r="159" spans="1:25" ht="12.75">
      <c r="A159" s="46">
        <v>6</v>
      </c>
      <c r="B159" s="46">
        <v>2</v>
      </c>
      <c r="C159" s="46">
        <v>14</v>
      </c>
      <c r="D159" s="41">
        <v>2</v>
      </c>
      <c r="E159" s="47"/>
      <c r="F159" s="48" t="s">
        <v>265</v>
      </c>
      <c r="G159" s="58" t="s">
        <v>403</v>
      </c>
      <c r="H159" s="49">
        <v>27198399.3</v>
      </c>
      <c r="I159" s="49">
        <v>604148.85</v>
      </c>
      <c r="J159" s="49">
        <v>515000</v>
      </c>
      <c r="K159" s="49">
        <v>3805298.61</v>
      </c>
      <c r="L159" s="49">
        <v>0</v>
      </c>
      <c r="M159" s="49">
        <v>69200</v>
      </c>
      <c r="N159" s="49">
        <v>2940658.81</v>
      </c>
      <c r="O159" s="49">
        <v>431600</v>
      </c>
      <c r="P159" s="49">
        <v>8054416.17</v>
      </c>
      <c r="Q159" s="49">
        <v>96250</v>
      </c>
      <c r="R159" s="49">
        <v>1484126</v>
      </c>
      <c r="S159" s="49">
        <v>0</v>
      </c>
      <c r="T159" s="49">
        <v>172019</v>
      </c>
      <c r="U159" s="49">
        <v>6698904</v>
      </c>
      <c r="V159" s="49">
        <v>1367280.35</v>
      </c>
      <c r="W159" s="49">
        <v>407072.35</v>
      </c>
      <c r="X159" s="49">
        <v>134892.16</v>
      </c>
      <c r="Y159" s="49">
        <v>417533</v>
      </c>
    </row>
    <row r="160" spans="1:25" ht="12.75">
      <c r="A160" s="46">
        <v>6</v>
      </c>
      <c r="B160" s="46">
        <v>4</v>
      </c>
      <c r="C160" s="46">
        <v>7</v>
      </c>
      <c r="D160" s="41">
        <v>2</v>
      </c>
      <c r="E160" s="47"/>
      <c r="F160" s="48" t="s">
        <v>265</v>
      </c>
      <c r="G160" s="58" t="s">
        <v>404</v>
      </c>
      <c r="H160" s="49">
        <v>19303949.64</v>
      </c>
      <c r="I160" s="49">
        <v>1313090.88</v>
      </c>
      <c r="J160" s="49">
        <v>117000</v>
      </c>
      <c r="K160" s="49">
        <v>1667034.65</v>
      </c>
      <c r="L160" s="49">
        <v>0</v>
      </c>
      <c r="M160" s="49">
        <v>282800</v>
      </c>
      <c r="N160" s="49">
        <v>2119562</v>
      </c>
      <c r="O160" s="49">
        <v>254333</v>
      </c>
      <c r="P160" s="49">
        <v>5573523.67</v>
      </c>
      <c r="Q160" s="49">
        <v>34200</v>
      </c>
      <c r="R160" s="49">
        <v>1220344</v>
      </c>
      <c r="S160" s="49">
        <v>1500</v>
      </c>
      <c r="T160" s="49">
        <v>58900</v>
      </c>
      <c r="U160" s="49">
        <v>4566160</v>
      </c>
      <c r="V160" s="49">
        <v>624351</v>
      </c>
      <c r="W160" s="49">
        <v>953987.44</v>
      </c>
      <c r="X160" s="49">
        <v>41700</v>
      </c>
      <c r="Y160" s="49">
        <v>475463</v>
      </c>
    </row>
    <row r="161" spans="1:25" ht="12.75">
      <c r="A161" s="46">
        <v>6</v>
      </c>
      <c r="B161" s="46">
        <v>15</v>
      </c>
      <c r="C161" s="46">
        <v>7</v>
      </c>
      <c r="D161" s="41">
        <v>2</v>
      </c>
      <c r="E161" s="47"/>
      <c r="F161" s="48" t="s">
        <v>265</v>
      </c>
      <c r="G161" s="58" t="s">
        <v>405</v>
      </c>
      <c r="H161" s="49">
        <v>30927718.26</v>
      </c>
      <c r="I161" s="49">
        <v>1149092.62</v>
      </c>
      <c r="J161" s="49">
        <v>0</v>
      </c>
      <c r="K161" s="49">
        <v>566602.91</v>
      </c>
      <c r="L161" s="49">
        <v>0</v>
      </c>
      <c r="M161" s="49">
        <v>250000</v>
      </c>
      <c r="N161" s="49">
        <v>2792075.75</v>
      </c>
      <c r="O161" s="49">
        <v>709221</v>
      </c>
      <c r="P161" s="49">
        <v>9059284.9</v>
      </c>
      <c r="Q161" s="49">
        <v>39375</v>
      </c>
      <c r="R161" s="49">
        <v>654195</v>
      </c>
      <c r="S161" s="49">
        <v>0</v>
      </c>
      <c r="T161" s="49">
        <v>198943</v>
      </c>
      <c r="U161" s="49">
        <v>9385062</v>
      </c>
      <c r="V161" s="49">
        <v>2065810</v>
      </c>
      <c r="W161" s="49">
        <v>1491689.69</v>
      </c>
      <c r="X161" s="49">
        <v>488359.15</v>
      </c>
      <c r="Y161" s="49">
        <v>2078007.24</v>
      </c>
    </row>
    <row r="162" spans="1:25" ht="12.75">
      <c r="A162" s="46">
        <v>6</v>
      </c>
      <c r="B162" s="46">
        <v>18</v>
      </c>
      <c r="C162" s="46">
        <v>13</v>
      </c>
      <c r="D162" s="41">
        <v>2</v>
      </c>
      <c r="E162" s="47"/>
      <c r="F162" s="48" t="s">
        <v>265</v>
      </c>
      <c r="G162" s="58" t="s">
        <v>406</v>
      </c>
      <c r="H162" s="49">
        <v>18158562.06</v>
      </c>
      <c r="I162" s="49">
        <v>812321.93</v>
      </c>
      <c r="J162" s="49">
        <v>0</v>
      </c>
      <c r="K162" s="49">
        <v>1824300.96</v>
      </c>
      <c r="L162" s="49">
        <v>0</v>
      </c>
      <c r="M162" s="49">
        <v>35000</v>
      </c>
      <c r="N162" s="49">
        <v>2157180.28</v>
      </c>
      <c r="O162" s="49">
        <v>284450</v>
      </c>
      <c r="P162" s="49">
        <v>5083042.85</v>
      </c>
      <c r="Q162" s="49">
        <v>38000</v>
      </c>
      <c r="R162" s="49">
        <v>1401555.04</v>
      </c>
      <c r="S162" s="49">
        <v>610425</v>
      </c>
      <c r="T162" s="49">
        <v>174450</v>
      </c>
      <c r="U162" s="49">
        <v>3998186</v>
      </c>
      <c r="V162" s="49">
        <v>1001436</v>
      </c>
      <c r="W162" s="49">
        <v>218750</v>
      </c>
      <c r="X162" s="49">
        <v>110000</v>
      </c>
      <c r="Y162" s="49">
        <v>409464</v>
      </c>
    </row>
    <row r="163" spans="1:25" ht="12.75">
      <c r="A163" s="46">
        <v>6</v>
      </c>
      <c r="B163" s="46">
        <v>16</v>
      </c>
      <c r="C163" s="46">
        <v>6</v>
      </c>
      <c r="D163" s="41">
        <v>2</v>
      </c>
      <c r="E163" s="47"/>
      <c r="F163" s="48" t="s">
        <v>265</v>
      </c>
      <c r="G163" s="58" t="s">
        <v>407</v>
      </c>
      <c r="H163" s="49">
        <v>16503861.13</v>
      </c>
      <c r="I163" s="49">
        <v>191030.52</v>
      </c>
      <c r="J163" s="49">
        <v>51451</v>
      </c>
      <c r="K163" s="49">
        <v>876543.76</v>
      </c>
      <c r="L163" s="49">
        <v>12000</v>
      </c>
      <c r="M163" s="49">
        <v>25000</v>
      </c>
      <c r="N163" s="49">
        <v>2260338.66</v>
      </c>
      <c r="O163" s="49">
        <v>140720</v>
      </c>
      <c r="P163" s="49">
        <v>3630139.52</v>
      </c>
      <c r="Q163" s="49">
        <v>66000</v>
      </c>
      <c r="R163" s="49">
        <v>767004</v>
      </c>
      <c r="S163" s="49">
        <v>0</v>
      </c>
      <c r="T163" s="49">
        <v>100800</v>
      </c>
      <c r="U163" s="49">
        <v>3591500</v>
      </c>
      <c r="V163" s="49">
        <v>2583635</v>
      </c>
      <c r="W163" s="49">
        <v>1869363.24</v>
      </c>
      <c r="X163" s="49">
        <v>40700</v>
      </c>
      <c r="Y163" s="49">
        <v>297635.43</v>
      </c>
    </row>
    <row r="164" spans="1:25" ht="12.75">
      <c r="A164" s="46">
        <v>6</v>
      </c>
      <c r="B164" s="46">
        <v>19</v>
      </c>
      <c r="C164" s="46">
        <v>5</v>
      </c>
      <c r="D164" s="41">
        <v>2</v>
      </c>
      <c r="E164" s="47"/>
      <c r="F164" s="48" t="s">
        <v>265</v>
      </c>
      <c r="G164" s="58" t="s">
        <v>408</v>
      </c>
      <c r="H164" s="49">
        <v>30235126.94</v>
      </c>
      <c r="I164" s="49">
        <v>625332.58</v>
      </c>
      <c r="J164" s="49">
        <v>0</v>
      </c>
      <c r="K164" s="49">
        <v>3832110.83</v>
      </c>
      <c r="L164" s="49">
        <v>359100</v>
      </c>
      <c r="M164" s="49">
        <v>883800.7</v>
      </c>
      <c r="N164" s="49">
        <v>2417069.13</v>
      </c>
      <c r="O164" s="49">
        <v>163020</v>
      </c>
      <c r="P164" s="49">
        <v>7097973.8</v>
      </c>
      <c r="Q164" s="49">
        <v>75000</v>
      </c>
      <c r="R164" s="49">
        <v>1413645</v>
      </c>
      <c r="S164" s="49">
        <v>0</v>
      </c>
      <c r="T164" s="49">
        <v>68353</v>
      </c>
      <c r="U164" s="49">
        <v>5205896</v>
      </c>
      <c r="V164" s="49">
        <v>3842787.88</v>
      </c>
      <c r="W164" s="49">
        <v>3747181.41</v>
      </c>
      <c r="X164" s="49">
        <v>49100</v>
      </c>
      <c r="Y164" s="49">
        <v>454756.61</v>
      </c>
    </row>
    <row r="165" spans="1:25" ht="12.75">
      <c r="A165" s="46">
        <v>6</v>
      </c>
      <c r="B165" s="46">
        <v>8</v>
      </c>
      <c r="C165" s="46">
        <v>13</v>
      </c>
      <c r="D165" s="41">
        <v>2</v>
      </c>
      <c r="E165" s="47"/>
      <c r="F165" s="48" t="s">
        <v>265</v>
      </c>
      <c r="G165" s="58" t="s">
        <v>409</v>
      </c>
      <c r="H165" s="49">
        <v>24406930.27</v>
      </c>
      <c r="I165" s="49">
        <v>6895223.25</v>
      </c>
      <c r="J165" s="49">
        <v>282136.78</v>
      </c>
      <c r="K165" s="49">
        <v>1868748.94</v>
      </c>
      <c r="L165" s="49">
        <v>173553.43</v>
      </c>
      <c r="M165" s="49">
        <v>22200</v>
      </c>
      <c r="N165" s="49">
        <v>3069942.35</v>
      </c>
      <c r="O165" s="49">
        <v>406219</v>
      </c>
      <c r="P165" s="49">
        <v>4753418.66</v>
      </c>
      <c r="Q165" s="49">
        <v>55000</v>
      </c>
      <c r="R165" s="49">
        <v>800002.66</v>
      </c>
      <c r="S165" s="49">
        <v>0</v>
      </c>
      <c r="T165" s="49">
        <v>37939</v>
      </c>
      <c r="U165" s="49">
        <v>3308850</v>
      </c>
      <c r="V165" s="49">
        <v>2040303.96</v>
      </c>
      <c r="W165" s="49">
        <v>413003.54</v>
      </c>
      <c r="X165" s="49">
        <v>23545.65</v>
      </c>
      <c r="Y165" s="49">
        <v>256843.05</v>
      </c>
    </row>
    <row r="166" spans="1:25" ht="12.75">
      <c r="A166" s="46">
        <v>6</v>
      </c>
      <c r="B166" s="46">
        <v>14</v>
      </c>
      <c r="C166" s="46">
        <v>10</v>
      </c>
      <c r="D166" s="41">
        <v>2</v>
      </c>
      <c r="E166" s="47"/>
      <c r="F166" s="48" t="s">
        <v>265</v>
      </c>
      <c r="G166" s="58" t="s">
        <v>410</v>
      </c>
      <c r="H166" s="49">
        <v>24359182.58</v>
      </c>
      <c r="I166" s="49">
        <v>2995942.75</v>
      </c>
      <c r="J166" s="49">
        <v>0</v>
      </c>
      <c r="K166" s="49">
        <v>1987037</v>
      </c>
      <c r="L166" s="49">
        <v>0</v>
      </c>
      <c r="M166" s="49">
        <v>169731.98</v>
      </c>
      <c r="N166" s="49">
        <v>3032081.3</v>
      </c>
      <c r="O166" s="49">
        <v>381500</v>
      </c>
      <c r="P166" s="49">
        <v>7924874.55</v>
      </c>
      <c r="Q166" s="49">
        <v>60000</v>
      </c>
      <c r="R166" s="49">
        <v>775085</v>
      </c>
      <c r="S166" s="49">
        <v>0</v>
      </c>
      <c r="T166" s="49">
        <v>151965</v>
      </c>
      <c r="U166" s="49">
        <v>5316040</v>
      </c>
      <c r="V166" s="49">
        <v>980700</v>
      </c>
      <c r="W166" s="49">
        <v>302300</v>
      </c>
      <c r="X166" s="49">
        <v>60000</v>
      </c>
      <c r="Y166" s="49">
        <v>221925</v>
      </c>
    </row>
    <row r="167" spans="1:25" ht="12.75">
      <c r="A167" s="46">
        <v>6</v>
      </c>
      <c r="B167" s="46">
        <v>4</v>
      </c>
      <c r="C167" s="46">
        <v>8</v>
      </c>
      <c r="D167" s="41">
        <v>2</v>
      </c>
      <c r="E167" s="47"/>
      <c r="F167" s="48" t="s">
        <v>265</v>
      </c>
      <c r="G167" s="58" t="s">
        <v>411</v>
      </c>
      <c r="H167" s="49">
        <v>41156483.67</v>
      </c>
      <c r="I167" s="49">
        <v>2278405.31</v>
      </c>
      <c r="J167" s="49">
        <v>0</v>
      </c>
      <c r="K167" s="49">
        <v>3302548.05</v>
      </c>
      <c r="L167" s="49">
        <v>0</v>
      </c>
      <c r="M167" s="49">
        <v>264479.13</v>
      </c>
      <c r="N167" s="49">
        <v>3226941.9</v>
      </c>
      <c r="O167" s="49">
        <v>542074</v>
      </c>
      <c r="P167" s="49">
        <v>14091709.61</v>
      </c>
      <c r="Q167" s="49">
        <v>133131.91</v>
      </c>
      <c r="R167" s="49">
        <v>1816878.99</v>
      </c>
      <c r="S167" s="49">
        <v>79465.93</v>
      </c>
      <c r="T167" s="49">
        <v>51871</v>
      </c>
      <c r="U167" s="49">
        <v>9018680</v>
      </c>
      <c r="V167" s="49">
        <v>3464842</v>
      </c>
      <c r="W167" s="49">
        <v>979930</v>
      </c>
      <c r="X167" s="49">
        <v>836720.31</v>
      </c>
      <c r="Y167" s="49">
        <v>1068805.53</v>
      </c>
    </row>
    <row r="168" spans="1:25" ht="12.75">
      <c r="A168" s="46">
        <v>6</v>
      </c>
      <c r="B168" s="46">
        <v>3</v>
      </c>
      <c r="C168" s="46">
        <v>12</v>
      </c>
      <c r="D168" s="41">
        <v>2</v>
      </c>
      <c r="E168" s="47"/>
      <c r="F168" s="48" t="s">
        <v>265</v>
      </c>
      <c r="G168" s="58" t="s">
        <v>412</v>
      </c>
      <c r="H168" s="49">
        <v>26776178.54</v>
      </c>
      <c r="I168" s="49">
        <v>2904475.42</v>
      </c>
      <c r="J168" s="49">
        <v>270000</v>
      </c>
      <c r="K168" s="49">
        <v>1373600</v>
      </c>
      <c r="L168" s="49">
        <v>0</v>
      </c>
      <c r="M168" s="49">
        <v>1300000</v>
      </c>
      <c r="N168" s="49">
        <v>2258283.2</v>
      </c>
      <c r="O168" s="49">
        <v>177100</v>
      </c>
      <c r="P168" s="49">
        <v>9207498.31</v>
      </c>
      <c r="Q168" s="49">
        <v>40000</v>
      </c>
      <c r="R168" s="49">
        <v>1305209</v>
      </c>
      <c r="S168" s="49">
        <v>0</v>
      </c>
      <c r="T168" s="49">
        <v>131000</v>
      </c>
      <c r="U168" s="49">
        <v>5946140</v>
      </c>
      <c r="V168" s="49">
        <v>992000</v>
      </c>
      <c r="W168" s="49">
        <v>334650</v>
      </c>
      <c r="X168" s="49">
        <v>84000</v>
      </c>
      <c r="Y168" s="49">
        <v>452222.61</v>
      </c>
    </row>
    <row r="169" spans="1:25" ht="12.75">
      <c r="A169" s="46">
        <v>6</v>
      </c>
      <c r="B169" s="46">
        <v>7</v>
      </c>
      <c r="C169" s="46">
        <v>9</v>
      </c>
      <c r="D169" s="41">
        <v>2</v>
      </c>
      <c r="E169" s="47"/>
      <c r="F169" s="48" t="s">
        <v>265</v>
      </c>
      <c r="G169" s="58" t="s">
        <v>413</v>
      </c>
      <c r="H169" s="49">
        <v>38388722.83</v>
      </c>
      <c r="I169" s="49">
        <v>629232.89</v>
      </c>
      <c r="J169" s="49">
        <v>6350900</v>
      </c>
      <c r="K169" s="49">
        <v>6853038</v>
      </c>
      <c r="L169" s="49">
        <v>0</v>
      </c>
      <c r="M169" s="49">
        <v>471384</v>
      </c>
      <c r="N169" s="49">
        <v>2587478.4</v>
      </c>
      <c r="O169" s="49">
        <v>441666</v>
      </c>
      <c r="P169" s="49">
        <v>8968184.54</v>
      </c>
      <c r="Q169" s="49">
        <v>60400</v>
      </c>
      <c r="R169" s="49">
        <v>911285</v>
      </c>
      <c r="S169" s="49">
        <v>165394</v>
      </c>
      <c r="T169" s="49">
        <v>301368</v>
      </c>
      <c r="U169" s="49">
        <v>6093780</v>
      </c>
      <c r="V169" s="49">
        <v>2394578</v>
      </c>
      <c r="W169" s="49">
        <v>430855</v>
      </c>
      <c r="X169" s="49">
        <v>1216125</v>
      </c>
      <c r="Y169" s="49">
        <v>513054</v>
      </c>
    </row>
    <row r="170" spans="1:25" ht="12.75">
      <c r="A170" s="46">
        <v>6</v>
      </c>
      <c r="B170" s="46">
        <v>12</v>
      </c>
      <c r="C170" s="46">
        <v>7</v>
      </c>
      <c r="D170" s="41">
        <v>2</v>
      </c>
      <c r="E170" s="47"/>
      <c r="F170" s="48" t="s">
        <v>265</v>
      </c>
      <c r="G170" s="58" t="s">
        <v>414</v>
      </c>
      <c r="H170" s="49">
        <v>24963957.28</v>
      </c>
      <c r="I170" s="49">
        <v>227906.85</v>
      </c>
      <c r="J170" s="49">
        <v>3491786.99</v>
      </c>
      <c r="K170" s="49">
        <v>2225169.18</v>
      </c>
      <c r="L170" s="49">
        <v>11900.25</v>
      </c>
      <c r="M170" s="49">
        <v>108080</v>
      </c>
      <c r="N170" s="49">
        <v>2384743.01</v>
      </c>
      <c r="O170" s="49">
        <v>746339.37</v>
      </c>
      <c r="P170" s="49">
        <v>6984710.49</v>
      </c>
      <c r="Q170" s="49">
        <v>85000</v>
      </c>
      <c r="R170" s="49">
        <v>912780</v>
      </c>
      <c r="S170" s="49">
        <v>0</v>
      </c>
      <c r="T170" s="49">
        <v>56807</v>
      </c>
      <c r="U170" s="49">
        <v>5638648</v>
      </c>
      <c r="V170" s="49">
        <v>810886.44</v>
      </c>
      <c r="W170" s="49">
        <v>245000</v>
      </c>
      <c r="X170" s="49">
        <v>708636.93</v>
      </c>
      <c r="Y170" s="49">
        <v>325562.77</v>
      </c>
    </row>
    <row r="171" spans="1:25" ht="12.75">
      <c r="A171" s="46">
        <v>6</v>
      </c>
      <c r="B171" s="46">
        <v>1</v>
      </c>
      <c r="C171" s="46">
        <v>18</v>
      </c>
      <c r="D171" s="41">
        <v>2</v>
      </c>
      <c r="E171" s="47"/>
      <c r="F171" s="48" t="s">
        <v>265</v>
      </c>
      <c r="G171" s="58" t="s">
        <v>415</v>
      </c>
      <c r="H171" s="49">
        <v>27527574.12</v>
      </c>
      <c r="I171" s="49">
        <v>464147.31</v>
      </c>
      <c r="J171" s="49">
        <v>140530</v>
      </c>
      <c r="K171" s="49">
        <v>1477542.91</v>
      </c>
      <c r="L171" s="49">
        <v>0</v>
      </c>
      <c r="M171" s="49">
        <v>1361174</v>
      </c>
      <c r="N171" s="49">
        <v>2212991.03</v>
      </c>
      <c r="O171" s="49">
        <v>206714</v>
      </c>
      <c r="P171" s="49">
        <v>7498228.86</v>
      </c>
      <c r="Q171" s="49">
        <v>695054</v>
      </c>
      <c r="R171" s="49">
        <v>1226881</v>
      </c>
      <c r="S171" s="49">
        <v>441142.8</v>
      </c>
      <c r="T171" s="49">
        <v>62084</v>
      </c>
      <c r="U171" s="49">
        <v>5241953</v>
      </c>
      <c r="V171" s="49">
        <v>4658623.21</v>
      </c>
      <c r="W171" s="49">
        <v>737540</v>
      </c>
      <c r="X171" s="49">
        <v>165288</v>
      </c>
      <c r="Y171" s="49">
        <v>937680</v>
      </c>
    </row>
    <row r="172" spans="1:25" ht="12.75">
      <c r="A172" s="46">
        <v>6</v>
      </c>
      <c r="B172" s="46">
        <v>19</v>
      </c>
      <c r="C172" s="46">
        <v>6</v>
      </c>
      <c r="D172" s="41">
        <v>2</v>
      </c>
      <c r="E172" s="47"/>
      <c r="F172" s="48" t="s">
        <v>265</v>
      </c>
      <c r="G172" s="58" t="s">
        <v>281</v>
      </c>
      <c r="H172" s="49">
        <v>33701138.27</v>
      </c>
      <c r="I172" s="49">
        <v>426315.62</v>
      </c>
      <c r="J172" s="49">
        <v>0</v>
      </c>
      <c r="K172" s="49">
        <v>4235776.48</v>
      </c>
      <c r="L172" s="49">
        <v>214875</v>
      </c>
      <c r="M172" s="49">
        <v>136501.55</v>
      </c>
      <c r="N172" s="49">
        <v>3235597.08</v>
      </c>
      <c r="O172" s="49">
        <v>255150</v>
      </c>
      <c r="P172" s="49">
        <v>7526710.35</v>
      </c>
      <c r="Q172" s="49">
        <v>164000</v>
      </c>
      <c r="R172" s="49">
        <v>1647101.69</v>
      </c>
      <c r="S172" s="49">
        <v>0</v>
      </c>
      <c r="T172" s="49">
        <v>219430</v>
      </c>
      <c r="U172" s="49">
        <v>6313828.21</v>
      </c>
      <c r="V172" s="49">
        <v>8133646.35</v>
      </c>
      <c r="W172" s="49">
        <v>642054.94</v>
      </c>
      <c r="X172" s="49">
        <v>11500</v>
      </c>
      <c r="Y172" s="49">
        <v>538651</v>
      </c>
    </row>
    <row r="173" spans="1:25" ht="12.75">
      <c r="A173" s="46">
        <v>6</v>
      </c>
      <c r="B173" s="46">
        <v>15</v>
      </c>
      <c r="C173" s="46">
        <v>8</v>
      </c>
      <c r="D173" s="41">
        <v>2</v>
      </c>
      <c r="E173" s="47"/>
      <c r="F173" s="48" t="s">
        <v>265</v>
      </c>
      <c r="G173" s="58" t="s">
        <v>416</v>
      </c>
      <c r="H173" s="49">
        <v>31309417.68</v>
      </c>
      <c r="I173" s="49">
        <v>541180.49</v>
      </c>
      <c r="J173" s="49">
        <v>0</v>
      </c>
      <c r="K173" s="49">
        <v>1937853.75</v>
      </c>
      <c r="L173" s="49">
        <v>0</v>
      </c>
      <c r="M173" s="49">
        <v>137483</v>
      </c>
      <c r="N173" s="49">
        <v>3175658.2</v>
      </c>
      <c r="O173" s="49">
        <v>272157.61</v>
      </c>
      <c r="P173" s="49">
        <v>11169253.64</v>
      </c>
      <c r="Q173" s="49">
        <v>97000</v>
      </c>
      <c r="R173" s="49">
        <v>2510818.95</v>
      </c>
      <c r="S173" s="49">
        <v>0</v>
      </c>
      <c r="T173" s="49">
        <v>233664.44</v>
      </c>
      <c r="U173" s="49">
        <v>8039280</v>
      </c>
      <c r="V173" s="49">
        <v>1323000</v>
      </c>
      <c r="W173" s="49">
        <v>1548479.74</v>
      </c>
      <c r="X173" s="49">
        <v>62200</v>
      </c>
      <c r="Y173" s="49">
        <v>261387.86</v>
      </c>
    </row>
    <row r="174" spans="1:25" ht="12.75">
      <c r="A174" s="46">
        <v>6</v>
      </c>
      <c r="B174" s="46">
        <v>9</v>
      </c>
      <c r="C174" s="46">
        <v>13</v>
      </c>
      <c r="D174" s="41">
        <v>2</v>
      </c>
      <c r="E174" s="47"/>
      <c r="F174" s="48" t="s">
        <v>265</v>
      </c>
      <c r="G174" s="58" t="s">
        <v>417</v>
      </c>
      <c r="H174" s="49">
        <v>35465228.08</v>
      </c>
      <c r="I174" s="49">
        <v>2283718.36</v>
      </c>
      <c r="J174" s="49">
        <v>2500</v>
      </c>
      <c r="K174" s="49">
        <v>4427419.94</v>
      </c>
      <c r="L174" s="49">
        <v>0</v>
      </c>
      <c r="M174" s="49">
        <v>14000</v>
      </c>
      <c r="N174" s="49">
        <v>2759930.92</v>
      </c>
      <c r="O174" s="49">
        <v>889708.78</v>
      </c>
      <c r="P174" s="49">
        <v>8988865.7</v>
      </c>
      <c r="Q174" s="49">
        <v>91000</v>
      </c>
      <c r="R174" s="49">
        <v>2446102.2</v>
      </c>
      <c r="S174" s="49">
        <v>50500</v>
      </c>
      <c r="T174" s="49">
        <v>347050</v>
      </c>
      <c r="U174" s="49">
        <v>7446450</v>
      </c>
      <c r="V174" s="49">
        <v>4150378.18</v>
      </c>
      <c r="W174" s="49">
        <v>1006325</v>
      </c>
      <c r="X174" s="49">
        <v>43000</v>
      </c>
      <c r="Y174" s="49">
        <v>518279</v>
      </c>
    </row>
    <row r="175" spans="1:25" ht="12.75">
      <c r="A175" s="46">
        <v>6</v>
      </c>
      <c r="B175" s="46">
        <v>11</v>
      </c>
      <c r="C175" s="46">
        <v>10</v>
      </c>
      <c r="D175" s="41">
        <v>2</v>
      </c>
      <c r="E175" s="47"/>
      <c r="F175" s="48" t="s">
        <v>265</v>
      </c>
      <c r="G175" s="58" t="s">
        <v>418</v>
      </c>
      <c r="H175" s="49">
        <v>31600478.34</v>
      </c>
      <c r="I175" s="49">
        <v>363284.19</v>
      </c>
      <c r="J175" s="49">
        <v>120000</v>
      </c>
      <c r="K175" s="49">
        <v>667951.83</v>
      </c>
      <c r="L175" s="49">
        <v>0</v>
      </c>
      <c r="M175" s="49">
        <v>241398.15</v>
      </c>
      <c r="N175" s="49">
        <v>3487814.47</v>
      </c>
      <c r="O175" s="49">
        <v>330128.07</v>
      </c>
      <c r="P175" s="49">
        <v>11406572.08</v>
      </c>
      <c r="Q175" s="49">
        <v>74448.17</v>
      </c>
      <c r="R175" s="49">
        <v>1051913</v>
      </c>
      <c r="S175" s="49">
        <v>18584</v>
      </c>
      <c r="T175" s="49">
        <v>54450</v>
      </c>
      <c r="U175" s="49">
        <v>11033200</v>
      </c>
      <c r="V175" s="49">
        <v>812546.5</v>
      </c>
      <c r="W175" s="49">
        <v>1089842.88</v>
      </c>
      <c r="X175" s="49">
        <v>486394</v>
      </c>
      <c r="Y175" s="49">
        <v>361951</v>
      </c>
    </row>
    <row r="176" spans="1:25" ht="12.75">
      <c r="A176" s="46">
        <v>6</v>
      </c>
      <c r="B176" s="46">
        <v>3</v>
      </c>
      <c r="C176" s="46">
        <v>13</v>
      </c>
      <c r="D176" s="41">
        <v>2</v>
      </c>
      <c r="E176" s="47"/>
      <c r="F176" s="48" t="s">
        <v>265</v>
      </c>
      <c r="G176" s="58" t="s">
        <v>419</v>
      </c>
      <c r="H176" s="49">
        <v>24334718.46</v>
      </c>
      <c r="I176" s="49">
        <v>443267.07</v>
      </c>
      <c r="J176" s="49">
        <v>336000</v>
      </c>
      <c r="K176" s="49">
        <v>943046.27</v>
      </c>
      <c r="L176" s="49">
        <v>6670</v>
      </c>
      <c r="M176" s="49">
        <v>3379039.41</v>
      </c>
      <c r="N176" s="49">
        <v>2243039.1</v>
      </c>
      <c r="O176" s="49">
        <v>326026.7</v>
      </c>
      <c r="P176" s="49">
        <v>4180115.68</v>
      </c>
      <c r="Q176" s="49">
        <v>50000</v>
      </c>
      <c r="R176" s="49">
        <v>1494374.29</v>
      </c>
      <c r="S176" s="49">
        <v>81633</v>
      </c>
      <c r="T176" s="49">
        <v>155052.91</v>
      </c>
      <c r="U176" s="49">
        <v>4190830</v>
      </c>
      <c r="V176" s="49">
        <v>3550368.45</v>
      </c>
      <c r="W176" s="49">
        <v>2151277.58</v>
      </c>
      <c r="X176" s="49">
        <v>60000</v>
      </c>
      <c r="Y176" s="49">
        <v>743978</v>
      </c>
    </row>
    <row r="177" spans="1:25" ht="12.75">
      <c r="A177" s="46">
        <v>6</v>
      </c>
      <c r="B177" s="46">
        <v>11</v>
      </c>
      <c r="C177" s="46">
        <v>11</v>
      </c>
      <c r="D177" s="41">
        <v>2</v>
      </c>
      <c r="E177" s="47"/>
      <c r="F177" s="48" t="s">
        <v>265</v>
      </c>
      <c r="G177" s="58" t="s">
        <v>420</v>
      </c>
      <c r="H177" s="49">
        <v>21380112.85</v>
      </c>
      <c r="I177" s="49">
        <v>571860.5</v>
      </c>
      <c r="J177" s="49">
        <v>0</v>
      </c>
      <c r="K177" s="49">
        <v>770447.51</v>
      </c>
      <c r="L177" s="49">
        <v>0</v>
      </c>
      <c r="M177" s="49">
        <v>5000</v>
      </c>
      <c r="N177" s="49">
        <v>2117480.65</v>
      </c>
      <c r="O177" s="49">
        <v>526391.57</v>
      </c>
      <c r="P177" s="49">
        <v>9043835.14</v>
      </c>
      <c r="Q177" s="49">
        <v>54553.61</v>
      </c>
      <c r="R177" s="49">
        <v>825909</v>
      </c>
      <c r="S177" s="49">
        <v>0</v>
      </c>
      <c r="T177" s="49">
        <v>78843</v>
      </c>
      <c r="U177" s="49">
        <v>6336271</v>
      </c>
      <c r="V177" s="49">
        <v>403881.81</v>
      </c>
      <c r="W177" s="49">
        <v>286188.06</v>
      </c>
      <c r="X177" s="49">
        <v>8000</v>
      </c>
      <c r="Y177" s="49">
        <v>351451</v>
      </c>
    </row>
    <row r="178" spans="1:25" ht="12.75">
      <c r="A178" s="46">
        <v>6</v>
      </c>
      <c r="B178" s="46">
        <v>19</v>
      </c>
      <c r="C178" s="46">
        <v>7</v>
      </c>
      <c r="D178" s="41">
        <v>2</v>
      </c>
      <c r="E178" s="47"/>
      <c r="F178" s="48" t="s">
        <v>265</v>
      </c>
      <c r="G178" s="58" t="s">
        <v>421</v>
      </c>
      <c r="H178" s="49">
        <v>24630595.78</v>
      </c>
      <c r="I178" s="49">
        <v>1434829.26</v>
      </c>
      <c r="J178" s="49">
        <v>0</v>
      </c>
      <c r="K178" s="49">
        <v>2941817.79</v>
      </c>
      <c r="L178" s="49">
        <v>0</v>
      </c>
      <c r="M178" s="49">
        <v>3539446.6</v>
      </c>
      <c r="N178" s="49">
        <v>2171993.9</v>
      </c>
      <c r="O178" s="49">
        <v>179386.2</v>
      </c>
      <c r="P178" s="49">
        <v>4340328.82</v>
      </c>
      <c r="Q178" s="49">
        <v>45000</v>
      </c>
      <c r="R178" s="49">
        <v>932631.5</v>
      </c>
      <c r="S178" s="49">
        <v>12170</v>
      </c>
      <c r="T178" s="49">
        <v>468852.22</v>
      </c>
      <c r="U178" s="49">
        <v>4821241.92</v>
      </c>
      <c r="V178" s="49">
        <v>2038384.85</v>
      </c>
      <c r="W178" s="49">
        <v>574256.36</v>
      </c>
      <c r="X178" s="49">
        <v>540525</v>
      </c>
      <c r="Y178" s="49">
        <v>589731.36</v>
      </c>
    </row>
    <row r="179" spans="1:25" ht="12.75">
      <c r="A179" s="46">
        <v>6</v>
      </c>
      <c r="B179" s="46">
        <v>9</v>
      </c>
      <c r="C179" s="46">
        <v>14</v>
      </c>
      <c r="D179" s="41">
        <v>2</v>
      </c>
      <c r="E179" s="47"/>
      <c r="F179" s="48" t="s">
        <v>265</v>
      </c>
      <c r="G179" s="58" t="s">
        <v>422</v>
      </c>
      <c r="H179" s="49">
        <v>76650562.79</v>
      </c>
      <c r="I179" s="49">
        <v>6067590.59</v>
      </c>
      <c r="J179" s="49">
        <v>1630625.62</v>
      </c>
      <c r="K179" s="49">
        <v>12355367.6</v>
      </c>
      <c r="L179" s="49">
        <v>1200000</v>
      </c>
      <c r="M179" s="49">
        <v>596234.27</v>
      </c>
      <c r="N179" s="49">
        <v>4800623.51</v>
      </c>
      <c r="O179" s="49">
        <v>437462.45</v>
      </c>
      <c r="P179" s="49">
        <v>17239246.94</v>
      </c>
      <c r="Q179" s="49">
        <v>179865</v>
      </c>
      <c r="R179" s="49">
        <v>1674448.88</v>
      </c>
      <c r="S179" s="49">
        <v>598606.25</v>
      </c>
      <c r="T179" s="49">
        <v>757276</v>
      </c>
      <c r="U179" s="49">
        <v>14378210</v>
      </c>
      <c r="V179" s="49">
        <v>13033382.5</v>
      </c>
      <c r="W179" s="49">
        <v>440492.18</v>
      </c>
      <c r="X179" s="49">
        <v>421580</v>
      </c>
      <c r="Y179" s="49">
        <v>839551</v>
      </c>
    </row>
    <row r="180" spans="1:25" ht="12.75">
      <c r="A180" s="46">
        <v>6</v>
      </c>
      <c r="B180" s="46">
        <v>19</v>
      </c>
      <c r="C180" s="46">
        <v>8</v>
      </c>
      <c r="D180" s="41">
        <v>2</v>
      </c>
      <c r="E180" s="47"/>
      <c r="F180" s="48" t="s">
        <v>265</v>
      </c>
      <c r="G180" s="58" t="s">
        <v>423</v>
      </c>
      <c r="H180" s="49">
        <v>13489458.15</v>
      </c>
      <c r="I180" s="49">
        <v>288750.47</v>
      </c>
      <c r="J180" s="49">
        <v>97000</v>
      </c>
      <c r="K180" s="49">
        <v>538747.07</v>
      </c>
      <c r="L180" s="49">
        <v>0</v>
      </c>
      <c r="M180" s="49">
        <v>252589</v>
      </c>
      <c r="N180" s="49">
        <v>1552027.29</v>
      </c>
      <c r="O180" s="49">
        <v>107754</v>
      </c>
      <c r="P180" s="49">
        <v>3692418.16</v>
      </c>
      <c r="Q180" s="49">
        <v>17474</v>
      </c>
      <c r="R180" s="49">
        <v>971261.66</v>
      </c>
      <c r="S180" s="49">
        <v>0</v>
      </c>
      <c r="T180" s="49">
        <v>265509</v>
      </c>
      <c r="U180" s="49">
        <v>3365492</v>
      </c>
      <c r="V180" s="49">
        <v>1749613.36</v>
      </c>
      <c r="W180" s="49">
        <v>398617.14</v>
      </c>
      <c r="X180" s="49">
        <v>42000</v>
      </c>
      <c r="Y180" s="49">
        <v>150205</v>
      </c>
    </row>
    <row r="181" spans="1:25" ht="12.75">
      <c r="A181" s="46">
        <v>6</v>
      </c>
      <c r="B181" s="46">
        <v>9</v>
      </c>
      <c r="C181" s="46">
        <v>15</v>
      </c>
      <c r="D181" s="41">
        <v>2</v>
      </c>
      <c r="E181" s="47"/>
      <c r="F181" s="48" t="s">
        <v>265</v>
      </c>
      <c r="G181" s="58" t="s">
        <v>424</v>
      </c>
      <c r="H181" s="49">
        <v>22509999.23</v>
      </c>
      <c r="I181" s="49">
        <v>499099.85</v>
      </c>
      <c r="J181" s="49">
        <v>391796.04</v>
      </c>
      <c r="K181" s="49">
        <v>3531767.52</v>
      </c>
      <c r="L181" s="49">
        <v>0</v>
      </c>
      <c r="M181" s="49">
        <v>568334.59</v>
      </c>
      <c r="N181" s="49">
        <v>2101591.35</v>
      </c>
      <c r="O181" s="49">
        <v>237907.65</v>
      </c>
      <c r="P181" s="49">
        <v>7893182.84</v>
      </c>
      <c r="Q181" s="49">
        <v>63500</v>
      </c>
      <c r="R181" s="49">
        <v>797037</v>
      </c>
      <c r="S181" s="49">
        <v>320185</v>
      </c>
      <c r="T181" s="49">
        <v>41300</v>
      </c>
      <c r="U181" s="49">
        <v>4104130</v>
      </c>
      <c r="V181" s="49">
        <v>867200</v>
      </c>
      <c r="W181" s="49">
        <v>371485</v>
      </c>
      <c r="X181" s="49">
        <v>530409.16</v>
      </c>
      <c r="Y181" s="49">
        <v>191073.23</v>
      </c>
    </row>
    <row r="182" spans="1:25" ht="12.75">
      <c r="A182" s="46">
        <v>6</v>
      </c>
      <c r="B182" s="46">
        <v>9</v>
      </c>
      <c r="C182" s="46">
        <v>16</v>
      </c>
      <c r="D182" s="41">
        <v>2</v>
      </c>
      <c r="E182" s="47"/>
      <c r="F182" s="48" t="s">
        <v>265</v>
      </c>
      <c r="G182" s="58" t="s">
        <v>425</v>
      </c>
      <c r="H182" s="49">
        <v>10144492.72</v>
      </c>
      <c r="I182" s="49">
        <v>313626.52</v>
      </c>
      <c r="J182" s="49">
        <v>81907</v>
      </c>
      <c r="K182" s="49">
        <v>520503</v>
      </c>
      <c r="L182" s="49">
        <v>0</v>
      </c>
      <c r="M182" s="49">
        <v>202159</v>
      </c>
      <c r="N182" s="49">
        <v>1682425.75</v>
      </c>
      <c r="O182" s="49">
        <v>149700</v>
      </c>
      <c r="P182" s="49">
        <v>2860248.33</v>
      </c>
      <c r="Q182" s="49">
        <v>26000</v>
      </c>
      <c r="R182" s="49">
        <v>661937</v>
      </c>
      <c r="S182" s="49">
        <v>0</v>
      </c>
      <c r="T182" s="49">
        <v>23010</v>
      </c>
      <c r="U182" s="49">
        <v>2709850</v>
      </c>
      <c r="V182" s="49">
        <v>513105</v>
      </c>
      <c r="W182" s="49">
        <v>269978</v>
      </c>
      <c r="X182" s="49">
        <v>5000</v>
      </c>
      <c r="Y182" s="49">
        <v>125043.12</v>
      </c>
    </row>
    <row r="183" spans="1:25" ht="12.75">
      <c r="A183" s="46">
        <v>6</v>
      </c>
      <c r="B183" s="46">
        <v>7</v>
      </c>
      <c r="C183" s="46">
        <v>10</v>
      </c>
      <c r="D183" s="41">
        <v>2</v>
      </c>
      <c r="E183" s="47"/>
      <c r="F183" s="48" t="s">
        <v>265</v>
      </c>
      <c r="G183" s="58" t="s">
        <v>426</v>
      </c>
      <c r="H183" s="49">
        <v>31894703.48</v>
      </c>
      <c r="I183" s="49">
        <v>1549739.71</v>
      </c>
      <c r="J183" s="49">
        <v>0</v>
      </c>
      <c r="K183" s="49">
        <v>4543517.55</v>
      </c>
      <c r="L183" s="49">
        <v>5000</v>
      </c>
      <c r="M183" s="49">
        <v>108500</v>
      </c>
      <c r="N183" s="49">
        <v>2574160.5</v>
      </c>
      <c r="O183" s="49">
        <v>246415</v>
      </c>
      <c r="P183" s="49">
        <v>9443154.77</v>
      </c>
      <c r="Q183" s="49">
        <v>72000</v>
      </c>
      <c r="R183" s="49">
        <v>1447721</v>
      </c>
      <c r="S183" s="49">
        <v>7000</v>
      </c>
      <c r="T183" s="49">
        <v>349725</v>
      </c>
      <c r="U183" s="49">
        <v>6696255</v>
      </c>
      <c r="V183" s="49">
        <v>2945118.95</v>
      </c>
      <c r="W183" s="49">
        <v>1160798</v>
      </c>
      <c r="X183" s="49">
        <v>123500</v>
      </c>
      <c r="Y183" s="49">
        <v>622098</v>
      </c>
    </row>
    <row r="184" spans="1:25" ht="12.75">
      <c r="A184" s="46">
        <v>6</v>
      </c>
      <c r="B184" s="46">
        <v>1</v>
      </c>
      <c r="C184" s="46">
        <v>19</v>
      </c>
      <c r="D184" s="41">
        <v>2</v>
      </c>
      <c r="E184" s="47"/>
      <c r="F184" s="48" t="s">
        <v>265</v>
      </c>
      <c r="G184" s="58" t="s">
        <v>427</v>
      </c>
      <c r="H184" s="49">
        <v>23037048.49</v>
      </c>
      <c r="I184" s="49">
        <v>531163.5</v>
      </c>
      <c r="J184" s="49">
        <v>0</v>
      </c>
      <c r="K184" s="49">
        <v>1916912</v>
      </c>
      <c r="L184" s="49">
        <v>64000</v>
      </c>
      <c r="M184" s="49">
        <v>83500</v>
      </c>
      <c r="N184" s="49">
        <v>2576975.22</v>
      </c>
      <c r="O184" s="49">
        <v>203200</v>
      </c>
      <c r="P184" s="49">
        <v>7851315.48</v>
      </c>
      <c r="Q184" s="49">
        <v>97950</v>
      </c>
      <c r="R184" s="49">
        <v>1118967</v>
      </c>
      <c r="S184" s="49">
        <v>0</v>
      </c>
      <c r="T184" s="49">
        <v>59883</v>
      </c>
      <c r="U184" s="49">
        <v>5848440</v>
      </c>
      <c r="V184" s="49">
        <v>1119050</v>
      </c>
      <c r="W184" s="49">
        <v>968517</v>
      </c>
      <c r="X184" s="49">
        <v>390250</v>
      </c>
      <c r="Y184" s="49">
        <v>206925.29</v>
      </c>
    </row>
    <row r="185" spans="1:25" ht="12.75">
      <c r="A185" s="46">
        <v>6</v>
      </c>
      <c r="B185" s="46">
        <v>20</v>
      </c>
      <c r="C185" s="46">
        <v>14</v>
      </c>
      <c r="D185" s="41">
        <v>2</v>
      </c>
      <c r="E185" s="47"/>
      <c r="F185" s="48" t="s">
        <v>265</v>
      </c>
      <c r="G185" s="58" t="s">
        <v>428</v>
      </c>
      <c r="H185" s="49">
        <v>102113106.2</v>
      </c>
      <c r="I185" s="49">
        <v>7304105.18</v>
      </c>
      <c r="J185" s="49">
        <v>0</v>
      </c>
      <c r="K185" s="49">
        <v>8435099.64</v>
      </c>
      <c r="L185" s="49">
        <v>3102044.27</v>
      </c>
      <c r="M185" s="49">
        <v>312646</v>
      </c>
      <c r="N185" s="49">
        <v>6201096.83</v>
      </c>
      <c r="O185" s="49">
        <v>500338.31</v>
      </c>
      <c r="P185" s="49">
        <v>33574341.97</v>
      </c>
      <c r="Q185" s="49">
        <v>339600</v>
      </c>
      <c r="R185" s="49">
        <v>3763141</v>
      </c>
      <c r="S185" s="49">
        <v>0</v>
      </c>
      <c r="T185" s="49">
        <v>227386</v>
      </c>
      <c r="U185" s="49">
        <v>23289030</v>
      </c>
      <c r="V185" s="49">
        <v>9208412.53</v>
      </c>
      <c r="W185" s="49">
        <v>2901392.47</v>
      </c>
      <c r="X185" s="49">
        <v>1184160</v>
      </c>
      <c r="Y185" s="49">
        <v>1770312</v>
      </c>
    </row>
    <row r="186" spans="1:25" ht="12.75">
      <c r="A186" s="46">
        <v>6</v>
      </c>
      <c r="B186" s="46">
        <v>3</v>
      </c>
      <c r="C186" s="46">
        <v>14</v>
      </c>
      <c r="D186" s="41">
        <v>2</v>
      </c>
      <c r="E186" s="47"/>
      <c r="F186" s="48" t="s">
        <v>265</v>
      </c>
      <c r="G186" s="58" t="s">
        <v>429</v>
      </c>
      <c r="H186" s="49">
        <v>16271875.32</v>
      </c>
      <c r="I186" s="49">
        <v>385233.01</v>
      </c>
      <c r="J186" s="49">
        <v>197466.47</v>
      </c>
      <c r="K186" s="49">
        <v>602406.95</v>
      </c>
      <c r="L186" s="49">
        <v>0</v>
      </c>
      <c r="M186" s="49">
        <v>631324.79</v>
      </c>
      <c r="N186" s="49">
        <v>2047973.34</v>
      </c>
      <c r="O186" s="49">
        <v>139084.44</v>
      </c>
      <c r="P186" s="49">
        <v>3632773.42</v>
      </c>
      <c r="Q186" s="49">
        <v>22000</v>
      </c>
      <c r="R186" s="49">
        <v>1780662.34</v>
      </c>
      <c r="S186" s="49">
        <v>0</v>
      </c>
      <c r="T186" s="49">
        <v>17400</v>
      </c>
      <c r="U186" s="49">
        <v>3688805.8</v>
      </c>
      <c r="V186" s="49">
        <v>2455520.16</v>
      </c>
      <c r="W186" s="49">
        <v>286000</v>
      </c>
      <c r="X186" s="49">
        <v>167738</v>
      </c>
      <c r="Y186" s="49">
        <v>217486.6</v>
      </c>
    </row>
    <row r="187" spans="1:25" ht="12.75">
      <c r="A187" s="46">
        <v>6</v>
      </c>
      <c r="B187" s="46">
        <v>6</v>
      </c>
      <c r="C187" s="46">
        <v>11</v>
      </c>
      <c r="D187" s="41">
        <v>2</v>
      </c>
      <c r="E187" s="47"/>
      <c r="F187" s="48" t="s">
        <v>265</v>
      </c>
      <c r="G187" s="58" t="s">
        <v>430</v>
      </c>
      <c r="H187" s="49">
        <v>26917711.54</v>
      </c>
      <c r="I187" s="49">
        <v>534624.55</v>
      </c>
      <c r="J187" s="49">
        <v>151493.95</v>
      </c>
      <c r="K187" s="49">
        <v>3103621</v>
      </c>
      <c r="L187" s="49">
        <v>0</v>
      </c>
      <c r="M187" s="49">
        <v>162500</v>
      </c>
      <c r="N187" s="49">
        <v>2318081.66</v>
      </c>
      <c r="O187" s="49">
        <v>582328</v>
      </c>
      <c r="P187" s="49">
        <v>6570288.73</v>
      </c>
      <c r="Q187" s="49">
        <v>71300</v>
      </c>
      <c r="R187" s="49">
        <v>1011512</v>
      </c>
      <c r="S187" s="49">
        <v>0</v>
      </c>
      <c r="T187" s="49">
        <v>52143</v>
      </c>
      <c r="U187" s="49">
        <v>4988523.96</v>
      </c>
      <c r="V187" s="49">
        <v>6221841</v>
      </c>
      <c r="W187" s="49">
        <v>507000</v>
      </c>
      <c r="X187" s="49">
        <v>270000</v>
      </c>
      <c r="Y187" s="49">
        <v>372453.69</v>
      </c>
    </row>
    <row r="188" spans="1:25" ht="12.75">
      <c r="A188" s="46">
        <v>6</v>
      </c>
      <c r="B188" s="46">
        <v>14</v>
      </c>
      <c r="C188" s="46">
        <v>11</v>
      </c>
      <c r="D188" s="41">
        <v>2</v>
      </c>
      <c r="E188" s="47"/>
      <c r="F188" s="48" t="s">
        <v>265</v>
      </c>
      <c r="G188" s="58" t="s">
        <v>431</v>
      </c>
      <c r="H188" s="49">
        <v>47825958.01</v>
      </c>
      <c r="I188" s="49">
        <v>378289.61</v>
      </c>
      <c r="J188" s="49">
        <v>500</v>
      </c>
      <c r="K188" s="49">
        <v>2815606</v>
      </c>
      <c r="L188" s="49">
        <v>0</v>
      </c>
      <c r="M188" s="49">
        <v>316801</v>
      </c>
      <c r="N188" s="49">
        <v>2538716.5</v>
      </c>
      <c r="O188" s="49">
        <v>282505.99</v>
      </c>
      <c r="P188" s="49">
        <v>10547340.82</v>
      </c>
      <c r="Q188" s="49">
        <v>193823</v>
      </c>
      <c r="R188" s="49">
        <v>12540672.04</v>
      </c>
      <c r="S188" s="49">
        <v>0</v>
      </c>
      <c r="T188" s="49">
        <v>200400</v>
      </c>
      <c r="U188" s="49">
        <v>8696234.74</v>
      </c>
      <c r="V188" s="49">
        <v>5543431.95</v>
      </c>
      <c r="W188" s="49">
        <v>1780321.24</v>
      </c>
      <c r="X188" s="49">
        <v>1594800</v>
      </c>
      <c r="Y188" s="49">
        <v>396515.12</v>
      </c>
    </row>
    <row r="189" spans="1:25" ht="12.75">
      <c r="A189" s="46">
        <v>6</v>
      </c>
      <c r="B189" s="46">
        <v>7</v>
      </c>
      <c r="C189" s="46">
        <v>2</v>
      </c>
      <c r="D189" s="41">
        <v>3</v>
      </c>
      <c r="E189" s="47"/>
      <c r="F189" s="48" t="s">
        <v>265</v>
      </c>
      <c r="G189" s="58" t="s">
        <v>432</v>
      </c>
      <c r="H189" s="49">
        <v>42304423</v>
      </c>
      <c r="I189" s="49">
        <v>345041.33</v>
      </c>
      <c r="J189" s="49">
        <v>446700</v>
      </c>
      <c r="K189" s="49">
        <v>1088797.8</v>
      </c>
      <c r="L189" s="49">
        <v>0</v>
      </c>
      <c r="M189" s="49">
        <v>3146034.31</v>
      </c>
      <c r="N189" s="49">
        <v>5189362.3</v>
      </c>
      <c r="O189" s="49">
        <v>362165.78</v>
      </c>
      <c r="P189" s="49">
        <v>12962622.43</v>
      </c>
      <c r="Q189" s="49">
        <v>180953</v>
      </c>
      <c r="R189" s="49">
        <v>3271118</v>
      </c>
      <c r="S189" s="49">
        <v>279244</v>
      </c>
      <c r="T189" s="49">
        <v>202118</v>
      </c>
      <c r="U189" s="49">
        <v>9985922</v>
      </c>
      <c r="V189" s="49">
        <v>3169998.3</v>
      </c>
      <c r="W189" s="49">
        <v>1011536.24</v>
      </c>
      <c r="X189" s="49">
        <v>222200</v>
      </c>
      <c r="Y189" s="49">
        <v>440609.51</v>
      </c>
    </row>
    <row r="190" spans="1:25" ht="12.75">
      <c r="A190" s="46">
        <v>6</v>
      </c>
      <c r="B190" s="46">
        <v>9</v>
      </c>
      <c r="C190" s="46">
        <v>1</v>
      </c>
      <c r="D190" s="41">
        <v>3</v>
      </c>
      <c r="E190" s="47"/>
      <c r="F190" s="48" t="s">
        <v>265</v>
      </c>
      <c r="G190" s="58" t="s">
        <v>433</v>
      </c>
      <c r="H190" s="49">
        <v>55422098.67</v>
      </c>
      <c r="I190" s="49">
        <v>538639.14</v>
      </c>
      <c r="J190" s="49">
        <v>0</v>
      </c>
      <c r="K190" s="49">
        <v>1638865.37</v>
      </c>
      <c r="L190" s="49">
        <v>0</v>
      </c>
      <c r="M190" s="49">
        <v>532500</v>
      </c>
      <c r="N190" s="49">
        <v>5330359.69</v>
      </c>
      <c r="O190" s="49">
        <v>495646.58</v>
      </c>
      <c r="P190" s="49">
        <v>17405335.54</v>
      </c>
      <c r="Q190" s="49">
        <v>280000</v>
      </c>
      <c r="R190" s="49">
        <v>3152132.07</v>
      </c>
      <c r="S190" s="49">
        <v>14000</v>
      </c>
      <c r="T190" s="49">
        <v>692481.26</v>
      </c>
      <c r="U190" s="49">
        <v>13618490</v>
      </c>
      <c r="V190" s="49">
        <v>8188260.01</v>
      </c>
      <c r="W190" s="49">
        <v>999531.38</v>
      </c>
      <c r="X190" s="49">
        <v>1322500</v>
      </c>
      <c r="Y190" s="49">
        <v>1213357.63</v>
      </c>
    </row>
    <row r="191" spans="1:25" ht="12.75">
      <c r="A191" s="46">
        <v>6</v>
      </c>
      <c r="B191" s="46">
        <v>9</v>
      </c>
      <c r="C191" s="46">
        <v>3</v>
      </c>
      <c r="D191" s="41">
        <v>3</v>
      </c>
      <c r="E191" s="47"/>
      <c r="F191" s="48" t="s">
        <v>265</v>
      </c>
      <c r="G191" s="58" t="s">
        <v>434</v>
      </c>
      <c r="H191" s="49">
        <v>49320865.6</v>
      </c>
      <c r="I191" s="49">
        <v>834765.06</v>
      </c>
      <c r="J191" s="49">
        <v>0</v>
      </c>
      <c r="K191" s="49">
        <v>5012715.23</v>
      </c>
      <c r="L191" s="49">
        <v>0</v>
      </c>
      <c r="M191" s="49">
        <v>298836</v>
      </c>
      <c r="N191" s="49">
        <v>4306307.5</v>
      </c>
      <c r="O191" s="49">
        <v>371624</v>
      </c>
      <c r="P191" s="49">
        <v>15199304.73</v>
      </c>
      <c r="Q191" s="49">
        <v>189000</v>
      </c>
      <c r="R191" s="49">
        <v>3433635.51</v>
      </c>
      <c r="S191" s="49">
        <v>90002.5</v>
      </c>
      <c r="T191" s="49">
        <v>404228</v>
      </c>
      <c r="U191" s="49">
        <v>11447078</v>
      </c>
      <c r="V191" s="49">
        <v>3416305.49</v>
      </c>
      <c r="W191" s="49">
        <v>1278849</v>
      </c>
      <c r="X191" s="49">
        <v>171100</v>
      </c>
      <c r="Y191" s="49">
        <v>2867114.58</v>
      </c>
    </row>
    <row r="192" spans="1:25" ht="12.75">
      <c r="A192" s="46">
        <v>6</v>
      </c>
      <c r="B192" s="46">
        <v>2</v>
      </c>
      <c r="C192" s="46">
        <v>5</v>
      </c>
      <c r="D192" s="41">
        <v>3</v>
      </c>
      <c r="E192" s="47"/>
      <c r="F192" s="48" t="s">
        <v>265</v>
      </c>
      <c r="G192" s="58" t="s">
        <v>435</v>
      </c>
      <c r="H192" s="49">
        <v>27425726.76</v>
      </c>
      <c r="I192" s="49">
        <v>284860.31</v>
      </c>
      <c r="J192" s="49">
        <v>0</v>
      </c>
      <c r="K192" s="49">
        <v>1379130.82</v>
      </c>
      <c r="L192" s="49">
        <v>3000</v>
      </c>
      <c r="M192" s="49">
        <v>2184860</v>
      </c>
      <c r="N192" s="49">
        <v>3173645</v>
      </c>
      <c r="O192" s="49">
        <v>359836</v>
      </c>
      <c r="P192" s="49">
        <v>8790115.83</v>
      </c>
      <c r="Q192" s="49">
        <v>129500</v>
      </c>
      <c r="R192" s="49">
        <v>1037029</v>
      </c>
      <c r="S192" s="49">
        <v>15000</v>
      </c>
      <c r="T192" s="49">
        <v>99885</v>
      </c>
      <c r="U192" s="49">
        <v>6681690</v>
      </c>
      <c r="V192" s="49">
        <v>1873995.76</v>
      </c>
      <c r="W192" s="49">
        <v>824939.04</v>
      </c>
      <c r="X192" s="49">
        <v>212985</v>
      </c>
      <c r="Y192" s="49">
        <v>375255</v>
      </c>
    </row>
    <row r="193" spans="1:25" ht="12.75">
      <c r="A193" s="46">
        <v>6</v>
      </c>
      <c r="B193" s="46">
        <v>5</v>
      </c>
      <c r="C193" s="46">
        <v>5</v>
      </c>
      <c r="D193" s="41">
        <v>3</v>
      </c>
      <c r="E193" s="47"/>
      <c r="F193" s="48" t="s">
        <v>265</v>
      </c>
      <c r="G193" s="58" t="s">
        <v>436</v>
      </c>
      <c r="H193" s="49">
        <v>74246981.71</v>
      </c>
      <c r="I193" s="49">
        <v>80854.45</v>
      </c>
      <c r="J193" s="49">
        <v>0</v>
      </c>
      <c r="K193" s="49">
        <v>6883276.17</v>
      </c>
      <c r="L193" s="49">
        <v>837106.34</v>
      </c>
      <c r="M193" s="49">
        <v>1836340.01</v>
      </c>
      <c r="N193" s="49">
        <v>6428163.86</v>
      </c>
      <c r="O193" s="49">
        <v>729959.86</v>
      </c>
      <c r="P193" s="49">
        <v>18333424.61</v>
      </c>
      <c r="Q193" s="49">
        <v>415440</v>
      </c>
      <c r="R193" s="49">
        <v>3764752.43</v>
      </c>
      <c r="S193" s="49">
        <v>14988</v>
      </c>
      <c r="T193" s="49">
        <v>969384</v>
      </c>
      <c r="U193" s="49">
        <v>14506040</v>
      </c>
      <c r="V193" s="49">
        <v>13994924.64</v>
      </c>
      <c r="W193" s="49">
        <v>1508000</v>
      </c>
      <c r="X193" s="49">
        <v>2413400</v>
      </c>
      <c r="Y193" s="49">
        <v>1530927.34</v>
      </c>
    </row>
    <row r="194" spans="1:25" ht="12.75">
      <c r="A194" s="46">
        <v>6</v>
      </c>
      <c r="B194" s="46">
        <v>2</v>
      </c>
      <c r="C194" s="46">
        <v>7</v>
      </c>
      <c r="D194" s="41">
        <v>3</v>
      </c>
      <c r="E194" s="47"/>
      <c r="F194" s="48" t="s">
        <v>265</v>
      </c>
      <c r="G194" s="58" t="s">
        <v>437</v>
      </c>
      <c r="H194" s="49">
        <v>34227528.85</v>
      </c>
      <c r="I194" s="49">
        <v>4548703.15</v>
      </c>
      <c r="J194" s="49">
        <v>0</v>
      </c>
      <c r="K194" s="49">
        <v>1048000</v>
      </c>
      <c r="L194" s="49">
        <v>80939.52</v>
      </c>
      <c r="M194" s="49">
        <v>164400</v>
      </c>
      <c r="N194" s="49">
        <v>2944301.48</v>
      </c>
      <c r="O194" s="49">
        <v>192870</v>
      </c>
      <c r="P194" s="49">
        <v>9696592.46</v>
      </c>
      <c r="Q194" s="49">
        <v>173182</v>
      </c>
      <c r="R194" s="49">
        <v>3145734.09</v>
      </c>
      <c r="S194" s="49">
        <v>76202.4</v>
      </c>
      <c r="T194" s="49">
        <v>315985.2</v>
      </c>
      <c r="U194" s="49">
        <v>7387728</v>
      </c>
      <c r="V194" s="49">
        <v>2222306.61</v>
      </c>
      <c r="W194" s="49">
        <v>1068300</v>
      </c>
      <c r="X194" s="49">
        <v>140700</v>
      </c>
      <c r="Y194" s="49">
        <v>1021583.94</v>
      </c>
    </row>
    <row r="195" spans="1:25" ht="12.75">
      <c r="A195" s="46">
        <v>6</v>
      </c>
      <c r="B195" s="46">
        <v>12</v>
      </c>
      <c r="C195" s="46">
        <v>2</v>
      </c>
      <c r="D195" s="41">
        <v>3</v>
      </c>
      <c r="E195" s="47"/>
      <c r="F195" s="48" t="s">
        <v>265</v>
      </c>
      <c r="G195" s="58" t="s">
        <v>438</v>
      </c>
      <c r="H195" s="49">
        <v>33609061.24</v>
      </c>
      <c r="I195" s="49">
        <v>381505.81</v>
      </c>
      <c r="J195" s="49">
        <v>0</v>
      </c>
      <c r="K195" s="49">
        <v>1733566.58</v>
      </c>
      <c r="L195" s="49">
        <v>0</v>
      </c>
      <c r="M195" s="49">
        <v>115020</v>
      </c>
      <c r="N195" s="49">
        <v>2655235.03</v>
      </c>
      <c r="O195" s="49">
        <v>1066079.8</v>
      </c>
      <c r="P195" s="49">
        <v>10149124.97</v>
      </c>
      <c r="Q195" s="49">
        <v>93000</v>
      </c>
      <c r="R195" s="49">
        <v>1813141</v>
      </c>
      <c r="S195" s="49">
        <v>72720</v>
      </c>
      <c r="T195" s="49">
        <v>339992</v>
      </c>
      <c r="U195" s="49">
        <v>8150513.8</v>
      </c>
      <c r="V195" s="49">
        <v>4917907.23</v>
      </c>
      <c r="W195" s="49">
        <v>1339707.94</v>
      </c>
      <c r="X195" s="49">
        <v>364340.08</v>
      </c>
      <c r="Y195" s="49">
        <v>417207</v>
      </c>
    </row>
    <row r="196" spans="1:25" ht="12.75">
      <c r="A196" s="46">
        <v>6</v>
      </c>
      <c r="B196" s="46">
        <v>14</v>
      </c>
      <c r="C196" s="46">
        <v>4</v>
      </c>
      <c r="D196" s="41">
        <v>3</v>
      </c>
      <c r="E196" s="47"/>
      <c r="F196" s="48" t="s">
        <v>265</v>
      </c>
      <c r="G196" s="58" t="s">
        <v>439</v>
      </c>
      <c r="H196" s="49">
        <v>31077640.09</v>
      </c>
      <c r="I196" s="49">
        <v>295934.8</v>
      </c>
      <c r="J196" s="49">
        <v>0</v>
      </c>
      <c r="K196" s="49">
        <v>2591508.15</v>
      </c>
      <c r="L196" s="49">
        <v>0</v>
      </c>
      <c r="M196" s="49">
        <v>1989474.08</v>
      </c>
      <c r="N196" s="49">
        <v>3847433</v>
      </c>
      <c r="O196" s="49">
        <v>704674</v>
      </c>
      <c r="P196" s="49">
        <v>8404155.6</v>
      </c>
      <c r="Q196" s="49">
        <v>330000</v>
      </c>
      <c r="R196" s="49">
        <v>1175518</v>
      </c>
      <c r="S196" s="49">
        <v>0</v>
      </c>
      <c r="T196" s="49">
        <v>29301</v>
      </c>
      <c r="U196" s="49">
        <v>6241306</v>
      </c>
      <c r="V196" s="49">
        <v>2019628.54</v>
      </c>
      <c r="W196" s="49">
        <v>1948555.45</v>
      </c>
      <c r="X196" s="49">
        <v>82200</v>
      </c>
      <c r="Y196" s="49">
        <v>1417951.47</v>
      </c>
    </row>
    <row r="197" spans="1:25" ht="12.75">
      <c r="A197" s="46">
        <v>6</v>
      </c>
      <c r="B197" s="46">
        <v>8</v>
      </c>
      <c r="C197" s="46">
        <v>6</v>
      </c>
      <c r="D197" s="41">
        <v>3</v>
      </c>
      <c r="E197" s="47"/>
      <c r="F197" s="48" t="s">
        <v>265</v>
      </c>
      <c r="G197" s="58" t="s">
        <v>440</v>
      </c>
      <c r="H197" s="49">
        <v>38352111.73</v>
      </c>
      <c r="I197" s="49">
        <v>472760.69</v>
      </c>
      <c r="J197" s="49">
        <v>416730</v>
      </c>
      <c r="K197" s="49">
        <v>3902038</v>
      </c>
      <c r="L197" s="49">
        <v>640197</v>
      </c>
      <c r="M197" s="49">
        <v>733303</v>
      </c>
      <c r="N197" s="49">
        <v>3166098.47</v>
      </c>
      <c r="O197" s="49">
        <v>684130</v>
      </c>
      <c r="P197" s="49">
        <v>9802532.93</v>
      </c>
      <c r="Q197" s="49">
        <v>122000</v>
      </c>
      <c r="R197" s="49">
        <v>2338344</v>
      </c>
      <c r="S197" s="49">
        <v>110356</v>
      </c>
      <c r="T197" s="49">
        <v>306269.64</v>
      </c>
      <c r="U197" s="49">
        <v>7535686</v>
      </c>
      <c r="V197" s="49">
        <v>6030694</v>
      </c>
      <c r="W197" s="49">
        <v>1367763</v>
      </c>
      <c r="X197" s="49">
        <v>248817</v>
      </c>
      <c r="Y197" s="49">
        <v>474392</v>
      </c>
    </row>
    <row r="198" spans="1:25" ht="12.75">
      <c r="A198" s="46">
        <v>6</v>
      </c>
      <c r="B198" s="46">
        <v>20</v>
      </c>
      <c r="C198" s="46">
        <v>4</v>
      </c>
      <c r="D198" s="41">
        <v>3</v>
      </c>
      <c r="E198" s="47"/>
      <c r="F198" s="48" t="s">
        <v>265</v>
      </c>
      <c r="G198" s="58" t="s">
        <v>441</v>
      </c>
      <c r="H198" s="49">
        <v>36744467.91</v>
      </c>
      <c r="I198" s="49">
        <v>178527.87</v>
      </c>
      <c r="J198" s="49">
        <v>0</v>
      </c>
      <c r="K198" s="49">
        <v>3208671.33</v>
      </c>
      <c r="L198" s="49">
        <v>0</v>
      </c>
      <c r="M198" s="49">
        <v>377005</v>
      </c>
      <c r="N198" s="49">
        <v>2281416.6</v>
      </c>
      <c r="O198" s="49">
        <v>527700</v>
      </c>
      <c r="P198" s="49">
        <v>11367615.79</v>
      </c>
      <c r="Q198" s="49">
        <v>145580</v>
      </c>
      <c r="R198" s="49">
        <v>1160699</v>
      </c>
      <c r="S198" s="49">
        <v>430978.33</v>
      </c>
      <c r="T198" s="49">
        <v>520873</v>
      </c>
      <c r="U198" s="49">
        <v>7685065</v>
      </c>
      <c r="V198" s="49">
        <v>6786973.19</v>
      </c>
      <c r="W198" s="49">
        <v>778000</v>
      </c>
      <c r="X198" s="49">
        <v>614502</v>
      </c>
      <c r="Y198" s="49">
        <v>680860.8</v>
      </c>
    </row>
    <row r="199" spans="1:25" ht="12.75">
      <c r="A199" s="46">
        <v>6</v>
      </c>
      <c r="B199" s="46">
        <v>18</v>
      </c>
      <c r="C199" s="46">
        <v>5</v>
      </c>
      <c r="D199" s="41">
        <v>3</v>
      </c>
      <c r="E199" s="47"/>
      <c r="F199" s="48" t="s">
        <v>265</v>
      </c>
      <c r="G199" s="58" t="s">
        <v>442</v>
      </c>
      <c r="H199" s="49">
        <v>26194079.4</v>
      </c>
      <c r="I199" s="49">
        <v>1197585.07</v>
      </c>
      <c r="J199" s="49">
        <v>0</v>
      </c>
      <c r="K199" s="49">
        <v>803204.87</v>
      </c>
      <c r="L199" s="49">
        <v>0</v>
      </c>
      <c r="M199" s="49">
        <v>146000</v>
      </c>
      <c r="N199" s="49">
        <v>2601938.39</v>
      </c>
      <c r="O199" s="49">
        <v>177504</v>
      </c>
      <c r="P199" s="49">
        <v>9435362.66</v>
      </c>
      <c r="Q199" s="49">
        <v>88000</v>
      </c>
      <c r="R199" s="49">
        <v>1701213.75</v>
      </c>
      <c r="S199" s="49">
        <v>0</v>
      </c>
      <c r="T199" s="49">
        <v>404453</v>
      </c>
      <c r="U199" s="49">
        <v>6427333</v>
      </c>
      <c r="V199" s="49">
        <v>1488969.13</v>
      </c>
      <c r="W199" s="49">
        <v>779194</v>
      </c>
      <c r="X199" s="49">
        <v>186538.2</v>
      </c>
      <c r="Y199" s="49">
        <v>756783.33</v>
      </c>
    </row>
    <row r="200" spans="1:25" ht="12.75">
      <c r="A200" s="46">
        <v>6</v>
      </c>
      <c r="B200" s="46">
        <v>18</v>
      </c>
      <c r="C200" s="46">
        <v>6</v>
      </c>
      <c r="D200" s="41">
        <v>3</v>
      </c>
      <c r="E200" s="47"/>
      <c r="F200" s="48" t="s">
        <v>265</v>
      </c>
      <c r="G200" s="58" t="s">
        <v>443</v>
      </c>
      <c r="H200" s="49">
        <v>24789289.42</v>
      </c>
      <c r="I200" s="49">
        <v>599416.81</v>
      </c>
      <c r="J200" s="49">
        <v>0</v>
      </c>
      <c r="K200" s="49">
        <v>65000</v>
      </c>
      <c r="L200" s="49">
        <v>0</v>
      </c>
      <c r="M200" s="49">
        <v>147000</v>
      </c>
      <c r="N200" s="49">
        <v>2393360.34</v>
      </c>
      <c r="O200" s="49">
        <v>256828</v>
      </c>
      <c r="P200" s="49">
        <v>9481479.69</v>
      </c>
      <c r="Q200" s="49">
        <v>80000</v>
      </c>
      <c r="R200" s="49">
        <v>1233925</v>
      </c>
      <c r="S200" s="49">
        <v>0</v>
      </c>
      <c r="T200" s="49">
        <v>206933</v>
      </c>
      <c r="U200" s="49">
        <v>5622966</v>
      </c>
      <c r="V200" s="49">
        <v>2414656.66</v>
      </c>
      <c r="W200" s="49">
        <v>1239085.79</v>
      </c>
      <c r="X200" s="49">
        <v>130000</v>
      </c>
      <c r="Y200" s="49">
        <v>918638.13</v>
      </c>
    </row>
    <row r="201" spans="1:25" ht="12.75">
      <c r="A201" s="46">
        <v>6</v>
      </c>
      <c r="B201" s="46">
        <v>10</v>
      </c>
      <c r="C201" s="46">
        <v>3</v>
      </c>
      <c r="D201" s="41">
        <v>3</v>
      </c>
      <c r="E201" s="47"/>
      <c r="F201" s="48" t="s">
        <v>265</v>
      </c>
      <c r="G201" s="58" t="s">
        <v>444</v>
      </c>
      <c r="H201" s="49">
        <v>95218203.3</v>
      </c>
      <c r="I201" s="49">
        <v>188967.55</v>
      </c>
      <c r="J201" s="49">
        <v>0</v>
      </c>
      <c r="K201" s="49">
        <v>4614863.78</v>
      </c>
      <c r="L201" s="49">
        <v>0</v>
      </c>
      <c r="M201" s="49">
        <v>887830</v>
      </c>
      <c r="N201" s="49">
        <v>8324052.15</v>
      </c>
      <c r="O201" s="49">
        <v>969873</v>
      </c>
      <c r="P201" s="49">
        <v>40213162.95</v>
      </c>
      <c r="Q201" s="49">
        <v>430000</v>
      </c>
      <c r="R201" s="49">
        <v>9569681.2</v>
      </c>
      <c r="S201" s="49">
        <v>0</v>
      </c>
      <c r="T201" s="49">
        <v>1422592</v>
      </c>
      <c r="U201" s="49">
        <v>19887674</v>
      </c>
      <c r="V201" s="49">
        <v>5374060.4</v>
      </c>
      <c r="W201" s="49">
        <v>2046961</v>
      </c>
      <c r="X201" s="49">
        <v>57459.27</v>
      </c>
      <c r="Y201" s="49">
        <v>1231026</v>
      </c>
    </row>
    <row r="202" spans="1:25" ht="12.75">
      <c r="A202" s="46">
        <v>6</v>
      </c>
      <c r="B202" s="46">
        <v>5</v>
      </c>
      <c r="C202" s="46">
        <v>6</v>
      </c>
      <c r="D202" s="41">
        <v>3</v>
      </c>
      <c r="E202" s="47"/>
      <c r="F202" s="48" t="s">
        <v>265</v>
      </c>
      <c r="G202" s="58" t="s">
        <v>445</v>
      </c>
      <c r="H202" s="49">
        <v>34788697.43</v>
      </c>
      <c r="I202" s="49">
        <v>403368.67</v>
      </c>
      <c r="J202" s="49">
        <v>1719739.63</v>
      </c>
      <c r="K202" s="49">
        <v>6114659.45</v>
      </c>
      <c r="L202" s="49">
        <v>0</v>
      </c>
      <c r="M202" s="49">
        <v>40000</v>
      </c>
      <c r="N202" s="49">
        <v>2549949.18</v>
      </c>
      <c r="O202" s="49">
        <v>406473.06</v>
      </c>
      <c r="P202" s="49">
        <v>9845274.44</v>
      </c>
      <c r="Q202" s="49">
        <v>88000</v>
      </c>
      <c r="R202" s="49">
        <v>1984135</v>
      </c>
      <c r="S202" s="49">
        <v>0</v>
      </c>
      <c r="T202" s="49">
        <v>441400</v>
      </c>
      <c r="U202" s="49">
        <v>6954760</v>
      </c>
      <c r="V202" s="49">
        <v>2060232</v>
      </c>
      <c r="W202" s="49">
        <v>1093000</v>
      </c>
      <c r="X202" s="49">
        <v>518000</v>
      </c>
      <c r="Y202" s="49">
        <v>569706</v>
      </c>
    </row>
    <row r="203" spans="1:25" ht="12.75">
      <c r="A203" s="46">
        <v>6</v>
      </c>
      <c r="B203" s="46">
        <v>14</v>
      </c>
      <c r="C203" s="46">
        <v>8</v>
      </c>
      <c r="D203" s="41">
        <v>3</v>
      </c>
      <c r="E203" s="47"/>
      <c r="F203" s="48" t="s">
        <v>265</v>
      </c>
      <c r="G203" s="58" t="s">
        <v>446</v>
      </c>
      <c r="H203" s="49">
        <v>53621998.75</v>
      </c>
      <c r="I203" s="49">
        <v>152753.6</v>
      </c>
      <c r="J203" s="49">
        <v>0</v>
      </c>
      <c r="K203" s="49">
        <v>10413593.06</v>
      </c>
      <c r="L203" s="49">
        <v>1893902.5</v>
      </c>
      <c r="M203" s="49">
        <v>536865.2</v>
      </c>
      <c r="N203" s="49">
        <v>3868928.05</v>
      </c>
      <c r="O203" s="49">
        <v>1139243.72</v>
      </c>
      <c r="P203" s="49">
        <v>13652189.14</v>
      </c>
      <c r="Q203" s="49">
        <v>3041295.82</v>
      </c>
      <c r="R203" s="49">
        <v>1844855</v>
      </c>
      <c r="S203" s="49">
        <v>10995.2</v>
      </c>
      <c r="T203" s="49">
        <v>593554</v>
      </c>
      <c r="U203" s="49">
        <v>7911211</v>
      </c>
      <c r="V203" s="49">
        <v>6692791.18</v>
      </c>
      <c r="W203" s="49">
        <v>1279599.2</v>
      </c>
      <c r="X203" s="49">
        <v>285211</v>
      </c>
      <c r="Y203" s="49">
        <v>305011.08</v>
      </c>
    </row>
    <row r="204" spans="1:25" ht="12.75">
      <c r="A204" s="46">
        <v>6</v>
      </c>
      <c r="B204" s="46">
        <v>12</v>
      </c>
      <c r="C204" s="46">
        <v>5</v>
      </c>
      <c r="D204" s="41">
        <v>3</v>
      </c>
      <c r="E204" s="47"/>
      <c r="F204" s="48" t="s">
        <v>265</v>
      </c>
      <c r="G204" s="58" t="s">
        <v>447</v>
      </c>
      <c r="H204" s="49">
        <v>100714303.2</v>
      </c>
      <c r="I204" s="49">
        <v>359766.08</v>
      </c>
      <c r="J204" s="49">
        <v>0</v>
      </c>
      <c r="K204" s="49">
        <v>7676881.06</v>
      </c>
      <c r="L204" s="49">
        <v>10700</v>
      </c>
      <c r="M204" s="49">
        <v>8967746.33</v>
      </c>
      <c r="N204" s="49">
        <v>6117905.87</v>
      </c>
      <c r="O204" s="49">
        <v>910105.11</v>
      </c>
      <c r="P204" s="49">
        <v>24638452.71</v>
      </c>
      <c r="Q204" s="49">
        <v>472000</v>
      </c>
      <c r="R204" s="49">
        <v>8360077.69</v>
      </c>
      <c r="S204" s="49">
        <v>0</v>
      </c>
      <c r="T204" s="49">
        <v>1630724</v>
      </c>
      <c r="U204" s="49">
        <v>20374995</v>
      </c>
      <c r="V204" s="49">
        <v>15794844.84</v>
      </c>
      <c r="W204" s="49">
        <v>2748769.51</v>
      </c>
      <c r="X204" s="49">
        <v>871600</v>
      </c>
      <c r="Y204" s="49">
        <v>1779735</v>
      </c>
    </row>
    <row r="205" spans="1:25" ht="12.75">
      <c r="A205" s="46">
        <v>6</v>
      </c>
      <c r="B205" s="46">
        <v>8</v>
      </c>
      <c r="C205" s="46">
        <v>10</v>
      </c>
      <c r="D205" s="41">
        <v>3</v>
      </c>
      <c r="E205" s="47"/>
      <c r="F205" s="48" t="s">
        <v>265</v>
      </c>
      <c r="G205" s="58" t="s">
        <v>448</v>
      </c>
      <c r="H205" s="49">
        <v>33355003.7</v>
      </c>
      <c r="I205" s="49">
        <v>1996874.22</v>
      </c>
      <c r="J205" s="49">
        <v>0</v>
      </c>
      <c r="K205" s="49">
        <v>1121428.41</v>
      </c>
      <c r="L205" s="49">
        <v>0</v>
      </c>
      <c r="M205" s="49">
        <v>100000</v>
      </c>
      <c r="N205" s="49">
        <v>2566332.5</v>
      </c>
      <c r="O205" s="49">
        <v>466767</v>
      </c>
      <c r="P205" s="49">
        <v>7156083.95</v>
      </c>
      <c r="Q205" s="49">
        <v>85000</v>
      </c>
      <c r="R205" s="49">
        <v>1726909.86</v>
      </c>
      <c r="S205" s="49">
        <v>0</v>
      </c>
      <c r="T205" s="49">
        <v>50527</v>
      </c>
      <c r="U205" s="49">
        <v>5505740</v>
      </c>
      <c r="V205" s="49">
        <v>11270449.61</v>
      </c>
      <c r="W205" s="49">
        <v>767650</v>
      </c>
      <c r="X205" s="49">
        <v>102000</v>
      </c>
      <c r="Y205" s="49">
        <v>439241.15</v>
      </c>
    </row>
    <row r="206" spans="1:25" ht="12.75">
      <c r="A206" s="46">
        <v>6</v>
      </c>
      <c r="B206" s="46">
        <v>13</v>
      </c>
      <c r="C206" s="46">
        <v>4</v>
      </c>
      <c r="D206" s="41">
        <v>3</v>
      </c>
      <c r="E206" s="47"/>
      <c r="F206" s="48" t="s">
        <v>265</v>
      </c>
      <c r="G206" s="58" t="s">
        <v>449</v>
      </c>
      <c r="H206" s="49">
        <v>67943393.13</v>
      </c>
      <c r="I206" s="49">
        <v>302265.61</v>
      </c>
      <c r="J206" s="49">
        <v>0</v>
      </c>
      <c r="K206" s="49">
        <v>3767795.25</v>
      </c>
      <c r="L206" s="49">
        <v>0</v>
      </c>
      <c r="M206" s="49">
        <v>256828</v>
      </c>
      <c r="N206" s="49">
        <v>5298381.81</v>
      </c>
      <c r="O206" s="49">
        <v>356286.32</v>
      </c>
      <c r="P206" s="49">
        <v>23533030.02</v>
      </c>
      <c r="Q206" s="49">
        <v>325000</v>
      </c>
      <c r="R206" s="49">
        <v>5569665.64</v>
      </c>
      <c r="S206" s="49">
        <v>12960</v>
      </c>
      <c r="T206" s="49">
        <v>1115415</v>
      </c>
      <c r="U206" s="49">
        <v>15241747.48</v>
      </c>
      <c r="V206" s="49">
        <v>8167727.48</v>
      </c>
      <c r="W206" s="49">
        <v>1355134.63</v>
      </c>
      <c r="X206" s="49">
        <v>855430.65</v>
      </c>
      <c r="Y206" s="49">
        <v>1785725.24</v>
      </c>
    </row>
    <row r="207" spans="1:25" ht="12.75">
      <c r="A207" s="46">
        <v>6</v>
      </c>
      <c r="B207" s="46">
        <v>17</v>
      </c>
      <c r="C207" s="46">
        <v>3</v>
      </c>
      <c r="D207" s="41">
        <v>3</v>
      </c>
      <c r="E207" s="47"/>
      <c r="F207" s="48" t="s">
        <v>265</v>
      </c>
      <c r="G207" s="58" t="s">
        <v>450</v>
      </c>
      <c r="H207" s="49">
        <v>60512701.06</v>
      </c>
      <c r="I207" s="49">
        <v>1448080.26</v>
      </c>
      <c r="J207" s="49">
        <v>0</v>
      </c>
      <c r="K207" s="49">
        <v>2611200</v>
      </c>
      <c r="L207" s="49">
        <v>0</v>
      </c>
      <c r="M207" s="49">
        <v>706686</v>
      </c>
      <c r="N207" s="49">
        <v>5721313.5</v>
      </c>
      <c r="O207" s="49">
        <v>1184000</v>
      </c>
      <c r="P207" s="49">
        <v>12675348.76</v>
      </c>
      <c r="Q207" s="49">
        <v>240000</v>
      </c>
      <c r="R207" s="49">
        <v>1997887.4</v>
      </c>
      <c r="S207" s="49">
        <v>1996586.8</v>
      </c>
      <c r="T207" s="49">
        <v>531489</v>
      </c>
      <c r="U207" s="49">
        <v>13180042.34</v>
      </c>
      <c r="V207" s="49">
        <v>5833867</v>
      </c>
      <c r="W207" s="49">
        <v>8366961</v>
      </c>
      <c r="X207" s="49">
        <v>1571000</v>
      </c>
      <c r="Y207" s="49">
        <v>2448239</v>
      </c>
    </row>
    <row r="208" spans="1:25" ht="12.75">
      <c r="A208" s="46">
        <v>6</v>
      </c>
      <c r="B208" s="46">
        <v>12</v>
      </c>
      <c r="C208" s="46">
        <v>6</v>
      </c>
      <c r="D208" s="41">
        <v>3</v>
      </c>
      <c r="E208" s="47"/>
      <c r="F208" s="48" t="s">
        <v>265</v>
      </c>
      <c r="G208" s="58" t="s">
        <v>451</v>
      </c>
      <c r="H208" s="49">
        <v>76992443.96</v>
      </c>
      <c r="I208" s="49">
        <v>250964.55</v>
      </c>
      <c r="J208" s="49">
        <v>0</v>
      </c>
      <c r="K208" s="49">
        <v>8809023.52</v>
      </c>
      <c r="L208" s="49">
        <v>3171926</v>
      </c>
      <c r="M208" s="49">
        <v>5930716.45</v>
      </c>
      <c r="N208" s="49">
        <v>5174615.21</v>
      </c>
      <c r="O208" s="49">
        <v>1108272.83</v>
      </c>
      <c r="P208" s="49">
        <v>17257743.52</v>
      </c>
      <c r="Q208" s="49">
        <v>286500</v>
      </c>
      <c r="R208" s="49">
        <v>2766418.03</v>
      </c>
      <c r="S208" s="49">
        <v>0</v>
      </c>
      <c r="T208" s="49">
        <v>157601</v>
      </c>
      <c r="U208" s="49">
        <v>15793220</v>
      </c>
      <c r="V208" s="49">
        <v>8436205.25</v>
      </c>
      <c r="W208" s="49">
        <v>4633327.4</v>
      </c>
      <c r="X208" s="49">
        <v>2468315.29</v>
      </c>
      <c r="Y208" s="49">
        <v>747594.91</v>
      </c>
    </row>
    <row r="209" spans="1:25" ht="12.75">
      <c r="A209" s="46">
        <v>6</v>
      </c>
      <c r="B209" s="46">
        <v>3</v>
      </c>
      <c r="C209" s="46">
        <v>15</v>
      </c>
      <c r="D209" s="41">
        <v>3</v>
      </c>
      <c r="E209" s="47"/>
      <c r="F209" s="48" t="s">
        <v>265</v>
      </c>
      <c r="G209" s="58" t="s">
        <v>452</v>
      </c>
      <c r="H209" s="49">
        <v>29583501.31</v>
      </c>
      <c r="I209" s="49">
        <v>426749.38</v>
      </c>
      <c r="J209" s="49">
        <v>555820</v>
      </c>
      <c r="K209" s="49">
        <v>2461758.44</v>
      </c>
      <c r="L209" s="49">
        <v>26000</v>
      </c>
      <c r="M209" s="49">
        <v>233000</v>
      </c>
      <c r="N209" s="49">
        <v>2748798.48</v>
      </c>
      <c r="O209" s="49">
        <v>219248</v>
      </c>
      <c r="P209" s="49">
        <v>6433447.65</v>
      </c>
      <c r="Q209" s="49">
        <v>60000</v>
      </c>
      <c r="R209" s="49">
        <v>1632932</v>
      </c>
      <c r="S209" s="49">
        <v>73705.36</v>
      </c>
      <c r="T209" s="49">
        <v>196820</v>
      </c>
      <c r="U209" s="49">
        <v>6829041</v>
      </c>
      <c r="V209" s="49">
        <v>5535268</v>
      </c>
      <c r="W209" s="49">
        <v>1779236.15</v>
      </c>
      <c r="X209" s="49">
        <v>77952.85</v>
      </c>
      <c r="Y209" s="49">
        <v>293724</v>
      </c>
    </row>
    <row r="210" spans="1:25" ht="12.75">
      <c r="A210" s="46">
        <v>6</v>
      </c>
      <c r="B210" s="46">
        <v>16</v>
      </c>
      <c r="C210" s="46">
        <v>4</v>
      </c>
      <c r="D210" s="41">
        <v>3</v>
      </c>
      <c r="E210" s="47"/>
      <c r="F210" s="48" t="s">
        <v>265</v>
      </c>
      <c r="G210" s="58" t="s">
        <v>453</v>
      </c>
      <c r="H210" s="49">
        <v>100898995.91</v>
      </c>
      <c r="I210" s="49">
        <v>624701.93</v>
      </c>
      <c r="J210" s="49">
        <v>0</v>
      </c>
      <c r="K210" s="49">
        <v>9517303.58</v>
      </c>
      <c r="L210" s="49">
        <v>0</v>
      </c>
      <c r="M210" s="49">
        <v>1268000</v>
      </c>
      <c r="N210" s="49">
        <v>7577619.87</v>
      </c>
      <c r="O210" s="49">
        <v>606393.03</v>
      </c>
      <c r="P210" s="49">
        <v>29180266.49</v>
      </c>
      <c r="Q210" s="49">
        <v>485000</v>
      </c>
      <c r="R210" s="49">
        <v>4352054.17</v>
      </c>
      <c r="S210" s="49">
        <v>0</v>
      </c>
      <c r="T210" s="49">
        <v>2713938</v>
      </c>
      <c r="U210" s="49">
        <v>22063717.27</v>
      </c>
      <c r="V210" s="49">
        <v>14846776.9</v>
      </c>
      <c r="W210" s="49">
        <v>2298819.44</v>
      </c>
      <c r="X210" s="49">
        <v>4368015.66</v>
      </c>
      <c r="Y210" s="49">
        <v>996389.57</v>
      </c>
    </row>
    <row r="211" spans="1:25" ht="12.75">
      <c r="A211" s="46">
        <v>6</v>
      </c>
      <c r="B211" s="46">
        <v>3</v>
      </c>
      <c r="C211" s="46">
        <v>11</v>
      </c>
      <c r="D211" s="41">
        <v>3</v>
      </c>
      <c r="E211" s="47"/>
      <c r="F211" s="48" t="s">
        <v>265</v>
      </c>
      <c r="G211" s="58" t="s">
        <v>454</v>
      </c>
      <c r="H211" s="49">
        <v>29916841.77</v>
      </c>
      <c r="I211" s="49">
        <v>850756.9</v>
      </c>
      <c r="J211" s="49">
        <v>592492.37</v>
      </c>
      <c r="K211" s="49">
        <v>2283141.71</v>
      </c>
      <c r="L211" s="49">
        <v>0</v>
      </c>
      <c r="M211" s="49">
        <v>518732</v>
      </c>
      <c r="N211" s="49">
        <v>3475382.42</v>
      </c>
      <c r="O211" s="49">
        <v>190000</v>
      </c>
      <c r="P211" s="49">
        <v>7526578.77</v>
      </c>
      <c r="Q211" s="49">
        <v>67000</v>
      </c>
      <c r="R211" s="49">
        <v>1605007</v>
      </c>
      <c r="S211" s="49">
        <v>164634</v>
      </c>
      <c r="T211" s="49">
        <v>411378</v>
      </c>
      <c r="U211" s="49">
        <v>8789177</v>
      </c>
      <c r="V211" s="49">
        <v>1919475.8</v>
      </c>
      <c r="W211" s="49">
        <v>908500</v>
      </c>
      <c r="X211" s="49">
        <v>158200</v>
      </c>
      <c r="Y211" s="49">
        <v>456385.8</v>
      </c>
    </row>
    <row r="212" spans="1:25" ht="12.75">
      <c r="A212" s="46">
        <v>6</v>
      </c>
      <c r="B212" s="46">
        <v>20</v>
      </c>
      <c r="C212" s="46">
        <v>13</v>
      </c>
      <c r="D212" s="41">
        <v>3</v>
      </c>
      <c r="E212" s="47"/>
      <c r="F212" s="48" t="s">
        <v>265</v>
      </c>
      <c r="G212" s="58" t="s">
        <v>455</v>
      </c>
      <c r="H212" s="49">
        <v>57775208.99</v>
      </c>
      <c r="I212" s="49">
        <v>364358.26</v>
      </c>
      <c r="J212" s="49">
        <v>0</v>
      </c>
      <c r="K212" s="49">
        <v>5921318.44</v>
      </c>
      <c r="L212" s="49">
        <v>9800</v>
      </c>
      <c r="M212" s="49">
        <v>191000</v>
      </c>
      <c r="N212" s="49">
        <v>4645705.35</v>
      </c>
      <c r="O212" s="49">
        <v>768800</v>
      </c>
      <c r="P212" s="49">
        <v>18289639.86</v>
      </c>
      <c r="Q212" s="49">
        <v>201000</v>
      </c>
      <c r="R212" s="49">
        <v>2486631</v>
      </c>
      <c r="S212" s="49">
        <v>19200</v>
      </c>
      <c r="T212" s="49">
        <v>481413</v>
      </c>
      <c r="U212" s="49">
        <v>10846110</v>
      </c>
      <c r="V212" s="49">
        <v>8519354.69</v>
      </c>
      <c r="W212" s="49">
        <v>4283538.68</v>
      </c>
      <c r="X212" s="49">
        <v>443720.71</v>
      </c>
      <c r="Y212" s="49">
        <v>303619</v>
      </c>
    </row>
    <row r="213" spans="1:25" ht="12.75">
      <c r="A213" s="46">
        <v>6</v>
      </c>
      <c r="B213" s="46">
        <v>2</v>
      </c>
      <c r="C213" s="46">
        <v>12</v>
      </c>
      <c r="D213" s="41">
        <v>3</v>
      </c>
      <c r="E213" s="47"/>
      <c r="F213" s="48" t="s">
        <v>265</v>
      </c>
      <c r="G213" s="58" t="s">
        <v>456</v>
      </c>
      <c r="H213" s="49">
        <v>36688752.16</v>
      </c>
      <c r="I213" s="49">
        <v>638834.7</v>
      </c>
      <c r="J213" s="49">
        <v>0</v>
      </c>
      <c r="K213" s="49">
        <v>7243831.84</v>
      </c>
      <c r="L213" s="49">
        <v>0</v>
      </c>
      <c r="M213" s="49">
        <v>152000</v>
      </c>
      <c r="N213" s="49">
        <v>2913963.65</v>
      </c>
      <c r="O213" s="49">
        <v>310655.9</v>
      </c>
      <c r="P213" s="49">
        <v>10106627.79</v>
      </c>
      <c r="Q213" s="49">
        <v>156540</v>
      </c>
      <c r="R213" s="49">
        <v>1639419.07</v>
      </c>
      <c r="S213" s="49">
        <v>0</v>
      </c>
      <c r="T213" s="49">
        <v>172496</v>
      </c>
      <c r="U213" s="49">
        <v>7597784.77</v>
      </c>
      <c r="V213" s="49">
        <v>1332274.45</v>
      </c>
      <c r="W213" s="49">
        <v>1168122</v>
      </c>
      <c r="X213" s="49">
        <v>195650</v>
      </c>
      <c r="Y213" s="49">
        <v>3060551.99</v>
      </c>
    </row>
    <row r="214" spans="1:25" ht="12.75">
      <c r="A214" s="46">
        <v>6</v>
      </c>
      <c r="B214" s="46">
        <v>18</v>
      </c>
      <c r="C214" s="46">
        <v>12</v>
      </c>
      <c r="D214" s="41">
        <v>3</v>
      </c>
      <c r="E214" s="47"/>
      <c r="F214" s="48" t="s">
        <v>265</v>
      </c>
      <c r="G214" s="58" t="s">
        <v>457</v>
      </c>
      <c r="H214" s="49">
        <v>29661037.05</v>
      </c>
      <c r="I214" s="49">
        <v>549816.94</v>
      </c>
      <c r="J214" s="49">
        <v>100000</v>
      </c>
      <c r="K214" s="49">
        <v>684309.08</v>
      </c>
      <c r="L214" s="49">
        <v>5000</v>
      </c>
      <c r="M214" s="49">
        <v>25000</v>
      </c>
      <c r="N214" s="49">
        <v>2791604.93</v>
      </c>
      <c r="O214" s="49">
        <v>305721.32</v>
      </c>
      <c r="P214" s="49">
        <v>9428261.96</v>
      </c>
      <c r="Q214" s="49">
        <v>80000</v>
      </c>
      <c r="R214" s="49">
        <v>1502207.5</v>
      </c>
      <c r="S214" s="49">
        <v>0</v>
      </c>
      <c r="T214" s="49">
        <v>53569</v>
      </c>
      <c r="U214" s="49">
        <v>5834423.3</v>
      </c>
      <c r="V214" s="49">
        <v>6456228.64</v>
      </c>
      <c r="W214" s="49">
        <v>1250542.38</v>
      </c>
      <c r="X214" s="49">
        <v>180250</v>
      </c>
      <c r="Y214" s="49">
        <v>414102</v>
      </c>
    </row>
    <row r="215" spans="1:25" ht="12.75">
      <c r="A215" s="46">
        <v>6</v>
      </c>
      <c r="B215" s="46">
        <v>7</v>
      </c>
      <c r="C215" s="46">
        <v>8</v>
      </c>
      <c r="D215" s="41">
        <v>3</v>
      </c>
      <c r="E215" s="47"/>
      <c r="F215" s="48" t="s">
        <v>265</v>
      </c>
      <c r="G215" s="58" t="s">
        <v>458</v>
      </c>
      <c r="H215" s="49">
        <v>37941968.3</v>
      </c>
      <c r="I215" s="49">
        <v>540800.01</v>
      </c>
      <c r="J215" s="49">
        <v>0</v>
      </c>
      <c r="K215" s="49">
        <v>2446829.98</v>
      </c>
      <c r="L215" s="49">
        <v>0</v>
      </c>
      <c r="M215" s="49">
        <v>201600</v>
      </c>
      <c r="N215" s="49">
        <v>3193554.08</v>
      </c>
      <c r="O215" s="49">
        <v>170604</v>
      </c>
      <c r="P215" s="49">
        <v>12221729.98</v>
      </c>
      <c r="Q215" s="49">
        <v>89500</v>
      </c>
      <c r="R215" s="49">
        <v>1739083</v>
      </c>
      <c r="S215" s="49">
        <v>2936</v>
      </c>
      <c r="T215" s="49">
        <v>802622.25</v>
      </c>
      <c r="U215" s="49">
        <v>9381989</v>
      </c>
      <c r="V215" s="49">
        <v>5176011</v>
      </c>
      <c r="W215" s="49">
        <v>950220</v>
      </c>
      <c r="X215" s="49">
        <v>491700</v>
      </c>
      <c r="Y215" s="49">
        <v>532789</v>
      </c>
    </row>
    <row r="216" spans="1:25" ht="12.75">
      <c r="A216" s="46">
        <v>6</v>
      </c>
      <c r="B216" s="46">
        <v>20</v>
      </c>
      <c r="C216" s="46">
        <v>15</v>
      </c>
      <c r="D216" s="41">
        <v>3</v>
      </c>
      <c r="E216" s="47"/>
      <c r="F216" s="48" t="s">
        <v>265</v>
      </c>
      <c r="G216" s="58" t="s">
        <v>459</v>
      </c>
      <c r="H216" s="49">
        <v>34241608.48</v>
      </c>
      <c r="I216" s="49">
        <v>55477.34</v>
      </c>
      <c r="J216" s="49">
        <v>0</v>
      </c>
      <c r="K216" s="49">
        <v>2883899.74</v>
      </c>
      <c r="L216" s="49">
        <v>217501.76</v>
      </c>
      <c r="M216" s="49">
        <v>273354.1</v>
      </c>
      <c r="N216" s="49">
        <v>3401655.89</v>
      </c>
      <c r="O216" s="49">
        <v>487509.58</v>
      </c>
      <c r="P216" s="49">
        <v>8208529.27</v>
      </c>
      <c r="Q216" s="49">
        <v>120000</v>
      </c>
      <c r="R216" s="49">
        <v>2077545.88</v>
      </c>
      <c r="S216" s="49">
        <v>108892</v>
      </c>
      <c r="T216" s="49">
        <v>626197.28</v>
      </c>
      <c r="U216" s="49">
        <v>5780710</v>
      </c>
      <c r="V216" s="49">
        <v>5854553.73</v>
      </c>
      <c r="W216" s="49">
        <v>1511251.36</v>
      </c>
      <c r="X216" s="49">
        <v>410630.92</v>
      </c>
      <c r="Y216" s="49">
        <v>2223899.63</v>
      </c>
    </row>
    <row r="217" spans="1:25" ht="12.75">
      <c r="A217" s="46">
        <v>6</v>
      </c>
      <c r="B217" s="46">
        <v>61</v>
      </c>
      <c r="C217" s="46">
        <v>0</v>
      </c>
      <c r="D217" s="41">
        <v>0</v>
      </c>
      <c r="E217" s="47"/>
      <c r="F217" s="48" t="s">
        <v>460</v>
      </c>
      <c r="G217" s="58" t="s">
        <v>461</v>
      </c>
      <c r="H217" s="49">
        <v>395264377.22</v>
      </c>
      <c r="I217" s="49">
        <v>14488.66</v>
      </c>
      <c r="J217" s="49">
        <v>0</v>
      </c>
      <c r="K217" s="49">
        <v>46687043.91</v>
      </c>
      <c r="L217" s="49">
        <v>25000</v>
      </c>
      <c r="M217" s="49">
        <v>9536484.57</v>
      </c>
      <c r="N217" s="49">
        <v>16274551.72</v>
      </c>
      <c r="O217" s="49">
        <v>17864894.49</v>
      </c>
      <c r="P217" s="49">
        <v>140759615.29</v>
      </c>
      <c r="Q217" s="49">
        <v>1073000</v>
      </c>
      <c r="R217" s="49">
        <v>10661733.51</v>
      </c>
      <c r="S217" s="49">
        <v>2515514.68</v>
      </c>
      <c r="T217" s="49">
        <v>7942816</v>
      </c>
      <c r="U217" s="49">
        <v>61740776.66</v>
      </c>
      <c r="V217" s="49">
        <v>23921972.83</v>
      </c>
      <c r="W217" s="49">
        <v>25073715.42</v>
      </c>
      <c r="X217" s="49">
        <v>26095391.48</v>
      </c>
      <c r="Y217" s="49">
        <v>5077378</v>
      </c>
    </row>
    <row r="218" spans="1:25" ht="12.75">
      <c r="A218" s="46">
        <v>6</v>
      </c>
      <c r="B218" s="46">
        <v>62</v>
      </c>
      <c r="C218" s="46">
        <v>0</v>
      </c>
      <c r="D218" s="41">
        <v>0</v>
      </c>
      <c r="E218" s="47"/>
      <c r="F218" s="48" t="s">
        <v>460</v>
      </c>
      <c r="G218" s="58" t="s">
        <v>462</v>
      </c>
      <c r="H218" s="49">
        <v>474981255.11</v>
      </c>
      <c r="I218" s="49">
        <v>10028.57</v>
      </c>
      <c r="J218" s="49">
        <v>0</v>
      </c>
      <c r="K218" s="49">
        <v>99695269.07</v>
      </c>
      <c r="L218" s="49">
        <v>21000</v>
      </c>
      <c r="M218" s="49">
        <v>7311275.94</v>
      </c>
      <c r="N218" s="49">
        <v>19350814.92</v>
      </c>
      <c r="O218" s="49">
        <v>10768293</v>
      </c>
      <c r="P218" s="49">
        <v>169554190.04</v>
      </c>
      <c r="Q218" s="49">
        <v>2496066</v>
      </c>
      <c r="R218" s="49">
        <v>15071104.96</v>
      </c>
      <c r="S218" s="49">
        <v>2490149.74</v>
      </c>
      <c r="T218" s="49">
        <v>22500290.54</v>
      </c>
      <c r="U218" s="49">
        <v>63329830.57</v>
      </c>
      <c r="V218" s="49">
        <v>24236757.4</v>
      </c>
      <c r="W218" s="49">
        <v>16532293.93</v>
      </c>
      <c r="X218" s="49">
        <v>5189324</v>
      </c>
      <c r="Y218" s="49">
        <v>16424566.43</v>
      </c>
    </row>
    <row r="219" spans="1:25" ht="12.75">
      <c r="A219" s="46">
        <v>6</v>
      </c>
      <c r="B219" s="46">
        <v>63</v>
      </c>
      <c r="C219" s="46">
        <v>0</v>
      </c>
      <c r="D219" s="41">
        <v>0</v>
      </c>
      <c r="E219" s="47"/>
      <c r="F219" s="48" t="s">
        <v>460</v>
      </c>
      <c r="G219" s="58" t="s">
        <v>463</v>
      </c>
      <c r="H219" s="49">
        <v>2442305624.65</v>
      </c>
      <c r="I219" s="49">
        <v>52229.34</v>
      </c>
      <c r="J219" s="49">
        <v>0</v>
      </c>
      <c r="K219" s="49">
        <v>550216325</v>
      </c>
      <c r="L219" s="49">
        <v>1495550</v>
      </c>
      <c r="M219" s="49">
        <v>19991996.71</v>
      </c>
      <c r="N219" s="49">
        <v>158864481.32</v>
      </c>
      <c r="O219" s="49">
        <v>40047102</v>
      </c>
      <c r="P219" s="49">
        <v>680479218.09</v>
      </c>
      <c r="Q219" s="49">
        <v>17922900</v>
      </c>
      <c r="R219" s="49">
        <v>165565284.6</v>
      </c>
      <c r="S219" s="49">
        <v>15443258.23</v>
      </c>
      <c r="T219" s="49">
        <v>71171471</v>
      </c>
      <c r="U219" s="49">
        <v>341833426.95</v>
      </c>
      <c r="V219" s="49">
        <v>172398203</v>
      </c>
      <c r="W219" s="49">
        <v>66777837</v>
      </c>
      <c r="X219" s="49">
        <v>53521137</v>
      </c>
      <c r="Y219" s="49">
        <v>86525204.41</v>
      </c>
    </row>
    <row r="220" spans="1:25" ht="12.75">
      <c r="A220" s="46">
        <v>6</v>
      </c>
      <c r="B220" s="46">
        <v>64</v>
      </c>
      <c r="C220" s="46">
        <v>0</v>
      </c>
      <c r="D220" s="41">
        <v>0</v>
      </c>
      <c r="E220" s="47"/>
      <c r="F220" s="48" t="s">
        <v>460</v>
      </c>
      <c r="G220" s="58" t="s">
        <v>464</v>
      </c>
      <c r="H220" s="49">
        <v>535542593.11</v>
      </c>
      <c r="I220" s="49">
        <v>13449.2</v>
      </c>
      <c r="J220" s="49">
        <v>0</v>
      </c>
      <c r="K220" s="49">
        <v>51332890</v>
      </c>
      <c r="L220" s="49">
        <v>1098676</v>
      </c>
      <c r="M220" s="49">
        <v>17503753.53</v>
      </c>
      <c r="N220" s="49">
        <v>22370677.08</v>
      </c>
      <c r="O220" s="49">
        <v>15485978</v>
      </c>
      <c r="P220" s="49">
        <v>188229547.5</v>
      </c>
      <c r="Q220" s="49">
        <v>7500373</v>
      </c>
      <c r="R220" s="49">
        <v>30250289</v>
      </c>
      <c r="S220" s="49">
        <v>8526879.8</v>
      </c>
      <c r="T220" s="49">
        <v>14568801</v>
      </c>
      <c r="U220" s="49">
        <v>62809633</v>
      </c>
      <c r="V220" s="49">
        <v>30759675</v>
      </c>
      <c r="W220" s="49">
        <v>45047890</v>
      </c>
      <c r="X220" s="49">
        <v>11202448</v>
      </c>
      <c r="Y220" s="49">
        <v>28841633</v>
      </c>
    </row>
    <row r="221" spans="1:25" ht="12.75">
      <c r="A221" s="46">
        <v>6</v>
      </c>
      <c r="B221" s="46">
        <v>1</v>
      </c>
      <c r="C221" s="46">
        <v>0</v>
      </c>
      <c r="D221" s="41">
        <v>0</v>
      </c>
      <c r="E221" s="47"/>
      <c r="F221" s="48" t="s">
        <v>465</v>
      </c>
      <c r="G221" s="58" t="s">
        <v>466</v>
      </c>
      <c r="H221" s="49">
        <v>141857411.5</v>
      </c>
      <c r="I221" s="49">
        <v>357167</v>
      </c>
      <c r="J221" s="49">
        <v>0</v>
      </c>
      <c r="K221" s="49">
        <v>42580399.43</v>
      </c>
      <c r="L221" s="49">
        <v>108347</v>
      </c>
      <c r="M221" s="49">
        <v>226505.5</v>
      </c>
      <c r="N221" s="49">
        <v>12644132.07</v>
      </c>
      <c r="O221" s="49">
        <v>177100</v>
      </c>
      <c r="P221" s="49">
        <v>24499417.06</v>
      </c>
      <c r="Q221" s="49">
        <v>7265094.82</v>
      </c>
      <c r="R221" s="49">
        <v>21112151.98</v>
      </c>
      <c r="S221" s="49">
        <v>5286126.7</v>
      </c>
      <c r="T221" s="49">
        <v>4682314.67</v>
      </c>
      <c r="U221" s="49">
        <v>9753508.68</v>
      </c>
      <c r="V221" s="49">
        <v>17200</v>
      </c>
      <c r="W221" s="49">
        <v>1021285.08</v>
      </c>
      <c r="X221" s="49">
        <v>122400</v>
      </c>
      <c r="Y221" s="49">
        <v>12004261.51</v>
      </c>
    </row>
    <row r="222" spans="1:25" ht="12.75">
      <c r="A222" s="46">
        <v>6</v>
      </c>
      <c r="B222" s="46">
        <v>2</v>
      </c>
      <c r="C222" s="46">
        <v>0</v>
      </c>
      <c r="D222" s="41">
        <v>0</v>
      </c>
      <c r="E222" s="47"/>
      <c r="F222" s="48" t="s">
        <v>465</v>
      </c>
      <c r="G222" s="58" t="s">
        <v>467</v>
      </c>
      <c r="H222" s="49">
        <v>132320815.46</v>
      </c>
      <c r="I222" s="49">
        <v>4000</v>
      </c>
      <c r="J222" s="49">
        <v>0</v>
      </c>
      <c r="K222" s="49">
        <v>25633247</v>
      </c>
      <c r="L222" s="49">
        <v>426000</v>
      </c>
      <c r="M222" s="49">
        <v>899782</v>
      </c>
      <c r="N222" s="49">
        <v>11997859.18</v>
      </c>
      <c r="O222" s="49">
        <v>5453966</v>
      </c>
      <c r="P222" s="49">
        <v>47294839.48</v>
      </c>
      <c r="Q222" s="49">
        <v>1506400</v>
      </c>
      <c r="R222" s="49">
        <v>12442481</v>
      </c>
      <c r="S222" s="49">
        <v>4291990.8</v>
      </c>
      <c r="T222" s="49">
        <v>5585907</v>
      </c>
      <c r="U222" s="49">
        <v>5768898</v>
      </c>
      <c r="V222" s="49">
        <v>642812</v>
      </c>
      <c r="W222" s="49">
        <v>1064000</v>
      </c>
      <c r="X222" s="49">
        <v>110500</v>
      </c>
      <c r="Y222" s="49">
        <v>9198133</v>
      </c>
    </row>
    <row r="223" spans="1:25" ht="12.75">
      <c r="A223" s="46">
        <v>6</v>
      </c>
      <c r="B223" s="46">
        <v>3</v>
      </c>
      <c r="C223" s="46">
        <v>0</v>
      </c>
      <c r="D223" s="41">
        <v>0</v>
      </c>
      <c r="E223" s="47"/>
      <c r="F223" s="48" t="s">
        <v>465</v>
      </c>
      <c r="G223" s="58" t="s">
        <v>468</v>
      </c>
      <c r="H223" s="49">
        <v>88311033.96</v>
      </c>
      <c r="I223" s="49">
        <v>4988198.6</v>
      </c>
      <c r="J223" s="49">
        <v>0</v>
      </c>
      <c r="K223" s="49">
        <v>25396631.57</v>
      </c>
      <c r="L223" s="49">
        <v>7000</v>
      </c>
      <c r="M223" s="49">
        <v>388451</v>
      </c>
      <c r="N223" s="49">
        <v>11815232.83</v>
      </c>
      <c r="O223" s="49">
        <v>26500</v>
      </c>
      <c r="P223" s="49">
        <v>5484860.74</v>
      </c>
      <c r="Q223" s="49">
        <v>4269410</v>
      </c>
      <c r="R223" s="49">
        <v>14770973</v>
      </c>
      <c r="S223" s="49">
        <v>3079915.32</v>
      </c>
      <c r="T223" s="49">
        <v>5501901</v>
      </c>
      <c r="U223" s="49">
        <v>5026256</v>
      </c>
      <c r="V223" s="49">
        <v>22200</v>
      </c>
      <c r="W223" s="49">
        <v>438790</v>
      </c>
      <c r="X223" s="49">
        <v>49800</v>
      </c>
      <c r="Y223" s="49">
        <v>7044913.9</v>
      </c>
    </row>
    <row r="224" spans="1:25" ht="12.75">
      <c r="A224" s="46">
        <v>6</v>
      </c>
      <c r="B224" s="46">
        <v>4</v>
      </c>
      <c r="C224" s="46">
        <v>0</v>
      </c>
      <c r="D224" s="41">
        <v>0</v>
      </c>
      <c r="E224" s="47"/>
      <c r="F224" s="48" t="s">
        <v>465</v>
      </c>
      <c r="G224" s="58" t="s">
        <v>469</v>
      </c>
      <c r="H224" s="49">
        <v>75108365.37</v>
      </c>
      <c r="I224" s="49">
        <v>497761.86</v>
      </c>
      <c r="J224" s="49">
        <v>0</v>
      </c>
      <c r="K224" s="49">
        <v>18264309.65</v>
      </c>
      <c r="L224" s="49">
        <v>9000</v>
      </c>
      <c r="M224" s="49">
        <v>347702</v>
      </c>
      <c r="N224" s="49">
        <v>7126962.57</v>
      </c>
      <c r="O224" s="49">
        <v>6071589.1</v>
      </c>
      <c r="P224" s="49">
        <v>19892019.89</v>
      </c>
      <c r="Q224" s="49">
        <v>2992600</v>
      </c>
      <c r="R224" s="49">
        <v>868000</v>
      </c>
      <c r="S224" s="49">
        <v>2407952.7</v>
      </c>
      <c r="T224" s="49">
        <v>5476404</v>
      </c>
      <c r="U224" s="49">
        <v>4261767</v>
      </c>
      <c r="V224" s="49">
        <v>182510</v>
      </c>
      <c r="W224" s="49">
        <v>1417000</v>
      </c>
      <c r="X224" s="49">
        <v>97000</v>
      </c>
      <c r="Y224" s="49">
        <v>5195786.6</v>
      </c>
    </row>
    <row r="225" spans="1:25" ht="12.75">
      <c r="A225" s="46">
        <v>6</v>
      </c>
      <c r="B225" s="46">
        <v>5</v>
      </c>
      <c r="C225" s="46">
        <v>0</v>
      </c>
      <c r="D225" s="41">
        <v>0</v>
      </c>
      <c r="E225" s="47"/>
      <c r="F225" s="48" t="s">
        <v>465</v>
      </c>
      <c r="G225" s="58" t="s">
        <v>470</v>
      </c>
      <c r="H225" s="49">
        <v>80470237.14</v>
      </c>
      <c r="I225" s="49">
        <v>0</v>
      </c>
      <c r="J225" s="49">
        <v>0</v>
      </c>
      <c r="K225" s="49">
        <v>23404344.05</v>
      </c>
      <c r="L225" s="49">
        <v>0</v>
      </c>
      <c r="M225" s="49">
        <v>749131</v>
      </c>
      <c r="N225" s="49">
        <v>6055755.66</v>
      </c>
      <c r="O225" s="49">
        <v>4322590.5</v>
      </c>
      <c r="P225" s="49">
        <v>18435190.46</v>
      </c>
      <c r="Q225" s="49">
        <v>2717250.53</v>
      </c>
      <c r="R225" s="49">
        <v>8131088</v>
      </c>
      <c r="S225" s="49">
        <v>2156774.7</v>
      </c>
      <c r="T225" s="49">
        <v>3590699</v>
      </c>
      <c r="U225" s="49">
        <v>2329412.8</v>
      </c>
      <c r="V225" s="49">
        <v>2889400.31</v>
      </c>
      <c r="W225" s="49">
        <v>100400</v>
      </c>
      <c r="X225" s="49">
        <v>52858</v>
      </c>
      <c r="Y225" s="49">
        <v>5535342.13</v>
      </c>
    </row>
    <row r="226" spans="1:25" ht="12.75">
      <c r="A226" s="46">
        <v>6</v>
      </c>
      <c r="B226" s="46">
        <v>6</v>
      </c>
      <c r="C226" s="46">
        <v>0</v>
      </c>
      <c r="D226" s="41">
        <v>0</v>
      </c>
      <c r="E226" s="47"/>
      <c r="F226" s="48" t="s">
        <v>465</v>
      </c>
      <c r="G226" s="58" t="s">
        <v>471</v>
      </c>
      <c r="H226" s="49">
        <v>114782228.81</v>
      </c>
      <c r="I226" s="49">
        <v>153837</v>
      </c>
      <c r="J226" s="49">
        <v>0</v>
      </c>
      <c r="K226" s="49">
        <v>34283672.3</v>
      </c>
      <c r="L226" s="49">
        <v>0</v>
      </c>
      <c r="M226" s="49">
        <v>260831.04</v>
      </c>
      <c r="N226" s="49">
        <v>8741429.29</v>
      </c>
      <c r="O226" s="49">
        <v>4887499</v>
      </c>
      <c r="P226" s="49">
        <v>21505410.79</v>
      </c>
      <c r="Q226" s="49">
        <v>3278500</v>
      </c>
      <c r="R226" s="49">
        <v>22720217.07</v>
      </c>
      <c r="S226" s="49">
        <v>2241939.49</v>
      </c>
      <c r="T226" s="49">
        <v>3780184</v>
      </c>
      <c r="U226" s="49">
        <v>6797347</v>
      </c>
      <c r="V226" s="49">
        <v>104840</v>
      </c>
      <c r="W226" s="49">
        <v>1006599</v>
      </c>
      <c r="X226" s="49">
        <v>53200</v>
      </c>
      <c r="Y226" s="49">
        <v>4966722.83</v>
      </c>
    </row>
    <row r="227" spans="1:25" ht="12.75">
      <c r="A227" s="46">
        <v>6</v>
      </c>
      <c r="B227" s="46">
        <v>7</v>
      </c>
      <c r="C227" s="46">
        <v>0</v>
      </c>
      <c r="D227" s="41">
        <v>0</v>
      </c>
      <c r="E227" s="47"/>
      <c r="F227" s="48" t="s">
        <v>465</v>
      </c>
      <c r="G227" s="58" t="s">
        <v>472</v>
      </c>
      <c r="H227" s="49">
        <v>132986190.25</v>
      </c>
      <c r="I227" s="49">
        <v>18701.6</v>
      </c>
      <c r="J227" s="49">
        <v>0</v>
      </c>
      <c r="K227" s="49">
        <v>18250913.24</v>
      </c>
      <c r="L227" s="49">
        <v>44500</v>
      </c>
      <c r="M227" s="49">
        <v>240781</v>
      </c>
      <c r="N227" s="49">
        <v>12225610.34</v>
      </c>
      <c r="O227" s="49">
        <v>5386435</v>
      </c>
      <c r="P227" s="49">
        <v>44644983.5</v>
      </c>
      <c r="Q227" s="49">
        <v>4088495.66</v>
      </c>
      <c r="R227" s="49">
        <v>17275732.52</v>
      </c>
      <c r="S227" s="49">
        <v>3183707.7</v>
      </c>
      <c r="T227" s="49">
        <v>4754680.45</v>
      </c>
      <c r="U227" s="49">
        <v>9276138.42</v>
      </c>
      <c r="V227" s="49">
        <v>3897041.97</v>
      </c>
      <c r="W227" s="49">
        <v>211000</v>
      </c>
      <c r="X227" s="49">
        <v>180000</v>
      </c>
      <c r="Y227" s="49">
        <v>9307468.85</v>
      </c>
    </row>
    <row r="228" spans="1:25" ht="12.75">
      <c r="A228" s="46">
        <v>6</v>
      </c>
      <c r="B228" s="46">
        <v>8</v>
      </c>
      <c r="C228" s="46">
        <v>0</v>
      </c>
      <c r="D228" s="41">
        <v>0</v>
      </c>
      <c r="E228" s="47"/>
      <c r="F228" s="48" t="s">
        <v>465</v>
      </c>
      <c r="G228" s="58" t="s">
        <v>473</v>
      </c>
      <c r="H228" s="49">
        <v>119873738.77</v>
      </c>
      <c r="I228" s="49">
        <v>629389.51</v>
      </c>
      <c r="J228" s="49">
        <v>67048</v>
      </c>
      <c r="K228" s="49">
        <v>17922672</v>
      </c>
      <c r="L228" s="49">
        <v>0</v>
      </c>
      <c r="M228" s="49">
        <v>426345</v>
      </c>
      <c r="N228" s="49">
        <v>19813514.32</v>
      </c>
      <c r="O228" s="49">
        <v>15980667</v>
      </c>
      <c r="P228" s="49">
        <v>21307063.44</v>
      </c>
      <c r="Q228" s="49">
        <v>3110000</v>
      </c>
      <c r="R228" s="49">
        <v>11107156</v>
      </c>
      <c r="S228" s="49">
        <v>4309387.5</v>
      </c>
      <c r="T228" s="49">
        <v>7979668</v>
      </c>
      <c r="U228" s="49">
        <v>3255336</v>
      </c>
      <c r="V228" s="49">
        <v>2200</v>
      </c>
      <c r="W228" s="49">
        <v>129085</v>
      </c>
      <c r="X228" s="49">
        <v>56100</v>
      </c>
      <c r="Y228" s="49">
        <v>13778107</v>
      </c>
    </row>
    <row r="229" spans="1:25" ht="12.75">
      <c r="A229" s="46">
        <v>6</v>
      </c>
      <c r="B229" s="46">
        <v>9</v>
      </c>
      <c r="C229" s="46">
        <v>0</v>
      </c>
      <c r="D229" s="41">
        <v>0</v>
      </c>
      <c r="E229" s="47"/>
      <c r="F229" s="48" t="s">
        <v>465</v>
      </c>
      <c r="G229" s="58" t="s">
        <v>474</v>
      </c>
      <c r="H229" s="49">
        <v>152521640.79</v>
      </c>
      <c r="I229" s="49">
        <v>22300</v>
      </c>
      <c r="J229" s="49">
        <v>0</v>
      </c>
      <c r="K229" s="49">
        <v>37967711.33</v>
      </c>
      <c r="L229" s="49">
        <v>0</v>
      </c>
      <c r="M229" s="49">
        <v>3017190.9</v>
      </c>
      <c r="N229" s="49">
        <v>18777755.69</v>
      </c>
      <c r="O229" s="49">
        <v>517500</v>
      </c>
      <c r="P229" s="49">
        <v>34967663.54</v>
      </c>
      <c r="Q229" s="49">
        <v>3233201.73</v>
      </c>
      <c r="R229" s="49">
        <v>14495827.27</v>
      </c>
      <c r="S229" s="49">
        <v>5693946.39</v>
      </c>
      <c r="T229" s="49">
        <v>8680014.27</v>
      </c>
      <c r="U229" s="49">
        <v>11867787.86</v>
      </c>
      <c r="V229" s="49">
        <v>215941</v>
      </c>
      <c r="W229" s="49">
        <v>350911</v>
      </c>
      <c r="X229" s="49">
        <v>117400</v>
      </c>
      <c r="Y229" s="49">
        <v>12596489.81</v>
      </c>
    </row>
    <row r="230" spans="1:25" ht="12.75">
      <c r="A230" s="46">
        <v>6</v>
      </c>
      <c r="B230" s="46">
        <v>10</v>
      </c>
      <c r="C230" s="46">
        <v>0</v>
      </c>
      <c r="D230" s="41">
        <v>0</v>
      </c>
      <c r="E230" s="47"/>
      <c r="F230" s="48" t="s">
        <v>465</v>
      </c>
      <c r="G230" s="58" t="s">
        <v>475</v>
      </c>
      <c r="H230" s="49">
        <v>66821078.85</v>
      </c>
      <c r="I230" s="49">
        <v>1942866</v>
      </c>
      <c r="J230" s="49">
        <v>0</v>
      </c>
      <c r="K230" s="49">
        <v>10205057</v>
      </c>
      <c r="L230" s="49">
        <v>5000</v>
      </c>
      <c r="M230" s="49">
        <v>587286.55</v>
      </c>
      <c r="N230" s="49">
        <v>6818451.02</v>
      </c>
      <c r="O230" s="49">
        <v>4453206</v>
      </c>
      <c r="P230" s="49">
        <v>19344331.48</v>
      </c>
      <c r="Q230" s="49">
        <v>955000</v>
      </c>
      <c r="R230" s="49">
        <v>1423535</v>
      </c>
      <c r="S230" s="49">
        <v>2578708.8</v>
      </c>
      <c r="T230" s="49">
        <v>8384489</v>
      </c>
      <c r="U230" s="49">
        <v>4253183</v>
      </c>
      <c r="V230" s="49">
        <v>53000</v>
      </c>
      <c r="W230" s="49">
        <v>353000</v>
      </c>
      <c r="X230" s="49">
        <v>31500</v>
      </c>
      <c r="Y230" s="49">
        <v>5432465</v>
      </c>
    </row>
    <row r="231" spans="1:25" ht="12.75">
      <c r="A231" s="46">
        <v>6</v>
      </c>
      <c r="B231" s="46">
        <v>11</v>
      </c>
      <c r="C231" s="46">
        <v>0</v>
      </c>
      <c r="D231" s="41">
        <v>0</v>
      </c>
      <c r="E231" s="47"/>
      <c r="F231" s="48" t="s">
        <v>465</v>
      </c>
      <c r="G231" s="58" t="s">
        <v>476</v>
      </c>
      <c r="H231" s="49">
        <v>155260047.75</v>
      </c>
      <c r="I231" s="49">
        <v>0</v>
      </c>
      <c r="J231" s="49">
        <v>0</v>
      </c>
      <c r="K231" s="49">
        <v>56382958.62</v>
      </c>
      <c r="L231" s="49">
        <v>20000</v>
      </c>
      <c r="M231" s="49">
        <v>681401.51</v>
      </c>
      <c r="N231" s="49">
        <v>12576031.94</v>
      </c>
      <c r="O231" s="49">
        <v>5138442</v>
      </c>
      <c r="P231" s="49">
        <v>43257727.55</v>
      </c>
      <c r="Q231" s="49">
        <v>2055447.2</v>
      </c>
      <c r="R231" s="49">
        <v>8546281.53</v>
      </c>
      <c r="S231" s="49">
        <v>3331136.18</v>
      </c>
      <c r="T231" s="49">
        <v>8886224.04</v>
      </c>
      <c r="U231" s="49">
        <v>5823747</v>
      </c>
      <c r="V231" s="49">
        <v>80000</v>
      </c>
      <c r="W231" s="49">
        <v>912000</v>
      </c>
      <c r="X231" s="49">
        <v>117000</v>
      </c>
      <c r="Y231" s="49">
        <v>7451650.18</v>
      </c>
    </row>
    <row r="232" spans="1:25" ht="12.75">
      <c r="A232" s="46">
        <v>6</v>
      </c>
      <c r="B232" s="46">
        <v>12</v>
      </c>
      <c r="C232" s="46">
        <v>0</v>
      </c>
      <c r="D232" s="41">
        <v>0</v>
      </c>
      <c r="E232" s="47"/>
      <c r="F232" s="48" t="s">
        <v>465</v>
      </c>
      <c r="G232" s="58" t="s">
        <v>477</v>
      </c>
      <c r="H232" s="49">
        <v>66305456.5</v>
      </c>
      <c r="I232" s="49">
        <v>3000</v>
      </c>
      <c r="J232" s="49">
        <v>0</v>
      </c>
      <c r="K232" s="49">
        <v>10311604</v>
      </c>
      <c r="L232" s="49">
        <v>4241780</v>
      </c>
      <c r="M232" s="49">
        <v>286340</v>
      </c>
      <c r="N232" s="49">
        <v>5860750.02</v>
      </c>
      <c r="O232" s="49">
        <v>5083721</v>
      </c>
      <c r="P232" s="49">
        <v>15459469.88</v>
      </c>
      <c r="Q232" s="49">
        <v>3247900</v>
      </c>
      <c r="R232" s="49">
        <v>2055727</v>
      </c>
      <c r="S232" s="49">
        <v>2448804.6</v>
      </c>
      <c r="T232" s="49">
        <v>5080839</v>
      </c>
      <c r="U232" s="49">
        <v>3378373</v>
      </c>
      <c r="V232" s="49">
        <v>80000</v>
      </c>
      <c r="W232" s="49">
        <v>379694</v>
      </c>
      <c r="X232" s="49">
        <v>61517</v>
      </c>
      <c r="Y232" s="49">
        <v>8325937</v>
      </c>
    </row>
    <row r="233" spans="1:25" ht="12.75">
      <c r="A233" s="46">
        <v>6</v>
      </c>
      <c r="B233" s="46">
        <v>13</v>
      </c>
      <c r="C233" s="46">
        <v>0</v>
      </c>
      <c r="D233" s="41">
        <v>0</v>
      </c>
      <c r="E233" s="47"/>
      <c r="F233" s="48" t="s">
        <v>465</v>
      </c>
      <c r="G233" s="58" t="s">
        <v>478</v>
      </c>
      <c r="H233" s="49">
        <v>55302736.33</v>
      </c>
      <c r="I233" s="49">
        <v>750385.65</v>
      </c>
      <c r="J233" s="49">
        <v>0</v>
      </c>
      <c r="K233" s="49">
        <v>22847875.61</v>
      </c>
      <c r="L233" s="49">
        <v>0</v>
      </c>
      <c r="M233" s="49">
        <v>199540</v>
      </c>
      <c r="N233" s="49">
        <v>4726564.52</v>
      </c>
      <c r="O233" s="49">
        <v>4127500</v>
      </c>
      <c r="P233" s="49">
        <v>7160914.26</v>
      </c>
      <c r="Q233" s="49">
        <v>732000</v>
      </c>
      <c r="R233" s="49">
        <v>4326184.12</v>
      </c>
      <c r="S233" s="49">
        <v>1373399.1</v>
      </c>
      <c r="T233" s="49">
        <v>1475161.72</v>
      </c>
      <c r="U233" s="49">
        <v>2044879.02</v>
      </c>
      <c r="V233" s="49">
        <v>55000</v>
      </c>
      <c r="W233" s="49">
        <v>249000</v>
      </c>
      <c r="X233" s="49">
        <v>15000</v>
      </c>
      <c r="Y233" s="49">
        <v>5219332.33</v>
      </c>
    </row>
    <row r="234" spans="1:25" ht="12.75">
      <c r="A234" s="46">
        <v>6</v>
      </c>
      <c r="B234" s="46">
        <v>14</v>
      </c>
      <c r="C234" s="46">
        <v>0</v>
      </c>
      <c r="D234" s="41">
        <v>0</v>
      </c>
      <c r="E234" s="47"/>
      <c r="F234" s="48" t="s">
        <v>465</v>
      </c>
      <c r="G234" s="58" t="s">
        <v>479</v>
      </c>
      <c r="H234" s="49">
        <v>141408899.57</v>
      </c>
      <c r="I234" s="49">
        <v>0</v>
      </c>
      <c r="J234" s="49">
        <v>0</v>
      </c>
      <c r="K234" s="49">
        <v>15041793</v>
      </c>
      <c r="L234" s="49">
        <v>142000</v>
      </c>
      <c r="M234" s="49">
        <v>1598798.62</v>
      </c>
      <c r="N234" s="49">
        <v>15727673.3</v>
      </c>
      <c r="O234" s="49">
        <v>6916352</v>
      </c>
      <c r="P234" s="49">
        <v>48252221.45</v>
      </c>
      <c r="Q234" s="49">
        <v>1966000</v>
      </c>
      <c r="R234" s="49">
        <v>2595250</v>
      </c>
      <c r="S234" s="49">
        <v>3988932.84</v>
      </c>
      <c r="T234" s="49">
        <v>23557621</v>
      </c>
      <c r="U234" s="49">
        <v>6624601</v>
      </c>
      <c r="V234" s="49">
        <v>4417602</v>
      </c>
      <c r="W234" s="49">
        <v>538064</v>
      </c>
      <c r="X234" s="49">
        <v>110689</v>
      </c>
      <c r="Y234" s="49">
        <v>9931301.36</v>
      </c>
    </row>
    <row r="235" spans="1:25" ht="12.75">
      <c r="A235" s="46">
        <v>6</v>
      </c>
      <c r="B235" s="46">
        <v>15</v>
      </c>
      <c r="C235" s="46">
        <v>0</v>
      </c>
      <c r="D235" s="41">
        <v>0</v>
      </c>
      <c r="E235" s="47"/>
      <c r="F235" s="48" t="s">
        <v>465</v>
      </c>
      <c r="G235" s="58" t="s">
        <v>480</v>
      </c>
      <c r="H235" s="49">
        <v>77313173.2</v>
      </c>
      <c r="I235" s="49">
        <v>8000</v>
      </c>
      <c r="J235" s="49">
        <v>0</v>
      </c>
      <c r="K235" s="49">
        <v>15000235</v>
      </c>
      <c r="L235" s="49">
        <v>9000</v>
      </c>
      <c r="M235" s="49">
        <v>158140</v>
      </c>
      <c r="N235" s="49">
        <v>5659103.55</v>
      </c>
      <c r="O235" s="49">
        <v>4431623</v>
      </c>
      <c r="P235" s="49">
        <v>30576233.47</v>
      </c>
      <c r="Q235" s="49">
        <v>1257400</v>
      </c>
      <c r="R235" s="49">
        <v>727638</v>
      </c>
      <c r="S235" s="49">
        <v>2772997.3</v>
      </c>
      <c r="T235" s="49">
        <v>3652804</v>
      </c>
      <c r="U235" s="49">
        <v>3563298</v>
      </c>
      <c r="V235" s="49">
        <v>1039000</v>
      </c>
      <c r="W235" s="49">
        <v>223000</v>
      </c>
      <c r="X235" s="49">
        <v>121000</v>
      </c>
      <c r="Y235" s="49">
        <v>8113700.88</v>
      </c>
    </row>
    <row r="236" spans="1:25" ht="12.75">
      <c r="A236" s="46">
        <v>6</v>
      </c>
      <c r="B236" s="46">
        <v>16</v>
      </c>
      <c r="C236" s="46">
        <v>0</v>
      </c>
      <c r="D236" s="41">
        <v>0</v>
      </c>
      <c r="E236" s="47"/>
      <c r="F236" s="48" t="s">
        <v>465</v>
      </c>
      <c r="G236" s="58" t="s">
        <v>481</v>
      </c>
      <c r="H236" s="49">
        <v>106942543.06</v>
      </c>
      <c r="I236" s="49">
        <v>3000</v>
      </c>
      <c r="J236" s="49">
        <v>0</v>
      </c>
      <c r="K236" s="49">
        <v>12991946</v>
      </c>
      <c r="L236" s="49">
        <v>0</v>
      </c>
      <c r="M236" s="49">
        <v>15801563.84</v>
      </c>
      <c r="N236" s="49">
        <v>6824385.02</v>
      </c>
      <c r="O236" s="49">
        <v>13481495</v>
      </c>
      <c r="P236" s="49">
        <v>31779900.6</v>
      </c>
      <c r="Q236" s="49">
        <v>5877000</v>
      </c>
      <c r="R236" s="49">
        <v>3322046</v>
      </c>
      <c r="S236" s="49">
        <v>1999717.6</v>
      </c>
      <c r="T236" s="49">
        <v>4338936</v>
      </c>
      <c r="U236" s="49">
        <v>2937673</v>
      </c>
      <c r="V236" s="49">
        <v>68500</v>
      </c>
      <c r="W236" s="49">
        <v>97400</v>
      </c>
      <c r="X236" s="49">
        <v>1737061</v>
      </c>
      <c r="Y236" s="49">
        <v>5681919</v>
      </c>
    </row>
    <row r="237" spans="1:25" ht="12.75">
      <c r="A237" s="46">
        <v>6</v>
      </c>
      <c r="B237" s="46">
        <v>17</v>
      </c>
      <c r="C237" s="46">
        <v>0</v>
      </c>
      <c r="D237" s="41">
        <v>0</v>
      </c>
      <c r="E237" s="47"/>
      <c r="F237" s="48" t="s">
        <v>465</v>
      </c>
      <c r="G237" s="58" t="s">
        <v>482</v>
      </c>
      <c r="H237" s="49">
        <v>118678723.14</v>
      </c>
      <c r="I237" s="49">
        <v>27297.89</v>
      </c>
      <c r="J237" s="49">
        <v>0</v>
      </c>
      <c r="K237" s="49">
        <v>28208174.17</v>
      </c>
      <c r="L237" s="49">
        <v>0</v>
      </c>
      <c r="M237" s="49">
        <v>1127128.08</v>
      </c>
      <c r="N237" s="49">
        <v>8652424.71</v>
      </c>
      <c r="O237" s="49">
        <v>7875070</v>
      </c>
      <c r="P237" s="49">
        <v>28155024.44</v>
      </c>
      <c r="Q237" s="49">
        <v>1862576</v>
      </c>
      <c r="R237" s="49">
        <v>15317332.88</v>
      </c>
      <c r="S237" s="49">
        <v>11561582.74</v>
      </c>
      <c r="T237" s="49">
        <v>5388069</v>
      </c>
      <c r="U237" s="49">
        <v>5335803</v>
      </c>
      <c r="V237" s="49">
        <v>92127</v>
      </c>
      <c r="W237" s="49">
        <v>132000</v>
      </c>
      <c r="X237" s="49">
        <v>85700</v>
      </c>
      <c r="Y237" s="49">
        <v>4858413.23</v>
      </c>
    </row>
    <row r="238" spans="1:25" ht="12.75">
      <c r="A238" s="46">
        <v>6</v>
      </c>
      <c r="B238" s="46">
        <v>18</v>
      </c>
      <c r="C238" s="46">
        <v>0</v>
      </c>
      <c r="D238" s="41">
        <v>0</v>
      </c>
      <c r="E238" s="47"/>
      <c r="F238" s="48" t="s">
        <v>465</v>
      </c>
      <c r="G238" s="58" t="s">
        <v>483</v>
      </c>
      <c r="H238" s="49">
        <v>108383058.62</v>
      </c>
      <c r="I238" s="49">
        <v>1986163.44</v>
      </c>
      <c r="J238" s="49">
        <v>0</v>
      </c>
      <c r="K238" s="49">
        <v>23032076.51</v>
      </c>
      <c r="L238" s="49">
        <v>0</v>
      </c>
      <c r="M238" s="49">
        <v>150283.43</v>
      </c>
      <c r="N238" s="49">
        <v>9838500.52</v>
      </c>
      <c r="O238" s="49">
        <v>5208766.39</v>
      </c>
      <c r="P238" s="49">
        <v>24268787.03</v>
      </c>
      <c r="Q238" s="49">
        <v>10816171.37</v>
      </c>
      <c r="R238" s="49">
        <v>7977483</v>
      </c>
      <c r="S238" s="49">
        <v>3660965.6</v>
      </c>
      <c r="T238" s="49">
        <v>7340474.19</v>
      </c>
      <c r="U238" s="49">
        <v>2577442</v>
      </c>
      <c r="V238" s="49">
        <v>100000</v>
      </c>
      <c r="W238" s="49">
        <v>2858343.54</v>
      </c>
      <c r="X238" s="49">
        <v>77500</v>
      </c>
      <c r="Y238" s="49">
        <v>8490101.6</v>
      </c>
    </row>
    <row r="239" spans="1:25" ht="12.75">
      <c r="A239" s="46">
        <v>6</v>
      </c>
      <c r="B239" s="46">
        <v>19</v>
      </c>
      <c r="C239" s="46">
        <v>0</v>
      </c>
      <c r="D239" s="41">
        <v>0</v>
      </c>
      <c r="E239" s="47"/>
      <c r="F239" s="48" t="s">
        <v>465</v>
      </c>
      <c r="G239" s="58" t="s">
        <v>484</v>
      </c>
      <c r="H239" s="49">
        <v>82553537.18</v>
      </c>
      <c r="I239" s="49">
        <v>6427028.51</v>
      </c>
      <c r="J239" s="49">
        <v>0</v>
      </c>
      <c r="K239" s="49">
        <v>13925225.65</v>
      </c>
      <c r="L239" s="49">
        <v>11200</v>
      </c>
      <c r="M239" s="49">
        <v>886078.84</v>
      </c>
      <c r="N239" s="49">
        <v>5750167.66</v>
      </c>
      <c r="O239" s="49">
        <v>4292700</v>
      </c>
      <c r="P239" s="49">
        <v>14817228.74</v>
      </c>
      <c r="Q239" s="49">
        <v>1401000</v>
      </c>
      <c r="R239" s="49">
        <v>9125061</v>
      </c>
      <c r="S239" s="49">
        <v>3475018.38</v>
      </c>
      <c r="T239" s="49">
        <v>6520793.85</v>
      </c>
      <c r="U239" s="49">
        <v>2809093.3</v>
      </c>
      <c r="V239" s="49">
        <v>14760</v>
      </c>
      <c r="W239" s="49">
        <v>781920</v>
      </c>
      <c r="X239" s="49">
        <v>112100</v>
      </c>
      <c r="Y239" s="49">
        <v>12204161.25</v>
      </c>
    </row>
    <row r="240" spans="1:25" ht="12.75">
      <c r="A240" s="46">
        <v>6</v>
      </c>
      <c r="B240" s="46">
        <v>20</v>
      </c>
      <c r="C240" s="46">
        <v>0</v>
      </c>
      <c r="D240" s="41">
        <v>0</v>
      </c>
      <c r="E240" s="47"/>
      <c r="F240" s="48" t="s">
        <v>465</v>
      </c>
      <c r="G240" s="58" t="s">
        <v>485</v>
      </c>
      <c r="H240" s="49">
        <v>114586098.83</v>
      </c>
      <c r="I240" s="49">
        <v>1506500</v>
      </c>
      <c r="J240" s="49">
        <v>0</v>
      </c>
      <c r="K240" s="49">
        <v>57280657</v>
      </c>
      <c r="L240" s="49">
        <v>39000</v>
      </c>
      <c r="M240" s="49">
        <v>333570.29</v>
      </c>
      <c r="N240" s="49">
        <v>10500956.94</v>
      </c>
      <c r="O240" s="49">
        <v>150000</v>
      </c>
      <c r="P240" s="49">
        <v>6021556</v>
      </c>
      <c r="Q240" s="49">
        <v>577644</v>
      </c>
      <c r="R240" s="49">
        <v>17041336</v>
      </c>
      <c r="S240" s="49">
        <v>4333980.6</v>
      </c>
      <c r="T240" s="49">
        <v>2494210</v>
      </c>
      <c r="U240" s="49">
        <v>4945817</v>
      </c>
      <c r="V240" s="49">
        <v>253000</v>
      </c>
      <c r="W240" s="49">
        <v>413000</v>
      </c>
      <c r="X240" s="49">
        <v>145000</v>
      </c>
      <c r="Y240" s="49">
        <v>8549871</v>
      </c>
    </row>
    <row r="241" spans="1:25" ht="12.75">
      <c r="A241" s="46">
        <v>6</v>
      </c>
      <c r="B241" s="46">
        <v>0</v>
      </c>
      <c r="C241" s="46">
        <v>0</v>
      </c>
      <c r="D241" s="41">
        <v>0</v>
      </c>
      <c r="E241" s="47"/>
      <c r="F241" s="48" t="s">
        <v>486</v>
      </c>
      <c r="G241" s="58" t="s">
        <v>487</v>
      </c>
      <c r="H241" s="49">
        <v>1375287243.04</v>
      </c>
      <c r="I241" s="49">
        <v>34951982.34</v>
      </c>
      <c r="J241" s="49">
        <v>0</v>
      </c>
      <c r="K241" s="49">
        <v>676262545.1</v>
      </c>
      <c r="L241" s="49">
        <v>1350706.57</v>
      </c>
      <c r="M241" s="49">
        <v>9403333</v>
      </c>
      <c r="N241" s="49">
        <v>125840606.41</v>
      </c>
      <c r="O241" s="49">
        <v>2100000</v>
      </c>
      <c r="P241" s="49">
        <v>52542730.33</v>
      </c>
      <c r="Q241" s="49">
        <v>165003140.89</v>
      </c>
      <c r="R241" s="49">
        <v>6860910</v>
      </c>
      <c r="S241" s="49">
        <v>57813755.16</v>
      </c>
      <c r="T241" s="49">
        <v>2946247.22</v>
      </c>
      <c r="U241" s="49">
        <v>1966243</v>
      </c>
      <c r="V241" s="49">
        <v>23506794.25</v>
      </c>
      <c r="W241" s="49">
        <v>71975190.32</v>
      </c>
      <c r="X241" s="49">
        <v>5025000</v>
      </c>
      <c r="Y241" s="49">
        <v>137738058.45</v>
      </c>
    </row>
    <row r="242" spans="1:25" ht="12.75">
      <c r="A242" s="46">
        <v>6</v>
      </c>
      <c r="B242" s="46">
        <v>8</v>
      </c>
      <c r="C242" s="46">
        <v>1</v>
      </c>
      <c r="D242" s="41" t="s">
        <v>488</v>
      </c>
      <c r="E242" s="47">
        <v>271</v>
      </c>
      <c r="F242" s="48" t="s">
        <v>488</v>
      </c>
      <c r="G242" s="58" t="s">
        <v>489</v>
      </c>
      <c r="H242" s="49">
        <v>569298</v>
      </c>
      <c r="I242" s="49">
        <v>0</v>
      </c>
      <c r="J242" s="49">
        <v>0</v>
      </c>
      <c r="K242" s="49">
        <v>0</v>
      </c>
      <c r="L242" s="49">
        <v>0</v>
      </c>
      <c r="M242" s="49">
        <v>0</v>
      </c>
      <c r="N242" s="49">
        <v>0</v>
      </c>
      <c r="O242" s="49">
        <v>0</v>
      </c>
      <c r="P242" s="49">
        <v>0</v>
      </c>
      <c r="Q242" s="49">
        <v>0</v>
      </c>
      <c r="R242" s="49">
        <v>0</v>
      </c>
      <c r="S242" s="49">
        <v>0</v>
      </c>
      <c r="T242" s="49">
        <v>0</v>
      </c>
      <c r="U242" s="49">
        <v>0</v>
      </c>
      <c r="V242" s="49">
        <v>517358</v>
      </c>
      <c r="W242" s="49">
        <v>0</v>
      </c>
      <c r="X242" s="49">
        <v>0</v>
      </c>
      <c r="Y242" s="49">
        <v>51940</v>
      </c>
    </row>
    <row r="243" spans="1:25" ht="25.5">
      <c r="A243" s="46">
        <v>6</v>
      </c>
      <c r="B243" s="46">
        <v>19</v>
      </c>
      <c r="C243" s="46">
        <v>1</v>
      </c>
      <c r="D243" s="41" t="s">
        <v>488</v>
      </c>
      <c r="E243" s="47">
        <v>270</v>
      </c>
      <c r="F243" s="48" t="s">
        <v>488</v>
      </c>
      <c r="G243" s="58" t="s">
        <v>490</v>
      </c>
      <c r="H243" s="49">
        <v>4135705.05</v>
      </c>
      <c r="I243" s="49">
        <v>0</v>
      </c>
      <c r="J243" s="49">
        <v>0</v>
      </c>
      <c r="K243" s="49">
        <v>0</v>
      </c>
      <c r="L243" s="49">
        <v>0</v>
      </c>
      <c r="M243" s="49">
        <v>0</v>
      </c>
      <c r="N243" s="49">
        <v>0</v>
      </c>
      <c r="O243" s="49">
        <v>0</v>
      </c>
      <c r="P243" s="49">
        <v>0</v>
      </c>
      <c r="Q243" s="49">
        <v>0</v>
      </c>
      <c r="R243" s="49">
        <v>0</v>
      </c>
      <c r="S243" s="49">
        <v>0</v>
      </c>
      <c r="T243" s="49">
        <v>0</v>
      </c>
      <c r="U243" s="49">
        <v>0</v>
      </c>
      <c r="V243" s="49">
        <v>4035705.05</v>
      </c>
      <c r="W243" s="49">
        <v>0</v>
      </c>
      <c r="X243" s="49">
        <v>0</v>
      </c>
      <c r="Y243" s="49">
        <v>100000</v>
      </c>
    </row>
    <row r="244" spans="1:25" ht="12.75">
      <c r="A244" s="46">
        <v>6</v>
      </c>
      <c r="B244" s="46">
        <v>7</v>
      </c>
      <c r="C244" s="46">
        <v>1</v>
      </c>
      <c r="D244" s="41" t="s">
        <v>488</v>
      </c>
      <c r="E244" s="47">
        <v>187</v>
      </c>
      <c r="F244" s="48" t="s">
        <v>488</v>
      </c>
      <c r="G244" s="58" t="s">
        <v>491</v>
      </c>
      <c r="H244" s="49">
        <v>357200</v>
      </c>
      <c r="I244" s="49">
        <v>0</v>
      </c>
      <c r="J244" s="49">
        <v>0</v>
      </c>
      <c r="K244" s="49">
        <v>0</v>
      </c>
      <c r="L244" s="49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0</v>
      </c>
      <c r="S244" s="49">
        <v>0</v>
      </c>
      <c r="T244" s="49">
        <v>0</v>
      </c>
      <c r="U244" s="49">
        <v>0</v>
      </c>
      <c r="V244" s="49">
        <v>354200</v>
      </c>
      <c r="W244" s="49">
        <v>0</v>
      </c>
      <c r="X244" s="49">
        <v>0</v>
      </c>
      <c r="Y244" s="49">
        <v>3000</v>
      </c>
    </row>
    <row r="245" spans="1:25" ht="12.75">
      <c r="A245" s="46">
        <v>6</v>
      </c>
      <c r="B245" s="46">
        <v>1</v>
      </c>
      <c r="C245" s="46">
        <v>1</v>
      </c>
      <c r="D245" s="41" t="s">
        <v>488</v>
      </c>
      <c r="E245" s="47">
        <v>188</v>
      </c>
      <c r="F245" s="48" t="s">
        <v>488</v>
      </c>
      <c r="G245" s="58" t="s">
        <v>491</v>
      </c>
      <c r="H245" s="49">
        <v>1627756</v>
      </c>
      <c r="I245" s="49">
        <v>0</v>
      </c>
      <c r="J245" s="49">
        <v>0</v>
      </c>
      <c r="K245" s="49">
        <v>0</v>
      </c>
      <c r="L245" s="49">
        <v>0</v>
      </c>
      <c r="M245" s="49">
        <v>0</v>
      </c>
      <c r="N245" s="49">
        <v>62870</v>
      </c>
      <c r="O245" s="49">
        <v>0</v>
      </c>
      <c r="P245" s="49">
        <v>0</v>
      </c>
      <c r="Q245" s="49">
        <v>0</v>
      </c>
      <c r="R245" s="49">
        <v>0</v>
      </c>
      <c r="S245" s="49">
        <v>0</v>
      </c>
      <c r="T245" s="49">
        <v>0</v>
      </c>
      <c r="U245" s="49">
        <v>0</v>
      </c>
      <c r="V245" s="49">
        <v>1564886</v>
      </c>
      <c r="W245" s="49">
        <v>0</v>
      </c>
      <c r="X245" s="49">
        <v>0</v>
      </c>
      <c r="Y245" s="49">
        <v>0</v>
      </c>
    </row>
    <row r="246" spans="1:25" ht="25.5">
      <c r="A246" s="46">
        <v>6</v>
      </c>
      <c r="B246" s="46">
        <v>13</v>
      </c>
      <c r="C246" s="46">
        <v>4</v>
      </c>
      <c r="D246" s="41" t="s">
        <v>488</v>
      </c>
      <c r="E246" s="47">
        <v>186</v>
      </c>
      <c r="F246" s="48" t="s">
        <v>488</v>
      </c>
      <c r="G246" s="58" t="s">
        <v>492</v>
      </c>
      <c r="H246" s="49">
        <v>2400</v>
      </c>
      <c r="I246" s="49">
        <v>0</v>
      </c>
      <c r="J246" s="49">
        <v>0</v>
      </c>
      <c r="K246" s="49">
        <v>0</v>
      </c>
      <c r="L246" s="49">
        <v>0</v>
      </c>
      <c r="M246" s="49">
        <v>0</v>
      </c>
      <c r="N246" s="49">
        <v>0</v>
      </c>
      <c r="O246" s="49">
        <v>0</v>
      </c>
      <c r="P246" s="49">
        <v>0</v>
      </c>
      <c r="Q246" s="49">
        <v>0</v>
      </c>
      <c r="R246" s="49">
        <v>0</v>
      </c>
      <c r="S246" s="49">
        <v>0</v>
      </c>
      <c r="T246" s="49">
        <v>0</v>
      </c>
      <c r="U246" s="49">
        <v>0</v>
      </c>
      <c r="V246" s="49">
        <v>2400</v>
      </c>
      <c r="W246" s="49">
        <v>0</v>
      </c>
      <c r="X246" s="49">
        <v>0</v>
      </c>
      <c r="Y246" s="49">
        <v>0</v>
      </c>
    </row>
    <row r="247" spans="1:25" ht="25.5">
      <c r="A247" s="46">
        <v>6</v>
      </c>
      <c r="B247" s="46">
        <v>4</v>
      </c>
      <c r="C247" s="46">
        <v>3</v>
      </c>
      <c r="D247" s="41" t="s">
        <v>488</v>
      </c>
      <c r="E247" s="47">
        <v>218</v>
      </c>
      <c r="F247" s="48" t="s">
        <v>488</v>
      </c>
      <c r="G247" s="58" t="s">
        <v>493</v>
      </c>
      <c r="H247" s="49">
        <v>25725.47</v>
      </c>
      <c r="I247" s="49">
        <v>0</v>
      </c>
      <c r="J247" s="49">
        <v>0</v>
      </c>
      <c r="K247" s="49">
        <v>0</v>
      </c>
      <c r="L247" s="49">
        <v>0</v>
      </c>
      <c r="M247" s="49">
        <v>0</v>
      </c>
      <c r="N247" s="49">
        <v>25725.47</v>
      </c>
      <c r="O247" s="49">
        <v>0</v>
      </c>
      <c r="P247" s="49">
        <v>0</v>
      </c>
      <c r="Q247" s="49">
        <v>0</v>
      </c>
      <c r="R247" s="49">
        <v>0</v>
      </c>
      <c r="S247" s="49">
        <v>0</v>
      </c>
      <c r="T247" s="49">
        <v>0</v>
      </c>
      <c r="U247" s="49">
        <v>0</v>
      </c>
      <c r="V247" s="49">
        <v>0</v>
      </c>
      <c r="W247" s="49">
        <v>0</v>
      </c>
      <c r="X247" s="49">
        <v>0</v>
      </c>
      <c r="Y247" s="49">
        <v>0</v>
      </c>
    </row>
    <row r="248" spans="1:25" ht="25.5">
      <c r="A248" s="46">
        <v>6</v>
      </c>
      <c r="B248" s="46">
        <v>15</v>
      </c>
      <c r="C248" s="46">
        <v>0</v>
      </c>
      <c r="D248" s="41" t="s">
        <v>488</v>
      </c>
      <c r="E248" s="47">
        <v>220</v>
      </c>
      <c r="F248" s="48" t="s">
        <v>488</v>
      </c>
      <c r="G248" s="58" t="s">
        <v>494</v>
      </c>
      <c r="H248" s="49">
        <v>115262</v>
      </c>
      <c r="I248" s="49">
        <v>0</v>
      </c>
      <c r="J248" s="49">
        <v>0</v>
      </c>
      <c r="K248" s="49">
        <v>0</v>
      </c>
      <c r="L248" s="49">
        <v>0</v>
      </c>
      <c r="M248" s="49">
        <v>0</v>
      </c>
      <c r="N248" s="49">
        <v>0</v>
      </c>
      <c r="O248" s="49">
        <v>0</v>
      </c>
      <c r="P248" s="49">
        <v>0</v>
      </c>
      <c r="Q248" s="49">
        <v>0</v>
      </c>
      <c r="R248" s="49">
        <v>0</v>
      </c>
      <c r="S248" s="49">
        <v>0</v>
      </c>
      <c r="T248" s="49">
        <v>0</v>
      </c>
      <c r="U248" s="49">
        <v>0</v>
      </c>
      <c r="V248" s="49">
        <v>115262</v>
      </c>
      <c r="W248" s="49">
        <v>0</v>
      </c>
      <c r="X248" s="49">
        <v>0</v>
      </c>
      <c r="Y248" s="49">
        <v>0</v>
      </c>
    </row>
    <row r="249" spans="1:25" ht="12.75">
      <c r="A249" s="46">
        <v>6</v>
      </c>
      <c r="B249" s="46">
        <v>9</v>
      </c>
      <c r="C249" s="46">
        <v>1</v>
      </c>
      <c r="D249" s="41" t="s">
        <v>488</v>
      </c>
      <c r="E249" s="47">
        <v>140</v>
      </c>
      <c r="F249" s="48" t="s">
        <v>488</v>
      </c>
      <c r="G249" s="58" t="s">
        <v>495</v>
      </c>
      <c r="H249" s="49">
        <v>64720</v>
      </c>
      <c r="I249" s="49">
        <v>0</v>
      </c>
      <c r="J249" s="49">
        <v>0</v>
      </c>
      <c r="K249" s="49">
        <v>0</v>
      </c>
      <c r="L249" s="49">
        <v>0</v>
      </c>
      <c r="M249" s="49">
        <v>0</v>
      </c>
      <c r="N249" s="49">
        <v>0</v>
      </c>
      <c r="O249" s="49">
        <v>0</v>
      </c>
      <c r="P249" s="49">
        <v>0</v>
      </c>
      <c r="Q249" s="49">
        <v>0</v>
      </c>
      <c r="R249" s="49">
        <v>0</v>
      </c>
      <c r="S249" s="49">
        <v>0</v>
      </c>
      <c r="T249" s="49">
        <v>0</v>
      </c>
      <c r="U249" s="49">
        <v>0</v>
      </c>
      <c r="V249" s="49">
        <v>64620</v>
      </c>
      <c r="W249" s="49">
        <v>0</v>
      </c>
      <c r="X249" s="49">
        <v>0</v>
      </c>
      <c r="Y249" s="49">
        <v>100</v>
      </c>
    </row>
    <row r="250" spans="1:25" ht="12.75">
      <c r="A250" s="46">
        <v>6</v>
      </c>
      <c r="B250" s="46">
        <v>62</v>
      </c>
      <c r="C250" s="46">
        <v>1</v>
      </c>
      <c r="D250" s="41" t="s">
        <v>488</v>
      </c>
      <c r="E250" s="47">
        <v>198</v>
      </c>
      <c r="F250" s="48" t="s">
        <v>488</v>
      </c>
      <c r="G250" s="58" t="s">
        <v>496</v>
      </c>
      <c r="H250" s="49">
        <v>24345</v>
      </c>
      <c r="I250" s="49">
        <v>0</v>
      </c>
      <c r="J250" s="49">
        <v>0</v>
      </c>
      <c r="K250" s="49">
        <v>0</v>
      </c>
      <c r="L250" s="49">
        <v>0</v>
      </c>
      <c r="M250" s="49">
        <v>0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49">
        <v>0</v>
      </c>
      <c r="T250" s="49">
        <v>0</v>
      </c>
      <c r="U250" s="49">
        <v>0</v>
      </c>
      <c r="V250" s="49">
        <v>24345</v>
      </c>
      <c r="W250" s="49">
        <v>0</v>
      </c>
      <c r="X250" s="49">
        <v>0</v>
      </c>
      <c r="Y250" s="49">
        <v>0</v>
      </c>
    </row>
    <row r="251" spans="1:25" ht="12.75">
      <c r="A251" s="46">
        <v>6</v>
      </c>
      <c r="B251" s="46">
        <v>8</v>
      </c>
      <c r="C251" s="46">
        <v>1</v>
      </c>
      <c r="D251" s="41" t="s">
        <v>488</v>
      </c>
      <c r="E251" s="47">
        <v>265</v>
      </c>
      <c r="F251" s="48" t="s">
        <v>488</v>
      </c>
      <c r="G251" s="58" t="s">
        <v>497</v>
      </c>
      <c r="H251" s="49">
        <v>28213081</v>
      </c>
      <c r="I251" s="49">
        <v>0</v>
      </c>
      <c r="J251" s="49">
        <v>0</v>
      </c>
      <c r="K251" s="49">
        <v>0</v>
      </c>
      <c r="L251" s="49">
        <v>0</v>
      </c>
      <c r="M251" s="49">
        <v>0</v>
      </c>
      <c r="N251" s="49">
        <v>0</v>
      </c>
      <c r="O251" s="49">
        <v>0</v>
      </c>
      <c r="P251" s="49">
        <v>0</v>
      </c>
      <c r="Q251" s="49">
        <v>0</v>
      </c>
      <c r="R251" s="49">
        <v>0</v>
      </c>
      <c r="S251" s="49">
        <v>0</v>
      </c>
      <c r="T251" s="49">
        <v>0</v>
      </c>
      <c r="U251" s="49">
        <v>0</v>
      </c>
      <c r="V251" s="49">
        <v>27825861</v>
      </c>
      <c r="W251" s="49">
        <v>0</v>
      </c>
      <c r="X251" s="49">
        <v>0</v>
      </c>
      <c r="Y251" s="49">
        <v>387220</v>
      </c>
    </row>
  </sheetData>
  <sheetProtection/>
  <mergeCells count="11">
    <mergeCell ref="F7:G7"/>
    <mergeCell ref="E4:E5"/>
    <mergeCell ref="I4:Y4"/>
    <mergeCell ref="F6:G6"/>
    <mergeCell ref="H6:Y6"/>
    <mergeCell ref="H4:H5"/>
    <mergeCell ref="A4:A5"/>
    <mergeCell ref="B4:B5"/>
    <mergeCell ref="C4:C5"/>
    <mergeCell ref="D4:D5"/>
    <mergeCell ref="F4:G5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9"/>
  <dimension ref="A1:AA251"/>
  <sheetViews>
    <sheetView zoomScale="75" zoomScaleNormal="75" zoomScalePageLayoutView="0" workbookViewId="0" topLeftCell="A1">
      <pane xSplit="7" ySplit="7" topLeftCell="P8" activePane="bottomRight" state="frozen"/>
      <selection pane="topLeft" activeCell="D4" sqref="D4:D5"/>
      <selection pane="topRight" activeCell="D4" sqref="D4:D5"/>
      <selection pane="bottomLeft" activeCell="D4" sqref="D4:D5"/>
      <selection pane="bottomRight" activeCell="P248" sqref="P248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25" width="14.7109375" style="17" customWidth="1"/>
    <col min="26" max="27" width="14.28125" style="17" customWidth="1"/>
    <col min="28" max="16384" width="9.140625" style="17" customWidth="1"/>
  </cols>
  <sheetData>
    <row r="1" spans="20:27" ht="12.75">
      <c r="T1" s="19"/>
      <c r="U1" s="19"/>
      <c r="V1" s="19"/>
      <c r="W1" s="19"/>
      <c r="X1" s="19"/>
      <c r="Y1" s="19"/>
      <c r="Z1" s="19"/>
      <c r="AA1" s="19"/>
    </row>
    <row r="2" spans="1:25" s="19" customFormat="1" ht="18">
      <c r="A2" s="18" t="str">
        <f>'Spis tabel'!B12</f>
        <v>Tabela 10. Wykonanie wydatków budżetowych jst wg ważniejszych działów klasyfikacji budżetowej wg stanu na koniec  3 kwartału 2019 roku.</v>
      </c>
      <c r="N2" s="18"/>
      <c r="W2" s="23"/>
      <c r="Y2" s="23"/>
    </row>
    <row r="3" spans="1:27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19"/>
      <c r="U3" s="19"/>
      <c r="V3" s="19"/>
      <c r="W3" s="19"/>
      <c r="X3" s="19"/>
      <c r="Y3" s="19"/>
      <c r="Z3" s="19"/>
      <c r="AA3" s="19"/>
    </row>
    <row r="4" spans="1:25" s="19" customFormat="1" ht="17.25" customHeight="1">
      <c r="A4" s="170" t="s">
        <v>0</v>
      </c>
      <c r="B4" s="170" t="s">
        <v>1</v>
      </c>
      <c r="C4" s="170" t="s">
        <v>2</v>
      </c>
      <c r="D4" s="170" t="s">
        <v>3</v>
      </c>
      <c r="E4" s="170" t="s">
        <v>53</v>
      </c>
      <c r="F4" s="170" t="s">
        <v>56</v>
      </c>
      <c r="G4" s="170"/>
      <c r="H4" s="169" t="s">
        <v>65</v>
      </c>
      <c r="I4" s="172" t="s">
        <v>44</v>
      </c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</row>
    <row r="5" spans="1:25" s="19" customFormat="1" ht="74.25" customHeight="1">
      <c r="A5" s="170"/>
      <c r="B5" s="170"/>
      <c r="C5" s="170"/>
      <c r="D5" s="170"/>
      <c r="E5" s="170"/>
      <c r="F5" s="170"/>
      <c r="G5" s="170"/>
      <c r="H5" s="169"/>
      <c r="I5" s="51" t="s">
        <v>67</v>
      </c>
      <c r="J5" s="51" t="s">
        <v>68</v>
      </c>
      <c r="K5" s="51" t="s">
        <v>69</v>
      </c>
      <c r="L5" s="52" t="s">
        <v>70</v>
      </c>
      <c r="M5" s="52" t="s">
        <v>71</v>
      </c>
      <c r="N5" s="52" t="s">
        <v>72</v>
      </c>
      <c r="O5" s="52" t="s">
        <v>80</v>
      </c>
      <c r="P5" s="52" t="s">
        <v>73</v>
      </c>
      <c r="Q5" s="52" t="s">
        <v>74</v>
      </c>
      <c r="R5" s="52" t="s">
        <v>75</v>
      </c>
      <c r="S5" s="52" t="s">
        <v>45</v>
      </c>
      <c r="T5" s="52" t="s">
        <v>46</v>
      </c>
      <c r="U5" s="52" t="s">
        <v>215</v>
      </c>
      <c r="V5" s="52" t="s">
        <v>76</v>
      </c>
      <c r="W5" s="52" t="s">
        <v>77</v>
      </c>
      <c r="X5" s="52" t="s">
        <v>212</v>
      </c>
      <c r="Y5" s="52" t="s">
        <v>47</v>
      </c>
    </row>
    <row r="6" spans="1:25" s="19" customFormat="1" ht="15">
      <c r="A6" s="42"/>
      <c r="B6" s="42"/>
      <c r="C6" s="42"/>
      <c r="D6" s="42"/>
      <c r="E6" s="42"/>
      <c r="F6" s="170"/>
      <c r="G6" s="170"/>
      <c r="H6" s="171" t="s">
        <v>10</v>
      </c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</row>
    <row r="7" spans="1:25" s="24" customFormat="1" ht="12.7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175">
        <v>6</v>
      </c>
      <c r="G7" s="175"/>
      <c r="H7" s="41">
        <v>7</v>
      </c>
      <c r="I7" s="41">
        <v>8</v>
      </c>
      <c r="J7" s="41">
        <v>9</v>
      </c>
      <c r="K7" s="41">
        <v>10</v>
      </c>
      <c r="L7" s="41">
        <v>11</v>
      </c>
      <c r="M7" s="41">
        <v>12</v>
      </c>
      <c r="N7" s="41">
        <v>13</v>
      </c>
      <c r="O7" s="41">
        <v>14</v>
      </c>
      <c r="P7" s="41">
        <v>15</v>
      </c>
      <c r="Q7" s="41">
        <v>16</v>
      </c>
      <c r="R7" s="41">
        <v>17</v>
      </c>
      <c r="S7" s="41">
        <v>18</v>
      </c>
      <c r="T7" s="41">
        <v>19</v>
      </c>
      <c r="U7" s="41">
        <v>20</v>
      </c>
      <c r="V7" s="41">
        <v>21</v>
      </c>
      <c r="W7" s="41">
        <v>22</v>
      </c>
      <c r="X7" s="41">
        <v>23</v>
      </c>
      <c r="Y7" s="41">
        <v>24</v>
      </c>
    </row>
    <row r="8" spans="1:25" ht="12.75">
      <c r="A8" s="34">
        <v>6</v>
      </c>
      <c r="B8" s="34">
        <v>2</v>
      </c>
      <c r="C8" s="34">
        <v>1</v>
      </c>
      <c r="D8" s="35">
        <v>1</v>
      </c>
      <c r="E8" s="36"/>
      <c r="F8" s="31" t="s">
        <v>265</v>
      </c>
      <c r="G8" s="56" t="s">
        <v>266</v>
      </c>
      <c r="H8" s="33">
        <v>85389146.2</v>
      </c>
      <c r="I8" s="33">
        <v>7431.88</v>
      </c>
      <c r="J8" s="33">
        <v>0</v>
      </c>
      <c r="K8" s="33">
        <v>9087812.41</v>
      </c>
      <c r="L8" s="33">
        <v>0</v>
      </c>
      <c r="M8" s="33">
        <v>2452237.33</v>
      </c>
      <c r="N8" s="33">
        <v>6998678.89</v>
      </c>
      <c r="O8" s="33">
        <v>272030.97</v>
      </c>
      <c r="P8" s="33">
        <v>29239110.95</v>
      </c>
      <c r="Q8" s="33">
        <v>335142.96</v>
      </c>
      <c r="R8" s="33">
        <v>4244114.14</v>
      </c>
      <c r="S8" s="33">
        <v>10000</v>
      </c>
      <c r="T8" s="33">
        <v>635724.04</v>
      </c>
      <c r="U8" s="33">
        <v>21872568.61</v>
      </c>
      <c r="V8" s="33">
        <v>4838917.96</v>
      </c>
      <c r="W8" s="33">
        <v>2415015</v>
      </c>
      <c r="X8" s="33">
        <v>2278555.15</v>
      </c>
      <c r="Y8" s="33">
        <v>701805.91</v>
      </c>
    </row>
    <row r="9" spans="1:25" ht="12.75">
      <c r="A9" s="34">
        <v>6</v>
      </c>
      <c r="B9" s="34">
        <v>16</v>
      </c>
      <c r="C9" s="34">
        <v>1</v>
      </c>
      <c r="D9" s="35">
        <v>1</v>
      </c>
      <c r="E9" s="36"/>
      <c r="F9" s="31" t="s">
        <v>265</v>
      </c>
      <c r="G9" s="56" t="s">
        <v>267</v>
      </c>
      <c r="H9" s="33">
        <v>56868359.34</v>
      </c>
      <c r="I9" s="33">
        <v>5033.58</v>
      </c>
      <c r="J9" s="33">
        <v>0</v>
      </c>
      <c r="K9" s="33">
        <v>2428867.48</v>
      </c>
      <c r="L9" s="33">
        <v>7000</v>
      </c>
      <c r="M9" s="33">
        <v>718677.38</v>
      </c>
      <c r="N9" s="33">
        <v>7461251.77</v>
      </c>
      <c r="O9" s="33">
        <v>66060.71</v>
      </c>
      <c r="P9" s="33">
        <v>17845436.71</v>
      </c>
      <c r="Q9" s="33">
        <v>297516.79</v>
      </c>
      <c r="R9" s="33">
        <v>2501715.6</v>
      </c>
      <c r="S9" s="33">
        <v>37534.75</v>
      </c>
      <c r="T9" s="33">
        <v>2521970.21</v>
      </c>
      <c r="U9" s="33">
        <v>12614473.74</v>
      </c>
      <c r="V9" s="33">
        <v>8079149.62</v>
      </c>
      <c r="W9" s="33">
        <v>1391723.12</v>
      </c>
      <c r="X9" s="33">
        <v>136973.39</v>
      </c>
      <c r="Y9" s="33">
        <v>754974.49</v>
      </c>
    </row>
    <row r="10" spans="1:25" ht="12.75">
      <c r="A10" s="34">
        <v>6</v>
      </c>
      <c r="B10" s="34">
        <v>4</v>
      </c>
      <c r="C10" s="34">
        <v>1</v>
      </c>
      <c r="D10" s="35">
        <v>1</v>
      </c>
      <c r="E10" s="36"/>
      <c r="F10" s="31" t="s">
        <v>265</v>
      </c>
      <c r="G10" s="56" t="s">
        <v>268</v>
      </c>
      <c r="H10" s="33">
        <v>51372331.2</v>
      </c>
      <c r="I10" s="33">
        <v>73388.86</v>
      </c>
      <c r="J10" s="33">
        <v>0</v>
      </c>
      <c r="K10" s="33">
        <v>2081663.16</v>
      </c>
      <c r="L10" s="33">
        <v>0</v>
      </c>
      <c r="M10" s="33">
        <v>960979.43</v>
      </c>
      <c r="N10" s="33">
        <v>4034043.78</v>
      </c>
      <c r="O10" s="33">
        <v>13672.37</v>
      </c>
      <c r="P10" s="33">
        <v>16408685.47</v>
      </c>
      <c r="Q10" s="33">
        <v>269641.75</v>
      </c>
      <c r="R10" s="33">
        <v>3522495.73</v>
      </c>
      <c r="S10" s="33">
        <v>0</v>
      </c>
      <c r="T10" s="33">
        <v>743476.87</v>
      </c>
      <c r="U10" s="33">
        <v>13420391.4</v>
      </c>
      <c r="V10" s="33">
        <v>5623513.35</v>
      </c>
      <c r="W10" s="33">
        <v>1387711.51</v>
      </c>
      <c r="X10" s="33">
        <v>1710050.71</v>
      </c>
      <c r="Y10" s="33">
        <v>1122616.81</v>
      </c>
    </row>
    <row r="11" spans="1:25" ht="12.75">
      <c r="A11" s="34">
        <v>6</v>
      </c>
      <c r="B11" s="34">
        <v>6</v>
      </c>
      <c r="C11" s="34">
        <v>1</v>
      </c>
      <c r="D11" s="35">
        <v>1</v>
      </c>
      <c r="E11" s="36"/>
      <c r="F11" s="31" t="s">
        <v>265</v>
      </c>
      <c r="G11" s="56" t="s">
        <v>269</v>
      </c>
      <c r="H11" s="33">
        <v>54901632.1</v>
      </c>
      <c r="I11" s="33">
        <v>101451.25</v>
      </c>
      <c r="J11" s="33">
        <v>0</v>
      </c>
      <c r="K11" s="33">
        <v>1659000.3</v>
      </c>
      <c r="L11" s="33">
        <v>0</v>
      </c>
      <c r="M11" s="33">
        <v>414763.17</v>
      </c>
      <c r="N11" s="33">
        <v>3841881.14</v>
      </c>
      <c r="O11" s="33">
        <v>357729.47</v>
      </c>
      <c r="P11" s="33">
        <v>16411804.74</v>
      </c>
      <c r="Q11" s="33">
        <v>229996.25</v>
      </c>
      <c r="R11" s="33">
        <v>5667074.09</v>
      </c>
      <c r="S11" s="33">
        <v>45000</v>
      </c>
      <c r="T11" s="33">
        <v>601533.47</v>
      </c>
      <c r="U11" s="33">
        <v>13031453.34</v>
      </c>
      <c r="V11" s="33">
        <v>8854801.69</v>
      </c>
      <c r="W11" s="33">
        <v>1509955.6</v>
      </c>
      <c r="X11" s="33">
        <v>1878903.24</v>
      </c>
      <c r="Y11" s="33">
        <v>296284.35</v>
      </c>
    </row>
    <row r="12" spans="1:25" ht="12.75">
      <c r="A12" s="34">
        <v>6</v>
      </c>
      <c r="B12" s="34">
        <v>7</v>
      </c>
      <c r="C12" s="34">
        <v>1</v>
      </c>
      <c r="D12" s="35">
        <v>1</v>
      </c>
      <c r="E12" s="36"/>
      <c r="F12" s="31" t="s">
        <v>265</v>
      </c>
      <c r="G12" s="56" t="s">
        <v>270</v>
      </c>
      <c r="H12" s="33">
        <v>96452974.8</v>
      </c>
      <c r="I12" s="33">
        <v>8908.55</v>
      </c>
      <c r="J12" s="33">
        <v>0</v>
      </c>
      <c r="K12" s="33">
        <v>3934714.73</v>
      </c>
      <c r="L12" s="33">
        <v>0</v>
      </c>
      <c r="M12" s="33">
        <v>1729130.78</v>
      </c>
      <c r="N12" s="33">
        <v>7808908.66</v>
      </c>
      <c r="O12" s="33">
        <v>743668.87</v>
      </c>
      <c r="P12" s="33">
        <v>32084319.86</v>
      </c>
      <c r="Q12" s="33">
        <v>580334.07</v>
      </c>
      <c r="R12" s="33">
        <v>5705042.89</v>
      </c>
      <c r="S12" s="33">
        <v>126020.87</v>
      </c>
      <c r="T12" s="33">
        <v>1176390.44</v>
      </c>
      <c r="U12" s="33">
        <v>23660278.15</v>
      </c>
      <c r="V12" s="33">
        <v>11833509.24</v>
      </c>
      <c r="W12" s="33">
        <v>2878269.5</v>
      </c>
      <c r="X12" s="33">
        <v>3251872.82</v>
      </c>
      <c r="Y12" s="33">
        <v>931605.37</v>
      </c>
    </row>
    <row r="13" spans="1:25" ht="12.75">
      <c r="A13" s="34">
        <v>6</v>
      </c>
      <c r="B13" s="34">
        <v>8</v>
      </c>
      <c r="C13" s="34">
        <v>1</v>
      </c>
      <c r="D13" s="35">
        <v>1</v>
      </c>
      <c r="E13" s="36"/>
      <c r="F13" s="31" t="s">
        <v>265</v>
      </c>
      <c r="G13" s="56" t="s">
        <v>271</v>
      </c>
      <c r="H13" s="33">
        <v>71352726.3</v>
      </c>
      <c r="I13" s="33">
        <v>7740.88</v>
      </c>
      <c r="J13" s="33">
        <v>0</v>
      </c>
      <c r="K13" s="33">
        <v>2644816.28</v>
      </c>
      <c r="L13" s="33">
        <v>0</v>
      </c>
      <c r="M13" s="33">
        <v>827535.59</v>
      </c>
      <c r="N13" s="33">
        <v>6172710.1</v>
      </c>
      <c r="O13" s="33">
        <v>51058</v>
      </c>
      <c r="P13" s="33">
        <v>27295946.28</v>
      </c>
      <c r="Q13" s="33">
        <v>240441.9</v>
      </c>
      <c r="R13" s="33">
        <v>3773330.22</v>
      </c>
      <c r="S13" s="33">
        <v>9409.5</v>
      </c>
      <c r="T13" s="33">
        <v>119070.99</v>
      </c>
      <c r="U13" s="33">
        <v>16165751.07</v>
      </c>
      <c r="V13" s="33">
        <v>8005393.61</v>
      </c>
      <c r="W13" s="33">
        <v>2071401.91</v>
      </c>
      <c r="X13" s="33">
        <v>3186452.44</v>
      </c>
      <c r="Y13" s="33">
        <v>781667.53</v>
      </c>
    </row>
    <row r="14" spans="1:25" ht="12.75">
      <c r="A14" s="34">
        <v>6</v>
      </c>
      <c r="B14" s="34">
        <v>11</v>
      </c>
      <c r="C14" s="34">
        <v>1</v>
      </c>
      <c r="D14" s="35">
        <v>1</v>
      </c>
      <c r="E14" s="36"/>
      <c r="F14" s="31" t="s">
        <v>265</v>
      </c>
      <c r="G14" s="56" t="s">
        <v>272</v>
      </c>
      <c r="H14" s="33">
        <v>88145529.34</v>
      </c>
      <c r="I14" s="33">
        <v>26333.62</v>
      </c>
      <c r="J14" s="33">
        <v>0</v>
      </c>
      <c r="K14" s="33">
        <v>3477328.52</v>
      </c>
      <c r="L14" s="33">
        <v>0</v>
      </c>
      <c r="M14" s="33">
        <v>1048548.68</v>
      </c>
      <c r="N14" s="33">
        <v>6961354.38</v>
      </c>
      <c r="O14" s="33">
        <v>55227</v>
      </c>
      <c r="P14" s="33">
        <v>34379970.64</v>
      </c>
      <c r="Q14" s="33">
        <v>459731.28</v>
      </c>
      <c r="R14" s="33">
        <v>2308136.64</v>
      </c>
      <c r="S14" s="33">
        <v>36383.4</v>
      </c>
      <c r="T14" s="33">
        <v>964980.66</v>
      </c>
      <c r="U14" s="33">
        <v>27575936.98</v>
      </c>
      <c r="V14" s="33">
        <v>5425382.26</v>
      </c>
      <c r="W14" s="33">
        <v>1638781</v>
      </c>
      <c r="X14" s="33">
        <v>2946479.71</v>
      </c>
      <c r="Y14" s="33">
        <v>840954.57</v>
      </c>
    </row>
    <row r="15" spans="1:25" ht="12.75">
      <c r="A15" s="34">
        <v>6</v>
      </c>
      <c r="B15" s="34">
        <v>1</v>
      </c>
      <c r="C15" s="34">
        <v>1</v>
      </c>
      <c r="D15" s="35">
        <v>1</v>
      </c>
      <c r="E15" s="36"/>
      <c r="F15" s="31" t="s">
        <v>265</v>
      </c>
      <c r="G15" s="56" t="s">
        <v>273</v>
      </c>
      <c r="H15" s="33">
        <v>57191955.42</v>
      </c>
      <c r="I15" s="33">
        <v>7397.25</v>
      </c>
      <c r="J15" s="33">
        <v>0</v>
      </c>
      <c r="K15" s="33">
        <v>465354.54</v>
      </c>
      <c r="L15" s="33">
        <v>853570.87</v>
      </c>
      <c r="M15" s="33">
        <v>1469050.17</v>
      </c>
      <c r="N15" s="33">
        <v>4011617.45</v>
      </c>
      <c r="O15" s="33">
        <v>537665.74</v>
      </c>
      <c r="P15" s="33">
        <v>18276802.5</v>
      </c>
      <c r="Q15" s="33">
        <v>274718.97</v>
      </c>
      <c r="R15" s="33">
        <v>2823770.91</v>
      </c>
      <c r="S15" s="33">
        <v>1580512.7</v>
      </c>
      <c r="T15" s="33">
        <v>1927596.15</v>
      </c>
      <c r="U15" s="33">
        <v>16343785.19</v>
      </c>
      <c r="V15" s="33">
        <v>4212345.84</v>
      </c>
      <c r="W15" s="33">
        <v>1869400</v>
      </c>
      <c r="X15" s="33">
        <v>1833454.66</v>
      </c>
      <c r="Y15" s="33">
        <v>704912.48</v>
      </c>
    </row>
    <row r="16" spans="1:25" ht="12.75">
      <c r="A16" s="34">
        <v>6</v>
      </c>
      <c r="B16" s="34">
        <v>14</v>
      </c>
      <c r="C16" s="34">
        <v>1</v>
      </c>
      <c r="D16" s="35">
        <v>1</v>
      </c>
      <c r="E16" s="36"/>
      <c r="F16" s="31" t="s">
        <v>265</v>
      </c>
      <c r="G16" s="56" t="s">
        <v>274</v>
      </c>
      <c r="H16" s="33">
        <v>209512505.1</v>
      </c>
      <c r="I16" s="33">
        <v>17216.1</v>
      </c>
      <c r="J16" s="33">
        <v>0</v>
      </c>
      <c r="K16" s="33">
        <v>15519438.64</v>
      </c>
      <c r="L16" s="33">
        <v>25147.5</v>
      </c>
      <c r="M16" s="33">
        <v>2940262.4</v>
      </c>
      <c r="N16" s="33">
        <v>12702812</v>
      </c>
      <c r="O16" s="33">
        <v>1271172.33</v>
      </c>
      <c r="P16" s="33">
        <v>60069360.65</v>
      </c>
      <c r="Q16" s="33">
        <v>594574.55</v>
      </c>
      <c r="R16" s="33">
        <v>16287138.58</v>
      </c>
      <c r="S16" s="33">
        <v>0</v>
      </c>
      <c r="T16" s="33">
        <v>2166830.61</v>
      </c>
      <c r="U16" s="33">
        <v>39648740.15</v>
      </c>
      <c r="V16" s="33">
        <v>12842590.64</v>
      </c>
      <c r="W16" s="33">
        <v>16172096.06</v>
      </c>
      <c r="X16" s="33">
        <v>27268566.59</v>
      </c>
      <c r="Y16" s="33">
        <v>1986558.3</v>
      </c>
    </row>
    <row r="17" spans="1:25" ht="12.75">
      <c r="A17" s="34">
        <v>6</v>
      </c>
      <c r="B17" s="34">
        <v>15</v>
      </c>
      <c r="C17" s="34">
        <v>1</v>
      </c>
      <c r="D17" s="35">
        <v>1</v>
      </c>
      <c r="E17" s="36"/>
      <c r="F17" s="31" t="s">
        <v>265</v>
      </c>
      <c r="G17" s="56" t="s">
        <v>275</v>
      </c>
      <c r="H17" s="33">
        <v>51778164.72</v>
      </c>
      <c r="I17" s="33">
        <v>31930.81</v>
      </c>
      <c r="J17" s="33">
        <v>0</v>
      </c>
      <c r="K17" s="33">
        <v>940563.05</v>
      </c>
      <c r="L17" s="33">
        <v>0</v>
      </c>
      <c r="M17" s="33">
        <v>242399.72</v>
      </c>
      <c r="N17" s="33">
        <v>4159474.61</v>
      </c>
      <c r="O17" s="33">
        <v>1431</v>
      </c>
      <c r="P17" s="33">
        <v>20633690.92</v>
      </c>
      <c r="Q17" s="33">
        <v>280660.65</v>
      </c>
      <c r="R17" s="33">
        <v>2936263.58</v>
      </c>
      <c r="S17" s="33">
        <v>127234.92</v>
      </c>
      <c r="T17" s="33">
        <v>727797.32</v>
      </c>
      <c r="U17" s="33">
        <v>13606702.34</v>
      </c>
      <c r="V17" s="33">
        <v>3989511.07</v>
      </c>
      <c r="W17" s="33">
        <v>1532545.11</v>
      </c>
      <c r="X17" s="33">
        <v>2224930.57</v>
      </c>
      <c r="Y17" s="33">
        <v>343029.05</v>
      </c>
    </row>
    <row r="18" spans="1:25" ht="12.75">
      <c r="A18" s="34">
        <v>6</v>
      </c>
      <c r="B18" s="34">
        <v>3</v>
      </c>
      <c r="C18" s="34">
        <v>1</v>
      </c>
      <c r="D18" s="35">
        <v>1</v>
      </c>
      <c r="E18" s="36"/>
      <c r="F18" s="31" t="s">
        <v>265</v>
      </c>
      <c r="G18" s="56" t="s">
        <v>276</v>
      </c>
      <c r="H18" s="33">
        <v>16201546.49</v>
      </c>
      <c r="I18" s="33">
        <v>18630.07</v>
      </c>
      <c r="J18" s="33">
        <v>0</v>
      </c>
      <c r="K18" s="33">
        <v>183193.37</v>
      </c>
      <c r="L18" s="33">
        <v>0</v>
      </c>
      <c r="M18" s="33">
        <v>355763.38</v>
      </c>
      <c r="N18" s="33">
        <v>2738659.68</v>
      </c>
      <c r="O18" s="33">
        <v>165682.47</v>
      </c>
      <c r="P18" s="33">
        <v>4060095.67</v>
      </c>
      <c r="Q18" s="33">
        <v>37415</v>
      </c>
      <c r="R18" s="33">
        <v>1633769.62</v>
      </c>
      <c r="S18" s="33">
        <v>33925.5</v>
      </c>
      <c r="T18" s="33">
        <v>125815.09</v>
      </c>
      <c r="U18" s="33">
        <v>3987522.75</v>
      </c>
      <c r="V18" s="33">
        <v>2052563.15</v>
      </c>
      <c r="W18" s="33">
        <v>373000</v>
      </c>
      <c r="X18" s="33">
        <v>145859.18</v>
      </c>
      <c r="Y18" s="33">
        <v>289651.56</v>
      </c>
    </row>
    <row r="19" spans="1:25" ht="12.75">
      <c r="A19" s="34">
        <v>6</v>
      </c>
      <c r="B19" s="34">
        <v>11</v>
      </c>
      <c r="C19" s="34">
        <v>2</v>
      </c>
      <c r="D19" s="35">
        <v>1</v>
      </c>
      <c r="E19" s="36"/>
      <c r="F19" s="31" t="s">
        <v>265</v>
      </c>
      <c r="G19" s="56" t="s">
        <v>277</v>
      </c>
      <c r="H19" s="33">
        <v>8283980.34</v>
      </c>
      <c r="I19" s="33">
        <v>5605.74</v>
      </c>
      <c r="J19" s="33">
        <v>0</v>
      </c>
      <c r="K19" s="33">
        <v>122654.67</v>
      </c>
      <c r="L19" s="33">
        <v>0</v>
      </c>
      <c r="M19" s="33">
        <v>14443.46</v>
      </c>
      <c r="N19" s="33">
        <v>1163833.69</v>
      </c>
      <c r="O19" s="33">
        <v>37571.32</v>
      </c>
      <c r="P19" s="33">
        <v>3131820.98</v>
      </c>
      <c r="Q19" s="33">
        <v>85586.69</v>
      </c>
      <c r="R19" s="33">
        <v>408628.1</v>
      </c>
      <c r="S19" s="33">
        <v>55049.11</v>
      </c>
      <c r="T19" s="33">
        <v>56935.7</v>
      </c>
      <c r="U19" s="33">
        <v>2335514.96</v>
      </c>
      <c r="V19" s="33">
        <v>514419.98</v>
      </c>
      <c r="W19" s="33">
        <v>220000</v>
      </c>
      <c r="X19" s="33">
        <v>25000</v>
      </c>
      <c r="Y19" s="33">
        <v>106915.94</v>
      </c>
    </row>
    <row r="20" spans="1:25" ht="12.75">
      <c r="A20" s="34">
        <v>6</v>
      </c>
      <c r="B20" s="34">
        <v>17</v>
      </c>
      <c r="C20" s="34">
        <v>1</v>
      </c>
      <c r="D20" s="35">
        <v>1</v>
      </c>
      <c r="E20" s="36"/>
      <c r="F20" s="31" t="s">
        <v>265</v>
      </c>
      <c r="G20" s="56" t="s">
        <v>278</v>
      </c>
      <c r="H20" s="33">
        <v>151954635.42</v>
      </c>
      <c r="I20" s="33">
        <v>122276.64</v>
      </c>
      <c r="J20" s="33">
        <v>0</v>
      </c>
      <c r="K20" s="33">
        <v>11477714.48</v>
      </c>
      <c r="L20" s="33">
        <v>0</v>
      </c>
      <c r="M20" s="33">
        <v>2144278.47</v>
      </c>
      <c r="N20" s="33">
        <v>9949598.42</v>
      </c>
      <c r="O20" s="33">
        <v>1150937.45</v>
      </c>
      <c r="P20" s="33">
        <v>35553580.32</v>
      </c>
      <c r="Q20" s="33">
        <v>757645.26</v>
      </c>
      <c r="R20" s="33">
        <v>6830176.31</v>
      </c>
      <c r="S20" s="33">
        <v>0</v>
      </c>
      <c r="T20" s="33">
        <v>1834096.29</v>
      </c>
      <c r="U20" s="33">
        <v>29210462.74</v>
      </c>
      <c r="V20" s="33">
        <v>20272748.91</v>
      </c>
      <c r="W20" s="33">
        <v>3990812.74</v>
      </c>
      <c r="X20" s="33">
        <v>28251062.71</v>
      </c>
      <c r="Y20" s="33">
        <v>409244.68</v>
      </c>
    </row>
    <row r="21" spans="1:25" ht="12.75">
      <c r="A21" s="34">
        <v>6</v>
      </c>
      <c r="B21" s="34">
        <v>1</v>
      </c>
      <c r="C21" s="34">
        <v>2</v>
      </c>
      <c r="D21" s="35">
        <v>1</v>
      </c>
      <c r="E21" s="36"/>
      <c r="F21" s="31" t="s">
        <v>265</v>
      </c>
      <c r="G21" s="56" t="s">
        <v>279</v>
      </c>
      <c r="H21" s="33">
        <v>16111531.15</v>
      </c>
      <c r="I21" s="33">
        <v>2334.42</v>
      </c>
      <c r="J21" s="33">
        <v>0</v>
      </c>
      <c r="K21" s="33">
        <v>129186.2</v>
      </c>
      <c r="L21" s="33">
        <v>0</v>
      </c>
      <c r="M21" s="33">
        <v>217920.26</v>
      </c>
      <c r="N21" s="33">
        <v>1776941.98</v>
      </c>
      <c r="O21" s="33">
        <v>65045.39</v>
      </c>
      <c r="P21" s="33">
        <v>5304277.62</v>
      </c>
      <c r="Q21" s="33">
        <v>76482.04</v>
      </c>
      <c r="R21" s="33">
        <v>843722.28</v>
      </c>
      <c r="S21" s="33">
        <v>8610</v>
      </c>
      <c r="T21" s="33">
        <v>112324.85</v>
      </c>
      <c r="U21" s="33">
        <v>4239525.2</v>
      </c>
      <c r="V21" s="33">
        <v>2284938.85</v>
      </c>
      <c r="W21" s="33">
        <v>735416</v>
      </c>
      <c r="X21" s="33">
        <v>76311.8</v>
      </c>
      <c r="Y21" s="33">
        <v>238494.26</v>
      </c>
    </row>
    <row r="22" spans="1:25" ht="12.75">
      <c r="A22" s="34">
        <v>6</v>
      </c>
      <c r="B22" s="34">
        <v>18</v>
      </c>
      <c r="C22" s="34">
        <v>1</v>
      </c>
      <c r="D22" s="35">
        <v>1</v>
      </c>
      <c r="E22" s="36"/>
      <c r="F22" s="31" t="s">
        <v>265</v>
      </c>
      <c r="G22" s="56" t="s">
        <v>280</v>
      </c>
      <c r="H22" s="33">
        <v>71225389.83</v>
      </c>
      <c r="I22" s="33">
        <v>2198.76</v>
      </c>
      <c r="J22" s="33">
        <v>0</v>
      </c>
      <c r="K22" s="33">
        <v>2875637.17</v>
      </c>
      <c r="L22" s="33">
        <v>24600</v>
      </c>
      <c r="M22" s="33">
        <v>1105788.95</v>
      </c>
      <c r="N22" s="33">
        <v>4806809.98</v>
      </c>
      <c r="O22" s="33">
        <v>222372.56</v>
      </c>
      <c r="P22" s="33">
        <v>22808184.96</v>
      </c>
      <c r="Q22" s="33">
        <v>1009419.07</v>
      </c>
      <c r="R22" s="33">
        <v>3333595.05</v>
      </c>
      <c r="S22" s="33">
        <v>536089.14</v>
      </c>
      <c r="T22" s="33">
        <v>607293.41</v>
      </c>
      <c r="U22" s="33">
        <v>14056463.08</v>
      </c>
      <c r="V22" s="33">
        <v>14747635.94</v>
      </c>
      <c r="W22" s="33">
        <v>2445257.11</v>
      </c>
      <c r="X22" s="33">
        <v>2168201.85</v>
      </c>
      <c r="Y22" s="33">
        <v>475842.8</v>
      </c>
    </row>
    <row r="23" spans="1:25" ht="12.75">
      <c r="A23" s="34">
        <v>6</v>
      </c>
      <c r="B23" s="34">
        <v>19</v>
      </c>
      <c r="C23" s="34">
        <v>1</v>
      </c>
      <c r="D23" s="35">
        <v>1</v>
      </c>
      <c r="E23" s="36"/>
      <c r="F23" s="31" t="s">
        <v>265</v>
      </c>
      <c r="G23" s="56" t="s">
        <v>281</v>
      </c>
      <c r="H23" s="33">
        <v>44109017.34</v>
      </c>
      <c r="I23" s="33">
        <v>26240.27</v>
      </c>
      <c r="J23" s="33">
        <v>0</v>
      </c>
      <c r="K23" s="33">
        <v>160910.18</v>
      </c>
      <c r="L23" s="33">
        <v>0</v>
      </c>
      <c r="M23" s="33">
        <v>1013971.66</v>
      </c>
      <c r="N23" s="33">
        <v>2845367.74</v>
      </c>
      <c r="O23" s="33">
        <v>318791.1</v>
      </c>
      <c r="P23" s="33">
        <v>15894439.22</v>
      </c>
      <c r="Q23" s="33">
        <v>215103.51</v>
      </c>
      <c r="R23" s="33">
        <v>2662452.39</v>
      </c>
      <c r="S23" s="33">
        <v>68168.31</v>
      </c>
      <c r="T23" s="33">
        <v>307436.21</v>
      </c>
      <c r="U23" s="33">
        <v>11199056.23</v>
      </c>
      <c r="V23" s="33">
        <v>5576789.27</v>
      </c>
      <c r="W23" s="33">
        <v>1463469</v>
      </c>
      <c r="X23" s="33">
        <v>1975351.42</v>
      </c>
      <c r="Y23" s="33">
        <v>381470.83</v>
      </c>
    </row>
    <row r="24" spans="1:25" ht="12.75">
      <c r="A24" s="34">
        <v>6</v>
      </c>
      <c r="B24" s="34">
        <v>8</v>
      </c>
      <c r="C24" s="34">
        <v>2</v>
      </c>
      <c r="D24" s="35">
        <v>2</v>
      </c>
      <c r="E24" s="36"/>
      <c r="F24" s="31" t="s">
        <v>265</v>
      </c>
      <c r="G24" s="56" t="s">
        <v>282</v>
      </c>
      <c r="H24" s="33">
        <v>11607033.93</v>
      </c>
      <c r="I24" s="33">
        <v>312031.53</v>
      </c>
      <c r="J24" s="33">
        <v>251677.74</v>
      </c>
      <c r="K24" s="33">
        <v>45798.81</v>
      </c>
      <c r="L24" s="33">
        <v>0</v>
      </c>
      <c r="M24" s="33">
        <v>10493.7</v>
      </c>
      <c r="N24" s="33">
        <v>1331583.53</v>
      </c>
      <c r="O24" s="33">
        <v>134644.18</v>
      </c>
      <c r="P24" s="33">
        <v>4255367.24</v>
      </c>
      <c r="Q24" s="33">
        <v>21712.53</v>
      </c>
      <c r="R24" s="33">
        <v>276725.03</v>
      </c>
      <c r="S24" s="33">
        <v>0</v>
      </c>
      <c r="T24" s="33">
        <v>151963.02</v>
      </c>
      <c r="U24" s="33">
        <v>3621063.09</v>
      </c>
      <c r="V24" s="33">
        <v>722037.28</v>
      </c>
      <c r="W24" s="33">
        <v>251388.73</v>
      </c>
      <c r="X24" s="33">
        <v>173934.6</v>
      </c>
      <c r="Y24" s="33">
        <v>46612.92</v>
      </c>
    </row>
    <row r="25" spans="1:25" ht="12.75">
      <c r="A25" s="34">
        <v>6</v>
      </c>
      <c r="B25" s="34">
        <v>11</v>
      </c>
      <c r="C25" s="34">
        <v>3</v>
      </c>
      <c r="D25" s="35">
        <v>2</v>
      </c>
      <c r="E25" s="36"/>
      <c r="F25" s="31" t="s">
        <v>265</v>
      </c>
      <c r="G25" s="56" t="s">
        <v>283</v>
      </c>
      <c r="H25" s="33">
        <v>21409087.19</v>
      </c>
      <c r="I25" s="33">
        <v>289179.15</v>
      </c>
      <c r="J25" s="33">
        <v>0</v>
      </c>
      <c r="K25" s="33">
        <v>646939.89</v>
      </c>
      <c r="L25" s="33">
        <v>0</v>
      </c>
      <c r="M25" s="33">
        <v>1689427.9</v>
      </c>
      <c r="N25" s="33">
        <v>2315804.96</v>
      </c>
      <c r="O25" s="33">
        <v>126932.56</v>
      </c>
      <c r="P25" s="33">
        <v>7701790.85</v>
      </c>
      <c r="Q25" s="33">
        <v>47008.32</v>
      </c>
      <c r="R25" s="33">
        <v>736341.8</v>
      </c>
      <c r="S25" s="33">
        <v>0</v>
      </c>
      <c r="T25" s="33">
        <v>167242.26</v>
      </c>
      <c r="U25" s="33">
        <v>6152853.68</v>
      </c>
      <c r="V25" s="33">
        <v>689747.87</v>
      </c>
      <c r="W25" s="33">
        <v>604841.44</v>
      </c>
      <c r="X25" s="33">
        <v>124460.27</v>
      </c>
      <c r="Y25" s="33">
        <v>116516.24</v>
      </c>
    </row>
    <row r="26" spans="1:25" ht="12.75">
      <c r="A26" s="34">
        <v>6</v>
      </c>
      <c r="B26" s="34">
        <v>20</v>
      </c>
      <c r="C26" s="34">
        <v>1</v>
      </c>
      <c r="D26" s="35">
        <v>2</v>
      </c>
      <c r="E26" s="36"/>
      <c r="F26" s="31" t="s">
        <v>265</v>
      </c>
      <c r="G26" s="56" t="s">
        <v>283</v>
      </c>
      <c r="H26" s="33">
        <v>13518628.63</v>
      </c>
      <c r="I26" s="33">
        <v>197096.62</v>
      </c>
      <c r="J26" s="33">
        <v>108840.87</v>
      </c>
      <c r="K26" s="33">
        <v>204825.1</v>
      </c>
      <c r="L26" s="33">
        <v>0</v>
      </c>
      <c r="M26" s="33">
        <v>25792.36</v>
      </c>
      <c r="N26" s="33">
        <v>1684831.35</v>
      </c>
      <c r="O26" s="33">
        <v>545411.57</v>
      </c>
      <c r="P26" s="33">
        <v>4198361.31</v>
      </c>
      <c r="Q26" s="33">
        <v>15180.32</v>
      </c>
      <c r="R26" s="33">
        <v>804019.23</v>
      </c>
      <c r="S26" s="33">
        <v>0</v>
      </c>
      <c r="T26" s="33">
        <v>88400.09</v>
      </c>
      <c r="U26" s="33">
        <v>4215978.15</v>
      </c>
      <c r="V26" s="33">
        <v>956134.05</v>
      </c>
      <c r="W26" s="33">
        <v>192707.31</v>
      </c>
      <c r="X26" s="33">
        <v>53950</v>
      </c>
      <c r="Y26" s="33">
        <v>227100.3</v>
      </c>
    </row>
    <row r="27" spans="1:25" ht="12.75">
      <c r="A27" s="34">
        <v>6</v>
      </c>
      <c r="B27" s="34">
        <v>2</v>
      </c>
      <c r="C27" s="34">
        <v>2</v>
      </c>
      <c r="D27" s="35">
        <v>2</v>
      </c>
      <c r="E27" s="36"/>
      <c r="F27" s="31" t="s">
        <v>265</v>
      </c>
      <c r="G27" s="56" t="s">
        <v>284</v>
      </c>
      <c r="H27" s="33">
        <v>10588481.62</v>
      </c>
      <c r="I27" s="33">
        <v>86083.87</v>
      </c>
      <c r="J27" s="33">
        <v>88356.14</v>
      </c>
      <c r="K27" s="33">
        <v>318779.63</v>
      </c>
      <c r="L27" s="33">
        <v>0</v>
      </c>
      <c r="M27" s="33">
        <v>150928.17</v>
      </c>
      <c r="N27" s="33">
        <v>1139735.04</v>
      </c>
      <c r="O27" s="33">
        <v>175884.76</v>
      </c>
      <c r="P27" s="33">
        <v>3334525.98</v>
      </c>
      <c r="Q27" s="33">
        <v>19898.26</v>
      </c>
      <c r="R27" s="33">
        <v>433713.26</v>
      </c>
      <c r="S27" s="33">
        <v>0</v>
      </c>
      <c r="T27" s="33">
        <v>49148</v>
      </c>
      <c r="U27" s="33">
        <v>3699017.97</v>
      </c>
      <c r="V27" s="33">
        <v>687843.19</v>
      </c>
      <c r="W27" s="33">
        <v>229033.41</v>
      </c>
      <c r="X27" s="33">
        <v>150565.77</v>
      </c>
      <c r="Y27" s="33">
        <v>24968.17</v>
      </c>
    </row>
    <row r="28" spans="1:25" ht="12.75">
      <c r="A28" s="34">
        <v>6</v>
      </c>
      <c r="B28" s="34">
        <v>14</v>
      </c>
      <c r="C28" s="34">
        <v>2</v>
      </c>
      <c r="D28" s="35">
        <v>2</v>
      </c>
      <c r="E28" s="36"/>
      <c r="F28" s="31" t="s">
        <v>265</v>
      </c>
      <c r="G28" s="56" t="s">
        <v>285</v>
      </c>
      <c r="H28" s="33">
        <v>11873336.8</v>
      </c>
      <c r="I28" s="33">
        <v>177295.37</v>
      </c>
      <c r="J28" s="33">
        <v>83557.88</v>
      </c>
      <c r="K28" s="33">
        <v>728757.29</v>
      </c>
      <c r="L28" s="33">
        <v>0</v>
      </c>
      <c r="M28" s="33">
        <v>46349.1</v>
      </c>
      <c r="N28" s="33">
        <v>1144108.23</v>
      </c>
      <c r="O28" s="33">
        <v>49224.63</v>
      </c>
      <c r="P28" s="33">
        <v>3811873.23</v>
      </c>
      <c r="Q28" s="33">
        <v>26851.79</v>
      </c>
      <c r="R28" s="33">
        <v>394511.92</v>
      </c>
      <c r="S28" s="33">
        <v>0</v>
      </c>
      <c r="T28" s="33">
        <v>13061</v>
      </c>
      <c r="U28" s="33">
        <v>3170137.4</v>
      </c>
      <c r="V28" s="33">
        <v>1562838.36</v>
      </c>
      <c r="W28" s="33">
        <v>511257.41</v>
      </c>
      <c r="X28" s="33">
        <v>0</v>
      </c>
      <c r="Y28" s="33">
        <v>153513.19</v>
      </c>
    </row>
    <row r="29" spans="1:25" ht="12.75">
      <c r="A29" s="34">
        <v>6</v>
      </c>
      <c r="B29" s="34">
        <v>5</v>
      </c>
      <c r="C29" s="34">
        <v>1</v>
      </c>
      <c r="D29" s="35">
        <v>2</v>
      </c>
      <c r="E29" s="36"/>
      <c r="F29" s="31" t="s">
        <v>265</v>
      </c>
      <c r="G29" s="56" t="s">
        <v>286</v>
      </c>
      <c r="H29" s="33">
        <v>10749923.42</v>
      </c>
      <c r="I29" s="33">
        <v>255617.45</v>
      </c>
      <c r="J29" s="33">
        <v>163037.23</v>
      </c>
      <c r="K29" s="33">
        <v>509749.76</v>
      </c>
      <c r="L29" s="33">
        <v>0</v>
      </c>
      <c r="M29" s="33">
        <v>0</v>
      </c>
      <c r="N29" s="33">
        <v>2087291.69</v>
      </c>
      <c r="O29" s="33">
        <v>150685.69</v>
      </c>
      <c r="P29" s="33">
        <v>3178940.96</v>
      </c>
      <c r="Q29" s="33">
        <v>30568.17</v>
      </c>
      <c r="R29" s="33">
        <v>285174.34</v>
      </c>
      <c r="S29" s="33">
        <v>0</v>
      </c>
      <c r="T29" s="33">
        <v>23476</v>
      </c>
      <c r="U29" s="33">
        <v>3141594.43</v>
      </c>
      <c r="V29" s="33">
        <v>391675.34</v>
      </c>
      <c r="W29" s="33">
        <v>319050</v>
      </c>
      <c r="X29" s="33">
        <v>54790.55</v>
      </c>
      <c r="Y29" s="33">
        <v>158271.81</v>
      </c>
    </row>
    <row r="30" spans="1:25" ht="12.75">
      <c r="A30" s="34">
        <v>6</v>
      </c>
      <c r="B30" s="34">
        <v>18</v>
      </c>
      <c r="C30" s="34">
        <v>2</v>
      </c>
      <c r="D30" s="35">
        <v>2</v>
      </c>
      <c r="E30" s="36"/>
      <c r="F30" s="31" t="s">
        <v>265</v>
      </c>
      <c r="G30" s="56" t="s">
        <v>287</v>
      </c>
      <c r="H30" s="33">
        <v>12535161.36</v>
      </c>
      <c r="I30" s="33">
        <v>3205491.98</v>
      </c>
      <c r="J30" s="33">
        <v>0</v>
      </c>
      <c r="K30" s="33">
        <v>38336.76</v>
      </c>
      <c r="L30" s="33">
        <v>0</v>
      </c>
      <c r="M30" s="33">
        <v>13591.03</v>
      </c>
      <c r="N30" s="33">
        <v>1224034.27</v>
      </c>
      <c r="O30" s="33">
        <v>105608.58</v>
      </c>
      <c r="P30" s="33">
        <v>3372316.78</v>
      </c>
      <c r="Q30" s="33">
        <v>105230.76</v>
      </c>
      <c r="R30" s="33">
        <v>452525.13</v>
      </c>
      <c r="S30" s="33">
        <v>0</v>
      </c>
      <c r="T30" s="33">
        <v>4016.91</v>
      </c>
      <c r="U30" s="33">
        <v>3000800.14</v>
      </c>
      <c r="V30" s="33">
        <v>390021.01</v>
      </c>
      <c r="W30" s="33">
        <v>363149.13</v>
      </c>
      <c r="X30" s="33">
        <v>153546.24</v>
      </c>
      <c r="Y30" s="33">
        <v>106492.64</v>
      </c>
    </row>
    <row r="31" spans="1:25" ht="12.75">
      <c r="A31" s="34">
        <v>6</v>
      </c>
      <c r="B31" s="34">
        <v>1</v>
      </c>
      <c r="C31" s="34">
        <v>3</v>
      </c>
      <c r="D31" s="35">
        <v>2</v>
      </c>
      <c r="E31" s="36"/>
      <c r="F31" s="31" t="s">
        <v>265</v>
      </c>
      <c r="G31" s="56" t="s">
        <v>288</v>
      </c>
      <c r="H31" s="33">
        <v>40953264.51</v>
      </c>
      <c r="I31" s="33">
        <v>507688.18</v>
      </c>
      <c r="J31" s="33">
        <v>50870.31</v>
      </c>
      <c r="K31" s="33">
        <v>1513276.75</v>
      </c>
      <c r="L31" s="33">
        <v>0</v>
      </c>
      <c r="M31" s="33">
        <v>141592.08</v>
      </c>
      <c r="N31" s="33">
        <v>3480520.76</v>
      </c>
      <c r="O31" s="33">
        <v>159572.27</v>
      </c>
      <c r="P31" s="33">
        <v>13807999.64</v>
      </c>
      <c r="Q31" s="33">
        <v>96812.02</v>
      </c>
      <c r="R31" s="33">
        <v>1674373.38</v>
      </c>
      <c r="S31" s="33">
        <v>0</v>
      </c>
      <c r="T31" s="33">
        <v>251972.17</v>
      </c>
      <c r="U31" s="33">
        <v>15909548.27</v>
      </c>
      <c r="V31" s="33">
        <v>1376264.79</v>
      </c>
      <c r="W31" s="33">
        <v>1665378.4</v>
      </c>
      <c r="X31" s="33">
        <v>56781.16</v>
      </c>
      <c r="Y31" s="33">
        <v>260614.33</v>
      </c>
    </row>
    <row r="32" spans="1:25" ht="12.75">
      <c r="A32" s="34">
        <v>6</v>
      </c>
      <c r="B32" s="34">
        <v>3</v>
      </c>
      <c r="C32" s="34">
        <v>2</v>
      </c>
      <c r="D32" s="35">
        <v>2</v>
      </c>
      <c r="E32" s="36"/>
      <c r="F32" s="31" t="s">
        <v>265</v>
      </c>
      <c r="G32" s="56" t="s">
        <v>289</v>
      </c>
      <c r="H32" s="33">
        <v>9395917.16</v>
      </c>
      <c r="I32" s="33">
        <v>285391.41</v>
      </c>
      <c r="J32" s="33">
        <v>144290.36</v>
      </c>
      <c r="K32" s="33">
        <v>360565.62</v>
      </c>
      <c r="L32" s="33">
        <v>0</v>
      </c>
      <c r="M32" s="33">
        <v>12023.31</v>
      </c>
      <c r="N32" s="33">
        <v>1134522.85</v>
      </c>
      <c r="O32" s="33">
        <v>82060.79</v>
      </c>
      <c r="P32" s="33">
        <v>2939296.81</v>
      </c>
      <c r="Q32" s="33">
        <v>9008.5</v>
      </c>
      <c r="R32" s="33">
        <v>525485.41</v>
      </c>
      <c r="S32" s="33">
        <v>0</v>
      </c>
      <c r="T32" s="33">
        <v>30454.4</v>
      </c>
      <c r="U32" s="33">
        <v>2538832.15</v>
      </c>
      <c r="V32" s="33">
        <v>879956.34</v>
      </c>
      <c r="W32" s="33">
        <v>354367.52</v>
      </c>
      <c r="X32" s="33">
        <v>18608.34</v>
      </c>
      <c r="Y32" s="33">
        <v>81053.35</v>
      </c>
    </row>
    <row r="33" spans="1:25" ht="12.75">
      <c r="A33" s="34">
        <v>6</v>
      </c>
      <c r="B33" s="34">
        <v>2</v>
      </c>
      <c r="C33" s="34">
        <v>3</v>
      </c>
      <c r="D33" s="35">
        <v>2</v>
      </c>
      <c r="E33" s="36"/>
      <c r="F33" s="31" t="s">
        <v>265</v>
      </c>
      <c r="G33" s="56" t="s">
        <v>266</v>
      </c>
      <c r="H33" s="33">
        <v>52789919.89</v>
      </c>
      <c r="I33" s="33">
        <v>1465664.39</v>
      </c>
      <c r="J33" s="33">
        <v>334816.41</v>
      </c>
      <c r="K33" s="33">
        <v>418507.95</v>
      </c>
      <c r="L33" s="33">
        <v>1616314.86</v>
      </c>
      <c r="M33" s="33">
        <v>754018.32</v>
      </c>
      <c r="N33" s="33">
        <v>4695822.96</v>
      </c>
      <c r="O33" s="33">
        <v>1474604.37</v>
      </c>
      <c r="P33" s="33">
        <v>16167017.45</v>
      </c>
      <c r="Q33" s="33">
        <v>109569.45</v>
      </c>
      <c r="R33" s="33">
        <v>1932939.29</v>
      </c>
      <c r="S33" s="33">
        <v>15000</v>
      </c>
      <c r="T33" s="33">
        <v>56864.74</v>
      </c>
      <c r="U33" s="33">
        <v>15080173.68</v>
      </c>
      <c r="V33" s="33">
        <v>7316512.62</v>
      </c>
      <c r="W33" s="33">
        <v>922590.77</v>
      </c>
      <c r="X33" s="33">
        <v>173643.44</v>
      </c>
      <c r="Y33" s="33">
        <v>255859.19</v>
      </c>
    </row>
    <row r="34" spans="1:25" ht="12.75">
      <c r="A34" s="34">
        <v>6</v>
      </c>
      <c r="B34" s="34">
        <v>2</v>
      </c>
      <c r="C34" s="34">
        <v>4</v>
      </c>
      <c r="D34" s="35">
        <v>2</v>
      </c>
      <c r="E34" s="36"/>
      <c r="F34" s="31" t="s">
        <v>265</v>
      </c>
      <c r="G34" s="56" t="s">
        <v>290</v>
      </c>
      <c r="H34" s="33">
        <v>14386464.77</v>
      </c>
      <c r="I34" s="33">
        <v>552320.99</v>
      </c>
      <c r="J34" s="33">
        <v>0</v>
      </c>
      <c r="K34" s="33">
        <v>1962250.97</v>
      </c>
      <c r="L34" s="33">
        <v>0</v>
      </c>
      <c r="M34" s="33">
        <v>21386.58</v>
      </c>
      <c r="N34" s="33">
        <v>1678598.73</v>
      </c>
      <c r="O34" s="33">
        <v>173008.53</v>
      </c>
      <c r="P34" s="33">
        <v>3517164.99</v>
      </c>
      <c r="Q34" s="33">
        <v>28327.27</v>
      </c>
      <c r="R34" s="33">
        <v>580592.65</v>
      </c>
      <c r="S34" s="33">
        <v>82816.58</v>
      </c>
      <c r="T34" s="33">
        <v>37295.81</v>
      </c>
      <c r="U34" s="33">
        <v>4002538.39</v>
      </c>
      <c r="V34" s="33">
        <v>727740.74</v>
      </c>
      <c r="W34" s="33">
        <v>490900</v>
      </c>
      <c r="X34" s="33">
        <v>15000</v>
      </c>
      <c r="Y34" s="33">
        <v>516522.54</v>
      </c>
    </row>
    <row r="35" spans="1:25" ht="12.75">
      <c r="A35" s="34">
        <v>6</v>
      </c>
      <c r="B35" s="34">
        <v>15</v>
      </c>
      <c r="C35" s="34">
        <v>2</v>
      </c>
      <c r="D35" s="35">
        <v>2</v>
      </c>
      <c r="E35" s="36"/>
      <c r="F35" s="31" t="s">
        <v>265</v>
      </c>
      <c r="G35" s="56" t="s">
        <v>291</v>
      </c>
      <c r="H35" s="33">
        <v>22249033.16</v>
      </c>
      <c r="I35" s="33">
        <v>317246.08</v>
      </c>
      <c r="J35" s="33">
        <v>0</v>
      </c>
      <c r="K35" s="33">
        <v>1712733.69</v>
      </c>
      <c r="L35" s="33">
        <v>0</v>
      </c>
      <c r="M35" s="33">
        <v>151551.18</v>
      </c>
      <c r="N35" s="33">
        <v>1688574.09</v>
      </c>
      <c r="O35" s="33">
        <v>185746.31</v>
      </c>
      <c r="P35" s="33">
        <v>7867505.66</v>
      </c>
      <c r="Q35" s="33">
        <v>49976.94</v>
      </c>
      <c r="R35" s="33">
        <v>960429.51</v>
      </c>
      <c r="S35" s="33">
        <v>0</v>
      </c>
      <c r="T35" s="33">
        <v>210160.58</v>
      </c>
      <c r="U35" s="33">
        <v>7349127.4</v>
      </c>
      <c r="V35" s="33">
        <v>599947.22</v>
      </c>
      <c r="W35" s="33">
        <v>509279.81</v>
      </c>
      <c r="X35" s="33">
        <v>145141.89</v>
      </c>
      <c r="Y35" s="33">
        <v>501612.8</v>
      </c>
    </row>
    <row r="36" spans="1:25" ht="12.75">
      <c r="A36" s="34">
        <v>6</v>
      </c>
      <c r="B36" s="34">
        <v>9</v>
      </c>
      <c r="C36" s="34">
        <v>2</v>
      </c>
      <c r="D36" s="35">
        <v>2</v>
      </c>
      <c r="E36" s="36"/>
      <c r="F36" s="31" t="s">
        <v>265</v>
      </c>
      <c r="G36" s="56" t="s">
        <v>292</v>
      </c>
      <c r="H36" s="33">
        <v>13136622.95</v>
      </c>
      <c r="I36" s="33">
        <v>416750.96</v>
      </c>
      <c r="J36" s="33">
        <v>20871.07</v>
      </c>
      <c r="K36" s="33">
        <v>2227064.19</v>
      </c>
      <c r="L36" s="33">
        <v>0</v>
      </c>
      <c r="M36" s="33">
        <v>3438</v>
      </c>
      <c r="N36" s="33">
        <v>1471889.79</v>
      </c>
      <c r="O36" s="33">
        <v>203617.3</v>
      </c>
      <c r="P36" s="33">
        <v>3625431.16</v>
      </c>
      <c r="Q36" s="33">
        <v>38238.63</v>
      </c>
      <c r="R36" s="33">
        <v>285928.88</v>
      </c>
      <c r="S36" s="33">
        <v>73674.27</v>
      </c>
      <c r="T36" s="33">
        <v>23569.89</v>
      </c>
      <c r="U36" s="33">
        <v>3691923.46</v>
      </c>
      <c r="V36" s="33">
        <v>553434.14</v>
      </c>
      <c r="W36" s="33">
        <v>190019.95</v>
      </c>
      <c r="X36" s="33">
        <v>156925.78</v>
      </c>
      <c r="Y36" s="33">
        <v>153845.48</v>
      </c>
    </row>
    <row r="37" spans="1:25" ht="12.75">
      <c r="A37" s="34">
        <v>6</v>
      </c>
      <c r="B37" s="34">
        <v>3</v>
      </c>
      <c r="C37" s="34">
        <v>3</v>
      </c>
      <c r="D37" s="35">
        <v>2</v>
      </c>
      <c r="E37" s="36"/>
      <c r="F37" s="31" t="s">
        <v>265</v>
      </c>
      <c r="G37" s="56" t="s">
        <v>293</v>
      </c>
      <c r="H37" s="33">
        <v>49830650.06</v>
      </c>
      <c r="I37" s="33">
        <v>2631932.59</v>
      </c>
      <c r="J37" s="33">
        <v>0</v>
      </c>
      <c r="K37" s="33">
        <v>1975442.62</v>
      </c>
      <c r="L37" s="33">
        <v>78963.66</v>
      </c>
      <c r="M37" s="33">
        <v>207716.96</v>
      </c>
      <c r="N37" s="33">
        <v>5413796.12</v>
      </c>
      <c r="O37" s="33">
        <v>182897.73</v>
      </c>
      <c r="P37" s="33">
        <v>12516659.1</v>
      </c>
      <c r="Q37" s="33">
        <v>94380.36</v>
      </c>
      <c r="R37" s="33">
        <v>1645030.01</v>
      </c>
      <c r="S37" s="33">
        <v>0</v>
      </c>
      <c r="T37" s="33">
        <v>95594.37</v>
      </c>
      <c r="U37" s="33">
        <v>12426680.15</v>
      </c>
      <c r="V37" s="33">
        <v>10722865.79</v>
      </c>
      <c r="W37" s="33">
        <v>648109.6</v>
      </c>
      <c r="X37" s="33">
        <v>400679.61</v>
      </c>
      <c r="Y37" s="33">
        <v>789901.39</v>
      </c>
    </row>
    <row r="38" spans="1:25" ht="12.75">
      <c r="A38" s="34">
        <v>6</v>
      </c>
      <c r="B38" s="34">
        <v>12</v>
      </c>
      <c r="C38" s="34">
        <v>1</v>
      </c>
      <c r="D38" s="35">
        <v>2</v>
      </c>
      <c r="E38" s="36"/>
      <c r="F38" s="31" t="s">
        <v>265</v>
      </c>
      <c r="G38" s="56" t="s">
        <v>294</v>
      </c>
      <c r="H38" s="33">
        <v>25715656.96</v>
      </c>
      <c r="I38" s="33">
        <v>278689.18</v>
      </c>
      <c r="J38" s="33">
        <v>0</v>
      </c>
      <c r="K38" s="33">
        <v>1480463.41</v>
      </c>
      <c r="L38" s="33">
        <v>555919.28</v>
      </c>
      <c r="M38" s="33">
        <v>2082.94</v>
      </c>
      <c r="N38" s="33">
        <v>2617851.19</v>
      </c>
      <c r="O38" s="33">
        <v>182283.33</v>
      </c>
      <c r="P38" s="33">
        <v>7315373.53</v>
      </c>
      <c r="Q38" s="33">
        <v>108078.56</v>
      </c>
      <c r="R38" s="33">
        <v>997986.11</v>
      </c>
      <c r="S38" s="33">
        <v>0</v>
      </c>
      <c r="T38" s="33">
        <v>92589.2</v>
      </c>
      <c r="U38" s="33">
        <v>7590335.82</v>
      </c>
      <c r="V38" s="33">
        <v>3879250.02</v>
      </c>
      <c r="W38" s="33">
        <v>435935</v>
      </c>
      <c r="X38" s="33">
        <v>57830.42</v>
      </c>
      <c r="Y38" s="33">
        <v>120988.97</v>
      </c>
    </row>
    <row r="39" spans="1:25" ht="12.75">
      <c r="A39" s="34">
        <v>6</v>
      </c>
      <c r="B39" s="34">
        <v>5</v>
      </c>
      <c r="C39" s="34">
        <v>2</v>
      </c>
      <c r="D39" s="35">
        <v>2</v>
      </c>
      <c r="E39" s="36"/>
      <c r="F39" s="31" t="s">
        <v>265</v>
      </c>
      <c r="G39" s="56" t="s">
        <v>295</v>
      </c>
      <c r="H39" s="33">
        <v>9526588.64</v>
      </c>
      <c r="I39" s="33">
        <v>304705.33</v>
      </c>
      <c r="J39" s="33">
        <v>0</v>
      </c>
      <c r="K39" s="33">
        <v>665789.58</v>
      </c>
      <c r="L39" s="33">
        <v>0</v>
      </c>
      <c r="M39" s="33">
        <v>4000</v>
      </c>
      <c r="N39" s="33">
        <v>1399473.77</v>
      </c>
      <c r="O39" s="33">
        <v>93500.3</v>
      </c>
      <c r="P39" s="33">
        <v>3216022.62</v>
      </c>
      <c r="Q39" s="33">
        <v>22436</v>
      </c>
      <c r="R39" s="33">
        <v>230569.25</v>
      </c>
      <c r="S39" s="33">
        <v>0</v>
      </c>
      <c r="T39" s="33">
        <v>39652.75</v>
      </c>
      <c r="U39" s="33">
        <v>2824159.79</v>
      </c>
      <c r="V39" s="33">
        <v>420702.06</v>
      </c>
      <c r="W39" s="33">
        <v>89836.5</v>
      </c>
      <c r="X39" s="33">
        <v>81363.38</v>
      </c>
      <c r="Y39" s="33">
        <v>134377.31</v>
      </c>
    </row>
    <row r="40" spans="1:25" ht="12.75">
      <c r="A40" s="34">
        <v>6</v>
      </c>
      <c r="B40" s="34">
        <v>10</v>
      </c>
      <c r="C40" s="34">
        <v>1</v>
      </c>
      <c r="D40" s="35">
        <v>2</v>
      </c>
      <c r="E40" s="36"/>
      <c r="F40" s="31" t="s">
        <v>265</v>
      </c>
      <c r="G40" s="56" t="s">
        <v>296</v>
      </c>
      <c r="H40" s="33">
        <v>33373256.88</v>
      </c>
      <c r="I40" s="33">
        <v>431453.95</v>
      </c>
      <c r="J40" s="33">
        <v>325598.8</v>
      </c>
      <c r="K40" s="33">
        <v>2141528.82</v>
      </c>
      <c r="L40" s="33">
        <v>0</v>
      </c>
      <c r="M40" s="33">
        <v>60863.45</v>
      </c>
      <c r="N40" s="33">
        <v>3693686.74</v>
      </c>
      <c r="O40" s="33">
        <v>410022.43</v>
      </c>
      <c r="P40" s="33">
        <v>12537138.75</v>
      </c>
      <c r="Q40" s="33">
        <v>68908.2</v>
      </c>
      <c r="R40" s="33">
        <v>1139841.13</v>
      </c>
      <c r="S40" s="33">
        <v>50019.78</v>
      </c>
      <c r="T40" s="33">
        <v>402517.23</v>
      </c>
      <c r="U40" s="33">
        <v>8558533.9</v>
      </c>
      <c r="V40" s="33">
        <v>1616676.22</v>
      </c>
      <c r="W40" s="33">
        <v>510755.89</v>
      </c>
      <c r="X40" s="33">
        <v>165444.57</v>
      </c>
      <c r="Y40" s="33">
        <v>1260267.02</v>
      </c>
    </row>
    <row r="41" spans="1:25" ht="12.75">
      <c r="A41" s="34">
        <v>6</v>
      </c>
      <c r="B41" s="34">
        <v>15</v>
      </c>
      <c r="C41" s="34">
        <v>3</v>
      </c>
      <c r="D41" s="35">
        <v>2</v>
      </c>
      <c r="E41" s="36"/>
      <c r="F41" s="31" t="s">
        <v>265</v>
      </c>
      <c r="G41" s="56" t="s">
        <v>297</v>
      </c>
      <c r="H41" s="33">
        <v>14749472</v>
      </c>
      <c r="I41" s="33">
        <v>285030.38</v>
      </c>
      <c r="J41" s="33">
        <v>0</v>
      </c>
      <c r="K41" s="33">
        <v>179942.34</v>
      </c>
      <c r="L41" s="33">
        <v>0</v>
      </c>
      <c r="M41" s="33">
        <v>36974.48</v>
      </c>
      <c r="N41" s="33">
        <v>1814757.31</v>
      </c>
      <c r="O41" s="33">
        <v>168113.77</v>
      </c>
      <c r="P41" s="33">
        <v>4061246.85</v>
      </c>
      <c r="Q41" s="33">
        <v>32375.23</v>
      </c>
      <c r="R41" s="33">
        <v>653454.69</v>
      </c>
      <c r="S41" s="33">
        <v>0</v>
      </c>
      <c r="T41" s="33">
        <v>173573.63</v>
      </c>
      <c r="U41" s="33">
        <v>4106659.33</v>
      </c>
      <c r="V41" s="33">
        <v>740607.12</v>
      </c>
      <c r="W41" s="33">
        <v>2079331.86</v>
      </c>
      <c r="X41" s="33">
        <v>279649.22</v>
      </c>
      <c r="Y41" s="33">
        <v>137755.79</v>
      </c>
    </row>
    <row r="42" spans="1:25" ht="12.75">
      <c r="A42" s="34">
        <v>6</v>
      </c>
      <c r="B42" s="34">
        <v>13</v>
      </c>
      <c r="C42" s="34">
        <v>1</v>
      </c>
      <c r="D42" s="35">
        <v>2</v>
      </c>
      <c r="E42" s="36"/>
      <c r="F42" s="31" t="s">
        <v>265</v>
      </c>
      <c r="G42" s="56" t="s">
        <v>298</v>
      </c>
      <c r="H42" s="33">
        <v>13765985.98</v>
      </c>
      <c r="I42" s="33">
        <v>632450.46</v>
      </c>
      <c r="J42" s="33">
        <v>0</v>
      </c>
      <c r="K42" s="33">
        <v>104281.19</v>
      </c>
      <c r="L42" s="33">
        <v>19669.3</v>
      </c>
      <c r="M42" s="33">
        <v>23580.11</v>
      </c>
      <c r="N42" s="33">
        <v>1736494.8</v>
      </c>
      <c r="O42" s="33">
        <v>107410.76</v>
      </c>
      <c r="P42" s="33">
        <v>3565310.54</v>
      </c>
      <c r="Q42" s="33">
        <v>46780.82</v>
      </c>
      <c r="R42" s="33">
        <v>1304062.47</v>
      </c>
      <c r="S42" s="33">
        <v>0</v>
      </c>
      <c r="T42" s="33">
        <v>94031.5</v>
      </c>
      <c r="U42" s="33">
        <v>4251713.84</v>
      </c>
      <c r="V42" s="33">
        <v>845758.87</v>
      </c>
      <c r="W42" s="33">
        <v>397520.06</v>
      </c>
      <c r="X42" s="33">
        <v>101969.4</v>
      </c>
      <c r="Y42" s="33">
        <v>534951.86</v>
      </c>
    </row>
    <row r="43" spans="1:25" ht="12.75">
      <c r="A43" s="34">
        <v>6</v>
      </c>
      <c r="B43" s="34">
        <v>4</v>
      </c>
      <c r="C43" s="34">
        <v>2</v>
      </c>
      <c r="D43" s="35">
        <v>2</v>
      </c>
      <c r="E43" s="36"/>
      <c r="F43" s="31" t="s">
        <v>265</v>
      </c>
      <c r="G43" s="56" t="s">
        <v>299</v>
      </c>
      <c r="H43" s="33">
        <v>15024240.48</v>
      </c>
      <c r="I43" s="33">
        <v>1007452.58</v>
      </c>
      <c r="J43" s="33">
        <v>0</v>
      </c>
      <c r="K43" s="33">
        <v>1368681.88</v>
      </c>
      <c r="L43" s="33">
        <v>0</v>
      </c>
      <c r="M43" s="33">
        <v>157042.15</v>
      </c>
      <c r="N43" s="33">
        <v>1726993.6</v>
      </c>
      <c r="O43" s="33">
        <v>225255.7</v>
      </c>
      <c r="P43" s="33">
        <v>4933567.51</v>
      </c>
      <c r="Q43" s="33">
        <v>55027.33</v>
      </c>
      <c r="R43" s="33">
        <v>670626.09</v>
      </c>
      <c r="S43" s="33">
        <v>0</v>
      </c>
      <c r="T43" s="33">
        <v>36502.25</v>
      </c>
      <c r="U43" s="33">
        <v>3681056.79</v>
      </c>
      <c r="V43" s="33">
        <v>406660.76</v>
      </c>
      <c r="W43" s="33">
        <v>558412.71</v>
      </c>
      <c r="X43" s="33">
        <v>76903.28</v>
      </c>
      <c r="Y43" s="33">
        <v>120057.85</v>
      </c>
    </row>
    <row r="44" spans="1:25" ht="12.75">
      <c r="A44" s="34">
        <v>6</v>
      </c>
      <c r="B44" s="34">
        <v>3</v>
      </c>
      <c r="C44" s="34">
        <v>4</v>
      </c>
      <c r="D44" s="35">
        <v>2</v>
      </c>
      <c r="E44" s="36"/>
      <c r="F44" s="31" t="s">
        <v>265</v>
      </c>
      <c r="G44" s="56" t="s">
        <v>300</v>
      </c>
      <c r="H44" s="33">
        <v>20990192.69</v>
      </c>
      <c r="I44" s="33">
        <v>1591874.09</v>
      </c>
      <c r="J44" s="33">
        <v>146001.94</v>
      </c>
      <c r="K44" s="33">
        <v>142904.25</v>
      </c>
      <c r="L44" s="33">
        <v>14</v>
      </c>
      <c r="M44" s="33">
        <v>35327.6</v>
      </c>
      <c r="N44" s="33">
        <v>1775802.26</v>
      </c>
      <c r="O44" s="33">
        <v>162553.34</v>
      </c>
      <c r="P44" s="33">
        <v>5487636.09</v>
      </c>
      <c r="Q44" s="33">
        <v>53719.76</v>
      </c>
      <c r="R44" s="33">
        <v>1720980.99</v>
      </c>
      <c r="S44" s="33">
        <v>0</v>
      </c>
      <c r="T44" s="33">
        <v>185635.63</v>
      </c>
      <c r="U44" s="33">
        <v>5641760.39</v>
      </c>
      <c r="V44" s="33">
        <v>3308521.87</v>
      </c>
      <c r="W44" s="33">
        <v>491000</v>
      </c>
      <c r="X44" s="33">
        <v>108331.64</v>
      </c>
      <c r="Y44" s="33">
        <v>138128.84</v>
      </c>
    </row>
    <row r="45" spans="1:25" ht="12.75">
      <c r="A45" s="34">
        <v>6</v>
      </c>
      <c r="B45" s="34">
        <v>1</v>
      </c>
      <c r="C45" s="34">
        <v>4</v>
      </c>
      <c r="D45" s="35">
        <v>2</v>
      </c>
      <c r="E45" s="36"/>
      <c r="F45" s="31" t="s">
        <v>265</v>
      </c>
      <c r="G45" s="56" t="s">
        <v>301</v>
      </c>
      <c r="H45" s="33">
        <v>23242689.25</v>
      </c>
      <c r="I45" s="33">
        <v>5812824.1</v>
      </c>
      <c r="J45" s="33">
        <v>305352.1</v>
      </c>
      <c r="K45" s="33">
        <v>96740.23</v>
      </c>
      <c r="L45" s="33">
        <v>0</v>
      </c>
      <c r="M45" s="33">
        <v>92291.94</v>
      </c>
      <c r="N45" s="33">
        <v>1635934.1</v>
      </c>
      <c r="O45" s="33">
        <v>217188.12</v>
      </c>
      <c r="P45" s="33">
        <v>7114970.4</v>
      </c>
      <c r="Q45" s="33">
        <v>16506.46</v>
      </c>
      <c r="R45" s="33">
        <v>385277.73</v>
      </c>
      <c r="S45" s="33">
        <v>0</v>
      </c>
      <c r="T45" s="33">
        <v>38048</v>
      </c>
      <c r="U45" s="33">
        <v>6040827.42</v>
      </c>
      <c r="V45" s="33">
        <v>696696.91</v>
      </c>
      <c r="W45" s="33">
        <v>425547.46</v>
      </c>
      <c r="X45" s="33">
        <v>18183.2</v>
      </c>
      <c r="Y45" s="33">
        <v>346301.08</v>
      </c>
    </row>
    <row r="46" spans="1:25" ht="12.75">
      <c r="A46" s="34">
        <v>6</v>
      </c>
      <c r="B46" s="34">
        <v>3</v>
      </c>
      <c r="C46" s="34">
        <v>5</v>
      </c>
      <c r="D46" s="35">
        <v>2</v>
      </c>
      <c r="E46" s="36"/>
      <c r="F46" s="31" t="s">
        <v>265</v>
      </c>
      <c r="G46" s="56" t="s">
        <v>302</v>
      </c>
      <c r="H46" s="33">
        <v>7095848.47</v>
      </c>
      <c r="I46" s="33">
        <v>210343.43</v>
      </c>
      <c r="J46" s="33">
        <v>63360.48</v>
      </c>
      <c r="K46" s="33">
        <v>308702.38</v>
      </c>
      <c r="L46" s="33">
        <v>14606.16</v>
      </c>
      <c r="M46" s="33">
        <v>43918.26</v>
      </c>
      <c r="N46" s="33">
        <v>1139173.11</v>
      </c>
      <c r="O46" s="33">
        <v>82904.46</v>
      </c>
      <c r="P46" s="33">
        <v>1934133.28</v>
      </c>
      <c r="Q46" s="33">
        <v>13642.18</v>
      </c>
      <c r="R46" s="33">
        <v>551879.37</v>
      </c>
      <c r="S46" s="33">
        <v>0</v>
      </c>
      <c r="T46" s="33">
        <v>107169.95</v>
      </c>
      <c r="U46" s="33">
        <v>1971821.43</v>
      </c>
      <c r="V46" s="33">
        <v>219913.28</v>
      </c>
      <c r="W46" s="33">
        <v>318518.79</v>
      </c>
      <c r="X46" s="33">
        <v>2549.18</v>
      </c>
      <c r="Y46" s="33">
        <v>113212.73</v>
      </c>
    </row>
    <row r="47" spans="1:25" ht="12.75">
      <c r="A47" s="34">
        <v>6</v>
      </c>
      <c r="B47" s="34">
        <v>7</v>
      </c>
      <c r="C47" s="34">
        <v>3</v>
      </c>
      <c r="D47" s="35">
        <v>2</v>
      </c>
      <c r="E47" s="36"/>
      <c r="F47" s="31" t="s">
        <v>265</v>
      </c>
      <c r="G47" s="56" t="s">
        <v>303</v>
      </c>
      <c r="H47" s="33">
        <v>17190849.67</v>
      </c>
      <c r="I47" s="33">
        <v>258060</v>
      </c>
      <c r="J47" s="33">
        <v>0</v>
      </c>
      <c r="K47" s="33">
        <v>610393.67</v>
      </c>
      <c r="L47" s="33">
        <v>0</v>
      </c>
      <c r="M47" s="33">
        <v>225796.51</v>
      </c>
      <c r="N47" s="33">
        <v>1478680.95</v>
      </c>
      <c r="O47" s="33">
        <v>121060.03</v>
      </c>
      <c r="P47" s="33">
        <v>5568691.86</v>
      </c>
      <c r="Q47" s="33">
        <v>28268.5</v>
      </c>
      <c r="R47" s="33">
        <v>618577.1</v>
      </c>
      <c r="S47" s="33">
        <v>199369.94</v>
      </c>
      <c r="T47" s="33">
        <v>156195.97</v>
      </c>
      <c r="U47" s="33">
        <v>4761033.1</v>
      </c>
      <c r="V47" s="33">
        <v>604708.54</v>
      </c>
      <c r="W47" s="33">
        <v>354000</v>
      </c>
      <c r="X47" s="33">
        <v>2014425.16</v>
      </c>
      <c r="Y47" s="33">
        <v>191588.34</v>
      </c>
    </row>
    <row r="48" spans="1:25" ht="12.75">
      <c r="A48" s="34">
        <v>6</v>
      </c>
      <c r="B48" s="34">
        <v>5</v>
      </c>
      <c r="C48" s="34">
        <v>3</v>
      </c>
      <c r="D48" s="35">
        <v>2</v>
      </c>
      <c r="E48" s="36"/>
      <c r="F48" s="31" t="s">
        <v>265</v>
      </c>
      <c r="G48" s="56" t="s">
        <v>304</v>
      </c>
      <c r="H48" s="33">
        <v>17749708.48</v>
      </c>
      <c r="I48" s="33">
        <v>354923.29</v>
      </c>
      <c r="J48" s="33">
        <v>159132.84</v>
      </c>
      <c r="K48" s="33">
        <v>362735.92</v>
      </c>
      <c r="L48" s="33">
        <v>0</v>
      </c>
      <c r="M48" s="33">
        <v>0</v>
      </c>
      <c r="N48" s="33">
        <v>1806159.17</v>
      </c>
      <c r="O48" s="33">
        <v>190117.77</v>
      </c>
      <c r="P48" s="33">
        <v>6874201.41</v>
      </c>
      <c r="Q48" s="33">
        <v>61130.02</v>
      </c>
      <c r="R48" s="33">
        <v>657996.64</v>
      </c>
      <c r="S48" s="33">
        <v>0</v>
      </c>
      <c r="T48" s="33">
        <v>18153.6</v>
      </c>
      <c r="U48" s="33">
        <v>5892757.93</v>
      </c>
      <c r="V48" s="33">
        <v>577121.5</v>
      </c>
      <c r="W48" s="33">
        <v>446611.68</v>
      </c>
      <c r="X48" s="33">
        <v>162034.7</v>
      </c>
      <c r="Y48" s="33">
        <v>186632.01</v>
      </c>
    </row>
    <row r="49" spans="1:25" ht="12.75">
      <c r="A49" s="34">
        <v>6</v>
      </c>
      <c r="B49" s="34">
        <v>6</v>
      </c>
      <c r="C49" s="34">
        <v>2</v>
      </c>
      <c r="D49" s="35">
        <v>2</v>
      </c>
      <c r="E49" s="36"/>
      <c r="F49" s="31" t="s">
        <v>265</v>
      </c>
      <c r="G49" s="56" t="s">
        <v>305</v>
      </c>
      <c r="H49" s="33">
        <v>15583801.76</v>
      </c>
      <c r="I49" s="33">
        <v>1852977.29</v>
      </c>
      <c r="J49" s="33">
        <v>327149.11</v>
      </c>
      <c r="K49" s="33">
        <v>117823.23</v>
      </c>
      <c r="L49" s="33">
        <v>0</v>
      </c>
      <c r="M49" s="33">
        <v>243381.86</v>
      </c>
      <c r="N49" s="33">
        <v>2569434.06</v>
      </c>
      <c r="O49" s="33">
        <v>189528.58</v>
      </c>
      <c r="P49" s="33">
        <v>4174500.32</v>
      </c>
      <c r="Q49" s="33">
        <v>54880.06</v>
      </c>
      <c r="R49" s="33">
        <v>442189.64</v>
      </c>
      <c r="S49" s="33">
        <v>0</v>
      </c>
      <c r="T49" s="33">
        <v>49864.14</v>
      </c>
      <c r="U49" s="33">
        <v>4185620.55</v>
      </c>
      <c r="V49" s="33">
        <v>712456.13</v>
      </c>
      <c r="W49" s="33">
        <v>299688.28</v>
      </c>
      <c r="X49" s="33">
        <v>179889.05</v>
      </c>
      <c r="Y49" s="33">
        <v>184419.46</v>
      </c>
    </row>
    <row r="50" spans="1:25" ht="12.75">
      <c r="A50" s="34">
        <v>6</v>
      </c>
      <c r="B50" s="34">
        <v>8</v>
      </c>
      <c r="C50" s="34">
        <v>3</v>
      </c>
      <c r="D50" s="35">
        <v>2</v>
      </c>
      <c r="E50" s="36"/>
      <c r="F50" s="31" t="s">
        <v>265</v>
      </c>
      <c r="G50" s="56" t="s">
        <v>306</v>
      </c>
      <c r="H50" s="33">
        <v>19694385.51</v>
      </c>
      <c r="I50" s="33">
        <v>191959.74</v>
      </c>
      <c r="J50" s="33">
        <v>359769.6</v>
      </c>
      <c r="K50" s="33">
        <v>504291.04</v>
      </c>
      <c r="L50" s="33">
        <v>0</v>
      </c>
      <c r="M50" s="33">
        <v>654620.72</v>
      </c>
      <c r="N50" s="33">
        <v>2296922.73</v>
      </c>
      <c r="O50" s="33">
        <v>333043.49</v>
      </c>
      <c r="P50" s="33">
        <v>5389150.54</v>
      </c>
      <c r="Q50" s="33">
        <v>52450.72</v>
      </c>
      <c r="R50" s="33">
        <v>883595.8</v>
      </c>
      <c r="S50" s="33">
        <v>0</v>
      </c>
      <c r="T50" s="33">
        <v>228660.08</v>
      </c>
      <c r="U50" s="33">
        <v>6330114.54</v>
      </c>
      <c r="V50" s="33">
        <v>1240958.5</v>
      </c>
      <c r="W50" s="33">
        <v>435964.85</v>
      </c>
      <c r="X50" s="33">
        <v>534630.1</v>
      </c>
      <c r="Y50" s="33">
        <v>258253.06</v>
      </c>
    </row>
    <row r="51" spans="1:25" ht="12.75">
      <c r="A51" s="34">
        <v>6</v>
      </c>
      <c r="B51" s="34">
        <v>9</v>
      </c>
      <c r="C51" s="34">
        <v>4</v>
      </c>
      <c r="D51" s="35">
        <v>2</v>
      </c>
      <c r="E51" s="36"/>
      <c r="F51" s="31" t="s">
        <v>265</v>
      </c>
      <c r="G51" s="56" t="s">
        <v>307</v>
      </c>
      <c r="H51" s="33">
        <v>32499926.99</v>
      </c>
      <c r="I51" s="33">
        <v>2913067.78</v>
      </c>
      <c r="J51" s="33">
        <v>131930.78</v>
      </c>
      <c r="K51" s="33">
        <v>1167730.06</v>
      </c>
      <c r="L51" s="33">
        <v>3000</v>
      </c>
      <c r="M51" s="33">
        <v>109777.52</v>
      </c>
      <c r="N51" s="33">
        <v>2098465.54</v>
      </c>
      <c r="O51" s="33">
        <v>406801.55</v>
      </c>
      <c r="P51" s="33">
        <v>9667323.32</v>
      </c>
      <c r="Q51" s="33">
        <v>158339.85</v>
      </c>
      <c r="R51" s="33">
        <v>1047952.89</v>
      </c>
      <c r="S51" s="33">
        <v>309157.53</v>
      </c>
      <c r="T51" s="33">
        <v>265713.4</v>
      </c>
      <c r="U51" s="33">
        <v>8816975.01</v>
      </c>
      <c r="V51" s="33">
        <v>4628147.33</v>
      </c>
      <c r="W51" s="33">
        <v>398976.45</v>
      </c>
      <c r="X51" s="33">
        <v>189090.72</v>
      </c>
      <c r="Y51" s="33">
        <v>187477.26</v>
      </c>
    </row>
    <row r="52" spans="1:25" ht="12.75">
      <c r="A52" s="34">
        <v>6</v>
      </c>
      <c r="B52" s="34">
        <v>9</v>
      </c>
      <c r="C52" s="34">
        <v>5</v>
      </c>
      <c r="D52" s="35">
        <v>2</v>
      </c>
      <c r="E52" s="36"/>
      <c r="F52" s="31" t="s">
        <v>265</v>
      </c>
      <c r="G52" s="56" t="s">
        <v>308</v>
      </c>
      <c r="H52" s="33">
        <v>53627888.78</v>
      </c>
      <c r="I52" s="33">
        <v>5820480.01</v>
      </c>
      <c r="J52" s="33">
        <v>0</v>
      </c>
      <c r="K52" s="33">
        <v>8107245.57</v>
      </c>
      <c r="L52" s="33">
        <v>0</v>
      </c>
      <c r="M52" s="33">
        <v>402429.16</v>
      </c>
      <c r="N52" s="33">
        <v>4079190.97</v>
      </c>
      <c r="O52" s="33">
        <v>318710.79</v>
      </c>
      <c r="P52" s="33">
        <v>16513615.18</v>
      </c>
      <c r="Q52" s="33">
        <v>89430.3</v>
      </c>
      <c r="R52" s="33">
        <v>1170265.5</v>
      </c>
      <c r="S52" s="33">
        <v>8280</v>
      </c>
      <c r="T52" s="33">
        <v>428834</v>
      </c>
      <c r="U52" s="33">
        <v>12329256.08</v>
      </c>
      <c r="V52" s="33">
        <v>1984402.46</v>
      </c>
      <c r="W52" s="33">
        <v>592403.99</v>
      </c>
      <c r="X52" s="33">
        <v>1191799.95</v>
      </c>
      <c r="Y52" s="33">
        <v>591544.82</v>
      </c>
    </row>
    <row r="53" spans="1:25" ht="12.75">
      <c r="A53" s="34">
        <v>6</v>
      </c>
      <c r="B53" s="34">
        <v>5</v>
      </c>
      <c r="C53" s="34">
        <v>4</v>
      </c>
      <c r="D53" s="35">
        <v>2</v>
      </c>
      <c r="E53" s="36"/>
      <c r="F53" s="31" t="s">
        <v>265</v>
      </c>
      <c r="G53" s="56" t="s">
        <v>309</v>
      </c>
      <c r="H53" s="33">
        <v>17651485.06</v>
      </c>
      <c r="I53" s="33">
        <v>444644.12</v>
      </c>
      <c r="J53" s="33">
        <v>154907.15</v>
      </c>
      <c r="K53" s="33">
        <v>771708.6</v>
      </c>
      <c r="L53" s="33">
        <v>0</v>
      </c>
      <c r="M53" s="33">
        <v>57192.94</v>
      </c>
      <c r="N53" s="33">
        <v>1726353.36</v>
      </c>
      <c r="O53" s="33">
        <v>233994.31</v>
      </c>
      <c r="P53" s="33">
        <v>6222341.43</v>
      </c>
      <c r="Q53" s="33">
        <v>31061.77</v>
      </c>
      <c r="R53" s="33">
        <v>324999.69</v>
      </c>
      <c r="S53" s="33">
        <v>0</v>
      </c>
      <c r="T53" s="33">
        <v>13885.52</v>
      </c>
      <c r="U53" s="33">
        <v>5327285.79</v>
      </c>
      <c r="V53" s="33">
        <v>1511640.66</v>
      </c>
      <c r="W53" s="33">
        <v>540155</v>
      </c>
      <c r="X53" s="33">
        <v>27200</v>
      </c>
      <c r="Y53" s="33">
        <v>264114.72</v>
      </c>
    </row>
    <row r="54" spans="1:25" ht="12.75">
      <c r="A54" s="34">
        <v>6</v>
      </c>
      <c r="B54" s="34">
        <v>2</v>
      </c>
      <c r="C54" s="34">
        <v>6</v>
      </c>
      <c r="D54" s="35">
        <v>2</v>
      </c>
      <c r="E54" s="36"/>
      <c r="F54" s="31" t="s">
        <v>265</v>
      </c>
      <c r="G54" s="56" t="s">
        <v>310</v>
      </c>
      <c r="H54" s="33">
        <v>14825110.55</v>
      </c>
      <c r="I54" s="33">
        <v>188450.91</v>
      </c>
      <c r="J54" s="33">
        <v>165131.36</v>
      </c>
      <c r="K54" s="33">
        <v>2151974.17</v>
      </c>
      <c r="L54" s="33">
        <v>0</v>
      </c>
      <c r="M54" s="33">
        <v>24125.3</v>
      </c>
      <c r="N54" s="33">
        <v>2623027.16</v>
      </c>
      <c r="O54" s="33">
        <v>111550.61</v>
      </c>
      <c r="P54" s="33">
        <v>2787081.94</v>
      </c>
      <c r="Q54" s="33">
        <v>31422.91</v>
      </c>
      <c r="R54" s="33">
        <v>500120</v>
      </c>
      <c r="S54" s="33">
        <v>0</v>
      </c>
      <c r="T54" s="33">
        <v>131306.77</v>
      </c>
      <c r="U54" s="33">
        <v>3802698.85</v>
      </c>
      <c r="V54" s="33">
        <v>1629538.7</v>
      </c>
      <c r="W54" s="33">
        <v>488086.83</v>
      </c>
      <c r="X54" s="33">
        <v>64254.49</v>
      </c>
      <c r="Y54" s="33">
        <v>126340.55</v>
      </c>
    </row>
    <row r="55" spans="1:25" ht="12.75">
      <c r="A55" s="34">
        <v>6</v>
      </c>
      <c r="B55" s="34">
        <v>6</v>
      </c>
      <c r="C55" s="34">
        <v>3</v>
      </c>
      <c r="D55" s="35">
        <v>2</v>
      </c>
      <c r="E55" s="36"/>
      <c r="F55" s="31" t="s">
        <v>265</v>
      </c>
      <c r="G55" s="56" t="s">
        <v>311</v>
      </c>
      <c r="H55" s="33">
        <v>9876538.51</v>
      </c>
      <c r="I55" s="33">
        <v>1590896.39</v>
      </c>
      <c r="J55" s="33">
        <v>320274.02</v>
      </c>
      <c r="K55" s="33">
        <v>911350.84</v>
      </c>
      <c r="L55" s="33">
        <v>0</v>
      </c>
      <c r="M55" s="33">
        <v>67579.26</v>
      </c>
      <c r="N55" s="33">
        <v>1349565.11</v>
      </c>
      <c r="O55" s="33">
        <v>48083.45</v>
      </c>
      <c r="P55" s="33">
        <v>2211333.81</v>
      </c>
      <c r="Q55" s="33">
        <v>23722.42</v>
      </c>
      <c r="R55" s="33">
        <v>279099.04</v>
      </c>
      <c r="S55" s="33">
        <v>0</v>
      </c>
      <c r="T55" s="33">
        <v>29750</v>
      </c>
      <c r="U55" s="33">
        <v>2274312.04</v>
      </c>
      <c r="V55" s="33">
        <v>449799.67</v>
      </c>
      <c r="W55" s="33">
        <v>219388.3</v>
      </c>
      <c r="X55" s="33">
        <v>40000</v>
      </c>
      <c r="Y55" s="33">
        <v>61384.16</v>
      </c>
    </row>
    <row r="56" spans="1:25" ht="12.75">
      <c r="A56" s="34">
        <v>6</v>
      </c>
      <c r="B56" s="34">
        <v>7</v>
      </c>
      <c r="C56" s="34">
        <v>4</v>
      </c>
      <c r="D56" s="35">
        <v>2</v>
      </c>
      <c r="E56" s="36"/>
      <c r="F56" s="31" t="s">
        <v>265</v>
      </c>
      <c r="G56" s="56" t="s">
        <v>312</v>
      </c>
      <c r="H56" s="33">
        <v>26415091.32</v>
      </c>
      <c r="I56" s="33">
        <v>317977.02</v>
      </c>
      <c r="J56" s="33">
        <v>149515.83</v>
      </c>
      <c r="K56" s="33">
        <v>1071554.47</v>
      </c>
      <c r="L56" s="33">
        <v>0</v>
      </c>
      <c r="M56" s="33">
        <v>50445.4</v>
      </c>
      <c r="N56" s="33">
        <v>3782287.77</v>
      </c>
      <c r="O56" s="33">
        <v>372916.01</v>
      </c>
      <c r="P56" s="33">
        <v>8539860.6</v>
      </c>
      <c r="Q56" s="33">
        <v>83127.71</v>
      </c>
      <c r="R56" s="33">
        <v>2778009.05</v>
      </c>
      <c r="S56" s="33">
        <v>0</v>
      </c>
      <c r="T56" s="33">
        <v>513311.62</v>
      </c>
      <c r="U56" s="33">
        <v>6775988.97</v>
      </c>
      <c r="V56" s="33">
        <v>1107998.42</v>
      </c>
      <c r="W56" s="33">
        <v>592215.6</v>
      </c>
      <c r="X56" s="33">
        <v>132700.75</v>
      </c>
      <c r="Y56" s="33">
        <v>147182.1</v>
      </c>
    </row>
    <row r="57" spans="1:25" ht="12.75">
      <c r="A57" s="34">
        <v>6</v>
      </c>
      <c r="B57" s="34">
        <v>20</v>
      </c>
      <c r="C57" s="34">
        <v>2</v>
      </c>
      <c r="D57" s="35">
        <v>2</v>
      </c>
      <c r="E57" s="36"/>
      <c r="F57" s="31" t="s">
        <v>265</v>
      </c>
      <c r="G57" s="56" t="s">
        <v>313</v>
      </c>
      <c r="H57" s="33">
        <v>12144209.45</v>
      </c>
      <c r="I57" s="33">
        <v>545360.37</v>
      </c>
      <c r="J57" s="33">
        <v>317424.33</v>
      </c>
      <c r="K57" s="33">
        <v>327457.56</v>
      </c>
      <c r="L57" s="33">
        <v>0</v>
      </c>
      <c r="M57" s="33">
        <v>729689.49</v>
      </c>
      <c r="N57" s="33">
        <v>1462587.63</v>
      </c>
      <c r="O57" s="33">
        <v>144301.1</v>
      </c>
      <c r="P57" s="33">
        <v>3722053.14</v>
      </c>
      <c r="Q57" s="33">
        <v>43002.73</v>
      </c>
      <c r="R57" s="33">
        <v>536569.5</v>
      </c>
      <c r="S57" s="33">
        <v>0</v>
      </c>
      <c r="T57" s="33">
        <v>361925.69</v>
      </c>
      <c r="U57" s="33">
        <v>3078880.34</v>
      </c>
      <c r="V57" s="33">
        <v>320324.55</v>
      </c>
      <c r="W57" s="33">
        <v>414344</v>
      </c>
      <c r="X57" s="33">
        <v>0</v>
      </c>
      <c r="Y57" s="33">
        <v>140289.02</v>
      </c>
    </row>
    <row r="58" spans="1:25" ht="12.75">
      <c r="A58" s="34">
        <v>6</v>
      </c>
      <c r="B58" s="34">
        <v>19</v>
      </c>
      <c r="C58" s="34">
        <v>2</v>
      </c>
      <c r="D58" s="35">
        <v>2</v>
      </c>
      <c r="E58" s="36"/>
      <c r="F58" s="31" t="s">
        <v>265</v>
      </c>
      <c r="G58" s="56" t="s">
        <v>314</v>
      </c>
      <c r="H58" s="33">
        <v>12439625.62</v>
      </c>
      <c r="I58" s="33">
        <v>1795087.61</v>
      </c>
      <c r="J58" s="33">
        <v>144011.47</v>
      </c>
      <c r="K58" s="33">
        <v>66575.04</v>
      </c>
      <c r="L58" s="33">
        <v>2221.56</v>
      </c>
      <c r="M58" s="33">
        <v>122074.28</v>
      </c>
      <c r="N58" s="33">
        <v>1262190.54</v>
      </c>
      <c r="O58" s="33">
        <v>115194.53</v>
      </c>
      <c r="P58" s="33">
        <v>2131189.78</v>
      </c>
      <c r="Q58" s="33">
        <v>4244.75</v>
      </c>
      <c r="R58" s="33">
        <v>566137.61</v>
      </c>
      <c r="S58" s="33">
        <v>0</v>
      </c>
      <c r="T58" s="33">
        <v>54432</v>
      </c>
      <c r="U58" s="33">
        <v>2768353.92</v>
      </c>
      <c r="V58" s="33">
        <v>286680.19</v>
      </c>
      <c r="W58" s="33">
        <v>2978164.64</v>
      </c>
      <c r="X58" s="33">
        <v>51058.97</v>
      </c>
      <c r="Y58" s="33">
        <v>92008.73</v>
      </c>
    </row>
    <row r="59" spans="1:25" ht="12.75">
      <c r="A59" s="34">
        <v>6</v>
      </c>
      <c r="B59" s="34">
        <v>19</v>
      </c>
      <c r="C59" s="34">
        <v>3</v>
      </c>
      <c r="D59" s="35">
        <v>2</v>
      </c>
      <c r="E59" s="36"/>
      <c r="F59" s="31" t="s">
        <v>265</v>
      </c>
      <c r="G59" s="56" t="s">
        <v>315</v>
      </c>
      <c r="H59" s="33">
        <v>12551157.8</v>
      </c>
      <c r="I59" s="33">
        <v>293493.28</v>
      </c>
      <c r="J59" s="33">
        <v>0</v>
      </c>
      <c r="K59" s="33">
        <v>483269.24</v>
      </c>
      <c r="L59" s="33">
        <v>1544.46</v>
      </c>
      <c r="M59" s="33">
        <v>1323152.33</v>
      </c>
      <c r="N59" s="33">
        <v>1247403.25</v>
      </c>
      <c r="O59" s="33">
        <v>316658.41</v>
      </c>
      <c r="P59" s="33">
        <v>3346744.38</v>
      </c>
      <c r="Q59" s="33">
        <v>22246.57</v>
      </c>
      <c r="R59" s="33">
        <v>585479.02</v>
      </c>
      <c r="S59" s="33">
        <v>0</v>
      </c>
      <c r="T59" s="33">
        <v>46667.78</v>
      </c>
      <c r="U59" s="33">
        <v>3759400.84</v>
      </c>
      <c r="V59" s="33">
        <v>313718.19</v>
      </c>
      <c r="W59" s="33">
        <v>433220.88</v>
      </c>
      <c r="X59" s="33">
        <v>160095.2</v>
      </c>
      <c r="Y59" s="33">
        <v>218063.97</v>
      </c>
    </row>
    <row r="60" spans="1:25" ht="12.75">
      <c r="A60" s="34">
        <v>6</v>
      </c>
      <c r="B60" s="34">
        <v>4</v>
      </c>
      <c r="C60" s="34">
        <v>3</v>
      </c>
      <c r="D60" s="35">
        <v>2</v>
      </c>
      <c r="E60" s="36"/>
      <c r="F60" s="31" t="s">
        <v>265</v>
      </c>
      <c r="G60" s="56" t="s">
        <v>316</v>
      </c>
      <c r="H60" s="33">
        <v>19000673.55</v>
      </c>
      <c r="I60" s="33">
        <v>441494.26</v>
      </c>
      <c r="J60" s="33">
        <v>0</v>
      </c>
      <c r="K60" s="33">
        <v>2713046.07</v>
      </c>
      <c r="L60" s="33">
        <v>0</v>
      </c>
      <c r="M60" s="33">
        <v>9760.69</v>
      </c>
      <c r="N60" s="33">
        <v>1803331.55</v>
      </c>
      <c r="O60" s="33">
        <v>76972.43</v>
      </c>
      <c r="P60" s="33">
        <v>6619988.01</v>
      </c>
      <c r="Q60" s="33">
        <v>19794.54</v>
      </c>
      <c r="R60" s="33">
        <v>1026203</v>
      </c>
      <c r="S60" s="33">
        <v>0</v>
      </c>
      <c r="T60" s="33">
        <v>335140</v>
      </c>
      <c r="U60" s="33">
        <v>4553451.67</v>
      </c>
      <c r="V60" s="33">
        <v>618595.7</v>
      </c>
      <c r="W60" s="33">
        <v>638753</v>
      </c>
      <c r="X60" s="33">
        <v>7156.63</v>
      </c>
      <c r="Y60" s="33">
        <v>136986</v>
      </c>
    </row>
    <row r="61" spans="1:25" ht="12.75">
      <c r="A61" s="34">
        <v>6</v>
      </c>
      <c r="B61" s="34">
        <v>4</v>
      </c>
      <c r="C61" s="34">
        <v>4</v>
      </c>
      <c r="D61" s="35">
        <v>2</v>
      </c>
      <c r="E61" s="36"/>
      <c r="F61" s="31" t="s">
        <v>265</v>
      </c>
      <c r="G61" s="56" t="s">
        <v>268</v>
      </c>
      <c r="H61" s="33">
        <v>30461544.57</v>
      </c>
      <c r="I61" s="33">
        <v>1636154.55</v>
      </c>
      <c r="J61" s="33">
        <v>433421.99</v>
      </c>
      <c r="K61" s="33">
        <v>1356745.25</v>
      </c>
      <c r="L61" s="33">
        <v>0</v>
      </c>
      <c r="M61" s="33">
        <v>837492.63</v>
      </c>
      <c r="N61" s="33">
        <v>3177463.6</v>
      </c>
      <c r="O61" s="33">
        <v>283628.34</v>
      </c>
      <c r="P61" s="33">
        <v>9360670.29</v>
      </c>
      <c r="Q61" s="33">
        <v>60105.66</v>
      </c>
      <c r="R61" s="33">
        <v>1450867.73</v>
      </c>
      <c r="S61" s="33">
        <v>0</v>
      </c>
      <c r="T61" s="33">
        <v>117601.6</v>
      </c>
      <c r="U61" s="33">
        <v>9215026.8</v>
      </c>
      <c r="V61" s="33">
        <v>1327232.8</v>
      </c>
      <c r="W61" s="33">
        <v>973836.04</v>
      </c>
      <c r="X61" s="33">
        <v>83733.65</v>
      </c>
      <c r="Y61" s="33">
        <v>147563.64</v>
      </c>
    </row>
    <row r="62" spans="1:25" ht="12.75">
      <c r="A62" s="34">
        <v>6</v>
      </c>
      <c r="B62" s="34">
        <v>6</v>
      </c>
      <c r="C62" s="34">
        <v>4</v>
      </c>
      <c r="D62" s="35">
        <v>2</v>
      </c>
      <c r="E62" s="36"/>
      <c r="F62" s="31" t="s">
        <v>265</v>
      </c>
      <c r="G62" s="56" t="s">
        <v>317</v>
      </c>
      <c r="H62" s="33">
        <v>29805325.06</v>
      </c>
      <c r="I62" s="33">
        <v>2445298.97</v>
      </c>
      <c r="J62" s="33">
        <v>0</v>
      </c>
      <c r="K62" s="33">
        <v>983505.86</v>
      </c>
      <c r="L62" s="33">
        <v>0</v>
      </c>
      <c r="M62" s="33">
        <v>55742.68</v>
      </c>
      <c r="N62" s="33">
        <v>2411600.7</v>
      </c>
      <c r="O62" s="33">
        <v>165726.7</v>
      </c>
      <c r="P62" s="33">
        <v>7828805.13</v>
      </c>
      <c r="Q62" s="33">
        <v>48473.92</v>
      </c>
      <c r="R62" s="33">
        <v>1501883.09</v>
      </c>
      <c r="S62" s="33">
        <v>0</v>
      </c>
      <c r="T62" s="33">
        <v>375738.94</v>
      </c>
      <c r="U62" s="33">
        <v>7577821.29</v>
      </c>
      <c r="V62" s="33">
        <v>5024423.19</v>
      </c>
      <c r="W62" s="33">
        <v>750694.93</v>
      </c>
      <c r="X62" s="33">
        <v>129864.97</v>
      </c>
      <c r="Y62" s="33">
        <v>505744.69</v>
      </c>
    </row>
    <row r="63" spans="1:25" ht="12.75">
      <c r="A63" s="34">
        <v>6</v>
      </c>
      <c r="B63" s="34">
        <v>9</v>
      </c>
      <c r="C63" s="34">
        <v>6</v>
      </c>
      <c r="D63" s="35">
        <v>2</v>
      </c>
      <c r="E63" s="36"/>
      <c r="F63" s="31" t="s">
        <v>265</v>
      </c>
      <c r="G63" s="56" t="s">
        <v>318</v>
      </c>
      <c r="H63" s="33">
        <v>28728248.39</v>
      </c>
      <c r="I63" s="33">
        <v>521825.03</v>
      </c>
      <c r="J63" s="33">
        <v>0</v>
      </c>
      <c r="K63" s="33">
        <v>2450984.65</v>
      </c>
      <c r="L63" s="33">
        <v>34370</v>
      </c>
      <c r="M63" s="33">
        <v>74278.55</v>
      </c>
      <c r="N63" s="33">
        <v>4139810.38</v>
      </c>
      <c r="O63" s="33">
        <v>911090.04</v>
      </c>
      <c r="P63" s="33">
        <v>9118917.9</v>
      </c>
      <c r="Q63" s="33">
        <v>62008.94</v>
      </c>
      <c r="R63" s="33">
        <v>829592.47</v>
      </c>
      <c r="S63" s="33">
        <v>0</v>
      </c>
      <c r="T63" s="33">
        <v>360016.81</v>
      </c>
      <c r="U63" s="33">
        <v>7060672.8</v>
      </c>
      <c r="V63" s="33">
        <v>1431494.21</v>
      </c>
      <c r="W63" s="33">
        <v>408343.94</v>
      </c>
      <c r="X63" s="33">
        <v>944659.72</v>
      </c>
      <c r="Y63" s="33">
        <v>380182.95</v>
      </c>
    </row>
    <row r="64" spans="1:25" ht="12.75">
      <c r="A64" s="34">
        <v>6</v>
      </c>
      <c r="B64" s="34">
        <v>13</v>
      </c>
      <c r="C64" s="34">
        <v>2</v>
      </c>
      <c r="D64" s="35">
        <v>2</v>
      </c>
      <c r="E64" s="36"/>
      <c r="F64" s="31" t="s">
        <v>265</v>
      </c>
      <c r="G64" s="56" t="s">
        <v>319</v>
      </c>
      <c r="H64" s="33">
        <v>14300434.78</v>
      </c>
      <c r="I64" s="33">
        <v>485930.02</v>
      </c>
      <c r="J64" s="33">
        <v>169760.86</v>
      </c>
      <c r="K64" s="33">
        <v>1761199.63</v>
      </c>
      <c r="L64" s="33">
        <v>0</v>
      </c>
      <c r="M64" s="33">
        <v>1084665.27</v>
      </c>
      <c r="N64" s="33">
        <v>1235349.39</v>
      </c>
      <c r="O64" s="33">
        <v>128873.49</v>
      </c>
      <c r="P64" s="33">
        <v>3837769.57</v>
      </c>
      <c r="Q64" s="33">
        <v>36115.2</v>
      </c>
      <c r="R64" s="33">
        <v>461030.16</v>
      </c>
      <c r="S64" s="33">
        <v>0</v>
      </c>
      <c r="T64" s="33">
        <v>31572.29</v>
      </c>
      <c r="U64" s="33">
        <v>3333314.33</v>
      </c>
      <c r="V64" s="33">
        <v>598676.42</v>
      </c>
      <c r="W64" s="33">
        <v>507610</v>
      </c>
      <c r="X64" s="33">
        <v>377169.7</v>
      </c>
      <c r="Y64" s="33">
        <v>251398.45</v>
      </c>
    </row>
    <row r="65" spans="1:25" ht="12.75">
      <c r="A65" s="34">
        <v>6</v>
      </c>
      <c r="B65" s="34">
        <v>14</v>
      </c>
      <c r="C65" s="34">
        <v>3</v>
      </c>
      <c r="D65" s="35">
        <v>2</v>
      </c>
      <c r="E65" s="36"/>
      <c r="F65" s="31" t="s">
        <v>265</v>
      </c>
      <c r="G65" s="56" t="s">
        <v>320</v>
      </c>
      <c r="H65" s="33">
        <v>10368647.66</v>
      </c>
      <c r="I65" s="33">
        <v>97168.77</v>
      </c>
      <c r="J65" s="33">
        <v>413317.91</v>
      </c>
      <c r="K65" s="33">
        <v>351453.52</v>
      </c>
      <c r="L65" s="33">
        <v>0</v>
      </c>
      <c r="M65" s="33">
        <v>96201.46</v>
      </c>
      <c r="N65" s="33">
        <v>1055446.35</v>
      </c>
      <c r="O65" s="33">
        <v>100279.36</v>
      </c>
      <c r="P65" s="33">
        <v>3108767.74</v>
      </c>
      <c r="Q65" s="33">
        <v>31523.98</v>
      </c>
      <c r="R65" s="33">
        <v>431257.49</v>
      </c>
      <c r="S65" s="33">
        <v>0</v>
      </c>
      <c r="T65" s="33">
        <v>114089.8</v>
      </c>
      <c r="U65" s="33">
        <v>3363300.89</v>
      </c>
      <c r="V65" s="33">
        <v>534395.41</v>
      </c>
      <c r="W65" s="33">
        <v>443000</v>
      </c>
      <c r="X65" s="33">
        <v>43000</v>
      </c>
      <c r="Y65" s="33">
        <v>185444.98</v>
      </c>
    </row>
    <row r="66" spans="1:25" ht="12.75">
      <c r="A66" s="34">
        <v>6</v>
      </c>
      <c r="B66" s="34">
        <v>1</v>
      </c>
      <c r="C66" s="34">
        <v>5</v>
      </c>
      <c r="D66" s="35">
        <v>2</v>
      </c>
      <c r="E66" s="36"/>
      <c r="F66" s="31" t="s">
        <v>265</v>
      </c>
      <c r="G66" s="56" t="s">
        <v>321</v>
      </c>
      <c r="H66" s="33">
        <v>18330007.2</v>
      </c>
      <c r="I66" s="33">
        <v>394489.82</v>
      </c>
      <c r="J66" s="33">
        <v>144935.15</v>
      </c>
      <c r="K66" s="33">
        <v>1660897.67</v>
      </c>
      <c r="L66" s="33">
        <v>0</v>
      </c>
      <c r="M66" s="33">
        <v>2414862.85</v>
      </c>
      <c r="N66" s="33">
        <v>2021777.71</v>
      </c>
      <c r="O66" s="33">
        <v>91573.88</v>
      </c>
      <c r="P66" s="33">
        <v>4922055.57</v>
      </c>
      <c r="Q66" s="33">
        <v>34860</v>
      </c>
      <c r="R66" s="33">
        <v>695051.06</v>
      </c>
      <c r="S66" s="33">
        <v>27900.54</v>
      </c>
      <c r="T66" s="33">
        <v>191523.55</v>
      </c>
      <c r="U66" s="33">
        <v>4803716.6</v>
      </c>
      <c r="V66" s="33">
        <v>300682.16</v>
      </c>
      <c r="W66" s="33">
        <v>473636.96</v>
      </c>
      <c r="X66" s="33">
        <v>76066.79</v>
      </c>
      <c r="Y66" s="33">
        <v>75976.89</v>
      </c>
    </row>
    <row r="67" spans="1:25" ht="12.75">
      <c r="A67" s="34">
        <v>6</v>
      </c>
      <c r="B67" s="34">
        <v>18</v>
      </c>
      <c r="C67" s="34">
        <v>3</v>
      </c>
      <c r="D67" s="35">
        <v>2</v>
      </c>
      <c r="E67" s="36"/>
      <c r="F67" s="31" t="s">
        <v>265</v>
      </c>
      <c r="G67" s="56" t="s">
        <v>322</v>
      </c>
      <c r="H67" s="33">
        <v>12348078.38</v>
      </c>
      <c r="I67" s="33">
        <v>1263429.09</v>
      </c>
      <c r="J67" s="33">
        <v>215738.97</v>
      </c>
      <c r="K67" s="33">
        <v>1443040.32</v>
      </c>
      <c r="L67" s="33">
        <v>0</v>
      </c>
      <c r="M67" s="33">
        <v>2897.76</v>
      </c>
      <c r="N67" s="33">
        <v>1336078.19</v>
      </c>
      <c r="O67" s="33">
        <v>156261.19</v>
      </c>
      <c r="P67" s="33">
        <v>3536949.02</v>
      </c>
      <c r="Q67" s="33">
        <v>16651.29</v>
      </c>
      <c r="R67" s="33">
        <v>428262.04</v>
      </c>
      <c r="S67" s="33">
        <v>0</v>
      </c>
      <c r="T67" s="33">
        <v>5900</v>
      </c>
      <c r="U67" s="33">
        <v>2911348.25</v>
      </c>
      <c r="V67" s="33">
        <v>589563.57</v>
      </c>
      <c r="W67" s="33">
        <v>293548.97</v>
      </c>
      <c r="X67" s="33">
        <v>49757.95</v>
      </c>
      <c r="Y67" s="33">
        <v>98651.77</v>
      </c>
    </row>
    <row r="68" spans="1:25" ht="12.75">
      <c r="A68" s="34">
        <v>6</v>
      </c>
      <c r="B68" s="34">
        <v>9</v>
      </c>
      <c r="C68" s="34">
        <v>7</v>
      </c>
      <c r="D68" s="35">
        <v>2</v>
      </c>
      <c r="E68" s="36"/>
      <c r="F68" s="31" t="s">
        <v>265</v>
      </c>
      <c r="G68" s="56" t="s">
        <v>323</v>
      </c>
      <c r="H68" s="33">
        <v>54836253.04</v>
      </c>
      <c r="I68" s="33">
        <v>2503280.54</v>
      </c>
      <c r="J68" s="33">
        <v>0</v>
      </c>
      <c r="K68" s="33">
        <v>6389779.23</v>
      </c>
      <c r="L68" s="33">
        <v>0</v>
      </c>
      <c r="M68" s="33">
        <v>1851274.84</v>
      </c>
      <c r="N68" s="33">
        <v>3722694.99</v>
      </c>
      <c r="O68" s="33">
        <v>284719.77</v>
      </c>
      <c r="P68" s="33">
        <v>14257749.74</v>
      </c>
      <c r="Q68" s="33">
        <v>99709.8</v>
      </c>
      <c r="R68" s="33">
        <v>1838885.19</v>
      </c>
      <c r="S68" s="33">
        <v>535595.45</v>
      </c>
      <c r="T68" s="33">
        <v>493537.94</v>
      </c>
      <c r="U68" s="33">
        <v>13683870.17</v>
      </c>
      <c r="V68" s="33">
        <v>7171196.61</v>
      </c>
      <c r="W68" s="33">
        <v>1239104.13</v>
      </c>
      <c r="X68" s="33">
        <v>111142.7</v>
      </c>
      <c r="Y68" s="33">
        <v>653711.94</v>
      </c>
    </row>
    <row r="69" spans="1:25" ht="12.75">
      <c r="A69" s="34">
        <v>6</v>
      </c>
      <c r="B69" s="34">
        <v>8</v>
      </c>
      <c r="C69" s="34">
        <v>4</v>
      </c>
      <c r="D69" s="35">
        <v>2</v>
      </c>
      <c r="E69" s="36"/>
      <c r="F69" s="31" t="s">
        <v>265</v>
      </c>
      <c r="G69" s="56" t="s">
        <v>324</v>
      </c>
      <c r="H69" s="33">
        <v>9805377.85</v>
      </c>
      <c r="I69" s="33">
        <v>1840382.59</v>
      </c>
      <c r="J69" s="33">
        <v>0</v>
      </c>
      <c r="K69" s="33">
        <v>89967.85</v>
      </c>
      <c r="L69" s="33">
        <v>0</v>
      </c>
      <c r="M69" s="33">
        <v>14344.71</v>
      </c>
      <c r="N69" s="33">
        <v>1219898.79</v>
      </c>
      <c r="O69" s="33">
        <v>115031.6</v>
      </c>
      <c r="P69" s="33">
        <v>1940141.67</v>
      </c>
      <c r="Q69" s="33">
        <v>21692.03</v>
      </c>
      <c r="R69" s="33">
        <v>549604.22</v>
      </c>
      <c r="S69" s="33">
        <v>0</v>
      </c>
      <c r="T69" s="33">
        <v>76851.27</v>
      </c>
      <c r="U69" s="33">
        <v>2835024.9</v>
      </c>
      <c r="V69" s="33">
        <v>304944.33</v>
      </c>
      <c r="W69" s="33">
        <v>651402.73</v>
      </c>
      <c r="X69" s="33">
        <v>15000</v>
      </c>
      <c r="Y69" s="33">
        <v>131091.16</v>
      </c>
    </row>
    <row r="70" spans="1:25" ht="12.75">
      <c r="A70" s="34">
        <v>6</v>
      </c>
      <c r="B70" s="34">
        <v>3</v>
      </c>
      <c r="C70" s="34">
        <v>6</v>
      </c>
      <c r="D70" s="35">
        <v>2</v>
      </c>
      <c r="E70" s="36"/>
      <c r="F70" s="31" t="s">
        <v>265</v>
      </c>
      <c r="G70" s="56" t="s">
        <v>325</v>
      </c>
      <c r="H70" s="33">
        <v>12700885.92</v>
      </c>
      <c r="I70" s="33">
        <v>311450.23</v>
      </c>
      <c r="J70" s="33">
        <v>4888.16</v>
      </c>
      <c r="K70" s="33">
        <v>222086.95</v>
      </c>
      <c r="L70" s="33">
        <v>0</v>
      </c>
      <c r="M70" s="33">
        <v>6771.5</v>
      </c>
      <c r="N70" s="33">
        <v>1378376.95</v>
      </c>
      <c r="O70" s="33">
        <v>53735.1</v>
      </c>
      <c r="P70" s="33">
        <v>4769865.47</v>
      </c>
      <c r="Q70" s="33">
        <v>27677.11</v>
      </c>
      <c r="R70" s="33">
        <v>871285.97</v>
      </c>
      <c r="S70" s="33">
        <v>0</v>
      </c>
      <c r="T70" s="33">
        <v>37000</v>
      </c>
      <c r="U70" s="33">
        <v>3910992.59</v>
      </c>
      <c r="V70" s="33">
        <v>668455.7</v>
      </c>
      <c r="W70" s="33">
        <v>244963.15</v>
      </c>
      <c r="X70" s="33">
        <v>49963.23</v>
      </c>
      <c r="Y70" s="33">
        <v>143373.81</v>
      </c>
    </row>
    <row r="71" spans="1:25" ht="12.75">
      <c r="A71" s="34">
        <v>6</v>
      </c>
      <c r="B71" s="34">
        <v>8</v>
      </c>
      <c r="C71" s="34">
        <v>5</v>
      </c>
      <c r="D71" s="35">
        <v>2</v>
      </c>
      <c r="E71" s="36"/>
      <c r="F71" s="31" t="s">
        <v>265</v>
      </c>
      <c r="G71" s="56" t="s">
        <v>326</v>
      </c>
      <c r="H71" s="33">
        <v>22331440.16</v>
      </c>
      <c r="I71" s="33">
        <v>493485.01</v>
      </c>
      <c r="J71" s="33">
        <v>318646.57</v>
      </c>
      <c r="K71" s="33">
        <v>227519.11</v>
      </c>
      <c r="L71" s="33">
        <v>0</v>
      </c>
      <c r="M71" s="33">
        <v>38865.08</v>
      </c>
      <c r="N71" s="33">
        <v>2374848.42</v>
      </c>
      <c r="O71" s="33">
        <v>174928.18</v>
      </c>
      <c r="P71" s="33">
        <v>7219785.53</v>
      </c>
      <c r="Q71" s="33">
        <v>53113.93</v>
      </c>
      <c r="R71" s="33">
        <v>688192.07</v>
      </c>
      <c r="S71" s="33">
        <v>0</v>
      </c>
      <c r="T71" s="33">
        <v>686557.46</v>
      </c>
      <c r="U71" s="33">
        <v>6550408.98</v>
      </c>
      <c r="V71" s="33">
        <v>2596968.02</v>
      </c>
      <c r="W71" s="33">
        <v>543862.4</v>
      </c>
      <c r="X71" s="33">
        <v>115157.79</v>
      </c>
      <c r="Y71" s="33">
        <v>249101.61</v>
      </c>
    </row>
    <row r="72" spans="1:25" ht="12.75">
      <c r="A72" s="34">
        <v>6</v>
      </c>
      <c r="B72" s="34">
        <v>12</v>
      </c>
      <c r="C72" s="34">
        <v>3</v>
      </c>
      <c r="D72" s="35">
        <v>2</v>
      </c>
      <c r="E72" s="36"/>
      <c r="F72" s="31" t="s">
        <v>265</v>
      </c>
      <c r="G72" s="56" t="s">
        <v>327</v>
      </c>
      <c r="H72" s="33">
        <v>18440233.77</v>
      </c>
      <c r="I72" s="33">
        <v>231345.38</v>
      </c>
      <c r="J72" s="33">
        <v>1131602</v>
      </c>
      <c r="K72" s="33">
        <v>84654.79</v>
      </c>
      <c r="L72" s="33">
        <v>213011.4</v>
      </c>
      <c r="M72" s="33">
        <v>35294.26</v>
      </c>
      <c r="N72" s="33">
        <v>1635180.87</v>
      </c>
      <c r="O72" s="33">
        <v>140931.75</v>
      </c>
      <c r="P72" s="33">
        <v>6751910.74</v>
      </c>
      <c r="Q72" s="33">
        <v>66240.69</v>
      </c>
      <c r="R72" s="33">
        <v>802893.45</v>
      </c>
      <c r="S72" s="33">
        <v>0</v>
      </c>
      <c r="T72" s="33">
        <v>402923.12</v>
      </c>
      <c r="U72" s="33">
        <v>5464828.61</v>
      </c>
      <c r="V72" s="33">
        <v>723939.68</v>
      </c>
      <c r="W72" s="33">
        <v>482823.6</v>
      </c>
      <c r="X72" s="33">
        <v>54700</v>
      </c>
      <c r="Y72" s="33">
        <v>217953.43</v>
      </c>
    </row>
    <row r="73" spans="1:25" ht="12.75">
      <c r="A73" s="34">
        <v>6</v>
      </c>
      <c r="B73" s="34">
        <v>15</v>
      </c>
      <c r="C73" s="34">
        <v>4</v>
      </c>
      <c r="D73" s="35">
        <v>2</v>
      </c>
      <c r="E73" s="36"/>
      <c r="F73" s="31" t="s">
        <v>265</v>
      </c>
      <c r="G73" s="56" t="s">
        <v>328</v>
      </c>
      <c r="H73" s="33">
        <v>30550180.29</v>
      </c>
      <c r="I73" s="33">
        <v>324519.98</v>
      </c>
      <c r="J73" s="33">
        <v>264277.59</v>
      </c>
      <c r="K73" s="33">
        <v>97829.13</v>
      </c>
      <c r="L73" s="33">
        <v>0</v>
      </c>
      <c r="M73" s="33">
        <v>35899.49</v>
      </c>
      <c r="N73" s="33">
        <v>2330262.14</v>
      </c>
      <c r="O73" s="33">
        <v>105809.74</v>
      </c>
      <c r="P73" s="33">
        <v>10202249.22</v>
      </c>
      <c r="Q73" s="33">
        <v>29079</v>
      </c>
      <c r="R73" s="33">
        <v>1251327.81</v>
      </c>
      <c r="S73" s="33">
        <v>0</v>
      </c>
      <c r="T73" s="33">
        <v>130543.63</v>
      </c>
      <c r="U73" s="33">
        <v>8835126.15</v>
      </c>
      <c r="V73" s="33">
        <v>5781138.06</v>
      </c>
      <c r="W73" s="33">
        <v>716120.94</v>
      </c>
      <c r="X73" s="33">
        <v>128214.65</v>
      </c>
      <c r="Y73" s="33">
        <v>317782.76</v>
      </c>
    </row>
    <row r="74" spans="1:25" ht="12.75">
      <c r="A74" s="34">
        <v>6</v>
      </c>
      <c r="B74" s="34">
        <v>16</v>
      </c>
      <c r="C74" s="34">
        <v>2</v>
      </c>
      <c r="D74" s="35">
        <v>2</v>
      </c>
      <c r="E74" s="36"/>
      <c r="F74" s="31" t="s">
        <v>265</v>
      </c>
      <c r="G74" s="56" t="s">
        <v>329</v>
      </c>
      <c r="H74" s="33">
        <v>25410454.29</v>
      </c>
      <c r="I74" s="33">
        <v>3193965.05</v>
      </c>
      <c r="J74" s="33">
        <v>0</v>
      </c>
      <c r="K74" s="33">
        <v>1030451.35</v>
      </c>
      <c r="L74" s="33">
        <v>0</v>
      </c>
      <c r="M74" s="33">
        <v>41075.93</v>
      </c>
      <c r="N74" s="33">
        <v>2223642.48</v>
      </c>
      <c r="O74" s="33">
        <v>189976.46</v>
      </c>
      <c r="P74" s="33">
        <v>7210593.73</v>
      </c>
      <c r="Q74" s="33">
        <v>78968.7</v>
      </c>
      <c r="R74" s="33">
        <v>745001.76</v>
      </c>
      <c r="S74" s="33">
        <v>0</v>
      </c>
      <c r="T74" s="33">
        <v>215179.05</v>
      </c>
      <c r="U74" s="33">
        <v>8899526.81</v>
      </c>
      <c r="V74" s="33">
        <v>564797.06</v>
      </c>
      <c r="W74" s="33">
        <v>856971.75</v>
      </c>
      <c r="X74" s="33">
        <v>44039.14</v>
      </c>
      <c r="Y74" s="33">
        <v>116265.02</v>
      </c>
    </row>
    <row r="75" spans="1:25" ht="12.75">
      <c r="A75" s="34">
        <v>6</v>
      </c>
      <c r="B75" s="34">
        <v>1</v>
      </c>
      <c r="C75" s="34">
        <v>6</v>
      </c>
      <c r="D75" s="35">
        <v>2</v>
      </c>
      <c r="E75" s="36"/>
      <c r="F75" s="31" t="s">
        <v>265</v>
      </c>
      <c r="G75" s="56" t="s">
        <v>330</v>
      </c>
      <c r="H75" s="33">
        <v>11752057.32</v>
      </c>
      <c r="I75" s="33">
        <v>269346.14</v>
      </c>
      <c r="J75" s="33">
        <v>171305.17</v>
      </c>
      <c r="K75" s="33">
        <v>95654.7</v>
      </c>
      <c r="L75" s="33">
        <v>3499.99</v>
      </c>
      <c r="M75" s="33">
        <v>32537.62</v>
      </c>
      <c r="N75" s="33">
        <v>1769712.2</v>
      </c>
      <c r="O75" s="33">
        <v>114810.46</v>
      </c>
      <c r="P75" s="33">
        <v>3368324.74</v>
      </c>
      <c r="Q75" s="33">
        <v>26278.55</v>
      </c>
      <c r="R75" s="33">
        <v>1145459.62</v>
      </c>
      <c r="S75" s="33">
        <v>40031.18</v>
      </c>
      <c r="T75" s="33">
        <v>179697.19</v>
      </c>
      <c r="U75" s="33">
        <v>2817558.2</v>
      </c>
      <c r="V75" s="33">
        <v>420818.59</v>
      </c>
      <c r="W75" s="33">
        <v>681188.84</v>
      </c>
      <c r="X75" s="33">
        <v>4619.62</v>
      </c>
      <c r="Y75" s="33">
        <v>611214.51</v>
      </c>
    </row>
    <row r="76" spans="1:25" ht="12.75">
      <c r="A76" s="34">
        <v>6</v>
      </c>
      <c r="B76" s="34">
        <v>15</v>
      </c>
      <c r="C76" s="34">
        <v>5</v>
      </c>
      <c r="D76" s="35">
        <v>2</v>
      </c>
      <c r="E76" s="36"/>
      <c r="F76" s="31" t="s">
        <v>265</v>
      </c>
      <c r="G76" s="56" t="s">
        <v>331</v>
      </c>
      <c r="H76" s="33">
        <v>15492135.83</v>
      </c>
      <c r="I76" s="33">
        <v>1962349.78</v>
      </c>
      <c r="J76" s="33">
        <v>0</v>
      </c>
      <c r="K76" s="33">
        <v>395620.61</v>
      </c>
      <c r="L76" s="33">
        <v>0</v>
      </c>
      <c r="M76" s="33">
        <v>89136.29</v>
      </c>
      <c r="N76" s="33">
        <v>1374839.73</v>
      </c>
      <c r="O76" s="33">
        <v>402400.97</v>
      </c>
      <c r="P76" s="33">
        <v>5366028.69</v>
      </c>
      <c r="Q76" s="33">
        <v>28501.53</v>
      </c>
      <c r="R76" s="33">
        <v>792532.07</v>
      </c>
      <c r="S76" s="33">
        <v>35549.13</v>
      </c>
      <c r="T76" s="33">
        <v>264253.98</v>
      </c>
      <c r="U76" s="33">
        <v>3799370.17</v>
      </c>
      <c r="V76" s="33">
        <v>430424.51</v>
      </c>
      <c r="W76" s="33">
        <v>354794.4</v>
      </c>
      <c r="X76" s="33">
        <v>27924.29</v>
      </c>
      <c r="Y76" s="33">
        <v>168409.68</v>
      </c>
    </row>
    <row r="77" spans="1:25" ht="12.75">
      <c r="A77" s="34">
        <v>6</v>
      </c>
      <c r="B77" s="34">
        <v>20</v>
      </c>
      <c r="C77" s="34">
        <v>3</v>
      </c>
      <c r="D77" s="35">
        <v>2</v>
      </c>
      <c r="E77" s="36"/>
      <c r="F77" s="31" t="s">
        <v>265</v>
      </c>
      <c r="G77" s="56" t="s">
        <v>332</v>
      </c>
      <c r="H77" s="33">
        <v>14953426.33</v>
      </c>
      <c r="I77" s="33">
        <v>514480.9</v>
      </c>
      <c r="J77" s="33">
        <v>70456.28</v>
      </c>
      <c r="K77" s="33">
        <v>955330.4</v>
      </c>
      <c r="L77" s="33">
        <v>11792.1</v>
      </c>
      <c r="M77" s="33">
        <v>13419.6</v>
      </c>
      <c r="N77" s="33">
        <v>1922768.65</v>
      </c>
      <c r="O77" s="33">
        <v>164601.31</v>
      </c>
      <c r="P77" s="33">
        <v>4450042.57</v>
      </c>
      <c r="Q77" s="33">
        <v>5231.34</v>
      </c>
      <c r="R77" s="33">
        <v>885482.96</v>
      </c>
      <c r="S77" s="33">
        <v>1133</v>
      </c>
      <c r="T77" s="33">
        <v>68028.75</v>
      </c>
      <c r="U77" s="33">
        <v>4255853.1</v>
      </c>
      <c r="V77" s="33">
        <v>952258.68</v>
      </c>
      <c r="W77" s="33">
        <v>410962.14</v>
      </c>
      <c r="X77" s="33">
        <v>19573.98</v>
      </c>
      <c r="Y77" s="33">
        <v>252010.57</v>
      </c>
    </row>
    <row r="78" spans="1:25" ht="12.75">
      <c r="A78" s="34">
        <v>6</v>
      </c>
      <c r="B78" s="34">
        <v>9</v>
      </c>
      <c r="C78" s="34">
        <v>8</v>
      </c>
      <c r="D78" s="35">
        <v>2</v>
      </c>
      <c r="E78" s="36"/>
      <c r="F78" s="31" t="s">
        <v>265</v>
      </c>
      <c r="G78" s="56" t="s">
        <v>333</v>
      </c>
      <c r="H78" s="33">
        <v>44469266.2</v>
      </c>
      <c r="I78" s="33">
        <v>1443020.14</v>
      </c>
      <c r="J78" s="33">
        <v>400178.25</v>
      </c>
      <c r="K78" s="33">
        <v>4090533.55</v>
      </c>
      <c r="L78" s="33">
        <v>0</v>
      </c>
      <c r="M78" s="33">
        <v>169757.64</v>
      </c>
      <c r="N78" s="33">
        <v>3449010.34</v>
      </c>
      <c r="O78" s="33">
        <v>519635.55</v>
      </c>
      <c r="P78" s="33">
        <v>12602531.49</v>
      </c>
      <c r="Q78" s="33">
        <v>108646.19</v>
      </c>
      <c r="R78" s="33">
        <v>1095305.79</v>
      </c>
      <c r="S78" s="33">
        <v>0</v>
      </c>
      <c r="T78" s="33">
        <v>712368.27</v>
      </c>
      <c r="U78" s="33">
        <v>13331442.67</v>
      </c>
      <c r="V78" s="33">
        <v>2449836.73</v>
      </c>
      <c r="W78" s="33">
        <v>607671.07</v>
      </c>
      <c r="X78" s="33">
        <v>364199.57</v>
      </c>
      <c r="Y78" s="33">
        <v>3125128.95</v>
      </c>
    </row>
    <row r="79" spans="1:25" ht="12.75">
      <c r="A79" s="34">
        <v>6</v>
      </c>
      <c r="B79" s="34">
        <v>1</v>
      </c>
      <c r="C79" s="34">
        <v>7</v>
      </c>
      <c r="D79" s="35">
        <v>2</v>
      </c>
      <c r="E79" s="36"/>
      <c r="F79" s="31" t="s">
        <v>265</v>
      </c>
      <c r="G79" s="56" t="s">
        <v>334</v>
      </c>
      <c r="H79" s="33">
        <v>14906718.24</v>
      </c>
      <c r="I79" s="33">
        <v>207105.48</v>
      </c>
      <c r="J79" s="33">
        <v>0</v>
      </c>
      <c r="K79" s="33">
        <v>896515.07</v>
      </c>
      <c r="L79" s="33">
        <v>43775.61</v>
      </c>
      <c r="M79" s="33">
        <v>576157.25</v>
      </c>
      <c r="N79" s="33">
        <v>1685954.61</v>
      </c>
      <c r="O79" s="33">
        <v>111056.38</v>
      </c>
      <c r="P79" s="33">
        <v>5004900.59</v>
      </c>
      <c r="Q79" s="33">
        <v>15435.79</v>
      </c>
      <c r="R79" s="33">
        <v>658688.71</v>
      </c>
      <c r="S79" s="33">
        <v>47994.27</v>
      </c>
      <c r="T79" s="33">
        <v>121195.34</v>
      </c>
      <c r="U79" s="33">
        <v>4358456.91</v>
      </c>
      <c r="V79" s="33">
        <v>485829.58</v>
      </c>
      <c r="W79" s="33">
        <v>501323.36</v>
      </c>
      <c r="X79" s="33">
        <v>28912.06</v>
      </c>
      <c r="Y79" s="33">
        <v>163417.23</v>
      </c>
    </row>
    <row r="80" spans="1:25" ht="12.75">
      <c r="A80" s="34">
        <v>6</v>
      </c>
      <c r="B80" s="34">
        <v>14</v>
      </c>
      <c r="C80" s="34">
        <v>5</v>
      </c>
      <c r="D80" s="35">
        <v>2</v>
      </c>
      <c r="E80" s="36"/>
      <c r="F80" s="31" t="s">
        <v>265</v>
      </c>
      <c r="G80" s="56" t="s">
        <v>335</v>
      </c>
      <c r="H80" s="33">
        <v>30512582.64</v>
      </c>
      <c r="I80" s="33">
        <v>400870.3</v>
      </c>
      <c r="J80" s="33">
        <v>11461.96</v>
      </c>
      <c r="K80" s="33">
        <v>2224994.27</v>
      </c>
      <c r="L80" s="33">
        <v>0</v>
      </c>
      <c r="M80" s="33">
        <v>867555.76</v>
      </c>
      <c r="N80" s="33">
        <v>2683103.71</v>
      </c>
      <c r="O80" s="33">
        <v>187186.71</v>
      </c>
      <c r="P80" s="33">
        <v>8847674.96</v>
      </c>
      <c r="Q80" s="33">
        <v>61839.06</v>
      </c>
      <c r="R80" s="33">
        <v>1755639.72</v>
      </c>
      <c r="S80" s="33">
        <v>19000</v>
      </c>
      <c r="T80" s="33">
        <v>399346.56</v>
      </c>
      <c r="U80" s="33">
        <v>8588073.39</v>
      </c>
      <c r="V80" s="33">
        <v>3322514.06</v>
      </c>
      <c r="W80" s="33">
        <v>671500</v>
      </c>
      <c r="X80" s="33">
        <v>259531.79</v>
      </c>
      <c r="Y80" s="33">
        <v>212290.39</v>
      </c>
    </row>
    <row r="81" spans="1:25" ht="12.75">
      <c r="A81" s="34">
        <v>6</v>
      </c>
      <c r="B81" s="34">
        <v>6</v>
      </c>
      <c r="C81" s="34">
        <v>5</v>
      </c>
      <c r="D81" s="35">
        <v>2</v>
      </c>
      <c r="E81" s="36"/>
      <c r="F81" s="31" t="s">
        <v>265</v>
      </c>
      <c r="G81" s="56" t="s">
        <v>269</v>
      </c>
      <c r="H81" s="33">
        <v>28321060.27</v>
      </c>
      <c r="I81" s="33">
        <v>479276.88</v>
      </c>
      <c r="J81" s="33">
        <v>1371.04</v>
      </c>
      <c r="K81" s="33">
        <v>1038302.21</v>
      </c>
      <c r="L81" s="33">
        <v>0</v>
      </c>
      <c r="M81" s="33">
        <v>369062.27</v>
      </c>
      <c r="N81" s="33">
        <v>2108111.81</v>
      </c>
      <c r="O81" s="33">
        <v>137813.1</v>
      </c>
      <c r="P81" s="33">
        <v>9638198.63</v>
      </c>
      <c r="Q81" s="33">
        <v>127463.21</v>
      </c>
      <c r="R81" s="33">
        <v>1451516.73</v>
      </c>
      <c r="S81" s="33">
        <v>0</v>
      </c>
      <c r="T81" s="33">
        <v>178730.57</v>
      </c>
      <c r="U81" s="33">
        <v>6689452.89</v>
      </c>
      <c r="V81" s="33">
        <v>5269844.28</v>
      </c>
      <c r="W81" s="33">
        <v>450000</v>
      </c>
      <c r="X81" s="33">
        <v>52784.74</v>
      </c>
      <c r="Y81" s="33">
        <v>329131.91</v>
      </c>
    </row>
    <row r="82" spans="1:25" ht="12.75">
      <c r="A82" s="34">
        <v>6</v>
      </c>
      <c r="B82" s="34">
        <v>6</v>
      </c>
      <c r="C82" s="34">
        <v>6</v>
      </c>
      <c r="D82" s="35">
        <v>2</v>
      </c>
      <c r="E82" s="36"/>
      <c r="F82" s="31" t="s">
        <v>265</v>
      </c>
      <c r="G82" s="56" t="s">
        <v>336</v>
      </c>
      <c r="H82" s="33">
        <v>9921060.24</v>
      </c>
      <c r="I82" s="33">
        <v>838002.64</v>
      </c>
      <c r="J82" s="33">
        <v>308619.01</v>
      </c>
      <c r="K82" s="33">
        <v>133126.75</v>
      </c>
      <c r="L82" s="33">
        <v>0</v>
      </c>
      <c r="M82" s="33">
        <v>18663.21</v>
      </c>
      <c r="N82" s="33">
        <v>1544521.56</v>
      </c>
      <c r="O82" s="33">
        <v>92980.7</v>
      </c>
      <c r="P82" s="33">
        <v>2671995.3</v>
      </c>
      <c r="Q82" s="33">
        <v>16698.52</v>
      </c>
      <c r="R82" s="33">
        <v>609367.55</v>
      </c>
      <c r="S82" s="33">
        <v>0</v>
      </c>
      <c r="T82" s="33">
        <v>89472.78</v>
      </c>
      <c r="U82" s="33">
        <v>2604602.89</v>
      </c>
      <c r="V82" s="33">
        <v>623865.88</v>
      </c>
      <c r="W82" s="33">
        <v>148484.45</v>
      </c>
      <c r="X82" s="33">
        <v>72346.74</v>
      </c>
      <c r="Y82" s="33">
        <v>148312.26</v>
      </c>
    </row>
    <row r="83" spans="1:25" ht="12.75">
      <c r="A83" s="34">
        <v>6</v>
      </c>
      <c r="B83" s="34">
        <v>7</v>
      </c>
      <c r="C83" s="34">
        <v>5</v>
      </c>
      <c r="D83" s="35">
        <v>2</v>
      </c>
      <c r="E83" s="36"/>
      <c r="F83" s="31" t="s">
        <v>265</v>
      </c>
      <c r="G83" s="56" t="s">
        <v>270</v>
      </c>
      <c r="H83" s="33">
        <v>23779107.5</v>
      </c>
      <c r="I83" s="33">
        <v>3590959.89</v>
      </c>
      <c r="J83" s="33">
        <v>228763.36</v>
      </c>
      <c r="K83" s="33">
        <v>404244.68</v>
      </c>
      <c r="L83" s="33">
        <v>0</v>
      </c>
      <c r="M83" s="33">
        <v>233981.82</v>
      </c>
      <c r="N83" s="33">
        <v>2129815.95</v>
      </c>
      <c r="O83" s="33">
        <v>66433.05</v>
      </c>
      <c r="P83" s="33">
        <v>8188411.4</v>
      </c>
      <c r="Q83" s="33">
        <v>39883.14</v>
      </c>
      <c r="R83" s="33">
        <v>827938.47</v>
      </c>
      <c r="S83" s="33">
        <v>0</v>
      </c>
      <c r="T83" s="33">
        <v>357494.11</v>
      </c>
      <c r="U83" s="33">
        <v>6082085.02</v>
      </c>
      <c r="V83" s="33">
        <v>1023928.74</v>
      </c>
      <c r="W83" s="33">
        <v>208782.34</v>
      </c>
      <c r="X83" s="33">
        <v>190752.92</v>
      </c>
      <c r="Y83" s="33">
        <v>205632.61</v>
      </c>
    </row>
    <row r="84" spans="1:25" ht="12.75">
      <c r="A84" s="34">
        <v>6</v>
      </c>
      <c r="B84" s="34">
        <v>18</v>
      </c>
      <c r="C84" s="34">
        <v>4</v>
      </c>
      <c r="D84" s="35">
        <v>2</v>
      </c>
      <c r="E84" s="36"/>
      <c r="F84" s="31" t="s">
        <v>265</v>
      </c>
      <c r="G84" s="56" t="s">
        <v>337</v>
      </c>
      <c r="H84" s="33">
        <v>11755911.05</v>
      </c>
      <c r="I84" s="33">
        <v>301712.68</v>
      </c>
      <c r="J84" s="33">
        <v>211781.94</v>
      </c>
      <c r="K84" s="33">
        <v>1946085.61</v>
      </c>
      <c r="L84" s="33">
        <v>103377.62</v>
      </c>
      <c r="M84" s="33">
        <v>37877.52</v>
      </c>
      <c r="N84" s="33">
        <v>1476323.62</v>
      </c>
      <c r="O84" s="33">
        <v>197259.2</v>
      </c>
      <c r="P84" s="33">
        <v>3378403.38</v>
      </c>
      <c r="Q84" s="33">
        <v>142628.29</v>
      </c>
      <c r="R84" s="33">
        <v>377073.25</v>
      </c>
      <c r="S84" s="33">
        <v>0</v>
      </c>
      <c r="T84" s="33">
        <v>31417.23</v>
      </c>
      <c r="U84" s="33">
        <v>2656747.55</v>
      </c>
      <c r="V84" s="33">
        <v>363242.72</v>
      </c>
      <c r="W84" s="33">
        <v>457669.8</v>
      </c>
      <c r="X84" s="33">
        <v>6523.59</v>
      </c>
      <c r="Y84" s="33">
        <v>67787.05</v>
      </c>
    </row>
    <row r="85" spans="1:25" ht="12.75">
      <c r="A85" s="34">
        <v>6</v>
      </c>
      <c r="B85" s="34">
        <v>9</v>
      </c>
      <c r="C85" s="34">
        <v>9</v>
      </c>
      <c r="D85" s="35">
        <v>2</v>
      </c>
      <c r="E85" s="36"/>
      <c r="F85" s="31" t="s">
        <v>265</v>
      </c>
      <c r="G85" s="56" t="s">
        <v>338</v>
      </c>
      <c r="H85" s="33">
        <v>13455448.05</v>
      </c>
      <c r="I85" s="33">
        <v>555628.7</v>
      </c>
      <c r="J85" s="33">
        <v>272473.8</v>
      </c>
      <c r="K85" s="33">
        <v>666239.88</v>
      </c>
      <c r="L85" s="33">
        <v>0</v>
      </c>
      <c r="M85" s="33">
        <v>29116.41</v>
      </c>
      <c r="N85" s="33">
        <v>1571608.31</v>
      </c>
      <c r="O85" s="33">
        <v>108221.46</v>
      </c>
      <c r="P85" s="33">
        <v>4118941.9</v>
      </c>
      <c r="Q85" s="33">
        <v>40260.69</v>
      </c>
      <c r="R85" s="33">
        <v>607687.79</v>
      </c>
      <c r="S85" s="33">
        <v>0</v>
      </c>
      <c r="T85" s="33">
        <v>309732.5</v>
      </c>
      <c r="U85" s="33">
        <v>3552756.23</v>
      </c>
      <c r="V85" s="33">
        <v>1239481.31</v>
      </c>
      <c r="W85" s="33">
        <v>313422.4</v>
      </c>
      <c r="X85" s="33">
        <v>612.78</v>
      </c>
      <c r="Y85" s="33">
        <v>69263.89</v>
      </c>
    </row>
    <row r="86" spans="1:25" ht="12.75">
      <c r="A86" s="34">
        <v>6</v>
      </c>
      <c r="B86" s="34">
        <v>11</v>
      </c>
      <c r="C86" s="34">
        <v>4</v>
      </c>
      <c r="D86" s="35">
        <v>2</v>
      </c>
      <c r="E86" s="36"/>
      <c r="F86" s="31" t="s">
        <v>265</v>
      </c>
      <c r="G86" s="56" t="s">
        <v>339</v>
      </c>
      <c r="H86" s="33">
        <v>39244307.06</v>
      </c>
      <c r="I86" s="33">
        <v>422208.24</v>
      </c>
      <c r="J86" s="33">
        <v>0</v>
      </c>
      <c r="K86" s="33">
        <v>179191.74</v>
      </c>
      <c r="L86" s="33">
        <v>0</v>
      </c>
      <c r="M86" s="33">
        <v>203471.95</v>
      </c>
      <c r="N86" s="33">
        <v>3158068.74</v>
      </c>
      <c r="O86" s="33">
        <v>165587.62</v>
      </c>
      <c r="P86" s="33">
        <v>16212066.87</v>
      </c>
      <c r="Q86" s="33">
        <v>111951.92</v>
      </c>
      <c r="R86" s="33">
        <v>2467782.9</v>
      </c>
      <c r="S86" s="33">
        <v>0</v>
      </c>
      <c r="T86" s="33">
        <v>767001.59</v>
      </c>
      <c r="U86" s="33">
        <v>13936772.88</v>
      </c>
      <c r="V86" s="33">
        <v>736522.71</v>
      </c>
      <c r="W86" s="33">
        <v>454435.14</v>
      </c>
      <c r="X86" s="33">
        <v>152570.03</v>
      </c>
      <c r="Y86" s="33">
        <v>276674.73</v>
      </c>
    </row>
    <row r="87" spans="1:25" ht="12.75">
      <c r="A87" s="34">
        <v>6</v>
      </c>
      <c r="B87" s="34">
        <v>2</v>
      </c>
      <c r="C87" s="34">
        <v>8</v>
      </c>
      <c r="D87" s="35">
        <v>2</v>
      </c>
      <c r="E87" s="36"/>
      <c r="F87" s="31" t="s">
        <v>265</v>
      </c>
      <c r="G87" s="56" t="s">
        <v>340</v>
      </c>
      <c r="H87" s="33">
        <v>22467524.42</v>
      </c>
      <c r="I87" s="33">
        <v>438032.52</v>
      </c>
      <c r="J87" s="33">
        <v>0</v>
      </c>
      <c r="K87" s="33">
        <v>426066.25</v>
      </c>
      <c r="L87" s="33">
        <v>0</v>
      </c>
      <c r="M87" s="33">
        <v>0</v>
      </c>
      <c r="N87" s="33">
        <v>1774378.09</v>
      </c>
      <c r="O87" s="33">
        <v>151924.72</v>
      </c>
      <c r="P87" s="33">
        <v>7957650.45</v>
      </c>
      <c r="Q87" s="33">
        <v>69711.23</v>
      </c>
      <c r="R87" s="33">
        <v>369971.27</v>
      </c>
      <c r="S87" s="33">
        <v>0</v>
      </c>
      <c r="T87" s="33">
        <v>167191.13</v>
      </c>
      <c r="U87" s="33">
        <v>7711010.88</v>
      </c>
      <c r="V87" s="33">
        <v>2027852.16</v>
      </c>
      <c r="W87" s="33">
        <v>973261.73</v>
      </c>
      <c r="X87" s="33">
        <v>314039.53</v>
      </c>
      <c r="Y87" s="33">
        <v>86434.46</v>
      </c>
    </row>
    <row r="88" spans="1:25" ht="12.75">
      <c r="A88" s="34">
        <v>6</v>
      </c>
      <c r="B88" s="34">
        <v>14</v>
      </c>
      <c r="C88" s="34">
        <v>6</v>
      </c>
      <c r="D88" s="35">
        <v>2</v>
      </c>
      <c r="E88" s="36"/>
      <c r="F88" s="31" t="s">
        <v>265</v>
      </c>
      <c r="G88" s="56" t="s">
        <v>341</v>
      </c>
      <c r="H88" s="33">
        <v>27158255.65</v>
      </c>
      <c r="I88" s="33">
        <v>401044.77</v>
      </c>
      <c r="J88" s="33">
        <v>0</v>
      </c>
      <c r="K88" s="33">
        <v>665994.96</v>
      </c>
      <c r="L88" s="33">
        <v>0</v>
      </c>
      <c r="M88" s="33">
        <v>820241.73</v>
      </c>
      <c r="N88" s="33">
        <v>1854760.92</v>
      </c>
      <c r="O88" s="33">
        <v>113138.92</v>
      </c>
      <c r="P88" s="33">
        <v>10782969.25</v>
      </c>
      <c r="Q88" s="33">
        <v>81035.79</v>
      </c>
      <c r="R88" s="33">
        <v>808474.95</v>
      </c>
      <c r="S88" s="33">
        <v>0</v>
      </c>
      <c r="T88" s="33">
        <v>534265.94</v>
      </c>
      <c r="U88" s="33">
        <v>7229940.55</v>
      </c>
      <c r="V88" s="33">
        <v>1839431.79</v>
      </c>
      <c r="W88" s="33">
        <v>1623063.73</v>
      </c>
      <c r="X88" s="33">
        <v>104668</v>
      </c>
      <c r="Y88" s="33">
        <v>299224.35</v>
      </c>
    </row>
    <row r="89" spans="1:25" ht="12.75">
      <c r="A89" s="34">
        <v>6</v>
      </c>
      <c r="B89" s="34">
        <v>1</v>
      </c>
      <c r="C89" s="34">
        <v>8</v>
      </c>
      <c r="D89" s="35">
        <v>2</v>
      </c>
      <c r="E89" s="36"/>
      <c r="F89" s="31" t="s">
        <v>265</v>
      </c>
      <c r="G89" s="56" t="s">
        <v>342</v>
      </c>
      <c r="H89" s="33">
        <v>14041205.28</v>
      </c>
      <c r="I89" s="33">
        <v>248499</v>
      </c>
      <c r="J89" s="33">
        <v>268076.7</v>
      </c>
      <c r="K89" s="33">
        <v>173675.37</v>
      </c>
      <c r="L89" s="33">
        <v>0</v>
      </c>
      <c r="M89" s="33">
        <v>141375.02</v>
      </c>
      <c r="N89" s="33">
        <v>1504319.09</v>
      </c>
      <c r="O89" s="33">
        <v>122893.21</v>
      </c>
      <c r="P89" s="33">
        <v>4633290.79</v>
      </c>
      <c r="Q89" s="33">
        <v>22790.04</v>
      </c>
      <c r="R89" s="33">
        <v>751760.29</v>
      </c>
      <c r="S89" s="33">
        <v>0</v>
      </c>
      <c r="T89" s="33">
        <v>92684.74</v>
      </c>
      <c r="U89" s="33">
        <v>4443823.62</v>
      </c>
      <c r="V89" s="33">
        <v>975552.38</v>
      </c>
      <c r="W89" s="33">
        <v>476735.38</v>
      </c>
      <c r="X89" s="33">
        <v>61307.56</v>
      </c>
      <c r="Y89" s="33">
        <v>124422.09</v>
      </c>
    </row>
    <row r="90" spans="1:25" ht="12.75">
      <c r="A90" s="34">
        <v>6</v>
      </c>
      <c r="B90" s="34">
        <v>3</v>
      </c>
      <c r="C90" s="34">
        <v>7</v>
      </c>
      <c r="D90" s="35">
        <v>2</v>
      </c>
      <c r="E90" s="36"/>
      <c r="F90" s="31" t="s">
        <v>265</v>
      </c>
      <c r="G90" s="56" t="s">
        <v>343</v>
      </c>
      <c r="H90" s="33">
        <v>14444669.11</v>
      </c>
      <c r="I90" s="33">
        <v>531898.31</v>
      </c>
      <c r="J90" s="33">
        <v>181219.74</v>
      </c>
      <c r="K90" s="33">
        <v>1258768.19</v>
      </c>
      <c r="L90" s="33">
        <v>991</v>
      </c>
      <c r="M90" s="33">
        <v>195820.87</v>
      </c>
      <c r="N90" s="33">
        <v>1557356.4</v>
      </c>
      <c r="O90" s="33">
        <v>117171.7</v>
      </c>
      <c r="P90" s="33">
        <v>3333360.24</v>
      </c>
      <c r="Q90" s="33">
        <v>13237.64</v>
      </c>
      <c r="R90" s="33">
        <v>1150354.78</v>
      </c>
      <c r="S90" s="33">
        <v>1500</v>
      </c>
      <c r="T90" s="33">
        <v>52290.24</v>
      </c>
      <c r="U90" s="33">
        <v>3934971.22</v>
      </c>
      <c r="V90" s="33">
        <v>1352636.57</v>
      </c>
      <c r="W90" s="33">
        <v>154500</v>
      </c>
      <c r="X90" s="33">
        <v>54506.8</v>
      </c>
      <c r="Y90" s="33">
        <v>554085.41</v>
      </c>
    </row>
    <row r="91" spans="1:25" ht="12.75">
      <c r="A91" s="34">
        <v>6</v>
      </c>
      <c r="B91" s="34">
        <v>8</v>
      </c>
      <c r="C91" s="34">
        <v>7</v>
      </c>
      <c r="D91" s="35">
        <v>2</v>
      </c>
      <c r="E91" s="36"/>
      <c r="F91" s="31" t="s">
        <v>265</v>
      </c>
      <c r="G91" s="56" t="s">
        <v>271</v>
      </c>
      <c r="H91" s="33">
        <v>44158687.47</v>
      </c>
      <c r="I91" s="33">
        <v>3154855.22</v>
      </c>
      <c r="J91" s="33">
        <v>59698.28</v>
      </c>
      <c r="K91" s="33">
        <v>1486997.63</v>
      </c>
      <c r="L91" s="33">
        <v>0</v>
      </c>
      <c r="M91" s="33">
        <v>294514.88</v>
      </c>
      <c r="N91" s="33">
        <v>3602913.13</v>
      </c>
      <c r="O91" s="33">
        <v>131388.02</v>
      </c>
      <c r="P91" s="33">
        <v>12604472.73</v>
      </c>
      <c r="Q91" s="33">
        <v>77422.31</v>
      </c>
      <c r="R91" s="33">
        <v>1312869.21</v>
      </c>
      <c r="S91" s="33">
        <v>0</v>
      </c>
      <c r="T91" s="33">
        <v>167403.66</v>
      </c>
      <c r="U91" s="33">
        <v>11646766.86</v>
      </c>
      <c r="V91" s="33">
        <v>7303665.25</v>
      </c>
      <c r="W91" s="33">
        <v>738206</v>
      </c>
      <c r="X91" s="33">
        <v>765494.22</v>
      </c>
      <c r="Y91" s="33">
        <v>812020.07</v>
      </c>
    </row>
    <row r="92" spans="1:25" ht="12.75">
      <c r="A92" s="34">
        <v>6</v>
      </c>
      <c r="B92" s="34">
        <v>10</v>
      </c>
      <c r="C92" s="34">
        <v>2</v>
      </c>
      <c r="D92" s="35">
        <v>2</v>
      </c>
      <c r="E92" s="36"/>
      <c r="F92" s="31" t="s">
        <v>265</v>
      </c>
      <c r="G92" s="56" t="s">
        <v>344</v>
      </c>
      <c r="H92" s="33">
        <v>19368728.71</v>
      </c>
      <c r="I92" s="33">
        <v>362175.88</v>
      </c>
      <c r="J92" s="33">
        <v>236477.66</v>
      </c>
      <c r="K92" s="33">
        <v>296962.32</v>
      </c>
      <c r="L92" s="33">
        <v>5987.12</v>
      </c>
      <c r="M92" s="33">
        <v>104869.32</v>
      </c>
      <c r="N92" s="33">
        <v>2225575.47</v>
      </c>
      <c r="O92" s="33">
        <v>251603.96</v>
      </c>
      <c r="P92" s="33">
        <v>6543824.42</v>
      </c>
      <c r="Q92" s="33">
        <v>60559.33</v>
      </c>
      <c r="R92" s="33">
        <v>841936.86</v>
      </c>
      <c r="S92" s="33">
        <v>0</v>
      </c>
      <c r="T92" s="33">
        <v>138420.58</v>
      </c>
      <c r="U92" s="33">
        <v>5878765.59</v>
      </c>
      <c r="V92" s="33">
        <v>1274156.65</v>
      </c>
      <c r="W92" s="33">
        <v>803475.46</v>
      </c>
      <c r="X92" s="33">
        <v>59521.92</v>
      </c>
      <c r="Y92" s="33">
        <v>284416.17</v>
      </c>
    </row>
    <row r="93" spans="1:25" ht="12.75">
      <c r="A93" s="34">
        <v>6</v>
      </c>
      <c r="B93" s="34">
        <v>20</v>
      </c>
      <c r="C93" s="34">
        <v>5</v>
      </c>
      <c r="D93" s="35">
        <v>2</v>
      </c>
      <c r="E93" s="36"/>
      <c r="F93" s="31" t="s">
        <v>265</v>
      </c>
      <c r="G93" s="56" t="s">
        <v>345</v>
      </c>
      <c r="H93" s="33">
        <v>16938097.04</v>
      </c>
      <c r="I93" s="33">
        <v>296510.22</v>
      </c>
      <c r="J93" s="33">
        <v>39145.39</v>
      </c>
      <c r="K93" s="33">
        <v>200450.25</v>
      </c>
      <c r="L93" s="33">
        <v>3294.36</v>
      </c>
      <c r="M93" s="33">
        <v>10907.56</v>
      </c>
      <c r="N93" s="33">
        <v>1893624.28</v>
      </c>
      <c r="O93" s="33">
        <v>171487.83</v>
      </c>
      <c r="P93" s="33">
        <v>5930346.53</v>
      </c>
      <c r="Q93" s="33">
        <v>35236.35</v>
      </c>
      <c r="R93" s="33">
        <v>746030.83</v>
      </c>
      <c r="S93" s="33">
        <v>27836.53</v>
      </c>
      <c r="T93" s="33">
        <v>287339.92</v>
      </c>
      <c r="U93" s="33">
        <v>5522770.45</v>
      </c>
      <c r="V93" s="33">
        <v>1104640</v>
      </c>
      <c r="W93" s="33">
        <v>374032.85</v>
      </c>
      <c r="X93" s="33">
        <v>93837.62</v>
      </c>
      <c r="Y93" s="33">
        <v>200606.07</v>
      </c>
    </row>
    <row r="94" spans="1:25" ht="12.75">
      <c r="A94" s="34">
        <v>6</v>
      </c>
      <c r="B94" s="34">
        <v>12</v>
      </c>
      <c r="C94" s="34">
        <v>4</v>
      </c>
      <c r="D94" s="35">
        <v>2</v>
      </c>
      <c r="E94" s="36"/>
      <c r="F94" s="31" t="s">
        <v>265</v>
      </c>
      <c r="G94" s="56" t="s">
        <v>346</v>
      </c>
      <c r="H94" s="33">
        <v>18102765.11</v>
      </c>
      <c r="I94" s="33">
        <v>253094.13</v>
      </c>
      <c r="J94" s="33">
        <v>311591.98</v>
      </c>
      <c r="K94" s="33">
        <v>23809.49</v>
      </c>
      <c r="L94" s="33">
        <v>0</v>
      </c>
      <c r="M94" s="33">
        <v>178512.34</v>
      </c>
      <c r="N94" s="33">
        <v>1619951.14</v>
      </c>
      <c r="O94" s="33">
        <v>207607.83</v>
      </c>
      <c r="P94" s="33">
        <v>4572954.15</v>
      </c>
      <c r="Q94" s="33">
        <v>33272.92</v>
      </c>
      <c r="R94" s="33">
        <v>620116.66</v>
      </c>
      <c r="S94" s="33">
        <v>0</v>
      </c>
      <c r="T94" s="33">
        <v>54378.4</v>
      </c>
      <c r="U94" s="33">
        <v>4485236.63</v>
      </c>
      <c r="V94" s="33">
        <v>4871783.86</v>
      </c>
      <c r="W94" s="33">
        <v>740944.49</v>
      </c>
      <c r="X94" s="33">
        <v>84925.4</v>
      </c>
      <c r="Y94" s="33">
        <v>44585.69</v>
      </c>
    </row>
    <row r="95" spans="1:25" ht="12.75">
      <c r="A95" s="34">
        <v>6</v>
      </c>
      <c r="B95" s="34">
        <v>1</v>
      </c>
      <c r="C95" s="34">
        <v>9</v>
      </c>
      <c r="D95" s="35">
        <v>2</v>
      </c>
      <c r="E95" s="36"/>
      <c r="F95" s="31" t="s">
        <v>265</v>
      </c>
      <c r="G95" s="56" t="s">
        <v>347</v>
      </c>
      <c r="H95" s="33">
        <v>21844714.52</v>
      </c>
      <c r="I95" s="33">
        <v>836618.05</v>
      </c>
      <c r="J95" s="33">
        <v>156253.78</v>
      </c>
      <c r="K95" s="33">
        <v>1936436.97</v>
      </c>
      <c r="L95" s="33">
        <v>304376.84</v>
      </c>
      <c r="M95" s="33">
        <v>61197.51</v>
      </c>
      <c r="N95" s="33">
        <v>1443495.73</v>
      </c>
      <c r="O95" s="33">
        <v>211453.72</v>
      </c>
      <c r="P95" s="33">
        <v>5169222.35</v>
      </c>
      <c r="Q95" s="33">
        <v>37640.72</v>
      </c>
      <c r="R95" s="33">
        <v>494639.55</v>
      </c>
      <c r="S95" s="33">
        <v>0</v>
      </c>
      <c r="T95" s="33">
        <v>39900</v>
      </c>
      <c r="U95" s="33">
        <v>4505750.57</v>
      </c>
      <c r="V95" s="33">
        <v>5600820.8</v>
      </c>
      <c r="W95" s="33">
        <v>784425.8</v>
      </c>
      <c r="X95" s="33">
        <v>107924.03</v>
      </c>
      <c r="Y95" s="33">
        <v>154558.1</v>
      </c>
    </row>
    <row r="96" spans="1:25" ht="12.75">
      <c r="A96" s="34">
        <v>6</v>
      </c>
      <c r="B96" s="34">
        <v>6</v>
      </c>
      <c r="C96" s="34">
        <v>7</v>
      </c>
      <c r="D96" s="35">
        <v>2</v>
      </c>
      <c r="E96" s="36"/>
      <c r="F96" s="31" t="s">
        <v>265</v>
      </c>
      <c r="G96" s="56" t="s">
        <v>348</v>
      </c>
      <c r="H96" s="33">
        <v>19173087.77</v>
      </c>
      <c r="I96" s="33">
        <v>292392.19</v>
      </c>
      <c r="J96" s="33">
        <v>243545.46</v>
      </c>
      <c r="K96" s="33">
        <v>3586832.51</v>
      </c>
      <c r="L96" s="33">
        <v>0</v>
      </c>
      <c r="M96" s="33">
        <v>1963985.07</v>
      </c>
      <c r="N96" s="33">
        <v>1345601.4</v>
      </c>
      <c r="O96" s="33">
        <v>124494.48</v>
      </c>
      <c r="P96" s="33">
        <v>3198323.39</v>
      </c>
      <c r="Q96" s="33">
        <v>10975.21</v>
      </c>
      <c r="R96" s="33">
        <v>538006.7</v>
      </c>
      <c r="S96" s="33">
        <v>0</v>
      </c>
      <c r="T96" s="33">
        <v>38373.8</v>
      </c>
      <c r="U96" s="33">
        <v>3119632.88</v>
      </c>
      <c r="V96" s="33">
        <v>3641786.77</v>
      </c>
      <c r="W96" s="33">
        <v>455682.64</v>
      </c>
      <c r="X96" s="33">
        <v>53420.66</v>
      </c>
      <c r="Y96" s="33">
        <v>560034.61</v>
      </c>
    </row>
    <row r="97" spans="1:25" ht="12.75">
      <c r="A97" s="34">
        <v>6</v>
      </c>
      <c r="B97" s="34">
        <v>2</v>
      </c>
      <c r="C97" s="34">
        <v>9</v>
      </c>
      <c r="D97" s="35">
        <v>2</v>
      </c>
      <c r="E97" s="36"/>
      <c r="F97" s="31" t="s">
        <v>265</v>
      </c>
      <c r="G97" s="56" t="s">
        <v>349</v>
      </c>
      <c r="H97" s="33">
        <v>18389566.44</v>
      </c>
      <c r="I97" s="33">
        <v>271598.08</v>
      </c>
      <c r="J97" s="33">
        <v>0</v>
      </c>
      <c r="K97" s="33">
        <v>573239.11</v>
      </c>
      <c r="L97" s="33">
        <v>0</v>
      </c>
      <c r="M97" s="33">
        <v>4715.5</v>
      </c>
      <c r="N97" s="33">
        <v>1278137.56</v>
      </c>
      <c r="O97" s="33">
        <v>164223.75</v>
      </c>
      <c r="P97" s="33">
        <v>4148970.7</v>
      </c>
      <c r="Q97" s="33">
        <v>34082.37</v>
      </c>
      <c r="R97" s="33">
        <v>419555.11</v>
      </c>
      <c r="S97" s="33">
        <v>6000</v>
      </c>
      <c r="T97" s="33">
        <v>12614.2</v>
      </c>
      <c r="U97" s="33">
        <v>3793787.63</v>
      </c>
      <c r="V97" s="33">
        <v>7005189.04</v>
      </c>
      <c r="W97" s="33">
        <v>435081.8</v>
      </c>
      <c r="X97" s="33">
        <v>153140.1</v>
      </c>
      <c r="Y97" s="33">
        <v>89231.49</v>
      </c>
    </row>
    <row r="98" spans="1:25" ht="12.75">
      <c r="A98" s="34">
        <v>6</v>
      </c>
      <c r="B98" s="34">
        <v>11</v>
      </c>
      <c r="C98" s="34">
        <v>5</v>
      </c>
      <c r="D98" s="35">
        <v>2</v>
      </c>
      <c r="E98" s="36"/>
      <c r="F98" s="31" t="s">
        <v>265</v>
      </c>
      <c r="G98" s="56" t="s">
        <v>272</v>
      </c>
      <c r="H98" s="33">
        <v>70787662.25</v>
      </c>
      <c r="I98" s="33">
        <v>818527.28</v>
      </c>
      <c r="J98" s="33">
        <v>0</v>
      </c>
      <c r="K98" s="33">
        <v>4006259.23</v>
      </c>
      <c r="L98" s="33">
        <v>2000</v>
      </c>
      <c r="M98" s="33">
        <v>541749.43</v>
      </c>
      <c r="N98" s="33">
        <v>4387700.85</v>
      </c>
      <c r="O98" s="33">
        <v>577625.86</v>
      </c>
      <c r="P98" s="33">
        <v>22848137.14</v>
      </c>
      <c r="Q98" s="33">
        <v>129713.41</v>
      </c>
      <c r="R98" s="33">
        <v>1643373.79</v>
      </c>
      <c r="S98" s="33">
        <v>206646.42</v>
      </c>
      <c r="T98" s="33">
        <v>704138.85</v>
      </c>
      <c r="U98" s="33">
        <v>23564392.33</v>
      </c>
      <c r="V98" s="33">
        <v>9562294.45</v>
      </c>
      <c r="W98" s="33">
        <v>1249015.66</v>
      </c>
      <c r="X98" s="33">
        <v>224841.26</v>
      </c>
      <c r="Y98" s="33">
        <v>321246.29</v>
      </c>
    </row>
    <row r="99" spans="1:25" ht="12.75">
      <c r="A99" s="34">
        <v>6</v>
      </c>
      <c r="B99" s="34">
        <v>14</v>
      </c>
      <c r="C99" s="34">
        <v>7</v>
      </c>
      <c r="D99" s="35">
        <v>2</v>
      </c>
      <c r="E99" s="36"/>
      <c r="F99" s="31" t="s">
        <v>265</v>
      </c>
      <c r="G99" s="56" t="s">
        <v>350</v>
      </c>
      <c r="H99" s="33">
        <v>11344607.6</v>
      </c>
      <c r="I99" s="33">
        <v>119594.75</v>
      </c>
      <c r="J99" s="33">
        <v>130018.86</v>
      </c>
      <c r="K99" s="33">
        <v>55465.81</v>
      </c>
      <c r="L99" s="33">
        <v>0</v>
      </c>
      <c r="M99" s="33">
        <v>82762.01</v>
      </c>
      <c r="N99" s="33">
        <v>1188121.98</v>
      </c>
      <c r="O99" s="33">
        <v>20724.97</v>
      </c>
      <c r="P99" s="33">
        <v>2925637.53</v>
      </c>
      <c r="Q99" s="33">
        <v>58186.09</v>
      </c>
      <c r="R99" s="33">
        <v>447132.45</v>
      </c>
      <c r="S99" s="33">
        <v>0</v>
      </c>
      <c r="T99" s="33">
        <v>125502.01</v>
      </c>
      <c r="U99" s="33">
        <v>3082712.74</v>
      </c>
      <c r="V99" s="33">
        <v>2807114.97</v>
      </c>
      <c r="W99" s="33">
        <v>173372.67</v>
      </c>
      <c r="X99" s="33">
        <v>1120</v>
      </c>
      <c r="Y99" s="33">
        <v>127140.76</v>
      </c>
    </row>
    <row r="100" spans="1:25" ht="12.75">
      <c r="A100" s="34">
        <v>6</v>
      </c>
      <c r="B100" s="34">
        <v>17</v>
      </c>
      <c r="C100" s="34">
        <v>2</v>
      </c>
      <c r="D100" s="35">
        <v>2</v>
      </c>
      <c r="E100" s="36"/>
      <c r="F100" s="31" t="s">
        <v>265</v>
      </c>
      <c r="G100" s="56" t="s">
        <v>351</v>
      </c>
      <c r="H100" s="33">
        <v>29838150.16</v>
      </c>
      <c r="I100" s="33">
        <v>318332.19</v>
      </c>
      <c r="J100" s="33">
        <v>955562.93</v>
      </c>
      <c r="K100" s="33">
        <v>1728144.29</v>
      </c>
      <c r="L100" s="33">
        <v>0</v>
      </c>
      <c r="M100" s="33">
        <v>1263199.79</v>
      </c>
      <c r="N100" s="33">
        <v>2402726.31</v>
      </c>
      <c r="O100" s="33">
        <v>205726.43</v>
      </c>
      <c r="P100" s="33">
        <v>8745494.43</v>
      </c>
      <c r="Q100" s="33">
        <v>41130.28</v>
      </c>
      <c r="R100" s="33">
        <v>1121566.68</v>
      </c>
      <c r="S100" s="33">
        <v>84511.86</v>
      </c>
      <c r="T100" s="33">
        <v>369224.58</v>
      </c>
      <c r="U100" s="33">
        <v>8674373.28</v>
      </c>
      <c r="V100" s="33">
        <v>3068813.72</v>
      </c>
      <c r="W100" s="33">
        <v>694259.02</v>
      </c>
      <c r="X100" s="33">
        <v>99154.58</v>
      </c>
      <c r="Y100" s="33">
        <v>65929.79</v>
      </c>
    </row>
    <row r="101" spans="1:25" ht="12.75">
      <c r="A101" s="34">
        <v>6</v>
      </c>
      <c r="B101" s="34">
        <v>20</v>
      </c>
      <c r="C101" s="34">
        <v>6</v>
      </c>
      <c r="D101" s="35">
        <v>2</v>
      </c>
      <c r="E101" s="36"/>
      <c r="F101" s="31" t="s">
        <v>265</v>
      </c>
      <c r="G101" s="56" t="s">
        <v>352</v>
      </c>
      <c r="H101" s="33">
        <v>20859555.98</v>
      </c>
      <c r="I101" s="33">
        <v>639146.84</v>
      </c>
      <c r="J101" s="33">
        <v>0</v>
      </c>
      <c r="K101" s="33">
        <v>239253.51</v>
      </c>
      <c r="L101" s="33">
        <v>0</v>
      </c>
      <c r="M101" s="33">
        <v>36447.12</v>
      </c>
      <c r="N101" s="33">
        <v>1395224.94</v>
      </c>
      <c r="O101" s="33">
        <v>203315.91</v>
      </c>
      <c r="P101" s="33">
        <v>7269493.49</v>
      </c>
      <c r="Q101" s="33">
        <v>26957.8</v>
      </c>
      <c r="R101" s="33">
        <v>867144.45</v>
      </c>
      <c r="S101" s="33">
        <v>0</v>
      </c>
      <c r="T101" s="33">
        <v>162056.5</v>
      </c>
      <c r="U101" s="33">
        <v>4975342.1</v>
      </c>
      <c r="V101" s="33">
        <v>4720306.08</v>
      </c>
      <c r="W101" s="33">
        <v>100629.31</v>
      </c>
      <c r="X101" s="33">
        <v>85600.69</v>
      </c>
      <c r="Y101" s="33">
        <v>138637.24</v>
      </c>
    </row>
    <row r="102" spans="1:25" ht="12.75">
      <c r="A102" s="34">
        <v>6</v>
      </c>
      <c r="B102" s="34">
        <v>8</v>
      </c>
      <c r="C102" s="34">
        <v>8</v>
      </c>
      <c r="D102" s="35">
        <v>2</v>
      </c>
      <c r="E102" s="36"/>
      <c r="F102" s="31" t="s">
        <v>265</v>
      </c>
      <c r="G102" s="56" t="s">
        <v>353</v>
      </c>
      <c r="H102" s="33">
        <v>21968131.89</v>
      </c>
      <c r="I102" s="33">
        <v>742659.68</v>
      </c>
      <c r="J102" s="33">
        <v>452843.13</v>
      </c>
      <c r="K102" s="33">
        <v>219373.07</v>
      </c>
      <c r="L102" s="33">
        <v>0</v>
      </c>
      <c r="M102" s="33">
        <v>20956.54</v>
      </c>
      <c r="N102" s="33">
        <v>3374682.2</v>
      </c>
      <c r="O102" s="33">
        <v>218825.74</v>
      </c>
      <c r="P102" s="33">
        <v>6032378.05</v>
      </c>
      <c r="Q102" s="33">
        <v>70597.87</v>
      </c>
      <c r="R102" s="33">
        <v>1029021.61</v>
      </c>
      <c r="S102" s="33">
        <v>0</v>
      </c>
      <c r="T102" s="33">
        <v>571642.26</v>
      </c>
      <c r="U102" s="33">
        <v>5613430.85</v>
      </c>
      <c r="V102" s="33">
        <v>3018365.4</v>
      </c>
      <c r="W102" s="33">
        <v>299436.12</v>
      </c>
      <c r="X102" s="33">
        <v>97200</v>
      </c>
      <c r="Y102" s="33">
        <v>206719.37</v>
      </c>
    </row>
    <row r="103" spans="1:25" ht="12.75">
      <c r="A103" s="34">
        <v>6</v>
      </c>
      <c r="B103" s="34">
        <v>1</v>
      </c>
      <c r="C103" s="34">
        <v>10</v>
      </c>
      <c r="D103" s="35">
        <v>2</v>
      </c>
      <c r="E103" s="36"/>
      <c r="F103" s="31" t="s">
        <v>265</v>
      </c>
      <c r="G103" s="56" t="s">
        <v>273</v>
      </c>
      <c r="H103" s="33">
        <v>43916295.1</v>
      </c>
      <c r="I103" s="33">
        <v>2669768.9</v>
      </c>
      <c r="J103" s="33">
        <v>837530.61</v>
      </c>
      <c r="K103" s="33">
        <v>659371.54</v>
      </c>
      <c r="L103" s="33">
        <v>0</v>
      </c>
      <c r="M103" s="33">
        <v>111824.17</v>
      </c>
      <c r="N103" s="33">
        <v>3152234.38</v>
      </c>
      <c r="O103" s="33">
        <v>380613.2</v>
      </c>
      <c r="P103" s="33">
        <v>15091025.19</v>
      </c>
      <c r="Q103" s="33">
        <v>45089.11</v>
      </c>
      <c r="R103" s="33">
        <v>1571640.77</v>
      </c>
      <c r="S103" s="33">
        <v>0</v>
      </c>
      <c r="T103" s="33">
        <v>167199.35</v>
      </c>
      <c r="U103" s="33">
        <v>12015184.05</v>
      </c>
      <c r="V103" s="33">
        <v>4046816.8</v>
      </c>
      <c r="W103" s="33">
        <v>2480559.42</v>
      </c>
      <c r="X103" s="33">
        <v>423537.06</v>
      </c>
      <c r="Y103" s="33">
        <v>263900.55</v>
      </c>
    </row>
    <row r="104" spans="1:25" ht="12.75">
      <c r="A104" s="34">
        <v>6</v>
      </c>
      <c r="B104" s="34">
        <v>13</v>
      </c>
      <c r="C104" s="34">
        <v>3</v>
      </c>
      <c r="D104" s="35">
        <v>2</v>
      </c>
      <c r="E104" s="36"/>
      <c r="F104" s="31" t="s">
        <v>265</v>
      </c>
      <c r="G104" s="56" t="s">
        <v>354</v>
      </c>
      <c r="H104" s="33">
        <v>12863857.21</v>
      </c>
      <c r="I104" s="33">
        <v>435490.53</v>
      </c>
      <c r="J104" s="33">
        <v>0</v>
      </c>
      <c r="K104" s="33">
        <v>389246.73</v>
      </c>
      <c r="L104" s="33">
        <v>0</v>
      </c>
      <c r="M104" s="33">
        <v>28384.26</v>
      </c>
      <c r="N104" s="33">
        <v>1333119.44</v>
      </c>
      <c r="O104" s="33">
        <v>144446.28</v>
      </c>
      <c r="P104" s="33">
        <v>4416094.4</v>
      </c>
      <c r="Q104" s="33">
        <v>17871</v>
      </c>
      <c r="R104" s="33">
        <v>652771.74</v>
      </c>
      <c r="S104" s="33">
        <v>0</v>
      </c>
      <c r="T104" s="33">
        <v>144340.26</v>
      </c>
      <c r="U104" s="33">
        <v>4025959.99</v>
      </c>
      <c r="V104" s="33">
        <v>514710.72</v>
      </c>
      <c r="W104" s="33">
        <v>331361.39</v>
      </c>
      <c r="X104" s="33">
        <v>235958.56</v>
      </c>
      <c r="Y104" s="33">
        <v>194101.91</v>
      </c>
    </row>
    <row r="105" spans="1:25" ht="12.75">
      <c r="A105" s="34">
        <v>6</v>
      </c>
      <c r="B105" s="34">
        <v>10</v>
      </c>
      <c r="C105" s="34">
        <v>4</v>
      </c>
      <c r="D105" s="35">
        <v>2</v>
      </c>
      <c r="E105" s="36"/>
      <c r="F105" s="31" t="s">
        <v>265</v>
      </c>
      <c r="G105" s="56" t="s">
        <v>355</v>
      </c>
      <c r="H105" s="33">
        <v>35631402.76</v>
      </c>
      <c r="I105" s="33">
        <v>456177.2</v>
      </c>
      <c r="J105" s="33">
        <v>576103.46</v>
      </c>
      <c r="K105" s="33">
        <v>1063239.08</v>
      </c>
      <c r="L105" s="33">
        <v>0</v>
      </c>
      <c r="M105" s="33">
        <v>132921.61</v>
      </c>
      <c r="N105" s="33">
        <v>4196842.32</v>
      </c>
      <c r="O105" s="33">
        <v>225815.41</v>
      </c>
      <c r="P105" s="33">
        <v>9459607.35</v>
      </c>
      <c r="Q105" s="33">
        <v>51683.19</v>
      </c>
      <c r="R105" s="33">
        <v>2092701.15</v>
      </c>
      <c r="S105" s="33">
        <v>0</v>
      </c>
      <c r="T105" s="33">
        <v>47957.48</v>
      </c>
      <c r="U105" s="33">
        <v>8017469.5</v>
      </c>
      <c r="V105" s="33">
        <v>7653829.9</v>
      </c>
      <c r="W105" s="33">
        <v>942224</v>
      </c>
      <c r="X105" s="33">
        <v>141934.99</v>
      </c>
      <c r="Y105" s="33">
        <v>572896.12</v>
      </c>
    </row>
    <row r="106" spans="1:25" ht="12.75">
      <c r="A106" s="34">
        <v>6</v>
      </c>
      <c r="B106" s="34">
        <v>4</v>
      </c>
      <c r="C106" s="34">
        <v>5</v>
      </c>
      <c r="D106" s="35">
        <v>2</v>
      </c>
      <c r="E106" s="36"/>
      <c r="F106" s="31" t="s">
        <v>265</v>
      </c>
      <c r="G106" s="56" t="s">
        <v>356</v>
      </c>
      <c r="H106" s="33">
        <v>20047105.9</v>
      </c>
      <c r="I106" s="33">
        <v>1113579.63</v>
      </c>
      <c r="J106" s="33">
        <v>0</v>
      </c>
      <c r="K106" s="33">
        <v>1273283.1</v>
      </c>
      <c r="L106" s="33">
        <v>2728</v>
      </c>
      <c r="M106" s="33">
        <v>70294.34</v>
      </c>
      <c r="N106" s="33">
        <v>2078796.25</v>
      </c>
      <c r="O106" s="33">
        <v>119209.32</v>
      </c>
      <c r="P106" s="33">
        <v>6466914.26</v>
      </c>
      <c r="Q106" s="33">
        <v>50925.71</v>
      </c>
      <c r="R106" s="33">
        <v>1672041.73</v>
      </c>
      <c r="S106" s="33">
        <v>0</v>
      </c>
      <c r="T106" s="33">
        <v>159978.65</v>
      </c>
      <c r="U106" s="33">
        <v>4889306.11</v>
      </c>
      <c r="V106" s="33">
        <v>1127636.29</v>
      </c>
      <c r="W106" s="33">
        <v>682356.02</v>
      </c>
      <c r="X106" s="33">
        <v>77868.86</v>
      </c>
      <c r="Y106" s="33">
        <v>262187.63</v>
      </c>
    </row>
    <row r="107" spans="1:25" ht="12.75">
      <c r="A107" s="34">
        <v>6</v>
      </c>
      <c r="B107" s="34">
        <v>9</v>
      </c>
      <c r="C107" s="34">
        <v>10</v>
      </c>
      <c r="D107" s="35">
        <v>2</v>
      </c>
      <c r="E107" s="36"/>
      <c r="F107" s="31" t="s">
        <v>265</v>
      </c>
      <c r="G107" s="56" t="s">
        <v>357</v>
      </c>
      <c r="H107" s="33">
        <v>41499521.36</v>
      </c>
      <c r="I107" s="33">
        <v>788671.95</v>
      </c>
      <c r="J107" s="33">
        <v>0</v>
      </c>
      <c r="K107" s="33">
        <v>2577865.41</v>
      </c>
      <c r="L107" s="33">
        <v>0</v>
      </c>
      <c r="M107" s="33">
        <v>1018873.53</v>
      </c>
      <c r="N107" s="33">
        <v>3478897.32</v>
      </c>
      <c r="O107" s="33">
        <v>245934.23</v>
      </c>
      <c r="P107" s="33">
        <v>14452659.39</v>
      </c>
      <c r="Q107" s="33">
        <v>160080.72</v>
      </c>
      <c r="R107" s="33">
        <v>1437411.31</v>
      </c>
      <c r="S107" s="33">
        <v>0</v>
      </c>
      <c r="T107" s="33">
        <v>56341.07</v>
      </c>
      <c r="U107" s="33">
        <v>12277321.21</v>
      </c>
      <c r="V107" s="33">
        <v>3682465.6</v>
      </c>
      <c r="W107" s="33">
        <v>732202</v>
      </c>
      <c r="X107" s="33">
        <v>277856.04</v>
      </c>
      <c r="Y107" s="33">
        <v>312941.58</v>
      </c>
    </row>
    <row r="108" spans="1:25" ht="12.75">
      <c r="A108" s="34">
        <v>6</v>
      </c>
      <c r="B108" s="34">
        <v>8</v>
      </c>
      <c r="C108" s="34">
        <v>9</v>
      </c>
      <c r="D108" s="35">
        <v>2</v>
      </c>
      <c r="E108" s="36"/>
      <c r="F108" s="31" t="s">
        <v>265</v>
      </c>
      <c r="G108" s="56" t="s">
        <v>358</v>
      </c>
      <c r="H108" s="33">
        <v>18661267.87</v>
      </c>
      <c r="I108" s="33">
        <v>408155.99</v>
      </c>
      <c r="J108" s="33">
        <v>336895.83</v>
      </c>
      <c r="K108" s="33">
        <v>132919.88</v>
      </c>
      <c r="L108" s="33">
        <v>4129.08</v>
      </c>
      <c r="M108" s="33">
        <v>6550.61</v>
      </c>
      <c r="N108" s="33">
        <v>1941241.4</v>
      </c>
      <c r="O108" s="33">
        <v>186926.95</v>
      </c>
      <c r="P108" s="33">
        <v>7054120.26</v>
      </c>
      <c r="Q108" s="33">
        <v>68639.79</v>
      </c>
      <c r="R108" s="33">
        <v>974142.28</v>
      </c>
      <c r="S108" s="33">
        <v>1353</v>
      </c>
      <c r="T108" s="33">
        <v>67508</v>
      </c>
      <c r="U108" s="33">
        <v>6234822.13</v>
      </c>
      <c r="V108" s="33">
        <v>632774.3</v>
      </c>
      <c r="W108" s="33">
        <v>332263.73</v>
      </c>
      <c r="X108" s="33">
        <v>86305.94</v>
      </c>
      <c r="Y108" s="33">
        <v>192518.7</v>
      </c>
    </row>
    <row r="109" spans="1:25" ht="12.75">
      <c r="A109" s="34">
        <v>6</v>
      </c>
      <c r="B109" s="34">
        <v>20</v>
      </c>
      <c r="C109" s="34">
        <v>7</v>
      </c>
      <c r="D109" s="35">
        <v>2</v>
      </c>
      <c r="E109" s="36"/>
      <c r="F109" s="31" t="s">
        <v>265</v>
      </c>
      <c r="G109" s="56" t="s">
        <v>359</v>
      </c>
      <c r="H109" s="33">
        <v>22015730.1</v>
      </c>
      <c r="I109" s="33">
        <v>346859.2</v>
      </c>
      <c r="J109" s="33">
        <v>306992.69</v>
      </c>
      <c r="K109" s="33">
        <v>369424.42</v>
      </c>
      <c r="L109" s="33">
        <v>137553.39</v>
      </c>
      <c r="M109" s="33">
        <v>482882.44</v>
      </c>
      <c r="N109" s="33">
        <v>1936213.62</v>
      </c>
      <c r="O109" s="33">
        <v>122765.63</v>
      </c>
      <c r="P109" s="33">
        <v>5134401.32</v>
      </c>
      <c r="Q109" s="33">
        <v>43210.94</v>
      </c>
      <c r="R109" s="33">
        <v>745728.89</v>
      </c>
      <c r="S109" s="33">
        <v>0</v>
      </c>
      <c r="T109" s="33">
        <v>188142.32</v>
      </c>
      <c r="U109" s="33">
        <v>4892528.62</v>
      </c>
      <c r="V109" s="33">
        <v>5750553.21</v>
      </c>
      <c r="W109" s="33">
        <v>494696.35</v>
      </c>
      <c r="X109" s="33">
        <v>529212.38</v>
      </c>
      <c r="Y109" s="33">
        <v>534564.68</v>
      </c>
    </row>
    <row r="110" spans="1:25" ht="12.75">
      <c r="A110" s="34">
        <v>6</v>
      </c>
      <c r="B110" s="34">
        <v>9</v>
      </c>
      <c r="C110" s="34">
        <v>11</v>
      </c>
      <c r="D110" s="35">
        <v>2</v>
      </c>
      <c r="E110" s="36"/>
      <c r="F110" s="31" t="s">
        <v>265</v>
      </c>
      <c r="G110" s="56" t="s">
        <v>360</v>
      </c>
      <c r="H110" s="33">
        <v>67862200.57</v>
      </c>
      <c r="I110" s="33">
        <v>1202422.08</v>
      </c>
      <c r="J110" s="33">
        <v>0</v>
      </c>
      <c r="K110" s="33">
        <v>5882246.46</v>
      </c>
      <c r="L110" s="33">
        <v>0</v>
      </c>
      <c r="M110" s="33">
        <v>120571.41</v>
      </c>
      <c r="N110" s="33">
        <v>4935761.73</v>
      </c>
      <c r="O110" s="33">
        <v>358761.35</v>
      </c>
      <c r="P110" s="33">
        <v>19211187.09</v>
      </c>
      <c r="Q110" s="33">
        <v>285899.13</v>
      </c>
      <c r="R110" s="33">
        <v>2275120.67</v>
      </c>
      <c r="S110" s="33">
        <v>0</v>
      </c>
      <c r="T110" s="33">
        <v>242258.04</v>
      </c>
      <c r="U110" s="33">
        <v>19745901.94</v>
      </c>
      <c r="V110" s="33">
        <v>9156701.89</v>
      </c>
      <c r="W110" s="33">
        <v>1786311.27</v>
      </c>
      <c r="X110" s="33">
        <v>1675807.64</v>
      </c>
      <c r="Y110" s="33">
        <v>983249.87</v>
      </c>
    </row>
    <row r="111" spans="1:25" ht="12.75">
      <c r="A111" s="34">
        <v>6</v>
      </c>
      <c r="B111" s="34">
        <v>16</v>
      </c>
      <c r="C111" s="34">
        <v>3</v>
      </c>
      <c r="D111" s="35">
        <v>2</v>
      </c>
      <c r="E111" s="36"/>
      <c r="F111" s="31" t="s">
        <v>265</v>
      </c>
      <c r="G111" s="56" t="s">
        <v>361</v>
      </c>
      <c r="H111" s="33">
        <v>14407566.82</v>
      </c>
      <c r="I111" s="33">
        <v>606687.07</v>
      </c>
      <c r="J111" s="33">
        <v>0</v>
      </c>
      <c r="K111" s="33">
        <v>1006189.25</v>
      </c>
      <c r="L111" s="33">
        <v>0</v>
      </c>
      <c r="M111" s="33">
        <v>0</v>
      </c>
      <c r="N111" s="33">
        <v>1557310.54</v>
      </c>
      <c r="O111" s="33">
        <v>121767.47</v>
      </c>
      <c r="P111" s="33">
        <v>4636874.76</v>
      </c>
      <c r="Q111" s="33">
        <v>48375.63</v>
      </c>
      <c r="R111" s="33">
        <v>515549.19</v>
      </c>
      <c r="S111" s="33">
        <v>0</v>
      </c>
      <c r="T111" s="33">
        <v>19619.18</v>
      </c>
      <c r="U111" s="33">
        <v>5262675.05</v>
      </c>
      <c r="V111" s="33">
        <v>362163.73</v>
      </c>
      <c r="W111" s="33">
        <v>150792.61</v>
      </c>
      <c r="X111" s="33">
        <v>49812.17</v>
      </c>
      <c r="Y111" s="33">
        <v>69750.17</v>
      </c>
    </row>
    <row r="112" spans="1:25" ht="12.75">
      <c r="A112" s="34">
        <v>6</v>
      </c>
      <c r="B112" s="34">
        <v>2</v>
      </c>
      <c r="C112" s="34">
        <v>10</v>
      </c>
      <c r="D112" s="35">
        <v>2</v>
      </c>
      <c r="E112" s="36"/>
      <c r="F112" s="31" t="s">
        <v>265</v>
      </c>
      <c r="G112" s="56" t="s">
        <v>362</v>
      </c>
      <c r="H112" s="33">
        <v>17940241.03</v>
      </c>
      <c r="I112" s="33">
        <v>2092170.03</v>
      </c>
      <c r="J112" s="33">
        <v>0</v>
      </c>
      <c r="K112" s="33">
        <v>744381.79</v>
      </c>
      <c r="L112" s="33">
        <v>0</v>
      </c>
      <c r="M112" s="33">
        <v>265268.17</v>
      </c>
      <c r="N112" s="33">
        <v>1741762.38</v>
      </c>
      <c r="O112" s="33">
        <v>307190.96</v>
      </c>
      <c r="P112" s="33">
        <v>5023832.32</v>
      </c>
      <c r="Q112" s="33">
        <v>52804.45</v>
      </c>
      <c r="R112" s="33">
        <v>505797.45</v>
      </c>
      <c r="S112" s="33">
        <v>0</v>
      </c>
      <c r="T112" s="33">
        <v>14202</v>
      </c>
      <c r="U112" s="33">
        <v>4468274.21</v>
      </c>
      <c r="V112" s="33">
        <v>1862753.5</v>
      </c>
      <c r="W112" s="33">
        <v>576720.07</v>
      </c>
      <c r="X112" s="33">
        <v>124196.66</v>
      </c>
      <c r="Y112" s="33">
        <v>160887.04</v>
      </c>
    </row>
    <row r="113" spans="1:25" ht="12.75">
      <c r="A113" s="34">
        <v>6</v>
      </c>
      <c r="B113" s="34">
        <v>8</v>
      </c>
      <c r="C113" s="34">
        <v>11</v>
      </c>
      <c r="D113" s="35">
        <v>2</v>
      </c>
      <c r="E113" s="36"/>
      <c r="F113" s="31" t="s">
        <v>265</v>
      </c>
      <c r="G113" s="56" t="s">
        <v>363</v>
      </c>
      <c r="H113" s="33">
        <v>13033294.96</v>
      </c>
      <c r="I113" s="33">
        <v>216917.54</v>
      </c>
      <c r="J113" s="33">
        <v>172024.05</v>
      </c>
      <c r="K113" s="33">
        <v>114378.28</v>
      </c>
      <c r="L113" s="33">
        <v>0</v>
      </c>
      <c r="M113" s="33">
        <v>20197.92</v>
      </c>
      <c r="N113" s="33">
        <v>1441139.02</v>
      </c>
      <c r="O113" s="33">
        <v>139920.41</v>
      </c>
      <c r="P113" s="33">
        <v>4953991.88</v>
      </c>
      <c r="Q113" s="33">
        <v>15939.56</v>
      </c>
      <c r="R113" s="33">
        <v>890594.48</v>
      </c>
      <c r="S113" s="33">
        <v>0</v>
      </c>
      <c r="T113" s="33">
        <v>102077.65</v>
      </c>
      <c r="U113" s="33">
        <v>4355837.73</v>
      </c>
      <c r="V113" s="33">
        <v>280787.39</v>
      </c>
      <c r="W113" s="33">
        <v>203945.96</v>
      </c>
      <c r="X113" s="33">
        <v>23162.17</v>
      </c>
      <c r="Y113" s="33">
        <v>102380.92</v>
      </c>
    </row>
    <row r="114" spans="1:25" ht="12.75">
      <c r="A114" s="34">
        <v>6</v>
      </c>
      <c r="B114" s="34">
        <v>1</v>
      </c>
      <c r="C114" s="34">
        <v>11</v>
      </c>
      <c r="D114" s="35">
        <v>2</v>
      </c>
      <c r="E114" s="36"/>
      <c r="F114" s="31" t="s">
        <v>265</v>
      </c>
      <c r="G114" s="56" t="s">
        <v>364</v>
      </c>
      <c r="H114" s="33">
        <v>24855133.59</v>
      </c>
      <c r="I114" s="33">
        <v>270335.65</v>
      </c>
      <c r="J114" s="33">
        <v>0</v>
      </c>
      <c r="K114" s="33">
        <v>1122628.72</v>
      </c>
      <c r="L114" s="33">
        <v>14637.37</v>
      </c>
      <c r="M114" s="33">
        <v>49378.12</v>
      </c>
      <c r="N114" s="33">
        <v>2331295.3</v>
      </c>
      <c r="O114" s="33">
        <v>219938.16</v>
      </c>
      <c r="P114" s="33">
        <v>9439569.21</v>
      </c>
      <c r="Q114" s="33">
        <v>62526.13</v>
      </c>
      <c r="R114" s="33">
        <v>586154.79</v>
      </c>
      <c r="S114" s="33">
        <v>0</v>
      </c>
      <c r="T114" s="33">
        <v>1220691.66</v>
      </c>
      <c r="U114" s="33">
        <v>7351138.54</v>
      </c>
      <c r="V114" s="33">
        <v>949602.07</v>
      </c>
      <c r="W114" s="33">
        <v>666246.77</v>
      </c>
      <c r="X114" s="33">
        <v>89024.53</v>
      </c>
      <c r="Y114" s="33">
        <v>481966.57</v>
      </c>
    </row>
    <row r="115" spans="1:25" ht="12.75">
      <c r="A115" s="34">
        <v>6</v>
      </c>
      <c r="B115" s="34">
        <v>13</v>
      </c>
      <c r="C115" s="34">
        <v>5</v>
      </c>
      <c r="D115" s="35">
        <v>2</v>
      </c>
      <c r="E115" s="36"/>
      <c r="F115" s="31" t="s">
        <v>265</v>
      </c>
      <c r="G115" s="56" t="s">
        <v>365</v>
      </c>
      <c r="H115" s="33">
        <v>4274339.73</v>
      </c>
      <c r="I115" s="33">
        <v>378693.97</v>
      </c>
      <c r="J115" s="33">
        <v>0</v>
      </c>
      <c r="K115" s="33">
        <v>24395.46</v>
      </c>
      <c r="L115" s="33">
        <v>0</v>
      </c>
      <c r="M115" s="33">
        <v>28546.37</v>
      </c>
      <c r="N115" s="33">
        <v>740796.03</v>
      </c>
      <c r="O115" s="33">
        <v>64392.3</v>
      </c>
      <c r="P115" s="33">
        <v>1207189.78</v>
      </c>
      <c r="Q115" s="33">
        <v>4712.46</v>
      </c>
      <c r="R115" s="33">
        <v>280758.95</v>
      </c>
      <c r="S115" s="33">
        <v>2995.35</v>
      </c>
      <c r="T115" s="33">
        <v>45232.91</v>
      </c>
      <c r="U115" s="33">
        <v>1229813.24</v>
      </c>
      <c r="V115" s="33">
        <v>66255.45</v>
      </c>
      <c r="W115" s="33">
        <v>70868.94</v>
      </c>
      <c r="X115" s="33">
        <v>350</v>
      </c>
      <c r="Y115" s="33">
        <v>129338.52</v>
      </c>
    </row>
    <row r="116" spans="1:25" ht="12.75">
      <c r="A116" s="34">
        <v>6</v>
      </c>
      <c r="B116" s="34">
        <v>2</v>
      </c>
      <c r="C116" s="34">
        <v>11</v>
      </c>
      <c r="D116" s="35">
        <v>2</v>
      </c>
      <c r="E116" s="36"/>
      <c r="F116" s="31" t="s">
        <v>265</v>
      </c>
      <c r="G116" s="56" t="s">
        <v>366</v>
      </c>
      <c r="H116" s="33">
        <v>17463921.09</v>
      </c>
      <c r="I116" s="33">
        <v>299126.69</v>
      </c>
      <c r="J116" s="33">
        <v>0</v>
      </c>
      <c r="K116" s="33">
        <v>219510.09</v>
      </c>
      <c r="L116" s="33">
        <v>0</v>
      </c>
      <c r="M116" s="33">
        <v>9736.23</v>
      </c>
      <c r="N116" s="33">
        <v>1721196.03</v>
      </c>
      <c r="O116" s="33">
        <v>370901.87</v>
      </c>
      <c r="P116" s="33">
        <v>5365482.37</v>
      </c>
      <c r="Q116" s="33">
        <v>36672.47</v>
      </c>
      <c r="R116" s="33">
        <v>520412.4</v>
      </c>
      <c r="S116" s="33">
        <v>4500</v>
      </c>
      <c r="T116" s="33">
        <v>33681</v>
      </c>
      <c r="U116" s="33">
        <v>4644784.29</v>
      </c>
      <c r="V116" s="33">
        <v>3499831.74</v>
      </c>
      <c r="W116" s="33">
        <v>370104.89</v>
      </c>
      <c r="X116" s="33">
        <v>69393.5</v>
      </c>
      <c r="Y116" s="33">
        <v>298587.52</v>
      </c>
    </row>
    <row r="117" spans="1:25" ht="12.75">
      <c r="A117" s="34">
        <v>6</v>
      </c>
      <c r="B117" s="34">
        <v>5</v>
      </c>
      <c r="C117" s="34">
        <v>7</v>
      </c>
      <c r="D117" s="35">
        <v>2</v>
      </c>
      <c r="E117" s="36"/>
      <c r="F117" s="31" t="s">
        <v>265</v>
      </c>
      <c r="G117" s="56" t="s">
        <v>367</v>
      </c>
      <c r="H117" s="33">
        <v>13676217.48</v>
      </c>
      <c r="I117" s="33">
        <v>280421.98</v>
      </c>
      <c r="J117" s="33">
        <v>221526.69</v>
      </c>
      <c r="K117" s="33">
        <v>427225.05</v>
      </c>
      <c r="L117" s="33">
        <v>0</v>
      </c>
      <c r="M117" s="33">
        <v>57765.32</v>
      </c>
      <c r="N117" s="33">
        <v>1717756.32</v>
      </c>
      <c r="O117" s="33">
        <v>218312.33</v>
      </c>
      <c r="P117" s="33">
        <v>5061192.5</v>
      </c>
      <c r="Q117" s="33">
        <v>23636.92</v>
      </c>
      <c r="R117" s="33">
        <v>688052.24</v>
      </c>
      <c r="S117" s="33">
        <v>959.98</v>
      </c>
      <c r="T117" s="33">
        <v>148931.99</v>
      </c>
      <c r="U117" s="33">
        <v>3802886.23</v>
      </c>
      <c r="V117" s="33">
        <v>513026.41</v>
      </c>
      <c r="W117" s="33">
        <v>315656</v>
      </c>
      <c r="X117" s="33">
        <v>78750</v>
      </c>
      <c r="Y117" s="33">
        <v>120117.52</v>
      </c>
    </row>
    <row r="118" spans="1:25" ht="12.75">
      <c r="A118" s="34">
        <v>6</v>
      </c>
      <c r="B118" s="34">
        <v>10</v>
      </c>
      <c r="C118" s="34">
        <v>5</v>
      </c>
      <c r="D118" s="35">
        <v>2</v>
      </c>
      <c r="E118" s="36"/>
      <c r="F118" s="31" t="s">
        <v>265</v>
      </c>
      <c r="G118" s="56" t="s">
        <v>368</v>
      </c>
      <c r="H118" s="33">
        <v>31551931.22</v>
      </c>
      <c r="I118" s="33">
        <v>371639.29</v>
      </c>
      <c r="J118" s="33">
        <v>0</v>
      </c>
      <c r="K118" s="33">
        <v>1431480.8</v>
      </c>
      <c r="L118" s="33">
        <v>0</v>
      </c>
      <c r="M118" s="33">
        <v>826032.86</v>
      </c>
      <c r="N118" s="33">
        <v>3676546.48</v>
      </c>
      <c r="O118" s="33">
        <v>452162.47</v>
      </c>
      <c r="P118" s="33">
        <v>12332489.53</v>
      </c>
      <c r="Q118" s="33">
        <v>223106.69</v>
      </c>
      <c r="R118" s="33">
        <v>885421.34</v>
      </c>
      <c r="S118" s="33">
        <v>0</v>
      </c>
      <c r="T118" s="33">
        <v>264983.74</v>
      </c>
      <c r="U118" s="33">
        <v>5864470.81</v>
      </c>
      <c r="V118" s="33">
        <v>2027298.94</v>
      </c>
      <c r="W118" s="33">
        <v>751243.69</v>
      </c>
      <c r="X118" s="33">
        <v>384770.89</v>
      </c>
      <c r="Y118" s="33">
        <v>2060283.69</v>
      </c>
    </row>
    <row r="119" spans="1:25" ht="12.75">
      <c r="A119" s="34">
        <v>6</v>
      </c>
      <c r="B119" s="34">
        <v>14</v>
      </c>
      <c r="C119" s="34">
        <v>9</v>
      </c>
      <c r="D119" s="35">
        <v>2</v>
      </c>
      <c r="E119" s="36"/>
      <c r="F119" s="31" t="s">
        <v>265</v>
      </c>
      <c r="G119" s="56" t="s">
        <v>274</v>
      </c>
      <c r="H119" s="33">
        <v>35476470.56</v>
      </c>
      <c r="I119" s="33">
        <v>550689.68</v>
      </c>
      <c r="J119" s="33">
        <v>685237.1</v>
      </c>
      <c r="K119" s="33">
        <v>1237412.3</v>
      </c>
      <c r="L119" s="33">
        <v>0</v>
      </c>
      <c r="M119" s="33">
        <v>26444.91</v>
      </c>
      <c r="N119" s="33">
        <v>2724808.65</v>
      </c>
      <c r="O119" s="33">
        <v>229432.95</v>
      </c>
      <c r="P119" s="33">
        <v>11666055.23</v>
      </c>
      <c r="Q119" s="33">
        <v>81377.09</v>
      </c>
      <c r="R119" s="33">
        <v>1471143.24</v>
      </c>
      <c r="S119" s="33">
        <v>253122.34</v>
      </c>
      <c r="T119" s="33">
        <v>271067.86</v>
      </c>
      <c r="U119" s="33">
        <v>10132899.05</v>
      </c>
      <c r="V119" s="33">
        <v>5281110.25</v>
      </c>
      <c r="W119" s="33">
        <v>560300.99</v>
      </c>
      <c r="X119" s="33">
        <v>248732.08</v>
      </c>
      <c r="Y119" s="33">
        <v>56636.84</v>
      </c>
    </row>
    <row r="120" spans="1:25" ht="12.75">
      <c r="A120" s="34">
        <v>6</v>
      </c>
      <c r="B120" s="34">
        <v>18</v>
      </c>
      <c r="C120" s="34">
        <v>7</v>
      </c>
      <c r="D120" s="35">
        <v>2</v>
      </c>
      <c r="E120" s="36"/>
      <c r="F120" s="31" t="s">
        <v>265</v>
      </c>
      <c r="G120" s="56" t="s">
        <v>369</v>
      </c>
      <c r="H120" s="33">
        <v>15421346.81</v>
      </c>
      <c r="I120" s="33">
        <v>311125.73</v>
      </c>
      <c r="J120" s="33">
        <v>300557.6</v>
      </c>
      <c r="K120" s="33">
        <v>920126.4</v>
      </c>
      <c r="L120" s="33">
        <v>0</v>
      </c>
      <c r="M120" s="33">
        <v>63301.3</v>
      </c>
      <c r="N120" s="33">
        <v>1512555.35</v>
      </c>
      <c r="O120" s="33">
        <v>145227.52</v>
      </c>
      <c r="P120" s="33">
        <v>5157165.91</v>
      </c>
      <c r="Q120" s="33">
        <v>207239.73</v>
      </c>
      <c r="R120" s="33">
        <v>525695.08</v>
      </c>
      <c r="S120" s="33">
        <v>0</v>
      </c>
      <c r="T120" s="33">
        <v>71254.31</v>
      </c>
      <c r="U120" s="33">
        <v>4437763.87</v>
      </c>
      <c r="V120" s="33">
        <v>915085.27</v>
      </c>
      <c r="W120" s="33">
        <v>391543.54</v>
      </c>
      <c r="X120" s="33">
        <v>306198.34</v>
      </c>
      <c r="Y120" s="33">
        <v>156506.86</v>
      </c>
    </row>
    <row r="121" spans="1:25" ht="12.75">
      <c r="A121" s="34">
        <v>6</v>
      </c>
      <c r="B121" s="34">
        <v>20</v>
      </c>
      <c r="C121" s="34">
        <v>8</v>
      </c>
      <c r="D121" s="35">
        <v>2</v>
      </c>
      <c r="E121" s="36"/>
      <c r="F121" s="31" t="s">
        <v>265</v>
      </c>
      <c r="G121" s="56" t="s">
        <v>370</v>
      </c>
      <c r="H121" s="33">
        <v>20397664.35</v>
      </c>
      <c r="I121" s="33">
        <v>445187.1</v>
      </c>
      <c r="J121" s="33">
        <v>395766.43</v>
      </c>
      <c r="K121" s="33">
        <v>772869.7</v>
      </c>
      <c r="L121" s="33">
        <v>30000</v>
      </c>
      <c r="M121" s="33">
        <v>10061.89</v>
      </c>
      <c r="N121" s="33">
        <v>1694330.77</v>
      </c>
      <c r="O121" s="33">
        <v>224500.27</v>
      </c>
      <c r="P121" s="33">
        <v>4787223.23</v>
      </c>
      <c r="Q121" s="33">
        <v>25736.52</v>
      </c>
      <c r="R121" s="33">
        <v>853816.75</v>
      </c>
      <c r="S121" s="33">
        <v>0</v>
      </c>
      <c r="T121" s="33">
        <v>30122</v>
      </c>
      <c r="U121" s="33">
        <v>4225537.97</v>
      </c>
      <c r="V121" s="33">
        <v>6534696.82</v>
      </c>
      <c r="W121" s="33">
        <v>276188.35</v>
      </c>
      <c r="X121" s="33">
        <v>29000</v>
      </c>
      <c r="Y121" s="33">
        <v>62626.55</v>
      </c>
    </row>
    <row r="122" spans="1:25" ht="12.75">
      <c r="A122" s="34">
        <v>6</v>
      </c>
      <c r="B122" s="34">
        <v>15</v>
      </c>
      <c r="C122" s="34">
        <v>6</v>
      </c>
      <c r="D122" s="35">
        <v>2</v>
      </c>
      <c r="E122" s="36"/>
      <c r="F122" s="31" t="s">
        <v>265</v>
      </c>
      <c r="G122" s="56" t="s">
        <v>275</v>
      </c>
      <c r="H122" s="33">
        <v>29101522.51</v>
      </c>
      <c r="I122" s="33">
        <v>2441608.79</v>
      </c>
      <c r="J122" s="33">
        <v>684851.96</v>
      </c>
      <c r="K122" s="33">
        <v>282778.71</v>
      </c>
      <c r="L122" s="33">
        <v>0</v>
      </c>
      <c r="M122" s="33">
        <v>14832.81</v>
      </c>
      <c r="N122" s="33">
        <v>2435499.58</v>
      </c>
      <c r="O122" s="33">
        <v>270147.93</v>
      </c>
      <c r="P122" s="33">
        <v>10337234.14</v>
      </c>
      <c r="Q122" s="33">
        <v>41413.28</v>
      </c>
      <c r="R122" s="33">
        <v>1274977.61</v>
      </c>
      <c r="S122" s="33">
        <v>0</v>
      </c>
      <c r="T122" s="33">
        <v>120833.28</v>
      </c>
      <c r="U122" s="33">
        <v>8909955.19</v>
      </c>
      <c r="V122" s="33">
        <v>1092710.89</v>
      </c>
      <c r="W122" s="33">
        <v>665595.68</v>
      </c>
      <c r="X122" s="33">
        <v>160627.74</v>
      </c>
      <c r="Y122" s="33">
        <v>368454.92</v>
      </c>
    </row>
    <row r="123" spans="1:25" ht="12.75">
      <c r="A123" s="34">
        <v>6</v>
      </c>
      <c r="B123" s="34">
        <v>3</v>
      </c>
      <c r="C123" s="34">
        <v>8</v>
      </c>
      <c r="D123" s="35">
        <v>2</v>
      </c>
      <c r="E123" s="36"/>
      <c r="F123" s="31" t="s">
        <v>265</v>
      </c>
      <c r="G123" s="56" t="s">
        <v>276</v>
      </c>
      <c r="H123" s="33">
        <v>15529827.27</v>
      </c>
      <c r="I123" s="33">
        <v>171048.35</v>
      </c>
      <c r="J123" s="33">
        <v>240285.71</v>
      </c>
      <c r="K123" s="33">
        <v>376878.46</v>
      </c>
      <c r="L123" s="33">
        <v>0</v>
      </c>
      <c r="M123" s="33">
        <v>152566.35</v>
      </c>
      <c r="N123" s="33">
        <v>1450197.85</v>
      </c>
      <c r="O123" s="33">
        <v>76528.54</v>
      </c>
      <c r="P123" s="33">
        <v>4080007.02</v>
      </c>
      <c r="Q123" s="33">
        <v>23553.97</v>
      </c>
      <c r="R123" s="33">
        <v>984198.98</v>
      </c>
      <c r="S123" s="33">
        <v>0</v>
      </c>
      <c r="T123" s="33">
        <v>36456</v>
      </c>
      <c r="U123" s="33">
        <v>4543431.05</v>
      </c>
      <c r="V123" s="33">
        <v>750123.42</v>
      </c>
      <c r="W123" s="33">
        <v>2393529.7</v>
      </c>
      <c r="X123" s="33">
        <v>57243</v>
      </c>
      <c r="Y123" s="33">
        <v>193778.87</v>
      </c>
    </row>
    <row r="124" spans="1:25" ht="12.75">
      <c r="A124" s="34">
        <v>6</v>
      </c>
      <c r="B124" s="34">
        <v>1</v>
      </c>
      <c r="C124" s="34">
        <v>12</v>
      </c>
      <c r="D124" s="35">
        <v>2</v>
      </c>
      <c r="E124" s="36"/>
      <c r="F124" s="31" t="s">
        <v>265</v>
      </c>
      <c r="G124" s="56" t="s">
        <v>371</v>
      </c>
      <c r="H124" s="33">
        <v>9619753.09</v>
      </c>
      <c r="I124" s="33">
        <v>292571.08</v>
      </c>
      <c r="J124" s="33">
        <v>0</v>
      </c>
      <c r="K124" s="33">
        <v>76288.75</v>
      </c>
      <c r="L124" s="33">
        <v>0</v>
      </c>
      <c r="M124" s="33">
        <v>247165.11</v>
      </c>
      <c r="N124" s="33">
        <v>1102816.52</v>
      </c>
      <c r="O124" s="33">
        <v>128406.39</v>
      </c>
      <c r="P124" s="33">
        <v>3237255.82</v>
      </c>
      <c r="Q124" s="33">
        <v>14585.35</v>
      </c>
      <c r="R124" s="33">
        <v>531756.1</v>
      </c>
      <c r="S124" s="33">
        <v>0</v>
      </c>
      <c r="T124" s="33">
        <v>123443.9</v>
      </c>
      <c r="U124" s="33">
        <v>2945335.76</v>
      </c>
      <c r="V124" s="33">
        <v>282959.58</v>
      </c>
      <c r="W124" s="33">
        <v>526453.92</v>
      </c>
      <c r="X124" s="33">
        <v>33198.85</v>
      </c>
      <c r="Y124" s="33">
        <v>77515.96</v>
      </c>
    </row>
    <row r="125" spans="1:25" ht="12.75">
      <c r="A125" s="34">
        <v>6</v>
      </c>
      <c r="B125" s="34">
        <v>1</v>
      </c>
      <c r="C125" s="34">
        <v>13</v>
      </c>
      <c r="D125" s="35">
        <v>2</v>
      </c>
      <c r="E125" s="36"/>
      <c r="F125" s="31" t="s">
        <v>265</v>
      </c>
      <c r="G125" s="56" t="s">
        <v>372</v>
      </c>
      <c r="H125" s="33">
        <v>9842862.54</v>
      </c>
      <c r="I125" s="33">
        <v>2397730.37</v>
      </c>
      <c r="J125" s="33">
        <v>0</v>
      </c>
      <c r="K125" s="33">
        <v>627506.87</v>
      </c>
      <c r="L125" s="33">
        <v>0</v>
      </c>
      <c r="M125" s="33">
        <v>42684.54</v>
      </c>
      <c r="N125" s="33">
        <v>1139636.98</v>
      </c>
      <c r="O125" s="33">
        <v>109098.29</v>
      </c>
      <c r="P125" s="33">
        <v>2279413.95</v>
      </c>
      <c r="Q125" s="33">
        <v>8052.01</v>
      </c>
      <c r="R125" s="33">
        <v>456233.59</v>
      </c>
      <c r="S125" s="33">
        <v>113358.68</v>
      </c>
      <c r="T125" s="33">
        <v>69924.76</v>
      </c>
      <c r="U125" s="33">
        <v>2160116.67</v>
      </c>
      <c r="V125" s="33">
        <v>140566.25</v>
      </c>
      <c r="W125" s="33">
        <v>244074.33</v>
      </c>
      <c r="X125" s="33">
        <v>13585.17</v>
      </c>
      <c r="Y125" s="33">
        <v>40880.08</v>
      </c>
    </row>
    <row r="126" spans="1:25" ht="12.75">
      <c r="A126" s="34">
        <v>6</v>
      </c>
      <c r="B126" s="34">
        <v>3</v>
      </c>
      <c r="C126" s="34">
        <v>9</v>
      </c>
      <c r="D126" s="35">
        <v>2</v>
      </c>
      <c r="E126" s="36"/>
      <c r="F126" s="31" t="s">
        <v>265</v>
      </c>
      <c r="G126" s="56" t="s">
        <v>373</v>
      </c>
      <c r="H126" s="33">
        <v>15067265.32</v>
      </c>
      <c r="I126" s="33">
        <v>1597631.9</v>
      </c>
      <c r="J126" s="33">
        <v>0</v>
      </c>
      <c r="K126" s="33">
        <v>282904.88</v>
      </c>
      <c r="L126" s="33">
        <v>0</v>
      </c>
      <c r="M126" s="33">
        <v>90200.33</v>
      </c>
      <c r="N126" s="33">
        <v>2154715.18</v>
      </c>
      <c r="O126" s="33">
        <v>65888.92</v>
      </c>
      <c r="P126" s="33">
        <v>3232685.02</v>
      </c>
      <c r="Q126" s="33">
        <v>22267.93</v>
      </c>
      <c r="R126" s="33">
        <v>1296167.25</v>
      </c>
      <c r="S126" s="33">
        <v>0</v>
      </c>
      <c r="T126" s="33">
        <v>263535.1</v>
      </c>
      <c r="U126" s="33">
        <v>4520227.44</v>
      </c>
      <c r="V126" s="33">
        <v>412736.13</v>
      </c>
      <c r="W126" s="33">
        <v>909814.57</v>
      </c>
      <c r="X126" s="33">
        <v>93063.45</v>
      </c>
      <c r="Y126" s="33">
        <v>125427.22</v>
      </c>
    </row>
    <row r="127" spans="1:25" ht="12.75">
      <c r="A127" s="34">
        <v>6</v>
      </c>
      <c r="B127" s="34">
        <v>6</v>
      </c>
      <c r="C127" s="34">
        <v>9</v>
      </c>
      <c r="D127" s="35">
        <v>2</v>
      </c>
      <c r="E127" s="36"/>
      <c r="F127" s="31" t="s">
        <v>265</v>
      </c>
      <c r="G127" s="56" t="s">
        <v>374</v>
      </c>
      <c r="H127" s="33">
        <v>8816820.12</v>
      </c>
      <c r="I127" s="33">
        <v>277386.12</v>
      </c>
      <c r="J127" s="33">
        <v>272879.59</v>
      </c>
      <c r="K127" s="33">
        <v>177237.25</v>
      </c>
      <c r="L127" s="33">
        <v>0</v>
      </c>
      <c r="M127" s="33">
        <v>250119.84</v>
      </c>
      <c r="N127" s="33">
        <v>1050272.3</v>
      </c>
      <c r="O127" s="33">
        <v>109629.53</v>
      </c>
      <c r="P127" s="33">
        <v>2668056.11</v>
      </c>
      <c r="Q127" s="33">
        <v>27248.93</v>
      </c>
      <c r="R127" s="33">
        <v>944791.41</v>
      </c>
      <c r="S127" s="33">
        <v>0</v>
      </c>
      <c r="T127" s="33">
        <v>49300.4</v>
      </c>
      <c r="U127" s="33">
        <v>2430079.25</v>
      </c>
      <c r="V127" s="33">
        <v>187969.02</v>
      </c>
      <c r="W127" s="33">
        <v>195460.14</v>
      </c>
      <c r="X127" s="33">
        <v>60433.8</v>
      </c>
      <c r="Y127" s="33">
        <v>115956.43</v>
      </c>
    </row>
    <row r="128" spans="1:25" ht="12.75">
      <c r="A128" s="34">
        <v>6</v>
      </c>
      <c r="B128" s="34">
        <v>17</v>
      </c>
      <c r="C128" s="34">
        <v>4</v>
      </c>
      <c r="D128" s="35">
        <v>2</v>
      </c>
      <c r="E128" s="36"/>
      <c r="F128" s="31" t="s">
        <v>265</v>
      </c>
      <c r="G128" s="56" t="s">
        <v>375</v>
      </c>
      <c r="H128" s="33">
        <v>10117910.25</v>
      </c>
      <c r="I128" s="33">
        <v>876370.12</v>
      </c>
      <c r="J128" s="33">
        <v>202657.99</v>
      </c>
      <c r="K128" s="33">
        <v>435393.98</v>
      </c>
      <c r="L128" s="33">
        <v>0</v>
      </c>
      <c r="M128" s="33">
        <v>302137.51</v>
      </c>
      <c r="N128" s="33">
        <v>1591807.91</v>
      </c>
      <c r="O128" s="33">
        <v>99745.09</v>
      </c>
      <c r="P128" s="33">
        <v>2426552.77</v>
      </c>
      <c r="Q128" s="33">
        <v>34133.53</v>
      </c>
      <c r="R128" s="33">
        <v>361790.52</v>
      </c>
      <c r="S128" s="33">
        <v>0</v>
      </c>
      <c r="T128" s="33">
        <v>21504</v>
      </c>
      <c r="U128" s="33">
        <v>2795536.42</v>
      </c>
      <c r="V128" s="33">
        <v>375588.05</v>
      </c>
      <c r="W128" s="33">
        <v>282635.64</v>
      </c>
      <c r="X128" s="33">
        <v>209399.12</v>
      </c>
      <c r="Y128" s="33">
        <v>102657.6</v>
      </c>
    </row>
    <row r="129" spans="1:25" ht="12.75">
      <c r="A129" s="34">
        <v>6</v>
      </c>
      <c r="B129" s="34">
        <v>3</v>
      </c>
      <c r="C129" s="34">
        <v>10</v>
      </c>
      <c r="D129" s="35">
        <v>2</v>
      </c>
      <c r="E129" s="36"/>
      <c r="F129" s="31" t="s">
        <v>265</v>
      </c>
      <c r="G129" s="56" t="s">
        <v>376</v>
      </c>
      <c r="H129" s="33">
        <v>19047431.09</v>
      </c>
      <c r="I129" s="33">
        <v>1385788.89</v>
      </c>
      <c r="J129" s="33">
        <v>169593.81</v>
      </c>
      <c r="K129" s="33">
        <v>662360.54</v>
      </c>
      <c r="L129" s="33">
        <v>0</v>
      </c>
      <c r="M129" s="33">
        <v>102519.32</v>
      </c>
      <c r="N129" s="33">
        <v>1703625.32</v>
      </c>
      <c r="O129" s="33">
        <v>135592.05</v>
      </c>
      <c r="P129" s="33">
        <v>6418460.71</v>
      </c>
      <c r="Q129" s="33">
        <v>32265.95</v>
      </c>
      <c r="R129" s="33">
        <v>1270089.71</v>
      </c>
      <c r="S129" s="33">
        <v>61143.51</v>
      </c>
      <c r="T129" s="33">
        <v>100357.78</v>
      </c>
      <c r="U129" s="33">
        <v>5618956.19</v>
      </c>
      <c r="V129" s="33">
        <v>835796.27</v>
      </c>
      <c r="W129" s="33">
        <v>274507.97</v>
      </c>
      <c r="X129" s="33">
        <v>59531.74</v>
      </c>
      <c r="Y129" s="33">
        <v>216841.33</v>
      </c>
    </row>
    <row r="130" spans="1:25" ht="12.75">
      <c r="A130" s="34">
        <v>6</v>
      </c>
      <c r="B130" s="34">
        <v>8</v>
      </c>
      <c r="C130" s="34">
        <v>12</v>
      </c>
      <c r="D130" s="35">
        <v>2</v>
      </c>
      <c r="E130" s="36"/>
      <c r="F130" s="31" t="s">
        <v>265</v>
      </c>
      <c r="G130" s="56" t="s">
        <v>377</v>
      </c>
      <c r="H130" s="33">
        <v>14707148.63</v>
      </c>
      <c r="I130" s="33">
        <v>1190367.49</v>
      </c>
      <c r="J130" s="33">
        <v>200341.42</v>
      </c>
      <c r="K130" s="33">
        <v>450953.68</v>
      </c>
      <c r="L130" s="33">
        <v>0</v>
      </c>
      <c r="M130" s="33">
        <v>287075.57</v>
      </c>
      <c r="N130" s="33">
        <v>1722219.1</v>
      </c>
      <c r="O130" s="33">
        <v>94475.23</v>
      </c>
      <c r="P130" s="33">
        <v>4514461.76</v>
      </c>
      <c r="Q130" s="33">
        <v>28664.25</v>
      </c>
      <c r="R130" s="33">
        <v>493383.51</v>
      </c>
      <c r="S130" s="33">
        <v>0</v>
      </c>
      <c r="T130" s="33">
        <v>57273.12</v>
      </c>
      <c r="U130" s="33">
        <v>4565753.84</v>
      </c>
      <c r="V130" s="33">
        <v>546038.95</v>
      </c>
      <c r="W130" s="33">
        <v>360942.75</v>
      </c>
      <c r="X130" s="33">
        <v>148386.18</v>
      </c>
      <c r="Y130" s="33">
        <v>46811.78</v>
      </c>
    </row>
    <row r="131" spans="1:25" ht="12.75">
      <c r="A131" s="34">
        <v>6</v>
      </c>
      <c r="B131" s="34">
        <v>11</v>
      </c>
      <c r="C131" s="34">
        <v>6</v>
      </c>
      <c r="D131" s="35">
        <v>2</v>
      </c>
      <c r="E131" s="36"/>
      <c r="F131" s="31" t="s">
        <v>265</v>
      </c>
      <c r="G131" s="56" t="s">
        <v>378</v>
      </c>
      <c r="H131" s="33">
        <v>16120818.34</v>
      </c>
      <c r="I131" s="33">
        <v>311929.51</v>
      </c>
      <c r="J131" s="33">
        <v>222246.49</v>
      </c>
      <c r="K131" s="33">
        <v>584364.79</v>
      </c>
      <c r="L131" s="33">
        <v>0</v>
      </c>
      <c r="M131" s="33">
        <v>4455.78</v>
      </c>
      <c r="N131" s="33">
        <v>1318684.87</v>
      </c>
      <c r="O131" s="33">
        <v>37630.03</v>
      </c>
      <c r="P131" s="33">
        <v>4637117.33</v>
      </c>
      <c r="Q131" s="33">
        <v>35799.14</v>
      </c>
      <c r="R131" s="33">
        <v>537970.77</v>
      </c>
      <c r="S131" s="33">
        <v>0</v>
      </c>
      <c r="T131" s="33">
        <v>97639.18</v>
      </c>
      <c r="U131" s="33">
        <v>4407452.17</v>
      </c>
      <c r="V131" s="33">
        <v>3228718.42</v>
      </c>
      <c r="W131" s="33">
        <v>572366.94</v>
      </c>
      <c r="X131" s="33">
        <v>46621.21</v>
      </c>
      <c r="Y131" s="33">
        <v>77821.71</v>
      </c>
    </row>
    <row r="132" spans="1:25" ht="12.75">
      <c r="A132" s="34">
        <v>6</v>
      </c>
      <c r="B132" s="34">
        <v>13</v>
      </c>
      <c r="C132" s="34">
        <v>6</v>
      </c>
      <c r="D132" s="35">
        <v>2</v>
      </c>
      <c r="E132" s="36"/>
      <c r="F132" s="31" t="s">
        <v>265</v>
      </c>
      <c r="G132" s="56" t="s">
        <v>379</v>
      </c>
      <c r="H132" s="33">
        <v>15067698.63</v>
      </c>
      <c r="I132" s="33">
        <v>2209810.19</v>
      </c>
      <c r="J132" s="33">
        <v>0</v>
      </c>
      <c r="K132" s="33">
        <v>925618.94</v>
      </c>
      <c r="L132" s="33">
        <v>0</v>
      </c>
      <c r="M132" s="33">
        <v>31403.97</v>
      </c>
      <c r="N132" s="33">
        <v>1299491.45</v>
      </c>
      <c r="O132" s="33">
        <v>106358.71</v>
      </c>
      <c r="P132" s="33">
        <v>4504526.74</v>
      </c>
      <c r="Q132" s="33">
        <v>18657.19</v>
      </c>
      <c r="R132" s="33">
        <v>1007722.66</v>
      </c>
      <c r="S132" s="33">
        <v>0</v>
      </c>
      <c r="T132" s="33">
        <v>41730.6</v>
      </c>
      <c r="U132" s="33">
        <v>4076696.04</v>
      </c>
      <c r="V132" s="33">
        <v>347284.05</v>
      </c>
      <c r="W132" s="33">
        <v>388559.61</v>
      </c>
      <c r="X132" s="33">
        <v>12655.2</v>
      </c>
      <c r="Y132" s="33">
        <v>97183.28</v>
      </c>
    </row>
    <row r="133" spans="1:25" ht="12.75">
      <c r="A133" s="34">
        <v>6</v>
      </c>
      <c r="B133" s="34">
        <v>6</v>
      </c>
      <c r="C133" s="34">
        <v>10</v>
      </c>
      <c r="D133" s="35">
        <v>2</v>
      </c>
      <c r="E133" s="36"/>
      <c r="F133" s="31" t="s">
        <v>265</v>
      </c>
      <c r="G133" s="56" t="s">
        <v>380</v>
      </c>
      <c r="H133" s="33">
        <v>13556488.9</v>
      </c>
      <c r="I133" s="33">
        <v>1411245.22</v>
      </c>
      <c r="J133" s="33">
        <v>159640.18</v>
      </c>
      <c r="K133" s="33">
        <v>217335.67</v>
      </c>
      <c r="L133" s="33">
        <v>0</v>
      </c>
      <c r="M133" s="33">
        <v>98178.76</v>
      </c>
      <c r="N133" s="33">
        <v>1607989.05</v>
      </c>
      <c r="O133" s="33">
        <v>286841.56</v>
      </c>
      <c r="P133" s="33">
        <v>3040871.65</v>
      </c>
      <c r="Q133" s="33">
        <v>23030.67</v>
      </c>
      <c r="R133" s="33">
        <v>451131.16</v>
      </c>
      <c r="S133" s="33">
        <v>0</v>
      </c>
      <c r="T133" s="33">
        <v>77715.94</v>
      </c>
      <c r="U133" s="33">
        <v>3164626.08</v>
      </c>
      <c r="V133" s="33">
        <v>2323103.09</v>
      </c>
      <c r="W133" s="33">
        <v>558635.49</v>
      </c>
      <c r="X133" s="33">
        <v>65884.96</v>
      </c>
      <c r="Y133" s="33">
        <v>70259.42</v>
      </c>
    </row>
    <row r="134" spans="1:25" ht="12.75">
      <c r="A134" s="34">
        <v>6</v>
      </c>
      <c r="B134" s="34">
        <v>20</v>
      </c>
      <c r="C134" s="34">
        <v>9</v>
      </c>
      <c r="D134" s="35">
        <v>2</v>
      </c>
      <c r="E134" s="36"/>
      <c r="F134" s="31" t="s">
        <v>265</v>
      </c>
      <c r="G134" s="56" t="s">
        <v>381</v>
      </c>
      <c r="H134" s="33">
        <v>23935714.43</v>
      </c>
      <c r="I134" s="33">
        <v>428489.9</v>
      </c>
      <c r="J134" s="33">
        <v>203739.82</v>
      </c>
      <c r="K134" s="33">
        <v>565707.45</v>
      </c>
      <c r="L134" s="33">
        <v>0</v>
      </c>
      <c r="M134" s="33">
        <v>3496.33</v>
      </c>
      <c r="N134" s="33">
        <v>1849066.72</v>
      </c>
      <c r="O134" s="33">
        <v>371406.22</v>
      </c>
      <c r="P134" s="33">
        <v>7720074.4</v>
      </c>
      <c r="Q134" s="33">
        <v>47846.47</v>
      </c>
      <c r="R134" s="33">
        <v>1006475.6</v>
      </c>
      <c r="S134" s="33">
        <v>0</v>
      </c>
      <c r="T134" s="33">
        <v>51280.8</v>
      </c>
      <c r="U134" s="33">
        <v>5992280.69</v>
      </c>
      <c r="V134" s="33">
        <v>4672252.8</v>
      </c>
      <c r="W134" s="33">
        <v>582646.16</v>
      </c>
      <c r="X134" s="33">
        <v>115000</v>
      </c>
      <c r="Y134" s="33">
        <v>325951.07</v>
      </c>
    </row>
    <row r="135" spans="1:25" ht="12.75">
      <c r="A135" s="34">
        <v>6</v>
      </c>
      <c r="B135" s="34">
        <v>20</v>
      </c>
      <c r="C135" s="34">
        <v>10</v>
      </c>
      <c r="D135" s="35">
        <v>2</v>
      </c>
      <c r="E135" s="36"/>
      <c r="F135" s="31" t="s">
        <v>265</v>
      </c>
      <c r="G135" s="56" t="s">
        <v>382</v>
      </c>
      <c r="H135" s="33">
        <v>17341004.61</v>
      </c>
      <c r="I135" s="33">
        <v>3486379.41</v>
      </c>
      <c r="J135" s="33">
        <v>0</v>
      </c>
      <c r="K135" s="33">
        <v>318969.37</v>
      </c>
      <c r="L135" s="33">
        <v>0</v>
      </c>
      <c r="M135" s="33">
        <v>19481.78</v>
      </c>
      <c r="N135" s="33">
        <v>1685953.32</v>
      </c>
      <c r="O135" s="33">
        <v>310220.37</v>
      </c>
      <c r="P135" s="33">
        <v>4488691.11</v>
      </c>
      <c r="Q135" s="33">
        <v>9452.99</v>
      </c>
      <c r="R135" s="33">
        <v>567919.19</v>
      </c>
      <c r="S135" s="33">
        <v>41740.09</v>
      </c>
      <c r="T135" s="33">
        <v>45876.25</v>
      </c>
      <c r="U135" s="33">
        <v>4588835.18</v>
      </c>
      <c r="V135" s="33">
        <v>992390.75</v>
      </c>
      <c r="W135" s="33">
        <v>554172.82</v>
      </c>
      <c r="X135" s="33">
        <v>63104.71</v>
      </c>
      <c r="Y135" s="33">
        <v>167817.27</v>
      </c>
    </row>
    <row r="136" spans="1:25" ht="12.75">
      <c r="A136" s="34">
        <v>6</v>
      </c>
      <c r="B136" s="34">
        <v>1</v>
      </c>
      <c r="C136" s="34">
        <v>14</v>
      </c>
      <c r="D136" s="35">
        <v>2</v>
      </c>
      <c r="E136" s="36"/>
      <c r="F136" s="31" t="s">
        <v>265</v>
      </c>
      <c r="G136" s="56" t="s">
        <v>383</v>
      </c>
      <c r="H136" s="33">
        <v>9687901.63</v>
      </c>
      <c r="I136" s="33">
        <v>191979.81</v>
      </c>
      <c r="J136" s="33">
        <v>122246.73</v>
      </c>
      <c r="K136" s="33">
        <v>53334.57</v>
      </c>
      <c r="L136" s="33">
        <v>0</v>
      </c>
      <c r="M136" s="33">
        <v>27153.5</v>
      </c>
      <c r="N136" s="33">
        <v>1119026.82</v>
      </c>
      <c r="O136" s="33">
        <v>104856.65</v>
      </c>
      <c r="P136" s="33">
        <v>3828960.93</v>
      </c>
      <c r="Q136" s="33">
        <v>20541.3</v>
      </c>
      <c r="R136" s="33">
        <v>1034575.77</v>
      </c>
      <c r="S136" s="33">
        <v>0</v>
      </c>
      <c r="T136" s="33">
        <v>98954.36</v>
      </c>
      <c r="U136" s="33">
        <v>2230840.14</v>
      </c>
      <c r="V136" s="33">
        <v>330973.33</v>
      </c>
      <c r="W136" s="33">
        <v>351230.33</v>
      </c>
      <c r="X136" s="33">
        <v>144319.17</v>
      </c>
      <c r="Y136" s="33">
        <v>28908.22</v>
      </c>
    </row>
    <row r="137" spans="1:25" ht="12.75">
      <c r="A137" s="34">
        <v>6</v>
      </c>
      <c r="B137" s="34">
        <v>13</v>
      </c>
      <c r="C137" s="34">
        <v>7</v>
      </c>
      <c r="D137" s="35">
        <v>2</v>
      </c>
      <c r="E137" s="36"/>
      <c r="F137" s="31" t="s">
        <v>265</v>
      </c>
      <c r="G137" s="56" t="s">
        <v>384</v>
      </c>
      <c r="H137" s="33">
        <v>9148886.35</v>
      </c>
      <c r="I137" s="33">
        <v>262252.02</v>
      </c>
      <c r="J137" s="33">
        <v>119262.04</v>
      </c>
      <c r="K137" s="33">
        <v>92988.73</v>
      </c>
      <c r="L137" s="33">
        <v>0</v>
      </c>
      <c r="M137" s="33">
        <v>28760.78</v>
      </c>
      <c r="N137" s="33">
        <v>1285427.25</v>
      </c>
      <c r="O137" s="33">
        <v>48481.01</v>
      </c>
      <c r="P137" s="33">
        <v>2212602.18</v>
      </c>
      <c r="Q137" s="33">
        <v>28496.87</v>
      </c>
      <c r="R137" s="33">
        <v>611065.38</v>
      </c>
      <c r="S137" s="33">
        <v>0</v>
      </c>
      <c r="T137" s="33">
        <v>41938.35</v>
      </c>
      <c r="U137" s="33">
        <v>2267293.75</v>
      </c>
      <c r="V137" s="33">
        <v>1741788.45</v>
      </c>
      <c r="W137" s="33">
        <v>289104.44</v>
      </c>
      <c r="X137" s="33">
        <v>10375.79</v>
      </c>
      <c r="Y137" s="33">
        <v>109049.31</v>
      </c>
    </row>
    <row r="138" spans="1:25" ht="12.75">
      <c r="A138" s="34">
        <v>6</v>
      </c>
      <c r="B138" s="34">
        <v>1</v>
      </c>
      <c r="C138" s="34">
        <v>15</v>
      </c>
      <c r="D138" s="35">
        <v>2</v>
      </c>
      <c r="E138" s="36"/>
      <c r="F138" s="31" t="s">
        <v>265</v>
      </c>
      <c r="G138" s="56" t="s">
        <v>385</v>
      </c>
      <c r="H138" s="33">
        <v>9060652.63</v>
      </c>
      <c r="I138" s="33">
        <v>469611.07</v>
      </c>
      <c r="J138" s="33">
        <v>61044.04</v>
      </c>
      <c r="K138" s="33">
        <v>1153673.88</v>
      </c>
      <c r="L138" s="33">
        <v>2500</v>
      </c>
      <c r="M138" s="33">
        <v>3235.37</v>
      </c>
      <c r="N138" s="33">
        <v>1179052.92</v>
      </c>
      <c r="O138" s="33">
        <v>114294.77</v>
      </c>
      <c r="P138" s="33">
        <v>2257274.8</v>
      </c>
      <c r="Q138" s="33">
        <v>6664.54</v>
      </c>
      <c r="R138" s="33">
        <v>457997.12</v>
      </c>
      <c r="S138" s="33">
        <v>0</v>
      </c>
      <c r="T138" s="33">
        <v>16989</v>
      </c>
      <c r="U138" s="33">
        <v>2097874.36</v>
      </c>
      <c r="V138" s="33">
        <v>814659.91</v>
      </c>
      <c r="W138" s="33">
        <v>218812.98</v>
      </c>
      <c r="X138" s="33">
        <v>89965.08</v>
      </c>
      <c r="Y138" s="33">
        <v>117002.79</v>
      </c>
    </row>
    <row r="139" spans="1:25" ht="12.75">
      <c r="A139" s="34">
        <v>6</v>
      </c>
      <c r="B139" s="34">
        <v>10</v>
      </c>
      <c r="C139" s="34">
        <v>6</v>
      </c>
      <c r="D139" s="35">
        <v>2</v>
      </c>
      <c r="E139" s="36"/>
      <c r="F139" s="31" t="s">
        <v>265</v>
      </c>
      <c r="G139" s="56" t="s">
        <v>386</v>
      </c>
      <c r="H139" s="33">
        <v>20470343.2</v>
      </c>
      <c r="I139" s="33">
        <v>303559.7</v>
      </c>
      <c r="J139" s="33">
        <v>0</v>
      </c>
      <c r="K139" s="33">
        <v>638862.38</v>
      </c>
      <c r="L139" s="33">
        <v>0</v>
      </c>
      <c r="M139" s="33">
        <v>107323.77</v>
      </c>
      <c r="N139" s="33">
        <v>1810756.45</v>
      </c>
      <c r="O139" s="33">
        <v>274978.23</v>
      </c>
      <c r="P139" s="33">
        <v>8894231.75</v>
      </c>
      <c r="Q139" s="33">
        <v>59235.12</v>
      </c>
      <c r="R139" s="33">
        <v>738907.07</v>
      </c>
      <c r="S139" s="33">
        <v>147007.71</v>
      </c>
      <c r="T139" s="33">
        <v>66375.14</v>
      </c>
      <c r="U139" s="33">
        <v>5917094.42</v>
      </c>
      <c r="V139" s="33">
        <v>836524.39</v>
      </c>
      <c r="W139" s="33">
        <v>409015.39</v>
      </c>
      <c r="X139" s="33">
        <v>87610.81</v>
      </c>
      <c r="Y139" s="33">
        <v>178860.87</v>
      </c>
    </row>
    <row r="140" spans="1:25" ht="12.75">
      <c r="A140" s="34">
        <v>6</v>
      </c>
      <c r="B140" s="34">
        <v>11</v>
      </c>
      <c r="C140" s="34">
        <v>7</v>
      </c>
      <c r="D140" s="35">
        <v>2</v>
      </c>
      <c r="E140" s="36"/>
      <c r="F140" s="31" t="s">
        <v>265</v>
      </c>
      <c r="G140" s="56" t="s">
        <v>387</v>
      </c>
      <c r="H140" s="33">
        <v>34912000.12</v>
      </c>
      <c r="I140" s="33">
        <v>535663.3</v>
      </c>
      <c r="J140" s="33">
        <v>361340.6</v>
      </c>
      <c r="K140" s="33">
        <v>404297.27</v>
      </c>
      <c r="L140" s="33">
        <v>0</v>
      </c>
      <c r="M140" s="33">
        <v>77890.39</v>
      </c>
      <c r="N140" s="33">
        <v>2814748.96</v>
      </c>
      <c r="O140" s="33">
        <v>343395.26</v>
      </c>
      <c r="P140" s="33">
        <v>13502910.9</v>
      </c>
      <c r="Q140" s="33">
        <v>37954.49</v>
      </c>
      <c r="R140" s="33">
        <v>1424343.9</v>
      </c>
      <c r="S140" s="33">
        <v>0</v>
      </c>
      <c r="T140" s="33">
        <v>210545.07</v>
      </c>
      <c r="U140" s="33">
        <v>12811879.34</v>
      </c>
      <c r="V140" s="33">
        <v>1170855.3</v>
      </c>
      <c r="W140" s="33">
        <v>391586.82</v>
      </c>
      <c r="X140" s="33">
        <v>510890.84</v>
      </c>
      <c r="Y140" s="33">
        <v>313697.68</v>
      </c>
    </row>
    <row r="141" spans="1:25" ht="12.75">
      <c r="A141" s="34">
        <v>6</v>
      </c>
      <c r="B141" s="34">
        <v>19</v>
      </c>
      <c r="C141" s="34">
        <v>4</v>
      </c>
      <c r="D141" s="35">
        <v>2</v>
      </c>
      <c r="E141" s="36"/>
      <c r="F141" s="31" t="s">
        <v>265</v>
      </c>
      <c r="G141" s="56" t="s">
        <v>388</v>
      </c>
      <c r="H141" s="33">
        <v>7990283.85</v>
      </c>
      <c r="I141" s="33">
        <v>177109.63</v>
      </c>
      <c r="J141" s="33">
        <v>71300.4</v>
      </c>
      <c r="K141" s="33">
        <v>21498.69</v>
      </c>
      <c r="L141" s="33">
        <v>0</v>
      </c>
      <c r="M141" s="33">
        <v>38996.53</v>
      </c>
      <c r="N141" s="33">
        <v>1222905.29</v>
      </c>
      <c r="O141" s="33">
        <v>54394.18</v>
      </c>
      <c r="P141" s="33">
        <v>1814103</v>
      </c>
      <c r="Q141" s="33">
        <v>8832.33</v>
      </c>
      <c r="R141" s="33">
        <v>798140.28</v>
      </c>
      <c r="S141" s="33">
        <v>0</v>
      </c>
      <c r="T141" s="33">
        <v>53510</v>
      </c>
      <c r="U141" s="33">
        <v>2358199.76</v>
      </c>
      <c r="V141" s="33">
        <v>1140152.15</v>
      </c>
      <c r="W141" s="33">
        <v>142406.12</v>
      </c>
      <c r="X141" s="33">
        <v>3000</v>
      </c>
      <c r="Y141" s="33">
        <v>85735.49</v>
      </c>
    </row>
    <row r="142" spans="1:25" ht="12.75">
      <c r="A142" s="34">
        <v>6</v>
      </c>
      <c r="B142" s="34">
        <v>20</v>
      </c>
      <c r="C142" s="34">
        <v>11</v>
      </c>
      <c r="D142" s="35">
        <v>2</v>
      </c>
      <c r="E142" s="36"/>
      <c r="F142" s="31" t="s">
        <v>265</v>
      </c>
      <c r="G142" s="56" t="s">
        <v>389</v>
      </c>
      <c r="H142" s="33">
        <v>18847442.93</v>
      </c>
      <c r="I142" s="33">
        <v>336677.23</v>
      </c>
      <c r="J142" s="33">
        <v>240000</v>
      </c>
      <c r="K142" s="33">
        <v>1231273.78</v>
      </c>
      <c r="L142" s="33">
        <v>0</v>
      </c>
      <c r="M142" s="33">
        <v>148614.74</v>
      </c>
      <c r="N142" s="33">
        <v>1632277.79</v>
      </c>
      <c r="O142" s="33">
        <v>187921.37</v>
      </c>
      <c r="P142" s="33">
        <v>4260462.81</v>
      </c>
      <c r="Q142" s="33">
        <v>17747</v>
      </c>
      <c r="R142" s="33">
        <v>1378476.39</v>
      </c>
      <c r="S142" s="33">
        <v>0</v>
      </c>
      <c r="T142" s="33">
        <v>69720</v>
      </c>
      <c r="U142" s="33">
        <v>4862505.94</v>
      </c>
      <c r="V142" s="33">
        <v>3712134.37</v>
      </c>
      <c r="W142" s="33">
        <v>516434.18</v>
      </c>
      <c r="X142" s="33">
        <v>116649.48</v>
      </c>
      <c r="Y142" s="33">
        <v>136547.85</v>
      </c>
    </row>
    <row r="143" spans="1:25" ht="12.75">
      <c r="A143" s="34">
        <v>6</v>
      </c>
      <c r="B143" s="34">
        <v>16</v>
      </c>
      <c r="C143" s="34">
        <v>5</v>
      </c>
      <c r="D143" s="35">
        <v>2</v>
      </c>
      <c r="E143" s="36"/>
      <c r="F143" s="31" t="s">
        <v>265</v>
      </c>
      <c r="G143" s="56" t="s">
        <v>390</v>
      </c>
      <c r="H143" s="33">
        <v>16485497.69</v>
      </c>
      <c r="I143" s="33">
        <v>247680.29</v>
      </c>
      <c r="J143" s="33">
        <v>11655.64</v>
      </c>
      <c r="K143" s="33">
        <v>197086.61</v>
      </c>
      <c r="L143" s="33">
        <v>0</v>
      </c>
      <c r="M143" s="33">
        <v>5965.27</v>
      </c>
      <c r="N143" s="33">
        <v>1406951.01</v>
      </c>
      <c r="O143" s="33">
        <v>103067.81</v>
      </c>
      <c r="P143" s="33">
        <v>6598084.19</v>
      </c>
      <c r="Q143" s="33">
        <v>59298.79</v>
      </c>
      <c r="R143" s="33">
        <v>585965.53</v>
      </c>
      <c r="S143" s="33">
        <v>0</v>
      </c>
      <c r="T143" s="33">
        <v>38758.85</v>
      </c>
      <c r="U143" s="33">
        <v>4351790.86</v>
      </c>
      <c r="V143" s="33">
        <v>1452275.05</v>
      </c>
      <c r="W143" s="33">
        <v>1106901.55</v>
      </c>
      <c r="X143" s="33">
        <v>114900</v>
      </c>
      <c r="Y143" s="33">
        <v>205116.24</v>
      </c>
    </row>
    <row r="144" spans="1:25" ht="12.75">
      <c r="A144" s="34">
        <v>6</v>
      </c>
      <c r="B144" s="34">
        <v>11</v>
      </c>
      <c r="C144" s="34">
        <v>8</v>
      </c>
      <c r="D144" s="35">
        <v>2</v>
      </c>
      <c r="E144" s="36"/>
      <c r="F144" s="31" t="s">
        <v>265</v>
      </c>
      <c r="G144" s="56" t="s">
        <v>277</v>
      </c>
      <c r="H144" s="33">
        <v>31319157.38</v>
      </c>
      <c r="I144" s="33">
        <v>1177607.39</v>
      </c>
      <c r="J144" s="33">
        <v>0</v>
      </c>
      <c r="K144" s="33">
        <v>2324066.23</v>
      </c>
      <c r="L144" s="33">
        <v>0</v>
      </c>
      <c r="M144" s="33">
        <v>79216.6</v>
      </c>
      <c r="N144" s="33">
        <v>2094375.06</v>
      </c>
      <c r="O144" s="33">
        <v>271021.53</v>
      </c>
      <c r="P144" s="33">
        <v>10780117.35</v>
      </c>
      <c r="Q144" s="33">
        <v>50067.55</v>
      </c>
      <c r="R144" s="33">
        <v>705688.2</v>
      </c>
      <c r="S144" s="33">
        <v>0</v>
      </c>
      <c r="T144" s="33">
        <v>84307</v>
      </c>
      <c r="U144" s="33">
        <v>8399708.48</v>
      </c>
      <c r="V144" s="33">
        <v>3585838.01</v>
      </c>
      <c r="W144" s="33">
        <v>1069416.57</v>
      </c>
      <c r="X144" s="33">
        <v>45584.2</v>
      </c>
      <c r="Y144" s="33">
        <v>652143.21</v>
      </c>
    </row>
    <row r="145" spans="1:25" ht="12.75">
      <c r="A145" s="34">
        <v>6</v>
      </c>
      <c r="B145" s="34">
        <v>9</v>
      </c>
      <c r="C145" s="34">
        <v>12</v>
      </c>
      <c r="D145" s="35">
        <v>2</v>
      </c>
      <c r="E145" s="36"/>
      <c r="F145" s="31" t="s">
        <v>265</v>
      </c>
      <c r="G145" s="56" t="s">
        <v>391</v>
      </c>
      <c r="H145" s="33">
        <v>25130504.07</v>
      </c>
      <c r="I145" s="33">
        <v>372308.76</v>
      </c>
      <c r="J145" s="33">
        <v>0</v>
      </c>
      <c r="K145" s="33">
        <v>1603904.77</v>
      </c>
      <c r="L145" s="33">
        <v>0</v>
      </c>
      <c r="M145" s="33">
        <v>46042.04</v>
      </c>
      <c r="N145" s="33">
        <v>2471446.81</v>
      </c>
      <c r="O145" s="33">
        <v>161191.54</v>
      </c>
      <c r="P145" s="33">
        <v>8437493.59</v>
      </c>
      <c r="Q145" s="33">
        <v>70452.86</v>
      </c>
      <c r="R145" s="33">
        <v>953464.76</v>
      </c>
      <c r="S145" s="33">
        <v>0</v>
      </c>
      <c r="T145" s="33">
        <v>64789.08</v>
      </c>
      <c r="U145" s="33">
        <v>7553034.92</v>
      </c>
      <c r="V145" s="33">
        <v>2074405.32</v>
      </c>
      <c r="W145" s="33">
        <v>756011.59</v>
      </c>
      <c r="X145" s="33">
        <v>124611.32</v>
      </c>
      <c r="Y145" s="33">
        <v>441346.71</v>
      </c>
    </row>
    <row r="146" spans="1:25" ht="12.75">
      <c r="A146" s="34">
        <v>6</v>
      </c>
      <c r="B146" s="34">
        <v>20</v>
      </c>
      <c r="C146" s="34">
        <v>12</v>
      </c>
      <c r="D146" s="35">
        <v>2</v>
      </c>
      <c r="E146" s="36"/>
      <c r="F146" s="31" t="s">
        <v>265</v>
      </c>
      <c r="G146" s="56" t="s">
        <v>392</v>
      </c>
      <c r="H146" s="33">
        <v>15297046.5</v>
      </c>
      <c r="I146" s="33">
        <v>336284.53</v>
      </c>
      <c r="J146" s="33">
        <v>225181.3</v>
      </c>
      <c r="K146" s="33">
        <v>2175713.28</v>
      </c>
      <c r="L146" s="33">
        <v>0</v>
      </c>
      <c r="M146" s="33">
        <v>80847.75</v>
      </c>
      <c r="N146" s="33">
        <v>1534587.45</v>
      </c>
      <c r="O146" s="33">
        <v>107784.48</v>
      </c>
      <c r="P146" s="33">
        <v>4694839.53</v>
      </c>
      <c r="Q146" s="33">
        <v>39858.71</v>
      </c>
      <c r="R146" s="33">
        <v>769783.65</v>
      </c>
      <c r="S146" s="33">
        <v>0</v>
      </c>
      <c r="T146" s="33">
        <v>41646.73</v>
      </c>
      <c r="U146" s="33">
        <v>3788905.13</v>
      </c>
      <c r="V146" s="33">
        <v>874400.56</v>
      </c>
      <c r="W146" s="33">
        <v>346342.31</v>
      </c>
      <c r="X146" s="33">
        <v>22500</v>
      </c>
      <c r="Y146" s="33">
        <v>258371.09</v>
      </c>
    </row>
    <row r="147" spans="1:25" ht="12.75">
      <c r="A147" s="34">
        <v>6</v>
      </c>
      <c r="B147" s="34">
        <v>18</v>
      </c>
      <c r="C147" s="34">
        <v>8</v>
      </c>
      <c r="D147" s="35">
        <v>2</v>
      </c>
      <c r="E147" s="36"/>
      <c r="F147" s="31" t="s">
        <v>265</v>
      </c>
      <c r="G147" s="56" t="s">
        <v>393</v>
      </c>
      <c r="H147" s="33">
        <v>26872276.1</v>
      </c>
      <c r="I147" s="33">
        <v>2447327.94</v>
      </c>
      <c r="J147" s="33">
        <v>271618.26</v>
      </c>
      <c r="K147" s="33">
        <v>498670.1</v>
      </c>
      <c r="L147" s="33">
        <v>77512.93</v>
      </c>
      <c r="M147" s="33">
        <v>2208771.78</v>
      </c>
      <c r="N147" s="33">
        <v>2239149.04</v>
      </c>
      <c r="O147" s="33">
        <v>254237.87</v>
      </c>
      <c r="P147" s="33">
        <v>7638206.54</v>
      </c>
      <c r="Q147" s="33">
        <v>35163.42</v>
      </c>
      <c r="R147" s="33">
        <v>1173102.01</v>
      </c>
      <c r="S147" s="33">
        <v>589391.96</v>
      </c>
      <c r="T147" s="33">
        <v>357677.64</v>
      </c>
      <c r="U147" s="33">
        <v>7052640.59</v>
      </c>
      <c r="V147" s="33">
        <v>1196019.96</v>
      </c>
      <c r="W147" s="33">
        <v>529360.22</v>
      </c>
      <c r="X147" s="33">
        <v>124372.53</v>
      </c>
      <c r="Y147" s="33">
        <v>179053.31</v>
      </c>
    </row>
    <row r="148" spans="1:25" ht="12.75">
      <c r="A148" s="34">
        <v>6</v>
      </c>
      <c r="B148" s="34">
        <v>7</v>
      </c>
      <c r="C148" s="34">
        <v>6</v>
      </c>
      <c r="D148" s="35">
        <v>2</v>
      </c>
      <c r="E148" s="36"/>
      <c r="F148" s="31" t="s">
        <v>265</v>
      </c>
      <c r="G148" s="56" t="s">
        <v>394</v>
      </c>
      <c r="H148" s="33">
        <v>17689832.97</v>
      </c>
      <c r="I148" s="33">
        <v>436414.28</v>
      </c>
      <c r="J148" s="33">
        <v>229593.68</v>
      </c>
      <c r="K148" s="33">
        <v>405033.04</v>
      </c>
      <c r="L148" s="33">
        <v>0</v>
      </c>
      <c r="M148" s="33">
        <v>66122.18</v>
      </c>
      <c r="N148" s="33">
        <v>1784908.75</v>
      </c>
      <c r="O148" s="33">
        <v>236328.11</v>
      </c>
      <c r="P148" s="33">
        <v>6868616.3</v>
      </c>
      <c r="Q148" s="33">
        <v>54982.81</v>
      </c>
      <c r="R148" s="33">
        <v>825297.3</v>
      </c>
      <c r="S148" s="33">
        <v>0</v>
      </c>
      <c r="T148" s="33">
        <v>327419.94</v>
      </c>
      <c r="U148" s="33">
        <v>5256282.93</v>
      </c>
      <c r="V148" s="33">
        <v>516261.96</v>
      </c>
      <c r="W148" s="33">
        <v>468751</v>
      </c>
      <c r="X148" s="33">
        <v>70500</v>
      </c>
      <c r="Y148" s="33">
        <v>143320.69</v>
      </c>
    </row>
    <row r="149" spans="1:25" ht="12.75">
      <c r="A149" s="34">
        <v>6</v>
      </c>
      <c r="B149" s="34">
        <v>18</v>
      </c>
      <c r="C149" s="34">
        <v>9</v>
      </c>
      <c r="D149" s="35">
        <v>2</v>
      </c>
      <c r="E149" s="36"/>
      <c r="F149" s="31" t="s">
        <v>265</v>
      </c>
      <c r="G149" s="56" t="s">
        <v>395</v>
      </c>
      <c r="H149" s="33">
        <v>13456147.22</v>
      </c>
      <c r="I149" s="33">
        <v>580448.48</v>
      </c>
      <c r="J149" s="33">
        <v>261822.12</v>
      </c>
      <c r="K149" s="33">
        <v>948949.62</v>
      </c>
      <c r="L149" s="33">
        <v>0</v>
      </c>
      <c r="M149" s="33">
        <v>21974.26</v>
      </c>
      <c r="N149" s="33">
        <v>1619376.59</v>
      </c>
      <c r="O149" s="33">
        <v>61930.48</v>
      </c>
      <c r="P149" s="33">
        <v>3901647.53</v>
      </c>
      <c r="Q149" s="33">
        <v>105247</v>
      </c>
      <c r="R149" s="33">
        <v>718849.85</v>
      </c>
      <c r="S149" s="33">
        <v>134230.98</v>
      </c>
      <c r="T149" s="33">
        <v>114749.34</v>
      </c>
      <c r="U149" s="33">
        <v>3996019.23</v>
      </c>
      <c r="V149" s="33">
        <v>573470.64</v>
      </c>
      <c r="W149" s="33">
        <v>253084.26</v>
      </c>
      <c r="X149" s="33">
        <v>17900.06</v>
      </c>
      <c r="Y149" s="33">
        <v>146446.78</v>
      </c>
    </row>
    <row r="150" spans="1:25" ht="12.75">
      <c r="A150" s="34">
        <v>6</v>
      </c>
      <c r="B150" s="34">
        <v>18</v>
      </c>
      <c r="C150" s="34">
        <v>10</v>
      </c>
      <c r="D150" s="35">
        <v>2</v>
      </c>
      <c r="E150" s="36"/>
      <c r="F150" s="31" t="s">
        <v>265</v>
      </c>
      <c r="G150" s="56" t="s">
        <v>396</v>
      </c>
      <c r="H150" s="33">
        <v>11768959.3</v>
      </c>
      <c r="I150" s="33">
        <v>632454.05</v>
      </c>
      <c r="J150" s="33">
        <v>242002.52</v>
      </c>
      <c r="K150" s="33">
        <v>1960341.31</v>
      </c>
      <c r="L150" s="33">
        <v>0</v>
      </c>
      <c r="M150" s="33">
        <v>19521.56</v>
      </c>
      <c r="N150" s="33">
        <v>1513637.76</v>
      </c>
      <c r="O150" s="33">
        <v>106915.79</v>
      </c>
      <c r="P150" s="33">
        <v>2897234.38</v>
      </c>
      <c r="Q150" s="33">
        <v>151691.98</v>
      </c>
      <c r="R150" s="33">
        <v>414695.91</v>
      </c>
      <c r="S150" s="33">
        <v>0</v>
      </c>
      <c r="T150" s="33">
        <v>23287.2</v>
      </c>
      <c r="U150" s="33">
        <v>3035634.74</v>
      </c>
      <c r="V150" s="33">
        <v>462004.52</v>
      </c>
      <c r="W150" s="33">
        <v>208312.24</v>
      </c>
      <c r="X150" s="33">
        <v>32891.01</v>
      </c>
      <c r="Y150" s="33">
        <v>68334.33</v>
      </c>
    </row>
    <row r="151" spans="1:25" ht="12.75">
      <c r="A151" s="34">
        <v>6</v>
      </c>
      <c r="B151" s="34">
        <v>1</v>
      </c>
      <c r="C151" s="34">
        <v>16</v>
      </c>
      <c r="D151" s="35">
        <v>2</v>
      </c>
      <c r="E151" s="36"/>
      <c r="F151" s="31" t="s">
        <v>265</v>
      </c>
      <c r="G151" s="56" t="s">
        <v>279</v>
      </c>
      <c r="H151" s="33">
        <v>21148813.07</v>
      </c>
      <c r="I151" s="33">
        <v>262428.98</v>
      </c>
      <c r="J151" s="33">
        <v>0</v>
      </c>
      <c r="K151" s="33">
        <v>997931.55</v>
      </c>
      <c r="L151" s="33">
        <v>1532279.86</v>
      </c>
      <c r="M151" s="33">
        <v>394880.88</v>
      </c>
      <c r="N151" s="33">
        <v>2843697.88</v>
      </c>
      <c r="O151" s="33">
        <v>106498.54</v>
      </c>
      <c r="P151" s="33">
        <v>5865944.44</v>
      </c>
      <c r="Q151" s="33">
        <v>53680.67</v>
      </c>
      <c r="R151" s="33">
        <v>1112728.12</v>
      </c>
      <c r="S151" s="33">
        <v>0</v>
      </c>
      <c r="T151" s="33">
        <v>54147</v>
      </c>
      <c r="U151" s="33">
        <v>5528467.81</v>
      </c>
      <c r="V151" s="33">
        <v>1265939.92</v>
      </c>
      <c r="W151" s="33">
        <v>837676.57</v>
      </c>
      <c r="X151" s="33">
        <v>119000</v>
      </c>
      <c r="Y151" s="33">
        <v>173510.85</v>
      </c>
    </row>
    <row r="152" spans="1:25" ht="12.75">
      <c r="A152" s="34">
        <v>6</v>
      </c>
      <c r="B152" s="34">
        <v>2</v>
      </c>
      <c r="C152" s="34">
        <v>13</v>
      </c>
      <c r="D152" s="35">
        <v>2</v>
      </c>
      <c r="E152" s="36"/>
      <c r="F152" s="31" t="s">
        <v>265</v>
      </c>
      <c r="G152" s="56" t="s">
        <v>397</v>
      </c>
      <c r="H152" s="33">
        <v>13565430.43</v>
      </c>
      <c r="I152" s="33">
        <v>101432.01</v>
      </c>
      <c r="J152" s="33">
        <v>180000</v>
      </c>
      <c r="K152" s="33">
        <v>286957.04</v>
      </c>
      <c r="L152" s="33">
        <v>0</v>
      </c>
      <c r="M152" s="33">
        <v>9500.38</v>
      </c>
      <c r="N152" s="33">
        <v>1685338.02</v>
      </c>
      <c r="O152" s="33">
        <v>151475.97</v>
      </c>
      <c r="P152" s="33">
        <v>4095379.89</v>
      </c>
      <c r="Q152" s="33">
        <v>32730.5</v>
      </c>
      <c r="R152" s="33">
        <v>429426.7</v>
      </c>
      <c r="S152" s="33">
        <v>8000</v>
      </c>
      <c r="T152" s="33">
        <v>24610</v>
      </c>
      <c r="U152" s="33">
        <v>3602739.72</v>
      </c>
      <c r="V152" s="33">
        <v>2508019.69</v>
      </c>
      <c r="W152" s="33">
        <v>176451.82</v>
      </c>
      <c r="X152" s="33">
        <v>140575.27</v>
      </c>
      <c r="Y152" s="33">
        <v>132793.42</v>
      </c>
    </row>
    <row r="153" spans="1:25" ht="12.75">
      <c r="A153" s="34">
        <v>6</v>
      </c>
      <c r="B153" s="34">
        <v>18</v>
      </c>
      <c r="C153" s="34">
        <v>11</v>
      </c>
      <c r="D153" s="35">
        <v>2</v>
      </c>
      <c r="E153" s="36"/>
      <c r="F153" s="31" t="s">
        <v>265</v>
      </c>
      <c r="G153" s="56" t="s">
        <v>280</v>
      </c>
      <c r="H153" s="33">
        <v>40492795.6</v>
      </c>
      <c r="I153" s="33">
        <v>1256362.76</v>
      </c>
      <c r="J153" s="33">
        <v>618045.44</v>
      </c>
      <c r="K153" s="33">
        <v>1967539.09</v>
      </c>
      <c r="L153" s="33">
        <v>25497</v>
      </c>
      <c r="M153" s="33">
        <v>45861.79</v>
      </c>
      <c r="N153" s="33">
        <v>5783862.65</v>
      </c>
      <c r="O153" s="33">
        <v>248660.72</v>
      </c>
      <c r="P153" s="33">
        <v>10749670.64</v>
      </c>
      <c r="Q153" s="33">
        <v>42836.55</v>
      </c>
      <c r="R153" s="33">
        <v>2013293.23</v>
      </c>
      <c r="S153" s="33">
        <v>208348.94</v>
      </c>
      <c r="T153" s="33">
        <v>286724.34</v>
      </c>
      <c r="U153" s="33">
        <v>10449622.21</v>
      </c>
      <c r="V153" s="33">
        <v>5713946.1</v>
      </c>
      <c r="W153" s="33">
        <v>715933.26</v>
      </c>
      <c r="X153" s="33">
        <v>145955.97</v>
      </c>
      <c r="Y153" s="33">
        <v>220634.91</v>
      </c>
    </row>
    <row r="154" spans="1:25" ht="12.75">
      <c r="A154" s="34">
        <v>6</v>
      </c>
      <c r="B154" s="34">
        <v>17</v>
      </c>
      <c r="C154" s="34">
        <v>5</v>
      </c>
      <c r="D154" s="35">
        <v>2</v>
      </c>
      <c r="E154" s="36"/>
      <c r="F154" s="31" t="s">
        <v>265</v>
      </c>
      <c r="G154" s="56" t="s">
        <v>398</v>
      </c>
      <c r="H154" s="33">
        <v>23841727.97</v>
      </c>
      <c r="I154" s="33">
        <v>189960.51</v>
      </c>
      <c r="J154" s="33">
        <v>0</v>
      </c>
      <c r="K154" s="33">
        <v>719987.59</v>
      </c>
      <c r="L154" s="33">
        <v>0</v>
      </c>
      <c r="M154" s="33">
        <v>65546.95</v>
      </c>
      <c r="N154" s="33">
        <v>2445013.96</v>
      </c>
      <c r="O154" s="33">
        <v>262293.07</v>
      </c>
      <c r="P154" s="33">
        <v>7873870.76</v>
      </c>
      <c r="Q154" s="33">
        <v>268119.3</v>
      </c>
      <c r="R154" s="33">
        <v>1057155.38</v>
      </c>
      <c r="S154" s="33">
        <v>0</v>
      </c>
      <c r="T154" s="33">
        <v>315524.86</v>
      </c>
      <c r="U154" s="33">
        <v>8161578.77</v>
      </c>
      <c r="V154" s="33">
        <v>1274311.58</v>
      </c>
      <c r="W154" s="33">
        <v>756041.96</v>
      </c>
      <c r="X154" s="33">
        <v>216476.17</v>
      </c>
      <c r="Y154" s="33">
        <v>235847.11</v>
      </c>
    </row>
    <row r="155" spans="1:25" ht="12.75">
      <c r="A155" s="34">
        <v>6</v>
      </c>
      <c r="B155" s="34">
        <v>11</v>
      </c>
      <c r="C155" s="34">
        <v>9</v>
      </c>
      <c r="D155" s="35">
        <v>2</v>
      </c>
      <c r="E155" s="36"/>
      <c r="F155" s="31" t="s">
        <v>265</v>
      </c>
      <c r="G155" s="56" t="s">
        <v>399</v>
      </c>
      <c r="H155" s="33">
        <v>27180089.74</v>
      </c>
      <c r="I155" s="33">
        <v>552220.12</v>
      </c>
      <c r="J155" s="33">
        <v>0</v>
      </c>
      <c r="K155" s="33">
        <v>846381.37</v>
      </c>
      <c r="L155" s="33">
        <v>0</v>
      </c>
      <c r="M155" s="33">
        <v>418166.68</v>
      </c>
      <c r="N155" s="33">
        <v>2261668.46</v>
      </c>
      <c r="O155" s="33">
        <v>237544.59</v>
      </c>
      <c r="P155" s="33">
        <v>11887045.58</v>
      </c>
      <c r="Q155" s="33">
        <v>56605.83</v>
      </c>
      <c r="R155" s="33">
        <v>595042.8</v>
      </c>
      <c r="S155" s="33">
        <v>0</v>
      </c>
      <c r="T155" s="33">
        <v>33700.2</v>
      </c>
      <c r="U155" s="33">
        <v>8762130.58</v>
      </c>
      <c r="V155" s="33">
        <v>720339.85</v>
      </c>
      <c r="W155" s="33">
        <v>476585.73</v>
      </c>
      <c r="X155" s="33">
        <v>211010.31</v>
      </c>
      <c r="Y155" s="33">
        <v>121647.64</v>
      </c>
    </row>
    <row r="156" spans="1:25" ht="12.75">
      <c r="A156" s="34">
        <v>6</v>
      </c>
      <c r="B156" s="34">
        <v>4</v>
      </c>
      <c r="C156" s="34">
        <v>6</v>
      </c>
      <c r="D156" s="35">
        <v>2</v>
      </c>
      <c r="E156" s="36"/>
      <c r="F156" s="31" t="s">
        <v>265</v>
      </c>
      <c r="G156" s="56" t="s">
        <v>400</v>
      </c>
      <c r="H156" s="33">
        <v>11742323.87</v>
      </c>
      <c r="I156" s="33">
        <v>383792.64</v>
      </c>
      <c r="J156" s="33">
        <v>80645.76</v>
      </c>
      <c r="K156" s="33">
        <v>293925.94</v>
      </c>
      <c r="L156" s="33">
        <v>0</v>
      </c>
      <c r="M156" s="33">
        <v>69279.6</v>
      </c>
      <c r="N156" s="33">
        <v>1336476.22</v>
      </c>
      <c r="O156" s="33">
        <v>122933.13</v>
      </c>
      <c r="P156" s="33">
        <v>4291085.41</v>
      </c>
      <c r="Q156" s="33">
        <v>21724.43</v>
      </c>
      <c r="R156" s="33">
        <v>923284.49</v>
      </c>
      <c r="S156" s="33">
        <v>0</v>
      </c>
      <c r="T156" s="33">
        <v>15974</v>
      </c>
      <c r="U156" s="33">
        <v>3440489.06</v>
      </c>
      <c r="V156" s="33">
        <v>353390.04</v>
      </c>
      <c r="W156" s="33">
        <v>265536.03</v>
      </c>
      <c r="X156" s="33">
        <v>76546.9</v>
      </c>
      <c r="Y156" s="33">
        <v>67240.22</v>
      </c>
    </row>
    <row r="157" spans="1:25" ht="12.75">
      <c r="A157" s="34">
        <v>6</v>
      </c>
      <c r="B157" s="34">
        <v>7</v>
      </c>
      <c r="C157" s="34">
        <v>7</v>
      </c>
      <c r="D157" s="35">
        <v>2</v>
      </c>
      <c r="E157" s="36"/>
      <c r="F157" s="31" t="s">
        <v>265</v>
      </c>
      <c r="G157" s="56" t="s">
        <v>401</v>
      </c>
      <c r="H157" s="33">
        <v>23507747.69</v>
      </c>
      <c r="I157" s="33">
        <v>463612.2</v>
      </c>
      <c r="J157" s="33">
        <v>219342.54</v>
      </c>
      <c r="K157" s="33">
        <v>433310.51</v>
      </c>
      <c r="L157" s="33">
        <v>0</v>
      </c>
      <c r="M157" s="33">
        <v>17155.3</v>
      </c>
      <c r="N157" s="33">
        <v>1729861.35</v>
      </c>
      <c r="O157" s="33">
        <v>576347.13</v>
      </c>
      <c r="P157" s="33">
        <v>7510526.61</v>
      </c>
      <c r="Q157" s="33">
        <v>52548.98</v>
      </c>
      <c r="R157" s="33">
        <v>944505.27</v>
      </c>
      <c r="S157" s="33">
        <v>0</v>
      </c>
      <c r="T157" s="33">
        <v>323233.29</v>
      </c>
      <c r="U157" s="33">
        <v>5450180.08</v>
      </c>
      <c r="V157" s="33">
        <v>4759166.8</v>
      </c>
      <c r="W157" s="33">
        <v>688117.7</v>
      </c>
      <c r="X157" s="33">
        <v>136314.93</v>
      </c>
      <c r="Y157" s="33">
        <v>203525</v>
      </c>
    </row>
    <row r="158" spans="1:25" ht="12.75">
      <c r="A158" s="34">
        <v>6</v>
      </c>
      <c r="B158" s="34">
        <v>1</v>
      </c>
      <c r="C158" s="34">
        <v>17</v>
      </c>
      <c r="D158" s="35">
        <v>2</v>
      </c>
      <c r="E158" s="36"/>
      <c r="F158" s="31" t="s">
        <v>265</v>
      </c>
      <c r="G158" s="56" t="s">
        <v>402</v>
      </c>
      <c r="H158" s="33">
        <v>11802619.75</v>
      </c>
      <c r="I158" s="33">
        <v>446688.36</v>
      </c>
      <c r="J158" s="33">
        <v>210757.18</v>
      </c>
      <c r="K158" s="33">
        <v>179790.25</v>
      </c>
      <c r="L158" s="33">
        <v>62178.87</v>
      </c>
      <c r="M158" s="33">
        <v>37119.42</v>
      </c>
      <c r="N158" s="33">
        <v>1487980.28</v>
      </c>
      <c r="O158" s="33">
        <v>138398.43</v>
      </c>
      <c r="P158" s="33">
        <v>3099899.31</v>
      </c>
      <c r="Q158" s="33">
        <v>16273.82</v>
      </c>
      <c r="R158" s="33">
        <v>1606639.92</v>
      </c>
      <c r="S158" s="33">
        <v>2400</v>
      </c>
      <c r="T158" s="33">
        <v>56246</v>
      </c>
      <c r="U158" s="33">
        <v>2818891.22</v>
      </c>
      <c r="V158" s="33">
        <v>1166701.93</v>
      </c>
      <c r="W158" s="33">
        <v>237163.8</v>
      </c>
      <c r="X158" s="33">
        <v>112972.77</v>
      </c>
      <c r="Y158" s="33">
        <v>122518.19</v>
      </c>
    </row>
    <row r="159" spans="1:25" ht="12.75">
      <c r="A159" s="34">
        <v>6</v>
      </c>
      <c r="B159" s="34">
        <v>2</v>
      </c>
      <c r="C159" s="34">
        <v>14</v>
      </c>
      <c r="D159" s="35">
        <v>2</v>
      </c>
      <c r="E159" s="36"/>
      <c r="F159" s="31" t="s">
        <v>265</v>
      </c>
      <c r="G159" s="56" t="s">
        <v>403</v>
      </c>
      <c r="H159" s="33">
        <v>16979305.48</v>
      </c>
      <c r="I159" s="33">
        <v>601162.85</v>
      </c>
      <c r="J159" s="33">
        <v>369878.01</v>
      </c>
      <c r="K159" s="33">
        <v>748205.27</v>
      </c>
      <c r="L159" s="33">
        <v>0</v>
      </c>
      <c r="M159" s="33">
        <v>55629.81</v>
      </c>
      <c r="N159" s="33">
        <v>1968430.87</v>
      </c>
      <c r="O159" s="33">
        <v>215108.92</v>
      </c>
      <c r="P159" s="33">
        <v>5158766.89</v>
      </c>
      <c r="Q159" s="33">
        <v>62027.65</v>
      </c>
      <c r="R159" s="33">
        <v>784489.09</v>
      </c>
      <c r="S159" s="33">
        <v>0</v>
      </c>
      <c r="T159" s="33">
        <v>97998.97</v>
      </c>
      <c r="U159" s="33">
        <v>5406724.37</v>
      </c>
      <c r="V159" s="33">
        <v>899017.16</v>
      </c>
      <c r="W159" s="33">
        <v>318399.9</v>
      </c>
      <c r="X159" s="33">
        <v>78006.99</v>
      </c>
      <c r="Y159" s="33">
        <v>215458.73</v>
      </c>
    </row>
    <row r="160" spans="1:25" ht="12.75">
      <c r="A160" s="34">
        <v>6</v>
      </c>
      <c r="B160" s="34">
        <v>4</v>
      </c>
      <c r="C160" s="34">
        <v>7</v>
      </c>
      <c r="D160" s="35">
        <v>2</v>
      </c>
      <c r="E160" s="36"/>
      <c r="F160" s="31" t="s">
        <v>265</v>
      </c>
      <c r="G160" s="56" t="s">
        <v>404</v>
      </c>
      <c r="H160" s="33">
        <v>13752589.98</v>
      </c>
      <c r="I160" s="33">
        <v>1160201.34</v>
      </c>
      <c r="J160" s="33">
        <v>70185.43</v>
      </c>
      <c r="K160" s="33">
        <v>718568</v>
      </c>
      <c r="L160" s="33">
        <v>0</v>
      </c>
      <c r="M160" s="33">
        <v>147625.12</v>
      </c>
      <c r="N160" s="33">
        <v>1659695.13</v>
      </c>
      <c r="O160" s="33">
        <v>124914</v>
      </c>
      <c r="P160" s="33">
        <v>3869793.98</v>
      </c>
      <c r="Q160" s="33">
        <v>24149.87</v>
      </c>
      <c r="R160" s="33">
        <v>860126.69</v>
      </c>
      <c r="S160" s="33">
        <v>1500</v>
      </c>
      <c r="T160" s="33">
        <v>51187.2</v>
      </c>
      <c r="U160" s="33">
        <v>3873086.97</v>
      </c>
      <c r="V160" s="33">
        <v>425477.04</v>
      </c>
      <c r="W160" s="33">
        <v>575132.88</v>
      </c>
      <c r="X160" s="33">
        <v>26885.3</v>
      </c>
      <c r="Y160" s="33">
        <v>164061.03</v>
      </c>
    </row>
    <row r="161" spans="1:25" ht="12.75">
      <c r="A161" s="34">
        <v>6</v>
      </c>
      <c r="B161" s="34">
        <v>15</v>
      </c>
      <c r="C161" s="34">
        <v>7</v>
      </c>
      <c r="D161" s="35">
        <v>2</v>
      </c>
      <c r="E161" s="36"/>
      <c r="F161" s="31" t="s">
        <v>265</v>
      </c>
      <c r="G161" s="56" t="s">
        <v>405</v>
      </c>
      <c r="H161" s="33">
        <v>21177966.76</v>
      </c>
      <c r="I161" s="33">
        <v>458005.52</v>
      </c>
      <c r="J161" s="33">
        <v>0</v>
      </c>
      <c r="K161" s="33">
        <v>72060.23</v>
      </c>
      <c r="L161" s="33">
        <v>0</v>
      </c>
      <c r="M161" s="33">
        <v>205563.47</v>
      </c>
      <c r="N161" s="33">
        <v>2073341.18</v>
      </c>
      <c r="O161" s="33">
        <v>550288.53</v>
      </c>
      <c r="P161" s="33">
        <v>7153060.56</v>
      </c>
      <c r="Q161" s="33">
        <v>30703.26</v>
      </c>
      <c r="R161" s="33">
        <v>429926.01</v>
      </c>
      <c r="S161" s="33">
        <v>0</v>
      </c>
      <c r="T161" s="33">
        <v>127244.37</v>
      </c>
      <c r="U161" s="33">
        <v>7527078.99</v>
      </c>
      <c r="V161" s="33">
        <v>509159.41</v>
      </c>
      <c r="W161" s="33">
        <v>770452.43</v>
      </c>
      <c r="X161" s="33">
        <v>277021.89</v>
      </c>
      <c r="Y161" s="33">
        <v>994060.91</v>
      </c>
    </row>
    <row r="162" spans="1:25" ht="12.75">
      <c r="A162" s="34">
        <v>6</v>
      </c>
      <c r="B162" s="34">
        <v>18</v>
      </c>
      <c r="C162" s="34">
        <v>13</v>
      </c>
      <c r="D162" s="35">
        <v>2</v>
      </c>
      <c r="E162" s="36"/>
      <c r="F162" s="31" t="s">
        <v>265</v>
      </c>
      <c r="G162" s="56" t="s">
        <v>406</v>
      </c>
      <c r="H162" s="33">
        <v>12922628.82</v>
      </c>
      <c r="I162" s="33">
        <v>773570.85</v>
      </c>
      <c r="J162" s="33">
        <v>0</v>
      </c>
      <c r="K162" s="33">
        <v>915948.77</v>
      </c>
      <c r="L162" s="33">
        <v>0</v>
      </c>
      <c r="M162" s="33">
        <v>4159.66</v>
      </c>
      <c r="N162" s="33">
        <v>1429778.01</v>
      </c>
      <c r="O162" s="33">
        <v>161823.51</v>
      </c>
      <c r="P162" s="33">
        <v>3875078.49</v>
      </c>
      <c r="Q162" s="33">
        <v>19837.3</v>
      </c>
      <c r="R162" s="33">
        <v>1004403.26</v>
      </c>
      <c r="S162" s="33">
        <v>242348.75</v>
      </c>
      <c r="T162" s="33">
        <v>119155.15</v>
      </c>
      <c r="U162" s="33">
        <v>3294403.6</v>
      </c>
      <c r="V162" s="33">
        <v>616041.81</v>
      </c>
      <c r="W162" s="33">
        <v>156020.34</v>
      </c>
      <c r="X162" s="33">
        <v>58093.32</v>
      </c>
      <c r="Y162" s="33">
        <v>251966</v>
      </c>
    </row>
    <row r="163" spans="1:25" ht="12.75">
      <c r="A163" s="34">
        <v>6</v>
      </c>
      <c r="B163" s="34">
        <v>16</v>
      </c>
      <c r="C163" s="34">
        <v>6</v>
      </c>
      <c r="D163" s="35">
        <v>2</v>
      </c>
      <c r="E163" s="36"/>
      <c r="F163" s="31" t="s">
        <v>265</v>
      </c>
      <c r="G163" s="56" t="s">
        <v>407</v>
      </c>
      <c r="H163" s="33">
        <v>12000605.22</v>
      </c>
      <c r="I163" s="33">
        <v>188505.72</v>
      </c>
      <c r="J163" s="33">
        <v>44151</v>
      </c>
      <c r="K163" s="33">
        <v>225289.88</v>
      </c>
      <c r="L163" s="33">
        <v>11436.5</v>
      </c>
      <c r="M163" s="33">
        <v>15080.77</v>
      </c>
      <c r="N163" s="33">
        <v>1351403.26</v>
      </c>
      <c r="O163" s="33">
        <v>69921.81</v>
      </c>
      <c r="P163" s="33">
        <v>2576423.15</v>
      </c>
      <c r="Q163" s="33">
        <v>46406.85</v>
      </c>
      <c r="R163" s="33">
        <v>505122.3</v>
      </c>
      <c r="S163" s="33">
        <v>0</v>
      </c>
      <c r="T163" s="33">
        <v>57610.7</v>
      </c>
      <c r="U163" s="33">
        <v>2822196.95</v>
      </c>
      <c r="V163" s="33">
        <v>2361689.34</v>
      </c>
      <c r="W163" s="33">
        <v>1598320.92</v>
      </c>
      <c r="X163" s="33">
        <v>8276.82</v>
      </c>
      <c r="Y163" s="33">
        <v>118769.25</v>
      </c>
    </row>
    <row r="164" spans="1:25" ht="12.75">
      <c r="A164" s="34">
        <v>6</v>
      </c>
      <c r="B164" s="34">
        <v>19</v>
      </c>
      <c r="C164" s="34">
        <v>5</v>
      </c>
      <c r="D164" s="35">
        <v>2</v>
      </c>
      <c r="E164" s="36"/>
      <c r="F164" s="31" t="s">
        <v>265</v>
      </c>
      <c r="G164" s="56" t="s">
        <v>408</v>
      </c>
      <c r="H164" s="33">
        <v>19423794.9</v>
      </c>
      <c r="I164" s="33">
        <v>363957.93</v>
      </c>
      <c r="J164" s="33">
        <v>0</v>
      </c>
      <c r="K164" s="33">
        <v>466637.74</v>
      </c>
      <c r="L164" s="33">
        <v>69113</v>
      </c>
      <c r="M164" s="33">
        <v>278717.95</v>
      </c>
      <c r="N164" s="33">
        <v>1778646.33</v>
      </c>
      <c r="O164" s="33">
        <v>74721.03</v>
      </c>
      <c r="P164" s="33">
        <v>5386281.71</v>
      </c>
      <c r="Q164" s="33">
        <v>14691.23</v>
      </c>
      <c r="R164" s="33">
        <v>795665.4</v>
      </c>
      <c r="S164" s="33">
        <v>0</v>
      </c>
      <c r="T164" s="33">
        <v>50108.22</v>
      </c>
      <c r="U164" s="33">
        <v>4599203.38</v>
      </c>
      <c r="V164" s="33">
        <v>3229403.6</v>
      </c>
      <c r="W164" s="33">
        <v>2075649.45</v>
      </c>
      <c r="X164" s="33">
        <v>38280.63</v>
      </c>
      <c r="Y164" s="33">
        <v>202717.3</v>
      </c>
    </row>
    <row r="165" spans="1:25" ht="12.75">
      <c r="A165" s="34">
        <v>6</v>
      </c>
      <c r="B165" s="34">
        <v>8</v>
      </c>
      <c r="C165" s="34">
        <v>13</v>
      </c>
      <c r="D165" s="35">
        <v>2</v>
      </c>
      <c r="E165" s="36"/>
      <c r="F165" s="31" t="s">
        <v>265</v>
      </c>
      <c r="G165" s="56" t="s">
        <v>409</v>
      </c>
      <c r="H165" s="33">
        <v>14497131.57</v>
      </c>
      <c r="I165" s="33">
        <v>2331922.03</v>
      </c>
      <c r="J165" s="33">
        <v>235237.82</v>
      </c>
      <c r="K165" s="33">
        <v>154004.08</v>
      </c>
      <c r="L165" s="33">
        <v>159025.35</v>
      </c>
      <c r="M165" s="33">
        <v>16169.97</v>
      </c>
      <c r="N165" s="33">
        <v>2267731.21</v>
      </c>
      <c r="O165" s="33">
        <v>253081.38</v>
      </c>
      <c r="P165" s="33">
        <v>3419221.26</v>
      </c>
      <c r="Q165" s="33">
        <v>43958.73</v>
      </c>
      <c r="R165" s="33">
        <v>450967.87</v>
      </c>
      <c r="S165" s="33">
        <v>0</v>
      </c>
      <c r="T165" s="33">
        <v>26889.4</v>
      </c>
      <c r="U165" s="33">
        <v>2915647.47</v>
      </c>
      <c r="V165" s="33">
        <v>1665994.39</v>
      </c>
      <c r="W165" s="33">
        <v>332118.95</v>
      </c>
      <c r="X165" s="33">
        <v>9330.16</v>
      </c>
      <c r="Y165" s="33">
        <v>215831.5</v>
      </c>
    </row>
    <row r="166" spans="1:25" ht="12.75">
      <c r="A166" s="34">
        <v>6</v>
      </c>
      <c r="B166" s="34">
        <v>14</v>
      </c>
      <c r="C166" s="34">
        <v>10</v>
      </c>
      <c r="D166" s="35">
        <v>2</v>
      </c>
      <c r="E166" s="36"/>
      <c r="F166" s="31" t="s">
        <v>265</v>
      </c>
      <c r="G166" s="56" t="s">
        <v>410</v>
      </c>
      <c r="H166" s="33">
        <v>15966883.15</v>
      </c>
      <c r="I166" s="33">
        <v>2428536.98</v>
      </c>
      <c r="J166" s="33">
        <v>0</v>
      </c>
      <c r="K166" s="33">
        <v>477973.32</v>
      </c>
      <c r="L166" s="33">
        <v>0</v>
      </c>
      <c r="M166" s="33">
        <v>48891.32</v>
      </c>
      <c r="N166" s="33">
        <v>1619452.48</v>
      </c>
      <c r="O166" s="33">
        <v>250837.3</v>
      </c>
      <c r="P166" s="33">
        <v>5013098.91</v>
      </c>
      <c r="Q166" s="33">
        <v>23361.27</v>
      </c>
      <c r="R166" s="33">
        <v>525703.71</v>
      </c>
      <c r="S166" s="33">
        <v>0</v>
      </c>
      <c r="T166" s="33">
        <v>128417.84</v>
      </c>
      <c r="U166" s="33">
        <v>4455552.39</v>
      </c>
      <c r="V166" s="33">
        <v>607803.09</v>
      </c>
      <c r="W166" s="33">
        <v>241221.71</v>
      </c>
      <c r="X166" s="33">
        <v>51332.49</v>
      </c>
      <c r="Y166" s="33">
        <v>94700.34</v>
      </c>
    </row>
    <row r="167" spans="1:25" ht="12.75">
      <c r="A167" s="34">
        <v>6</v>
      </c>
      <c r="B167" s="34">
        <v>4</v>
      </c>
      <c r="C167" s="34">
        <v>8</v>
      </c>
      <c r="D167" s="35">
        <v>2</v>
      </c>
      <c r="E167" s="36"/>
      <c r="F167" s="31" t="s">
        <v>265</v>
      </c>
      <c r="G167" s="56" t="s">
        <v>411</v>
      </c>
      <c r="H167" s="33">
        <v>26345842.55</v>
      </c>
      <c r="I167" s="33">
        <v>876824.47</v>
      </c>
      <c r="J167" s="33">
        <v>0</v>
      </c>
      <c r="K167" s="33">
        <v>606744.91</v>
      </c>
      <c r="L167" s="33">
        <v>0</v>
      </c>
      <c r="M167" s="33">
        <v>156862.23</v>
      </c>
      <c r="N167" s="33">
        <v>2225674.69</v>
      </c>
      <c r="O167" s="33">
        <v>130234.5</v>
      </c>
      <c r="P167" s="33">
        <v>10203010.14</v>
      </c>
      <c r="Q167" s="33">
        <v>64814.57</v>
      </c>
      <c r="R167" s="33">
        <v>1152313.36</v>
      </c>
      <c r="S167" s="33">
        <v>64294.3</v>
      </c>
      <c r="T167" s="33">
        <v>37579.55</v>
      </c>
      <c r="U167" s="33">
        <v>7990235.67</v>
      </c>
      <c r="V167" s="33">
        <v>1308924.69</v>
      </c>
      <c r="W167" s="33">
        <v>655601.69</v>
      </c>
      <c r="X167" s="33">
        <v>569587.91</v>
      </c>
      <c r="Y167" s="33">
        <v>303139.87</v>
      </c>
    </row>
    <row r="168" spans="1:25" ht="12.75">
      <c r="A168" s="34">
        <v>6</v>
      </c>
      <c r="B168" s="34">
        <v>3</v>
      </c>
      <c r="C168" s="34">
        <v>12</v>
      </c>
      <c r="D168" s="35">
        <v>2</v>
      </c>
      <c r="E168" s="36"/>
      <c r="F168" s="31" t="s">
        <v>265</v>
      </c>
      <c r="G168" s="56" t="s">
        <v>412</v>
      </c>
      <c r="H168" s="33">
        <v>18859775.27</v>
      </c>
      <c r="I168" s="33">
        <v>2843049.97</v>
      </c>
      <c r="J168" s="33">
        <v>161597.88</v>
      </c>
      <c r="K168" s="33">
        <v>103455.32</v>
      </c>
      <c r="L168" s="33">
        <v>0</v>
      </c>
      <c r="M168" s="33">
        <v>558474.63</v>
      </c>
      <c r="N168" s="33">
        <v>1599735.34</v>
      </c>
      <c r="O168" s="33">
        <v>114650.98</v>
      </c>
      <c r="P168" s="33">
        <v>6320373.67</v>
      </c>
      <c r="Q168" s="33">
        <v>27708.08</v>
      </c>
      <c r="R168" s="33">
        <v>959094.4</v>
      </c>
      <c r="S168" s="33">
        <v>0</v>
      </c>
      <c r="T168" s="33">
        <v>87682.2</v>
      </c>
      <c r="U168" s="33">
        <v>4847482.48</v>
      </c>
      <c r="V168" s="33">
        <v>657483.29</v>
      </c>
      <c r="W168" s="33">
        <v>249195.23</v>
      </c>
      <c r="X168" s="33">
        <v>65970.59</v>
      </c>
      <c r="Y168" s="33">
        <v>263821.21</v>
      </c>
    </row>
    <row r="169" spans="1:25" ht="12.75">
      <c r="A169" s="34">
        <v>6</v>
      </c>
      <c r="B169" s="34">
        <v>7</v>
      </c>
      <c r="C169" s="34">
        <v>9</v>
      </c>
      <c r="D169" s="35">
        <v>2</v>
      </c>
      <c r="E169" s="36"/>
      <c r="F169" s="31" t="s">
        <v>265</v>
      </c>
      <c r="G169" s="56" t="s">
        <v>413</v>
      </c>
      <c r="H169" s="33">
        <v>26590376.69</v>
      </c>
      <c r="I169" s="33">
        <v>466772.72</v>
      </c>
      <c r="J169" s="33">
        <v>4265780.75</v>
      </c>
      <c r="K169" s="33">
        <v>4052641.21</v>
      </c>
      <c r="L169" s="33">
        <v>0</v>
      </c>
      <c r="M169" s="33">
        <v>77230.66</v>
      </c>
      <c r="N169" s="33">
        <v>1729099.36</v>
      </c>
      <c r="O169" s="33">
        <v>208926</v>
      </c>
      <c r="P169" s="33">
        <v>6562213.57</v>
      </c>
      <c r="Q169" s="33">
        <v>36444.48</v>
      </c>
      <c r="R169" s="33">
        <v>622077</v>
      </c>
      <c r="S169" s="33">
        <v>109895.16</v>
      </c>
      <c r="T169" s="33">
        <v>193789.8</v>
      </c>
      <c r="U169" s="33">
        <v>5285609.53</v>
      </c>
      <c r="V169" s="33">
        <v>1988614.73</v>
      </c>
      <c r="W169" s="33">
        <v>211484.02</v>
      </c>
      <c r="X169" s="33">
        <v>630171.05</v>
      </c>
      <c r="Y169" s="33">
        <v>149626.65</v>
      </c>
    </row>
    <row r="170" spans="1:25" ht="12.75">
      <c r="A170" s="34">
        <v>6</v>
      </c>
      <c r="B170" s="34">
        <v>12</v>
      </c>
      <c r="C170" s="34">
        <v>7</v>
      </c>
      <c r="D170" s="35">
        <v>2</v>
      </c>
      <c r="E170" s="36"/>
      <c r="F170" s="31" t="s">
        <v>265</v>
      </c>
      <c r="G170" s="56" t="s">
        <v>414</v>
      </c>
      <c r="H170" s="33">
        <v>14717336.2</v>
      </c>
      <c r="I170" s="33">
        <v>209224.26</v>
      </c>
      <c r="J170" s="33">
        <v>0</v>
      </c>
      <c r="K170" s="33">
        <v>912878.87</v>
      </c>
      <c r="L170" s="33">
        <v>0</v>
      </c>
      <c r="M170" s="33">
        <v>81903.17</v>
      </c>
      <c r="N170" s="33">
        <v>1702053.82</v>
      </c>
      <c r="O170" s="33">
        <v>156324.82</v>
      </c>
      <c r="P170" s="33">
        <v>5226056.47</v>
      </c>
      <c r="Q170" s="33">
        <v>51040.56</v>
      </c>
      <c r="R170" s="33">
        <v>602295.25</v>
      </c>
      <c r="S170" s="33">
        <v>0</v>
      </c>
      <c r="T170" s="33">
        <v>45850</v>
      </c>
      <c r="U170" s="33">
        <v>4467034.56</v>
      </c>
      <c r="V170" s="33">
        <v>336017.55</v>
      </c>
      <c r="W170" s="33">
        <v>205000</v>
      </c>
      <c r="X170" s="33">
        <v>592930.56</v>
      </c>
      <c r="Y170" s="33">
        <v>128726.31</v>
      </c>
    </row>
    <row r="171" spans="1:25" ht="12.75">
      <c r="A171" s="34">
        <v>6</v>
      </c>
      <c r="B171" s="34">
        <v>1</v>
      </c>
      <c r="C171" s="34">
        <v>18</v>
      </c>
      <c r="D171" s="35">
        <v>2</v>
      </c>
      <c r="E171" s="36"/>
      <c r="F171" s="31" t="s">
        <v>265</v>
      </c>
      <c r="G171" s="56" t="s">
        <v>415</v>
      </c>
      <c r="H171" s="33">
        <v>19508861.84</v>
      </c>
      <c r="I171" s="33">
        <v>457125.17</v>
      </c>
      <c r="J171" s="33">
        <v>105399</v>
      </c>
      <c r="K171" s="33">
        <v>1327255.41</v>
      </c>
      <c r="L171" s="33">
        <v>0</v>
      </c>
      <c r="M171" s="33">
        <v>1283534.83</v>
      </c>
      <c r="N171" s="33">
        <v>1645355.25</v>
      </c>
      <c r="O171" s="33">
        <v>122015.84</v>
      </c>
      <c r="P171" s="33">
        <v>5668134.34</v>
      </c>
      <c r="Q171" s="33">
        <v>70830.3</v>
      </c>
      <c r="R171" s="33">
        <v>852209.96</v>
      </c>
      <c r="S171" s="33">
        <v>57422.01</v>
      </c>
      <c r="T171" s="33">
        <v>49992.57</v>
      </c>
      <c r="U171" s="33">
        <v>4196922.71</v>
      </c>
      <c r="V171" s="33">
        <v>2602854.16</v>
      </c>
      <c r="W171" s="33">
        <v>542191.86</v>
      </c>
      <c r="X171" s="33">
        <v>152599.84</v>
      </c>
      <c r="Y171" s="33">
        <v>375018.59</v>
      </c>
    </row>
    <row r="172" spans="1:25" ht="12.75">
      <c r="A172" s="34">
        <v>6</v>
      </c>
      <c r="B172" s="34">
        <v>19</v>
      </c>
      <c r="C172" s="34">
        <v>6</v>
      </c>
      <c r="D172" s="35">
        <v>2</v>
      </c>
      <c r="E172" s="36"/>
      <c r="F172" s="31" t="s">
        <v>265</v>
      </c>
      <c r="G172" s="56" t="s">
        <v>281</v>
      </c>
      <c r="H172" s="33">
        <v>22156347.14</v>
      </c>
      <c r="I172" s="33">
        <v>384966.4</v>
      </c>
      <c r="J172" s="33">
        <v>0</v>
      </c>
      <c r="K172" s="33">
        <v>3328476.27</v>
      </c>
      <c r="L172" s="33">
        <v>17755.89</v>
      </c>
      <c r="M172" s="33">
        <v>54088.24</v>
      </c>
      <c r="N172" s="33">
        <v>2540107.79</v>
      </c>
      <c r="O172" s="33">
        <v>209735.43</v>
      </c>
      <c r="P172" s="33">
        <v>6108385.42</v>
      </c>
      <c r="Q172" s="33">
        <v>140809.93</v>
      </c>
      <c r="R172" s="33">
        <v>1206428.11</v>
      </c>
      <c r="S172" s="33">
        <v>0</v>
      </c>
      <c r="T172" s="33">
        <v>106555.18</v>
      </c>
      <c r="U172" s="33">
        <v>5369269.76</v>
      </c>
      <c r="V172" s="33">
        <v>1861972.71</v>
      </c>
      <c r="W172" s="33">
        <v>475332.98</v>
      </c>
      <c r="X172" s="33">
        <v>6445.86</v>
      </c>
      <c r="Y172" s="33">
        <v>346017.17</v>
      </c>
    </row>
    <row r="173" spans="1:25" ht="12.75">
      <c r="A173" s="34">
        <v>6</v>
      </c>
      <c r="B173" s="34">
        <v>15</v>
      </c>
      <c r="C173" s="34">
        <v>8</v>
      </c>
      <c r="D173" s="35">
        <v>2</v>
      </c>
      <c r="E173" s="36"/>
      <c r="F173" s="31" t="s">
        <v>265</v>
      </c>
      <c r="G173" s="56" t="s">
        <v>416</v>
      </c>
      <c r="H173" s="33">
        <v>21682080.4</v>
      </c>
      <c r="I173" s="33">
        <v>518010.57</v>
      </c>
      <c r="J173" s="33">
        <v>0</v>
      </c>
      <c r="K173" s="33">
        <v>727634.42</v>
      </c>
      <c r="L173" s="33">
        <v>0</v>
      </c>
      <c r="M173" s="33">
        <v>69996.19</v>
      </c>
      <c r="N173" s="33">
        <v>2063880.54</v>
      </c>
      <c r="O173" s="33">
        <v>133794.49</v>
      </c>
      <c r="P173" s="33">
        <v>7741588.16</v>
      </c>
      <c r="Q173" s="33">
        <v>22555.77</v>
      </c>
      <c r="R173" s="33">
        <v>1683472.75</v>
      </c>
      <c r="S173" s="33">
        <v>0</v>
      </c>
      <c r="T173" s="33">
        <v>137959.78</v>
      </c>
      <c r="U173" s="33">
        <v>6626982.9</v>
      </c>
      <c r="V173" s="33">
        <v>704060.85</v>
      </c>
      <c r="W173" s="33">
        <v>1101684.69</v>
      </c>
      <c r="X173" s="33">
        <v>23585.9</v>
      </c>
      <c r="Y173" s="33">
        <v>126873.39</v>
      </c>
    </row>
    <row r="174" spans="1:25" ht="12.75">
      <c r="A174" s="34">
        <v>6</v>
      </c>
      <c r="B174" s="34">
        <v>9</v>
      </c>
      <c r="C174" s="34">
        <v>13</v>
      </c>
      <c r="D174" s="35">
        <v>2</v>
      </c>
      <c r="E174" s="36"/>
      <c r="F174" s="31" t="s">
        <v>265</v>
      </c>
      <c r="G174" s="56" t="s">
        <v>417</v>
      </c>
      <c r="H174" s="33">
        <v>23556899.48</v>
      </c>
      <c r="I174" s="33">
        <v>785948.42</v>
      </c>
      <c r="J174" s="33">
        <v>1537.68</v>
      </c>
      <c r="K174" s="33">
        <v>1402740.8</v>
      </c>
      <c r="L174" s="33">
        <v>0</v>
      </c>
      <c r="M174" s="33">
        <v>7306.6</v>
      </c>
      <c r="N174" s="33">
        <v>1688581.11</v>
      </c>
      <c r="O174" s="33">
        <v>483644.09</v>
      </c>
      <c r="P174" s="33">
        <v>6775010.9</v>
      </c>
      <c r="Q174" s="33">
        <v>57853.74</v>
      </c>
      <c r="R174" s="33">
        <v>2036812.2</v>
      </c>
      <c r="S174" s="33">
        <v>0</v>
      </c>
      <c r="T174" s="33">
        <v>259379.43</v>
      </c>
      <c r="U174" s="33">
        <v>6290232.5</v>
      </c>
      <c r="V174" s="33">
        <v>2645543.12</v>
      </c>
      <c r="W174" s="33">
        <v>911225</v>
      </c>
      <c r="X174" s="33">
        <v>34519.53</v>
      </c>
      <c r="Y174" s="33">
        <v>176564.36</v>
      </c>
    </row>
    <row r="175" spans="1:25" ht="12.75">
      <c r="A175" s="34">
        <v>6</v>
      </c>
      <c r="B175" s="34">
        <v>11</v>
      </c>
      <c r="C175" s="34">
        <v>10</v>
      </c>
      <c r="D175" s="35">
        <v>2</v>
      </c>
      <c r="E175" s="36"/>
      <c r="F175" s="31" t="s">
        <v>265</v>
      </c>
      <c r="G175" s="56" t="s">
        <v>418</v>
      </c>
      <c r="H175" s="33">
        <v>23533885.1</v>
      </c>
      <c r="I175" s="33">
        <v>347582.38</v>
      </c>
      <c r="J175" s="33">
        <v>104887.65</v>
      </c>
      <c r="K175" s="33">
        <v>354557.67</v>
      </c>
      <c r="L175" s="33">
        <v>0</v>
      </c>
      <c r="M175" s="33">
        <v>120436.33</v>
      </c>
      <c r="N175" s="33">
        <v>2560582</v>
      </c>
      <c r="O175" s="33">
        <v>183462.91</v>
      </c>
      <c r="P175" s="33">
        <v>8844822.58</v>
      </c>
      <c r="Q175" s="33">
        <v>45332.08</v>
      </c>
      <c r="R175" s="33">
        <v>704911.46</v>
      </c>
      <c r="S175" s="33">
        <v>12389.33</v>
      </c>
      <c r="T175" s="33">
        <v>36700</v>
      </c>
      <c r="U175" s="33">
        <v>8842973.7</v>
      </c>
      <c r="V175" s="33">
        <v>627934.02</v>
      </c>
      <c r="W175" s="33">
        <v>527217.04</v>
      </c>
      <c r="X175" s="33">
        <v>80000</v>
      </c>
      <c r="Y175" s="33">
        <v>140095.95</v>
      </c>
    </row>
    <row r="176" spans="1:25" ht="12.75">
      <c r="A176" s="34">
        <v>6</v>
      </c>
      <c r="B176" s="34">
        <v>3</v>
      </c>
      <c r="C176" s="34">
        <v>13</v>
      </c>
      <c r="D176" s="35">
        <v>2</v>
      </c>
      <c r="E176" s="36"/>
      <c r="F176" s="31" t="s">
        <v>265</v>
      </c>
      <c r="G176" s="56" t="s">
        <v>419</v>
      </c>
      <c r="H176" s="33">
        <v>13775622.46</v>
      </c>
      <c r="I176" s="33">
        <v>407876.78</v>
      </c>
      <c r="J176" s="33">
        <v>236384.35</v>
      </c>
      <c r="K176" s="33">
        <v>185537.93</v>
      </c>
      <c r="L176" s="33">
        <v>1200</v>
      </c>
      <c r="M176" s="33">
        <v>450199.25</v>
      </c>
      <c r="N176" s="33">
        <v>1497178.44</v>
      </c>
      <c r="O176" s="33">
        <v>134648.95</v>
      </c>
      <c r="P176" s="33">
        <v>2995732.93</v>
      </c>
      <c r="Q176" s="33">
        <v>6269.66</v>
      </c>
      <c r="R176" s="33">
        <v>1011661.86</v>
      </c>
      <c r="S176" s="33">
        <v>57211.39</v>
      </c>
      <c r="T176" s="33">
        <v>94759.31</v>
      </c>
      <c r="U176" s="33">
        <v>3300417.95</v>
      </c>
      <c r="V176" s="33">
        <v>1606793.35</v>
      </c>
      <c r="W176" s="33">
        <v>1449579.76</v>
      </c>
      <c r="X176" s="33">
        <v>59150</v>
      </c>
      <c r="Y176" s="33">
        <v>281020.55</v>
      </c>
    </row>
    <row r="177" spans="1:25" ht="12.75">
      <c r="A177" s="34">
        <v>6</v>
      </c>
      <c r="B177" s="34">
        <v>11</v>
      </c>
      <c r="C177" s="34">
        <v>11</v>
      </c>
      <c r="D177" s="35">
        <v>2</v>
      </c>
      <c r="E177" s="36"/>
      <c r="F177" s="31" t="s">
        <v>265</v>
      </c>
      <c r="G177" s="56" t="s">
        <v>420</v>
      </c>
      <c r="H177" s="33">
        <v>14339895.72</v>
      </c>
      <c r="I177" s="33">
        <v>496137.13</v>
      </c>
      <c r="J177" s="33">
        <v>0</v>
      </c>
      <c r="K177" s="33">
        <v>398200.37</v>
      </c>
      <c r="L177" s="33">
        <v>0</v>
      </c>
      <c r="M177" s="33">
        <v>0</v>
      </c>
      <c r="N177" s="33">
        <v>1318682.97</v>
      </c>
      <c r="O177" s="33">
        <v>115924.89</v>
      </c>
      <c r="P177" s="33">
        <v>5907003.1</v>
      </c>
      <c r="Q177" s="33">
        <v>35625.49</v>
      </c>
      <c r="R177" s="33">
        <v>580559.77</v>
      </c>
      <c r="S177" s="33">
        <v>0</v>
      </c>
      <c r="T177" s="33">
        <v>22096.8</v>
      </c>
      <c r="U177" s="33">
        <v>5044196.75</v>
      </c>
      <c r="V177" s="33">
        <v>198347.04</v>
      </c>
      <c r="W177" s="33">
        <v>180252.11</v>
      </c>
      <c r="X177" s="33">
        <v>0</v>
      </c>
      <c r="Y177" s="33">
        <v>42869.3</v>
      </c>
    </row>
    <row r="178" spans="1:25" ht="12.75">
      <c r="A178" s="34">
        <v>6</v>
      </c>
      <c r="B178" s="34">
        <v>19</v>
      </c>
      <c r="C178" s="34">
        <v>7</v>
      </c>
      <c r="D178" s="35">
        <v>2</v>
      </c>
      <c r="E178" s="36"/>
      <c r="F178" s="31" t="s">
        <v>265</v>
      </c>
      <c r="G178" s="56" t="s">
        <v>421</v>
      </c>
      <c r="H178" s="33">
        <v>14912986.37</v>
      </c>
      <c r="I178" s="33">
        <v>725361.22</v>
      </c>
      <c r="J178" s="33">
        <v>0</v>
      </c>
      <c r="K178" s="33">
        <v>2253646.43</v>
      </c>
      <c r="L178" s="33">
        <v>0</v>
      </c>
      <c r="M178" s="33">
        <v>484357.21</v>
      </c>
      <c r="N178" s="33">
        <v>1613680.03</v>
      </c>
      <c r="O178" s="33">
        <v>63219.48</v>
      </c>
      <c r="P178" s="33">
        <v>3292180.21</v>
      </c>
      <c r="Q178" s="33">
        <v>32951.18</v>
      </c>
      <c r="R178" s="33">
        <v>642424.99</v>
      </c>
      <c r="S178" s="33">
        <v>12170</v>
      </c>
      <c r="T178" s="33">
        <v>407592.98</v>
      </c>
      <c r="U178" s="33">
        <v>3763409.79</v>
      </c>
      <c r="V178" s="33">
        <v>559253.22</v>
      </c>
      <c r="W178" s="33">
        <v>437749.91</v>
      </c>
      <c r="X178" s="33">
        <v>411218.18</v>
      </c>
      <c r="Y178" s="33">
        <v>213771.54</v>
      </c>
    </row>
    <row r="179" spans="1:25" ht="12.75">
      <c r="A179" s="34">
        <v>6</v>
      </c>
      <c r="B179" s="34">
        <v>9</v>
      </c>
      <c r="C179" s="34">
        <v>14</v>
      </c>
      <c r="D179" s="35">
        <v>2</v>
      </c>
      <c r="E179" s="36"/>
      <c r="F179" s="31" t="s">
        <v>265</v>
      </c>
      <c r="G179" s="56" t="s">
        <v>422</v>
      </c>
      <c r="H179" s="33">
        <v>39893811.59</v>
      </c>
      <c r="I179" s="33">
        <v>401436.53</v>
      </c>
      <c r="J179" s="33">
        <v>1241072.32</v>
      </c>
      <c r="K179" s="33">
        <v>1729727.31</v>
      </c>
      <c r="L179" s="33">
        <v>104041.02</v>
      </c>
      <c r="M179" s="33">
        <v>336102.96</v>
      </c>
      <c r="N179" s="33">
        <v>3553517.73</v>
      </c>
      <c r="O179" s="33">
        <v>244370.16</v>
      </c>
      <c r="P179" s="33">
        <v>11023484.89</v>
      </c>
      <c r="Q179" s="33">
        <v>112071.2</v>
      </c>
      <c r="R179" s="33">
        <v>1252512.69</v>
      </c>
      <c r="S179" s="33">
        <v>8700</v>
      </c>
      <c r="T179" s="33">
        <v>358617.85</v>
      </c>
      <c r="U179" s="33">
        <v>12064375.18</v>
      </c>
      <c r="V179" s="33">
        <v>6499521.9</v>
      </c>
      <c r="W179" s="33">
        <v>336027.3</v>
      </c>
      <c r="X179" s="33">
        <v>184128.53</v>
      </c>
      <c r="Y179" s="33">
        <v>444104.02</v>
      </c>
    </row>
    <row r="180" spans="1:25" ht="12.75">
      <c r="A180" s="34">
        <v>6</v>
      </c>
      <c r="B180" s="34">
        <v>19</v>
      </c>
      <c r="C180" s="34">
        <v>8</v>
      </c>
      <c r="D180" s="35">
        <v>2</v>
      </c>
      <c r="E180" s="36"/>
      <c r="F180" s="31" t="s">
        <v>265</v>
      </c>
      <c r="G180" s="56" t="s">
        <v>423</v>
      </c>
      <c r="H180" s="33">
        <v>9903850.48</v>
      </c>
      <c r="I180" s="33">
        <v>277888.2</v>
      </c>
      <c r="J180" s="33">
        <v>38547.42</v>
      </c>
      <c r="K180" s="33">
        <v>221768.05</v>
      </c>
      <c r="L180" s="33">
        <v>0</v>
      </c>
      <c r="M180" s="33">
        <v>123736.02</v>
      </c>
      <c r="N180" s="33">
        <v>1082472.57</v>
      </c>
      <c r="O180" s="33">
        <v>62217.37</v>
      </c>
      <c r="P180" s="33">
        <v>2746214.61</v>
      </c>
      <c r="Q180" s="33">
        <v>7984.99</v>
      </c>
      <c r="R180" s="33">
        <v>682126.06</v>
      </c>
      <c r="S180" s="33">
        <v>0</v>
      </c>
      <c r="T180" s="33">
        <v>195956.91</v>
      </c>
      <c r="U180" s="33">
        <v>2537221.98</v>
      </c>
      <c r="V180" s="33">
        <v>1492449.63</v>
      </c>
      <c r="W180" s="33">
        <v>275746.58</v>
      </c>
      <c r="X180" s="33">
        <v>40000</v>
      </c>
      <c r="Y180" s="33">
        <v>119520.09</v>
      </c>
    </row>
    <row r="181" spans="1:25" ht="12.75">
      <c r="A181" s="34">
        <v>6</v>
      </c>
      <c r="B181" s="34">
        <v>9</v>
      </c>
      <c r="C181" s="34">
        <v>15</v>
      </c>
      <c r="D181" s="35">
        <v>2</v>
      </c>
      <c r="E181" s="36"/>
      <c r="F181" s="31" t="s">
        <v>265</v>
      </c>
      <c r="G181" s="56" t="s">
        <v>424</v>
      </c>
      <c r="H181" s="33">
        <v>12205803.63</v>
      </c>
      <c r="I181" s="33">
        <v>491071.74</v>
      </c>
      <c r="J181" s="33">
        <v>287549.51</v>
      </c>
      <c r="K181" s="33">
        <v>235012.2</v>
      </c>
      <c r="L181" s="33">
        <v>0</v>
      </c>
      <c r="M181" s="33">
        <v>107507.5</v>
      </c>
      <c r="N181" s="33">
        <v>1492300.08</v>
      </c>
      <c r="O181" s="33">
        <v>123798.21</v>
      </c>
      <c r="P181" s="33">
        <v>4369278.63</v>
      </c>
      <c r="Q181" s="33">
        <v>23381.09</v>
      </c>
      <c r="R181" s="33">
        <v>540419.72</v>
      </c>
      <c r="S181" s="33">
        <v>186105.13</v>
      </c>
      <c r="T181" s="33">
        <v>22627</v>
      </c>
      <c r="U181" s="33">
        <v>3330075.04</v>
      </c>
      <c r="V181" s="33">
        <v>599000.92</v>
      </c>
      <c r="W181" s="33">
        <v>256457.4</v>
      </c>
      <c r="X181" s="33">
        <v>9174.08</v>
      </c>
      <c r="Y181" s="33">
        <v>132045.38</v>
      </c>
    </row>
    <row r="182" spans="1:25" ht="12.75">
      <c r="A182" s="34">
        <v>6</v>
      </c>
      <c r="B182" s="34">
        <v>9</v>
      </c>
      <c r="C182" s="34">
        <v>16</v>
      </c>
      <c r="D182" s="35">
        <v>2</v>
      </c>
      <c r="E182" s="36"/>
      <c r="F182" s="31" t="s">
        <v>265</v>
      </c>
      <c r="G182" s="56" t="s">
        <v>425</v>
      </c>
      <c r="H182" s="33">
        <v>7255003</v>
      </c>
      <c r="I182" s="33">
        <v>301187.41</v>
      </c>
      <c r="J182" s="33">
        <v>53729.13</v>
      </c>
      <c r="K182" s="33">
        <v>51409.54</v>
      </c>
      <c r="L182" s="33">
        <v>0</v>
      </c>
      <c r="M182" s="33">
        <v>14859.36</v>
      </c>
      <c r="N182" s="33">
        <v>1164070.04</v>
      </c>
      <c r="O182" s="33">
        <v>92565.56</v>
      </c>
      <c r="P182" s="33">
        <v>2098763.19</v>
      </c>
      <c r="Q182" s="33">
        <v>6953.33</v>
      </c>
      <c r="R182" s="33">
        <v>481519.19</v>
      </c>
      <c r="S182" s="33">
        <v>0</v>
      </c>
      <c r="T182" s="33">
        <v>23009.44</v>
      </c>
      <c r="U182" s="33">
        <v>2332140.52</v>
      </c>
      <c r="V182" s="33">
        <v>350335.84</v>
      </c>
      <c r="W182" s="33">
        <v>192873.76</v>
      </c>
      <c r="X182" s="33">
        <v>1675</v>
      </c>
      <c r="Y182" s="33">
        <v>89911.69</v>
      </c>
    </row>
    <row r="183" spans="1:25" ht="12.75">
      <c r="A183" s="34">
        <v>6</v>
      </c>
      <c r="B183" s="34">
        <v>7</v>
      </c>
      <c r="C183" s="34">
        <v>10</v>
      </c>
      <c r="D183" s="35">
        <v>2</v>
      </c>
      <c r="E183" s="36"/>
      <c r="F183" s="31" t="s">
        <v>265</v>
      </c>
      <c r="G183" s="56" t="s">
        <v>426</v>
      </c>
      <c r="H183" s="33">
        <v>21830654.18</v>
      </c>
      <c r="I183" s="33">
        <v>1189864.73</v>
      </c>
      <c r="J183" s="33">
        <v>0</v>
      </c>
      <c r="K183" s="33">
        <v>1379854.24</v>
      </c>
      <c r="L183" s="33">
        <v>4880</v>
      </c>
      <c r="M183" s="33">
        <v>83394.83</v>
      </c>
      <c r="N183" s="33">
        <v>1719983.33</v>
      </c>
      <c r="O183" s="33">
        <v>99989.23</v>
      </c>
      <c r="P183" s="33">
        <v>7665851.95</v>
      </c>
      <c r="Q183" s="33">
        <v>48892.76</v>
      </c>
      <c r="R183" s="33">
        <v>1086847.45</v>
      </c>
      <c r="S183" s="33">
        <v>4000</v>
      </c>
      <c r="T183" s="33">
        <v>241759.15</v>
      </c>
      <c r="U183" s="33">
        <v>5660292.48</v>
      </c>
      <c r="V183" s="33">
        <v>1739801.19</v>
      </c>
      <c r="W183" s="33">
        <v>436382.89</v>
      </c>
      <c r="X183" s="33">
        <v>86478.95</v>
      </c>
      <c r="Y183" s="33">
        <v>382381</v>
      </c>
    </row>
    <row r="184" spans="1:25" ht="12.75">
      <c r="A184" s="34">
        <v>6</v>
      </c>
      <c r="B184" s="34">
        <v>1</v>
      </c>
      <c r="C184" s="34">
        <v>19</v>
      </c>
      <c r="D184" s="35">
        <v>2</v>
      </c>
      <c r="E184" s="36"/>
      <c r="F184" s="31" t="s">
        <v>265</v>
      </c>
      <c r="G184" s="56" t="s">
        <v>427</v>
      </c>
      <c r="H184" s="33">
        <v>15140545.01</v>
      </c>
      <c r="I184" s="33">
        <v>254684.73</v>
      </c>
      <c r="J184" s="33">
        <v>0</v>
      </c>
      <c r="K184" s="33">
        <v>281207.86</v>
      </c>
      <c r="L184" s="33">
        <v>0</v>
      </c>
      <c r="M184" s="33">
        <v>16257.35</v>
      </c>
      <c r="N184" s="33">
        <v>1764023.25</v>
      </c>
      <c r="O184" s="33">
        <v>63666.22</v>
      </c>
      <c r="P184" s="33">
        <v>6007805.47</v>
      </c>
      <c r="Q184" s="33">
        <v>26310.88</v>
      </c>
      <c r="R184" s="33">
        <v>774666.36</v>
      </c>
      <c r="S184" s="33">
        <v>0</v>
      </c>
      <c r="T184" s="33">
        <v>42633</v>
      </c>
      <c r="U184" s="33">
        <v>4599111.87</v>
      </c>
      <c r="V184" s="33">
        <v>800507.22</v>
      </c>
      <c r="W184" s="33">
        <v>291619.65</v>
      </c>
      <c r="X184" s="33">
        <v>110809.4</v>
      </c>
      <c r="Y184" s="33">
        <v>107241.75</v>
      </c>
    </row>
    <row r="185" spans="1:25" ht="12.75">
      <c r="A185" s="34">
        <v>6</v>
      </c>
      <c r="B185" s="34">
        <v>20</v>
      </c>
      <c r="C185" s="34">
        <v>14</v>
      </c>
      <c r="D185" s="35">
        <v>2</v>
      </c>
      <c r="E185" s="36"/>
      <c r="F185" s="31" t="s">
        <v>265</v>
      </c>
      <c r="G185" s="56" t="s">
        <v>428</v>
      </c>
      <c r="H185" s="33">
        <v>75102641.71</v>
      </c>
      <c r="I185" s="33">
        <v>4618450.38</v>
      </c>
      <c r="J185" s="33">
        <v>0</v>
      </c>
      <c r="K185" s="33">
        <v>3120015.41</v>
      </c>
      <c r="L185" s="33">
        <v>1336142.68</v>
      </c>
      <c r="M185" s="33">
        <v>198397.03</v>
      </c>
      <c r="N185" s="33">
        <v>4452688.1</v>
      </c>
      <c r="O185" s="33">
        <v>247799.16</v>
      </c>
      <c r="P185" s="33">
        <v>27427006.51</v>
      </c>
      <c r="Q185" s="33">
        <v>231068.77</v>
      </c>
      <c r="R185" s="33">
        <v>2600584.2</v>
      </c>
      <c r="S185" s="33">
        <v>0</v>
      </c>
      <c r="T185" s="33">
        <v>149077.72</v>
      </c>
      <c r="U185" s="33">
        <v>21095047.49</v>
      </c>
      <c r="V185" s="33">
        <v>6199508.72</v>
      </c>
      <c r="W185" s="33">
        <v>2096385.23</v>
      </c>
      <c r="X185" s="33">
        <v>744985.05</v>
      </c>
      <c r="Y185" s="33">
        <v>585485.26</v>
      </c>
    </row>
    <row r="186" spans="1:25" ht="12.75">
      <c r="A186" s="34">
        <v>6</v>
      </c>
      <c r="B186" s="34">
        <v>3</v>
      </c>
      <c r="C186" s="34">
        <v>14</v>
      </c>
      <c r="D186" s="35">
        <v>2</v>
      </c>
      <c r="E186" s="36"/>
      <c r="F186" s="31" t="s">
        <v>265</v>
      </c>
      <c r="G186" s="56" t="s">
        <v>429</v>
      </c>
      <c r="H186" s="33">
        <v>10902445.16</v>
      </c>
      <c r="I186" s="33">
        <v>375738.55</v>
      </c>
      <c r="J186" s="33">
        <v>139286.21</v>
      </c>
      <c r="K186" s="33">
        <v>334699.61</v>
      </c>
      <c r="L186" s="33">
        <v>0</v>
      </c>
      <c r="M186" s="33">
        <v>174592.13</v>
      </c>
      <c r="N186" s="33">
        <v>1486742.02</v>
      </c>
      <c r="O186" s="33">
        <v>70451.58</v>
      </c>
      <c r="P186" s="33">
        <v>2761683.47</v>
      </c>
      <c r="Q186" s="33">
        <v>8961.63</v>
      </c>
      <c r="R186" s="33">
        <v>1290691.86</v>
      </c>
      <c r="S186" s="33">
        <v>0</v>
      </c>
      <c r="T186" s="33">
        <v>9697.6</v>
      </c>
      <c r="U186" s="33">
        <v>3022195.65</v>
      </c>
      <c r="V186" s="33">
        <v>822549.55</v>
      </c>
      <c r="W186" s="33">
        <v>210001</v>
      </c>
      <c r="X186" s="33">
        <v>109707.86</v>
      </c>
      <c r="Y186" s="33">
        <v>85446.44</v>
      </c>
    </row>
    <row r="187" spans="1:25" ht="12.75">
      <c r="A187" s="34">
        <v>6</v>
      </c>
      <c r="B187" s="34">
        <v>6</v>
      </c>
      <c r="C187" s="34">
        <v>11</v>
      </c>
      <c r="D187" s="35">
        <v>2</v>
      </c>
      <c r="E187" s="36"/>
      <c r="F187" s="31" t="s">
        <v>265</v>
      </c>
      <c r="G187" s="56" t="s">
        <v>430</v>
      </c>
      <c r="H187" s="33">
        <v>18364997.36</v>
      </c>
      <c r="I187" s="33">
        <v>524074.76</v>
      </c>
      <c r="J187" s="33">
        <v>90971.42</v>
      </c>
      <c r="K187" s="33">
        <v>250651.35</v>
      </c>
      <c r="L187" s="33">
        <v>0</v>
      </c>
      <c r="M187" s="33">
        <v>107367.58</v>
      </c>
      <c r="N187" s="33">
        <v>1664493.52</v>
      </c>
      <c r="O187" s="33">
        <v>228046.32</v>
      </c>
      <c r="P187" s="33">
        <v>4826704.23</v>
      </c>
      <c r="Q187" s="33">
        <v>38982.7</v>
      </c>
      <c r="R187" s="33">
        <v>583641.8</v>
      </c>
      <c r="S187" s="33">
        <v>0</v>
      </c>
      <c r="T187" s="33">
        <v>52143</v>
      </c>
      <c r="U187" s="33">
        <v>4117046.12</v>
      </c>
      <c r="V187" s="33">
        <v>5231946.52</v>
      </c>
      <c r="W187" s="33">
        <v>399200</v>
      </c>
      <c r="X187" s="33">
        <v>106150</v>
      </c>
      <c r="Y187" s="33">
        <v>143578.04</v>
      </c>
    </row>
    <row r="188" spans="1:25" ht="12.75">
      <c r="A188" s="34">
        <v>6</v>
      </c>
      <c r="B188" s="34">
        <v>14</v>
      </c>
      <c r="C188" s="34">
        <v>11</v>
      </c>
      <c r="D188" s="35">
        <v>2</v>
      </c>
      <c r="E188" s="36"/>
      <c r="F188" s="31" t="s">
        <v>265</v>
      </c>
      <c r="G188" s="56" t="s">
        <v>431</v>
      </c>
      <c r="H188" s="33">
        <v>30564596.9</v>
      </c>
      <c r="I188" s="33">
        <v>233967.34</v>
      </c>
      <c r="J188" s="33">
        <v>0</v>
      </c>
      <c r="K188" s="33">
        <v>707739.78</v>
      </c>
      <c r="L188" s="33">
        <v>0</v>
      </c>
      <c r="M188" s="33">
        <v>228777.79</v>
      </c>
      <c r="N188" s="33">
        <v>1818770.51</v>
      </c>
      <c r="O188" s="33">
        <v>157291.08</v>
      </c>
      <c r="P188" s="33">
        <v>8076153.31</v>
      </c>
      <c r="Q188" s="33">
        <v>70591.09</v>
      </c>
      <c r="R188" s="33">
        <v>6121672.62</v>
      </c>
      <c r="S188" s="33">
        <v>0</v>
      </c>
      <c r="T188" s="33">
        <v>120376.63</v>
      </c>
      <c r="U188" s="33">
        <v>7030391.05</v>
      </c>
      <c r="V188" s="33">
        <v>3477518.13</v>
      </c>
      <c r="W188" s="33">
        <v>812849.53</v>
      </c>
      <c r="X188" s="33">
        <v>1537167.69</v>
      </c>
      <c r="Y188" s="33">
        <v>171330.35</v>
      </c>
    </row>
    <row r="189" spans="1:25" ht="12.75">
      <c r="A189" s="34">
        <v>6</v>
      </c>
      <c r="B189" s="34">
        <v>7</v>
      </c>
      <c r="C189" s="34">
        <v>2</v>
      </c>
      <c r="D189" s="35">
        <v>3</v>
      </c>
      <c r="E189" s="36"/>
      <c r="F189" s="31" t="s">
        <v>265</v>
      </c>
      <c r="G189" s="56" t="s">
        <v>432</v>
      </c>
      <c r="H189" s="33">
        <v>28816052.8</v>
      </c>
      <c r="I189" s="33">
        <v>332375.62</v>
      </c>
      <c r="J189" s="33">
        <v>333410.13</v>
      </c>
      <c r="K189" s="33">
        <v>301762.74</v>
      </c>
      <c r="L189" s="33">
        <v>0</v>
      </c>
      <c r="M189" s="33">
        <v>222450.31</v>
      </c>
      <c r="N189" s="33">
        <v>3976662.12</v>
      </c>
      <c r="O189" s="33">
        <v>216252.42</v>
      </c>
      <c r="P189" s="33">
        <v>9817206.53</v>
      </c>
      <c r="Q189" s="33">
        <v>129189.96</v>
      </c>
      <c r="R189" s="33">
        <v>2105084.69</v>
      </c>
      <c r="S189" s="33">
        <v>46388.98</v>
      </c>
      <c r="T189" s="33">
        <v>140431.97</v>
      </c>
      <c r="U189" s="33">
        <v>8033558.58</v>
      </c>
      <c r="V189" s="33">
        <v>1973447.9</v>
      </c>
      <c r="W189" s="33">
        <v>757784.84</v>
      </c>
      <c r="X189" s="33">
        <v>217426.77</v>
      </c>
      <c r="Y189" s="33">
        <v>212619.24</v>
      </c>
    </row>
    <row r="190" spans="1:25" ht="12.75">
      <c r="A190" s="34">
        <v>6</v>
      </c>
      <c r="B190" s="34">
        <v>9</v>
      </c>
      <c r="C190" s="34">
        <v>1</v>
      </c>
      <c r="D190" s="35">
        <v>3</v>
      </c>
      <c r="E190" s="36"/>
      <c r="F190" s="31" t="s">
        <v>265</v>
      </c>
      <c r="G190" s="56" t="s">
        <v>433</v>
      </c>
      <c r="H190" s="33">
        <v>38630680.99</v>
      </c>
      <c r="I190" s="33">
        <v>515858.52</v>
      </c>
      <c r="J190" s="33">
        <v>0</v>
      </c>
      <c r="K190" s="33">
        <v>912451.61</v>
      </c>
      <c r="L190" s="33">
        <v>0</v>
      </c>
      <c r="M190" s="33">
        <v>314042.75</v>
      </c>
      <c r="N190" s="33">
        <v>3392155.74</v>
      </c>
      <c r="O190" s="33">
        <v>213558.64</v>
      </c>
      <c r="P190" s="33">
        <v>13324631.31</v>
      </c>
      <c r="Q190" s="33">
        <v>196743.08</v>
      </c>
      <c r="R190" s="33">
        <v>2379439.91</v>
      </c>
      <c r="S190" s="33">
        <v>3281.96</v>
      </c>
      <c r="T190" s="33">
        <v>494195.61</v>
      </c>
      <c r="U190" s="33">
        <v>11724872.6</v>
      </c>
      <c r="V190" s="33">
        <v>2927872.2</v>
      </c>
      <c r="W190" s="33">
        <v>738385.01</v>
      </c>
      <c r="X190" s="33">
        <v>985578.07</v>
      </c>
      <c r="Y190" s="33">
        <v>507613.98</v>
      </c>
    </row>
    <row r="191" spans="1:25" ht="12.75">
      <c r="A191" s="34">
        <v>6</v>
      </c>
      <c r="B191" s="34">
        <v>9</v>
      </c>
      <c r="C191" s="34">
        <v>3</v>
      </c>
      <c r="D191" s="35">
        <v>3</v>
      </c>
      <c r="E191" s="36"/>
      <c r="F191" s="31" t="s">
        <v>265</v>
      </c>
      <c r="G191" s="56" t="s">
        <v>434</v>
      </c>
      <c r="H191" s="33">
        <v>33306583.98</v>
      </c>
      <c r="I191" s="33">
        <v>763065.22</v>
      </c>
      <c r="J191" s="33">
        <v>0</v>
      </c>
      <c r="K191" s="33">
        <v>1948571.62</v>
      </c>
      <c r="L191" s="33">
        <v>0</v>
      </c>
      <c r="M191" s="33">
        <v>203159.45</v>
      </c>
      <c r="N191" s="33">
        <v>2993332.56</v>
      </c>
      <c r="O191" s="33">
        <v>178157.1</v>
      </c>
      <c r="P191" s="33">
        <v>10994879.13</v>
      </c>
      <c r="Q191" s="33">
        <v>128843.77</v>
      </c>
      <c r="R191" s="33">
        <v>2348285.78</v>
      </c>
      <c r="S191" s="33">
        <v>3000</v>
      </c>
      <c r="T191" s="33">
        <v>259462.66</v>
      </c>
      <c r="U191" s="33">
        <v>9624965.2</v>
      </c>
      <c r="V191" s="33">
        <v>2256607.26</v>
      </c>
      <c r="W191" s="33">
        <v>997148.72</v>
      </c>
      <c r="X191" s="33">
        <v>149081</v>
      </c>
      <c r="Y191" s="33">
        <v>458024.51</v>
      </c>
    </row>
    <row r="192" spans="1:25" ht="12.75">
      <c r="A192" s="34">
        <v>6</v>
      </c>
      <c r="B192" s="34">
        <v>2</v>
      </c>
      <c r="C192" s="34">
        <v>5</v>
      </c>
      <c r="D192" s="35">
        <v>3</v>
      </c>
      <c r="E192" s="36"/>
      <c r="F192" s="31" t="s">
        <v>265</v>
      </c>
      <c r="G192" s="56" t="s">
        <v>435</v>
      </c>
      <c r="H192" s="33">
        <v>18412515.03</v>
      </c>
      <c r="I192" s="33">
        <v>279937.8</v>
      </c>
      <c r="J192" s="33">
        <v>0</v>
      </c>
      <c r="K192" s="33">
        <v>919471.29</v>
      </c>
      <c r="L192" s="33">
        <v>3000</v>
      </c>
      <c r="M192" s="33">
        <v>217832.29</v>
      </c>
      <c r="N192" s="33">
        <v>2202511.71</v>
      </c>
      <c r="O192" s="33">
        <v>232490.31</v>
      </c>
      <c r="P192" s="33">
        <v>6042499.09</v>
      </c>
      <c r="Q192" s="33">
        <v>72681.62</v>
      </c>
      <c r="R192" s="33">
        <v>772956.19</v>
      </c>
      <c r="S192" s="33">
        <v>15000</v>
      </c>
      <c r="T192" s="33">
        <v>69884.56</v>
      </c>
      <c r="U192" s="33">
        <v>5550084.34</v>
      </c>
      <c r="V192" s="33">
        <v>1106348.03</v>
      </c>
      <c r="W192" s="33">
        <v>604515.99</v>
      </c>
      <c r="X192" s="33">
        <v>146082.91</v>
      </c>
      <c r="Y192" s="33">
        <v>177218.9</v>
      </c>
    </row>
    <row r="193" spans="1:25" ht="12.75">
      <c r="A193" s="34">
        <v>6</v>
      </c>
      <c r="B193" s="34">
        <v>5</v>
      </c>
      <c r="C193" s="34">
        <v>5</v>
      </c>
      <c r="D193" s="35">
        <v>3</v>
      </c>
      <c r="E193" s="36"/>
      <c r="F193" s="31" t="s">
        <v>265</v>
      </c>
      <c r="G193" s="56" t="s">
        <v>436</v>
      </c>
      <c r="H193" s="33">
        <v>45585578.34</v>
      </c>
      <c r="I193" s="33">
        <v>80084.19</v>
      </c>
      <c r="J193" s="33">
        <v>0</v>
      </c>
      <c r="K193" s="33">
        <v>765055.36</v>
      </c>
      <c r="L193" s="33">
        <v>746367.48</v>
      </c>
      <c r="M193" s="33">
        <v>857696.28</v>
      </c>
      <c r="N193" s="33">
        <v>4567147.19</v>
      </c>
      <c r="O193" s="33">
        <v>306433.39</v>
      </c>
      <c r="P193" s="33">
        <v>13486312.76</v>
      </c>
      <c r="Q193" s="33">
        <v>189434.87</v>
      </c>
      <c r="R193" s="33">
        <v>2644386.88</v>
      </c>
      <c r="S193" s="33">
        <v>11987.99</v>
      </c>
      <c r="T193" s="33">
        <v>697754.33</v>
      </c>
      <c r="U193" s="33">
        <v>12667177.46</v>
      </c>
      <c r="V193" s="33">
        <v>5509336.31</v>
      </c>
      <c r="W193" s="33">
        <v>1175500</v>
      </c>
      <c r="X193" s="33">
        <v>1581297.42</v>
      </c>
      <c r="Y193" s="33">
        <v>299606.43</v>
      </c>
    </row>
    <row r="194" spans="1:25" ht="12.75">
      <c r="A194" s="34">
        <v>6</v>
      </c>
      <c r="B194" s="34">
        <v>2</v>
      </c>
      <c r="C194" s="34">
        <v>7</v>
      </c>
      <c r="D194" s="35">
        <v>3</v>
      </c>
      <c r="E194" s="36"/>
      <c r="F194" s="31" t="s">
        <v>265</v>
      </c>
      <c r="G194" s="56" t="s">
        <v>437</v>
      </c>
      <c r="H194" s="33">
        <v>21530640.93</v>
      </c>
      <c r="I194" s="33">
        <v>147595.32</v>
      </c>
      <c r="J194" s="33">
        <v>0</v>
      </c>
      <c r="K194" s="33">
        <v>157526.59</v>
      </c>
      <c r="L194" s="33">
        <v>69450.96</v>
      </c>
      <c r="M194" s="33">
        <v>95211.12</v>
      </c>
      <c r="N194" s="33">
        <v>2183999.91</v>
      </c>
      <c r="O194" s="33">
        <v>138727.42</v>
      </c>
      <c r="P194" s="33">
        <v>7120669.19</v>
      </c>
      <c r="Q194" s="33">
        <v>123709.93</v>
      </c>
      <c r="R194" s="33">
        <v>2037354.04</v>
      </c>
      <c r="S194" s="33">
        <v>71990.14</v>
      </c>
      <c r="T194" s="33">
        <v>225860.82</v>
      </c>
      <c r="U194" s="33">
        <v>5944857.93</v>
      </c>
      <c r="V194" s="33">
        <v>1694283.1</v>
      </c>
      <c r="W194" s="33">
        <v>812905.34</v>
      </c>
      <c r="X194" s="33">
        <v>82079.65</v>
      </c>
      <c r="Y194" s="33">
        <v>624419.47</v>
      </c>
    </row>
    <row r="195" spans="1:25" ht="12.75">
      <c r="A195" s="34">
        <v>6</v>
      </c>
      <c r="B195" s="34">
        <v>12</v>
      </c>
      <c r="C195" s="34">
        <v>2</v>
      </c>
      <c r="D195" s="35">
        <v>3</v>
      </c>
      <c r="E195" s="36"/>
      <c r="F195" s="31" t="s">
        <v>265</v>
      </c>
      <c r="G195" s="56" t="s">
        <v>438</v>
      </c>
      <c r="H195" s="33">
        <v>19447373.53</v>
      </c>
      <c r="I195" s="33">
        <v>374337.81</v>
      </c>
      <c r="J195" s="33">
        <v>0</v>
      </c>
      <c r="K195" s="33">
        <v>249775.34</v>
      </c>
      <c r="L195" s="33">
        <v>0</v>
      </c>
      <c r="M195" s="33">
        <v>67149.8</v>
      </c>
      <c r="N195" s="33">
        <v>1678302.67</v>
      </c>
      <c r="O195" s="33">
        <v>168257.11</v>
      </c>
      <c r="P195" s="33">
        <v>6892385</v>
      </c>
      <c r="Q195" s="33">
        <v>66646.94</v>
      </c>
      <c r="R195" s="33">
        <v>1357748.63</v>
      </c>
      <c r="S195" s="33">
        <v>0</v>
      </c>
      <c r="T195" s="33">
        <v>202233.89</v>
      </c>
      <c r="U195" s="33">
        <v>6655208.62</v>
      </c>
      <c r="V195" s="33">
        <v>856260.61</v>
      </c>
      <c r="W195" s="33">
        <v>709123.74</v>
      </c>
      <c r="X195" s="33">
        <v>127901.78</v>
      </c>
      <c r="Y195" s="33">
        <v>42041.59</v>
      </c>
    </row>
    <row r="196" spans="1:25" ht="12.75">
      <c r="A196" s="34">
        <v>6</v>
      </c>
      <c r="B196" s="34">
        <v>14</v>
      </c>
      <c r="C196" s="34">
        <v>4</v>
      </c>
      <c r="D196" s="35">
        <v>3</v>
      </c>
      <c r="E196" s="36"/>
      <c r="F196" s="31" t="s">
        <v>265</v>
      </c>
      <c r="G196" s="56" t="s">
        <v>439</v>
      </c>
      <c r="H196" s="33">
        <v>20615495.36</v>
      </c>
      <c r="I196" s="33">
        <v>274988.29</v>
      </c>
      <c r="J196" s="33">
        <v>0</v>
      </c>
      <c r="K196" s="33">
        <v>612096.4</v>
      </c>
      <c r="L196" s="33">
        <v>0</v>
      </c>
      <c r="M196" s="33">
        <v>1454418.52</v>
      </c>
      <c r="N196" s="33">
        <v>2583589.1</v>
      </c>
      <c r="O196" s="33">
        <v>423557.84</v>
      </c>
      <c r="P196" s="33">
        <v>6234025.63</v>
      </c>
      <c r="Q196" s="33">
        <v>226563.48</v>
      </c>
      <c r="R196" s="33">
        <v>808834.03</v>
      </c>
      <c r="S196" s="33">
        <v>0</v>
      </c>
      <c r="T196" s="33">
        <v>8488.86</v>
      </c>
      <c r="U196" s="33">
        <v>5561495.95</v>
      </c>
      <c r="V196" s="33">
        <v>1293165.45</v>
      </c>
      <c r="W196" s="33">
        <v>681665.48</v>
      </c>
      <c r="X196" s="33">
        <v>52341.04</v>
      </c>
      <c r="Y196" s="33">
        <v>400265.29</v>
      </c>
    </row>
    <row r="197" spans="1:25" ht="12.75">
      <c r="A197" s="34">
        <v>6</v>
      </c>
      <c r="B197" s="34">
        <v>8</v>
      </c>
      <c r="C197" s="34">
        <v>6</v>
      </c>
      <c r="D197" s="35">
        <v>3</v>
      </c>
      <c r="E197" s="36"/>
      <c r="F197" s="31" t="s">
        <v>265</v>
      </c>
      <c r="G197" s="56" t="s">
        <v>440</v>
      </c>
      <c r="H197" s="33">
        <v>22292508.29</v>
      </c>
      <c r="I197" s="33">
        <v>237128.7</v>
      </c>
      <c r="J197" s="33">
        <v>279895.79</v>
      </c>
      <c r="K197" s="33">
        <v>492916.32</v>
      </c>
      <c r="L197" s="33">
        <v>271555.36</v>
      </c>
      <c r="M197" s="33">
        <v>184183.5</v>
      </c>
      <c r="N197" s="33">
        <v>2112156.35</v>
      </c>
      <c r="O197" s="33">
        <v>223723.17</v>
      </c>
      <c r="P197" s="33">
        <v>6683144.85</v>
      </c>
      <c r="Q197" s="33">
        <v>90474.13</v>
      </c>
      <c r="R197" s="33">
        <v>1534195.34</v>
      </c>
      <c r="S197" s="33">
        <v>107023</v>
      </c>
      <c r="T197" s="33">
        <v>260128.01</v>
      </c>
      <c r="U197" s="33">
        <v>6190036.91</v>
      </c>
      <c r="V197" s="33">
        <v>2719410.11</v>
      </c>
      <c r="W197" s="33">
        <v>507705.91</v>
      </c>
      <c r="X197" s="33">
        <v>213155.08</v>
      </c>
      <c r="Y197" s="33">
        <v>185675.76</v>
      </c>
    </row>
    <row r="198" spans="1:25" ht="12.75">
      <c r="A198" s="34">
        <v>6</v>
      </c>
      <c r="B198" s="34">
        <v>20</v>
      </c>
      <c r="C198" s="34">
        <v>4</v>
      </c>
      <c r="D198" s="35">
        <v>3</v>
      </c>
      <c r="E198" s="36"/>
      <c r="F198" s="31" t="s">
        <v>265</v>
      </c>
      <c r="G198" s="56" t="s">
        <v>441</v>
      </c>
      <c r="H198" s="33">
        <v>22787422.39</v>
      </c>
      <c r="I198" s="33">
        <v>160539.41</v>
      </c>
      <c r="J198" s="33">
        <v>0</v>
      </c>
      <c r="K198" s="33">
        <v>503288.04</v>
      </c>
      <c r="L198" s="33">
        <v>0</v>
      </c>
      <c r="M198" s="33">
        <v>177419.74</v>
      </c>
      <c r="N198" s="33">
        <v>1593839.85</v>
      </c>
      <c r="O198" s="33">
        <v>299786.52</v>
      </c>
      <c r="P198" s="33">
        <v>8352094.87</v>
      </c>
      <c r="Q198" s="33">
        <v>104980.52</v>
      </c>
      <c r="R198" s="33">
        <v>847685.28</v>
      </c>
      <c r="S198" s="33">
        <v>112535.61</v>
      </c>
      <c r="T198" s="33">
        <v>392359.71</v>
      </c>
      <c r="U198" s="33">
        <v>6436814.18</v>
      </c>
      <c r="V198" s="33">
        <v>2370310.69</v>
      </c>
      <c r="W198" s="33">
        <v>571248.77</v>
      </c>
      <c r="X198" s="33">
        <v>555145.67</v>
      </c>
      <c r="Y198" s="33">
        <v>309373.53</v>
      </c>
    </row>
    <row r="199" spans="1:25" ht="12.75">
      <c r="A199" s="34">
        <v>6</v>
      </c>
      <c r="B199" s="34">
        <v>18</v>
      </c>
      <c r="C199" s="34">
        <v>5</v>
      </c>
      <c r="D199" s="35">
        <v>3</v>
      </c>
      <c r="E199" s="36"/>
      <c r="F199" s="31" t="s">
        <v>265</v>
      </c>
      <c r="G199" s="56" t="s">
        <v>442</v>
      </c>
      <c r="H199" s="33">
        <v>18690180.29</v>
      </c>
      <c r="I199" s="33">
        <v>1018499.13</v>
      </c>
      <c r="J199" s="33">
        <v>0</v>
      </c>
      <c r="K199" s="33">
        <v>174114.68</v>
      </c>
      <c r="L199" s="33">
        <v>0</v>
      </c>
      <c r="M199" s="33">
        <v>107863.62</v>
      </c>
      <c r="N199" s="33">
        <v>1718946.61</v>
      </c>
      <c r="O199" s="33">
        <v>82915.27</v>
      </c>
      <c r="P199" s="33">
        <v>6676470.12</v>
      </c>
      <c r="Q199" s="33">
        <v>57247.68</v>
      </c>
      <c r="R199" s="33">
        <v>1281809.18</v>
      </c>
      <c r="S199" s="33">
        <v>0</v>
      </c>
      <c r="T199" s="33">
        <v>233324.29</v>
      </c>
      <c r="U199" s="33">
        <v>5233058.26</v>
      </c>
      <c r="V199" s="33">
        <v>933392.97</v>
      </c>
      <c r="W199" s="33">
        <v>490004.48</v>
      </c>
      <c r="X199" s="33">
        <v>143313.74</v>
      </c>
      <c r="Y199" s="33">
        <v>539220.26</v>
      </c>
    </row>
    <row r="200" spans="1:25" ht="12.75">
      <c r="A200" s="34">
        <v>6</v>
      </c>
      <c r="B200" s="34">
        <v>18</v>
      </c>
      <c r="C200" s="34">
        <v>6</v>
      </c>
      <c r="D200" s="35">
        <v>3</v>
      </c>
      <c r="E200" s="36"/>
      <c r="F200" s="31" t="s">
        <v>265</v>
      </c>
      <c r="G200" s="56" t="s">
        <v>443</v>
      </c>
      <c r="H200" s="33">
        <v>19004220.2</v>
      </c>
      <c r="I200" s="33">
        <v>574019.78</v>
      </c>
      <c r="J200" s="33">
        <v>0</v>
      </c>
      <c r="K200" s="33">
        <v>33610.66</v>
      </c>
      <c r="L200" s="33">
        <v>0</v>
      </c>
      <c r="M200" s="33">
        <v>99792.86</v>
      </c>
      <c r="N200" s="33">
        <v>1947755.19</v>
      </c>
      <c r="O200" s="33">
        <v>175301.33</v>
      </c>
      <c r="P200" s="33">
        <v>7419958.94</v>
      </c>
      <c r="Q200" s="33">
        <v>25573.36</v>
      </c>
      <c r="R200" s="33">
        <v>760874.43</v>
      </c>
      <c r="S200" s="33">
        <v>0</v>
      </c>
      <c r="T200" s="33">
        <v>152192.72</v>
      </c>
      <c r="U200" s="33">
        <v>4566641.7</v>
      </c>
      <c r="V200" s="33">
        <v>1900304.07</v>
      </c>
      <c r="W200" s="33">
        <v>511793.6</v>
      </c>
      <c r="X200" s="33">
        <v>103000</v>
      </c>
      <c r="Y200" s="33">
        <v>733401.56</v>
      </c>
    </row>
    <row r="201" spans="1:25" ht="12.75">
      <c r="A201" s="34">
        <v>6</v>
      </c>
      <c r="B201" s="34">
        <v>10</v>
      </c>
      <c r="C201" s="34">
        <v>3</v>
      </c>
      <c r="D201" s="35">
        <v>3</v>
      </c>
      <c r="E201" s="36"/>
      <c r="F201" s="31" t="s">
        <v>265</v>
      </c>
      <c r="G201" s="56" t="s">
        <v>444</v>
      </c>
      <c r="H201" s="33">
        <v>68942272.25</v>
      </c>
      <c r="I201" s="33">
        <v>176399.76</v>
      </c>
      <c r="J201" s="33">
        <v>0</v>
      </c>
      <c r="K201" s="33">
        <v>2387526.37</v>
      </c>
      <c r="L201" s="33">
        <v>0</v>
      </c>
      <c r="M201" s="33">
        <v>453394.38</v>
      </c>
      <c r="N201" s="33">
        <v>5490234.7</v>
      </c>
      <c r="O201" s="33">
        <v>516365.45</v>
      </c>
      <c r="P201" s="33">
        <v>29599018.12</v>
      </c>
      <c r="Q201" s="33">
        <v>331362.89</v>
      </c>
      <c r="R201" s="33">
        <v>4728012.13</v>
      </c>
      <c r="S201" s="33">
        <v>0</v>
      </c>
      <c r="T201" s="33">
        <v>1008722.74</v>
      </c>
      <c r="U201" s="33">
        <v>18178235.23</v>
      </c>
      <c r="V201" s="33">
        <v>3793562.61</v>
      </c>
      <c r="W201" s="33">
        <v>1583828</v>
      </c>
      <c r="X201" s="33">
        <v>53052.1</v>
      </c>
      <c r="Y201" s="33">
        <v>642557.77</v>
      </c>
    </row>
    <row r="202" spans="1:25" ht="12.75">
      <c r="A202" s="34">
        <v>6</v>
      </c>
      <c r="B202" s="34">
        <v>5</v>
      </c>
      <c r="C202" s="34">
        <v>6</v>
      </c>
      <c r="D202" s="35">
        <v>3</v>
      </c>
      <c r="E202" s="36"/>
      <c r="F202" s="31" t="s">
        <v>265</v>
      </c>
      <c r="G202" s="56" t="s">
        <v>445</v>
      </c>
      <c r="H202" s="33">
        <v>22610752.86</v>
      </c>
      <c r="I202" s="33">
        <v>316496.54</v>
      </c>
      <c r="J202" s="33">
        <v>1690912.31</v>
      </c>
      <c r="K202" s="33">
        <v>983437.57</v>
      </c>
      <c r="L202" s="33">
        <v>0</v>
      </c>
      <c r="M202" s="33">
        <v>17807.8</v>
      </c>
      <c r="N202" s="33">
        <v>1749290.76</v>
      </c>
      <c r="O202" s="33">
        <v>236420.03</v>
      </c>
      <c r="P202" s="33">
        <v>7030790.86</v>
      </c>
      <c r="Q202" s="33">
        <v>31711.11</v>
      </c>
      <c r="R202" s="33">
        <v>1197077.19</v>
      </c>
      <c r="S202" s="33">
        <v>0</v>
      </c>
      <c r="T202" s="33">
        <v>309237.96</v>
      </c>
      <c r="U202" s="33">
        <v>5957046.09</v>
      </c>
      <c r="V202" s="33">
        <v>1352179</v>
      </c>
      <c r="W202" s="33">
        <v>898152.35</v>
      </c>
      <c r="X202" s="33">
        <v>507558.9</v>
      </c>
      <c r="Y202" s="33">
        <v>332634.39</v>
      </c>
    </row>
    <row r="203" spans="1:25" ht="12.75">
      <c r="A203" s="34">
        <v>6</v>
      </c>
      <c r="B203" s="34">
        <v>14</v>
      </c>
      <c r="C203" s="34">
        <v>8</v>
      </c>
      <c r="D203" s="35">
        <v>3</v>
      </c>
      <c r="E203" s="36"/>
      <c r="F203" s="31" t="s">
        <v>265</v>
      </c>
      <c r="G203" s="56" t="s">
        <v>446</v>
      </c>
      <c r="H203" s="33">
        <v>28060594.2</v>
      </c>
      <c r="I203" s="33">
        <v>144600.4</v>
      </c>
      <c r="J203" s="33">
        <v>0</v>
      </c>
      <c r="K203" s="33">
        <v>1299752.17</v>
      </c>
      <c r="L203" s="33">
        <v>179924.24</v>
      </c>
      <c r="M203" s="33">
        <v>419548.68</v>
      </c>
      <c r="N203" s="33">
        <v>2676653.3</v>
      </c>
      <c r="O203" s="33">
        <v>743907.57</v>
      </c>
      <c r="P203" s="33">
        <v>9907370.01</v>
      </c>
      <c r="Q203" s="33">
        <v>332898.51</v>
      </c>
      <c r="R203" s="33">
        <v>1168832.15</v>
      </c>
      <c r="S203" s="33">
        <v>918.02</v>
      </c>
      <c r="T203" s="33">
        <v>395869.4</v>
      </c>
      <c r="U203" s="33">
        <v>7060556.94</v>
      </c>
      <c r="V203" s="33">
        <v>2565703.83</v>
      </c>
      <c r="W203" s="33">
        <v>861804.56</v>
      </c>
      <c r="X203" s="33">
        <v>216542.84</v>
      </c>
      <c r="Y203" s="33">
        <v>85711.58</v>
      </c>
    </row>
    <row r="204" spans="1:25" ht="12.75">
      <c r="A204" s="34">
        <v>6</v>
      </c>
      <c r="B204" s="34">
        <v>12</v>
      </c>
      <c r="C204" s="34">
        <v>5</v>
      </c>
      <c r="D204" s="35">
        <v>3</v>
      </c>
      <c r="E204" s="36"/>
      <c r="F204" s="31" t="s">
        <v>265</v>
      </c>
      <c r="G204" s="56" t="s">
        <v>447</v>
      </c>
      <c r="H204" s="33">
        <v>64463129.64</v>
      </c>
      <c r="I204" s="33">
        <v>347621.54</v>
      </c>
      <c r="J204" s="33">
        <v>0</v>
      </c>
      <c r="K204" s="33">
        <v>622875.02</v>
      </c>
      <c r="L204" s="33">
        <v>10608.75</v>
      </c>
      <c r="M204" s="33">
        <v>4455266.54</v>
      </c>
      <c r="N204" s="33">
        <v>4384085.69</v>
      </c>
      <c r="O204" s="33">
        <v>550512.6</v>
      </c>
      <c r="P204" s="33">
        <v>17484855.83</v>
      </c>
      <c r="Q204" s="33">
        <v>289351.71</v>
      </c>
      <c r="R204" s="33">
        <v>6147804.96</v>
      </c>
      <c r="S204" s="33">
        <v>0</v>
      </c>
      <c r="T204" s="33">
        <v>1146599.56</v>
      </c>
      <c r="U204" s="33">
        <v>16883254.33</v>
      </c>
      <c r="V204" s="33">
        <v>9052524.49</v>
      </c>
      <c r="W204" s="33">
        <v>2163464.16</v>
      </c>
      <c r="X204" s="33">
        <v>490878.99</v>
      </c>
      <c r="Y204" s="33">
        <v>433425.47</v>
      </c>
    </row>
    <row r="205" spans="1:25" ht="12.75">
      <c r="A205" s="34">
        <v>6</v>
      </c>
      <c r="B205" s="34">
        <v>8</v>
      </c>
      <c r="C205" s="34">
        <v>10</v>
      </c>
      <c r="D205" s="35">
        <v>3</v>
      </c>
      <c r="E205" s="36"/>
      <c r="F205" s="31" t="s">
        <v>265</v>
      </c>
      <c r="G205" s="56" t="s">
        <v>448</v>
      </c>
      <c r="H205" s="33">
        <v>20687448.26</v>
      </c>
      <c r="I205" s="33">
        <v>282241.97</v>
      </c>
      <c r="J205" s="33">
        <v>0</v>
      </c>
      <c r="K205" s="33">
        <v>313017.53</v>
      </c>
      <c r="L205" s="33">
        <v>0</v>
      </c>
      <c r="M205" s="33">
        <v>10115.5</v>
      </c>
      <c r="N205" s="33">
        <v>1841469.53</v>
      </c>
      <c r="O205" s="33">
        <v>134745.52</v>
      </c>
      <c r="P205" s="33">
        <v>5746956.89</v>
      </c>
      <c r="Q205" s="33">
        <v>62027.12</v>
      </c>
      <c r="R205" s="33">
        <v>1117042.13</v>
      </c>
      <c r="S205" s="33">
        <v>0</v>
      </c>
      <c r="T205" s="33">
        <v>32174.38</v>
      </c>
      <c r="U205" s="33">
        <v>4828652.67</v>
      </c>
      <c r="V205" s="33">
        <v>5469287.96</v>
      </c>
      <c r="W205" s="33">
        <v>602492.53</v>
      </c>
      <c r="X205" s="33">
        <v>83257.88</v>
      </c>
      <c r="Y205" s="33">
        <v>163966.65</v>
      </c>
    </row>
    <row r="206" spans="1:25" ht="12.75">
      <c r="A206" s="34">
        <v>6</v>
      </c>
      <c r="B206" s="34">
        <v>13</v>
      </c>
      <c r="C206" s="34">
        <v>4</v>
      </c>
      <c r="D206" s="35">
        <v>3</v>
      </c>
      <c r="E206" s="36"/>
      <c r="F206" s="31" t="s">
        <v>265</v>
      </c>
      <c r="G206" s="56" t="s">
        <v>449</v>
      </c>
      <c r="H206" s="33">
        <v>46814597.02</v>
      </c>
      <c r="I206" s="33">
        <v>298161.57</v>
      </c>
      <c r="J206" s="33">
        <v>0</v>
      </c>
      <c r="K206" s="33">
        <v>1062067.8</v>
      </c>
      <c r="L206" s="33">
        <v>0</v>
      </c>
      <c r="M206" s="33">
        <v>113361.13</v>
      </c>
      <c r="N206" s="33">
        <v>3632324.71</v>
      </c>
      <c r="O206" s="33">
        <v>127684.88</v>
      </c>
      <c r="P206" s="33">
        <v>16435075.67</v>
      </c>
      <c r="Q206" s="33">
        <v>170935.58</v>
      </c>
      <c r="R206" s="33">
        <v>4021352.49</v>
      </c>
      <c r="S206" s="33">
        <v>0</v>
      </c>
      <c r="T206" s="33">
        <v>761501.24</v>
      </c>
      <c r="U206" s="33">
        <v>13041016.59</v>
      </c>
      <c r="V206" s="33">
        <v>4148207.02</v>
      </c>
      <c r="W206" s="33">
        <v>1047102.19</v>
      </c>
      <c r="X206" s="33">
        <v>624140.32</v>
      </c>
      <c r="Y206" s="33">
        <v>1331665.83</v>
      </c>
    </row>
    <row r="207" spans="1:25" ht="12.75">
      <c r="A207" s="34">
        <v>6</v>
      </c>
      <c r="B207" s="34">
        <v>17</v>
      </c>
      <c r="C207" s="34">
        <v>3</v>
      </c>
      <c r="D207" s="35">
        <v>3</v>
      </c>
      <c r="E207" s="36"/>
      <c r="F207" s="31" t="s">
        <v>265</v>
      </c>
      <c r="G207" s="56" t="s">
        <v>450</v>
      </c>
      <c r="H207" s="33">
        <v>36644017.07</v>
      </c>
      <c r="I207" s="33">
        <v>576864.33</v>
      </c>
      <c r="J207" s="33">
        <v>0</v>
      </c>
      <c r="K207" s="33">
        <v>1296531.34</v>
      </c>
      <c r="L207" s="33">
        <v>0</v>
      </c>
      <c r="M207" s="33">
        <v>26164.91</v>
      </c>
      <c r="N207" s="33">
        <v>3007386.55</v>
      </c>
      <c r="O207" s="33">
        <v>318872.48</v>
      </c>
      <c r="P207" s="33">
        <v>9260202.37</v>
      </c>
      <c r="Q207" s="33">
        <v>128642.45</v>
      </c>
      <c r="R207" s="33">
        <v>1430803.41</v>
      </c>
      <c r="S207" s="33">
        <v>366614.42</v>
      </c>
      <c r="T207" s="33">
        <v>434677.03</v>
      </c>
      <c r="U207" s="33">
        <v>11075444.43</v>
      </c>
      <c r="V207" s="33">
        <v>4920327.11</v>
      </c>
      <c r="W207" s="33">
        <v>2851745.25</v>
      </c>
      <c r="X207" s="33">
        <v>165000</v>
      </c>
      <c r="Y207" s="33">
        <v>784740.99</v>
      </c>
    </row>
    <row r="208" spans="1:25" ht="12.75">
      <c r="A208" s="34">
        <v>6</v>
      </c>
      <c r="B208" s="34">
        <v>12</v>
      </c>
      <c r="C208" s="34">
        <v>6</v>
      </c>
      <c r="D208" s="35">
        <v>3</v>
      </c>
      <c r="E208" s="36"/>
      <c r="F208" s="31" t="s">
        <v>265</v>
      </c>
      <c r="G208" s="56" t="s">
        <v>451</v>
      </c>
      <c r="H208" s="33">
        <v>49831316.79</v>
      </c>
      <c r="I208" s="33">
        <v>242296.09</v>
      </c>
      <c r="J208" s="33">
        <v>0</v>
      </c>
      <c r="K208" s="33">
        <v>4426027.72</v>
      </c>
      <c r="L208" s="33">
        <v>2029500.65</v>
      </c>
      <c r="M208" s="33">
        <v>2741461.85</v>
      </c>
      <c r="N208" s="33">
        <v>3523202.97</v>
      </c>
      <c r="O208" s="33">
        <v>389669</v>
      </c>
      <c r="P208" s="33">
        <v>12339968.1</v>
      </c>
      <c r="Q208" s="33">
        <v>120528.83</v>
      </c>
      <c r="R208" s="33">
        <v>1711799.13</v>
      </c>
      <c r="S208" s="33">
        <v>0</v>
      </c>
      <c r="T208" s="33">
        <v>78355.6</v>
      </c>
      <c r="U208" s="33">
        <v>12316173</v>
      </c>
      <c r="V208" s="33">
        <v>5187648.97</v>
      </c>
      <c r="W208" s="33">
        <v>2577137.38</v>
      </c>
      <c r="X208" s="33">
        <v>1848033.03</v>
      </c>
      <c r="Y208" s="33">
        <v>299514.47</v>
      </c>
    </row>
    <row r="209" spans="1:25" ht="12.75">
      <c r="A209" s="34">
        <v>6</v>
      </c>
      <c r="B209" s="34">
        <v>3</v>
      </c>
      <c r="C209" s="34">
        <v>15</v>
      </c>
      <c r="D209" s="35">
        <v>3</v>
      </c>
      <c r="E209" s="36"/>
      <c r="F209" s="31" t="s">
        <v>265</v>
      </c>
      <c r="G209" s="56" t="s">
        <v>452</v>
      </c>
      <c r="H209" s="33">
        <v>17020647.15</v>
      </c>
      <c r="I209" s="33">
        <v>288010.33</v>
      </c>
      <c r="J209" s="33">
        <v>301370.26</v>
      </c>
      <c r="K209" s="33">
        <v>603567.96</v>
      </c>
      <c r="L209" s="33">
        <v>25014.65</v>
      </c>
      <c r="M209" s="33">
        <v>209746.12</v>
      </c>
      <c r="N209" s="33">
        <v>2000778.55</v>
      </c>
      <c r="O209" s="33">
        <v>103897.21</v>
      </c>
      <c r="P209" s="33">
        <v>4757449.6</v>
      </c>
      <c r="Q209" s="33">
        <v>50022.83</v>
      </c>
      <c r="R209" s="33">
        <v>1083383.36</v>
      </c>
      <c r="S209" s="33">
        <v>41519.75</v>
      </c>
      <c r="T209" s="33">
        <v>141698.73</v>
      </c>
      <c r="U209" s="33">
        <v>5697477.7</v>
      </c>
      <c r="V209" s="33">
        <v>757673.53</v>
      </c>
      <c r="W209" s="33">
        <v>752502.92</v>
      </c>
      <c r="X209" s="33">
        <v>62043</v>
      </c>
      <c r="Y209" s="33">
        <v>144490.65</v>
      </c>
    </row>
    <row r="210" spans="1:25" ht="12.75">
      <c r="A210" s="34">
        <v>6</v>
      </c>
      <c r="B210" s="34">
        <v>16</v>
      </c>
      <c r="C210" s="34">
        <v>4</v>
      </c>
      <c r="D210" s="35">
        <v>3</v>
      </c>
      <c r="E210" s="36"/>
      <c r="F210" s="31" t="s">
        <v>265</v>
      </c>
      <c r="G210" s="56" t="s">
        <v>453</v>
      </c>
      <c r="H210" s="33">
        <v>61378730.97</v>
      </c>
      <c r="I210" s="33">
        <v>368871.93</v>
      </c>
      <c r="J210" s="33">
        <v>0</v>
      </c>
      <c r="K210" s="33">
        <v>3486240.56</v>
      </c>
      <c r="L210" s="33">
        <v>0</v>
      </c>
      <c r="M210" s="33">
        <v>764354.89</v>
      </c>
      <c r="N210" s="33">
        <v>4927522.24</v>
      </c>
      <c r="O210" s="33">
        <v>239547.98</v>
      </c>
      <c r="P210" s="33">
        <v>21562860.64</v>
      </c>
      <c r="Q210" s="33">
        <v>271635.17</v>
      </c>
      <c r="R210" s="33">
        <v>2911585.26</v>
      </c>
      <c r="S210" s="33">
        <v>0</v>
      </c>
      <c r="T210" s="33">
        <v>1917533.43</v>
      </c>
      <c r="U210" s="33">
        <v>18845377.28</v>
      </c>
      <c r="V210" s="33">
        <v>3409696.81</v>
      </c>
      <c r="W210" s="33">
        <v>1651538.13</v>
      </c>
      <c r="X210" s="33">
        <v>762725.91</v>
      </c>
      <c r="Y210" s="33">
        <v>259240.74</v>
      </c>
    </row>
    <row r="211" spans="1:25" ht="12.75">
      <c r="A211" s="34">
        <v>6</v>
      </c>
      <c r="B211" s="34">
        <v>3</v>
      </c>
      <c r="C211" s="34">
        <v>11</v>
      </c>
      <c r="D211" s="35">
        <v>3</v>
      </c>
      <c r="E211" s="36"/>
      <c r="F211" s="31" t="s">
        <v>265</v>
      </c>
      <c r="G211" s="56" t="s">
        <v>454</v>
      </c>
      <c r="H211" s="33">
        <v>22795264.09</v>
      </c>
      <c r="I211" s="33">
        <v>760734.83</v>
      </c>
      <c r="J211" s="33">
        <v>298396.73</v>
      </c>
      <c r="K211" s="33">
        <v>1787091.85</v>
      </c>
      <c r="L211" s="33">
        <v>0</v>
      </c>
      <c r="M211" s="33">
        <v>162211.08</v>
      </c>
      <c r="N211" s="33">
        <v>2380629.33</v>
      </c>
      <c r="O211" s="33">
        <v>90387.35</v>
      </c>
      <c r="P211" s="33">
        <v>5998287.33</v>
      </c>
      <c r="Q211" s="33">
        <v>48919.99</v>
      </c>
      <c r="R211" s="33">
        <v>1205541.22</v>
      </c>
      <c r="S211" s="33">
        <v>123612.18</v>
      </c>
      <c r="T211" s="33">
        <v>309479.93</v>
      </c>
      <c r="U211" s="33">
        <v>7294457.64</v>
      </c>
      <c r="V211" s="33">
        <v>1395116.05</v>
      </c>
      <c r="W211" s="33">
        <v>643975.43</v>
      </c>
      <c r="X211" s="33">
        <v>90172.18</v>
      </c>
      <c r="Y211" s="33">
        <v>206250.97</v>
      </c>
    </row>
    <row r="212" spans="1:25" ht="12.75">
      <c r="A212" s="34">
        <v>6</v>
      </c>
      <c r="B212" s="34">
        <v>20</v>
      </c>
      <c r="C212" s="34">
        <v>13</v>
      </c>
      <c r="D212" s="35">
        <v>3</v>
      </c>
      <c r="E212" s="36"/>
      <c r="F212" s="31" t="s">
        <v>265</v>
      </c>
      <c r="G212" s="56" t="s">
        <v>455</v>
      </c>
      <c r="H212" s="33">
        <v>39148797.35</v>
      </c>
      <c r="I212" s="33">
        <v>354064.35</v>
      </c>
      <c r="J212" s="33">
        <v>0</v>
      </c>
      <c r="K212" s="33">
        <v>1532160.28</v>
      </c>
      <c r="L212" s="33">
        <v>5989.72</v>
      </c>
      <c r="M212" s="33">
        <v>126740.52</v>
      </c>
      <c r="N212" s="33">
        <v>3607755.67</v>
      </c>
      <c r="O212" s="33">
        <v>619572.73</v>
      </c>
      <c r="P212" s="33">
        <v>13190506.68</v>
      </c>
      <c r="Q212" s="33">
        <v>145476.59</v>
      </c>
      <c r="R212" s="33">
        <v>1698609.78</v>
      </c>
      <c r="S212" s="33">
        <v>60.4</v>
      </c>
      <c r="T212" s="33">
        <v>344530.1</v>
      </c>
      <c r="U212" s="33">
        <v>9502070.75</v>
      </c>
      <c r="V212" s="33">
        <v>5927708.53</v>
      </c>
      <c r="W212" s="33">
        <v>1633059.35</v>
      </c>
      <c r="X212" s="33">
        <v>268413.37</v>
      </c>
      <c r="Y212" s="33">
        <v>192078.53</v>
      </c>
    </row>
    <row r="213" spans="1:25" ht="12.75">
      <c r="A213" s="34">
        <v>6</v>
      </c>
      <c r="B213" s="34">
        <v>2</v>
      </c>
      <c r="C213" s="34">
        <v>12</v>
      </c>
      <c r="D213" s="35">
        <v>3</v>
      </c>
      <c r="E213" s="36"/>
      <c r="F213" s="31" t="s">
        <v>265</v>
      </c>
      <c r="G213" s="56" t="s">
        <v>456</v>
      </c>
      <c r="H213" s="33">
        <v>21736026.24</v>
      </c>
      <c r="I213" s="33">
        <v>346448.18</v>
      </c>
      <c r="J213" s="33">
        <v>0</v>
      </c>
      <c r="K213" s="33">
        <v>1538181.41</v>
      </c>
      <c r="L213" s="33">
        <v>0</v>
      </c>
      <c r="M213" s="33">
        <v>83641.53</v>
      </c>
      <c r="N213" s="33">
        <v>2085751.6</v>
      </c>
      <c r="O213" s="33">
        <v>205688.17</v>
      </c>
      <c r="P213" s="33">
        <v>7380881.19</v>
      </c>
      <c r="Q213" s="33">
        <v>110357.95</v>
      </c>
      <c r="R213" s="33">
        <v>1199363.58</v>
      </c>
      <c r="S213" s="33">
        <v>0</v>
      </c>
      <c r="T213" s="33">
        <v>124873.53</v>
      </c>
      <c r="U213" s="33">
        <v>6346116.76</v>
      </c>
      <c r="V213" s="33">
        <v>751428.82</v>
      </c>
      <c r="W213" s="33">
        <v>745071</v>
      </c>
      <c r="X213" s="33">
        <v>162927.7</v>
      </c>
      <c r="Y213" s="33">
        <v>655294.82</v>
      </c>
    </row>
    <row r="214" spans="1:25" ht="12.75">
      <c r="A214" s="34">
        <v>6</v>
      </c>
      <c r="B214" s="34">
        <v>18</v>
      </c>
      <c r="C214" s="34">
        <v>12</v>
      </c>
      <c r="D214" s="35">
        <v>3</v>
      </c>
      <c r="E214" s="36"/>
      <c r="F214" s="31" t="s">
        <v>265</v>
      </c>
      <c r="G214" s="56" t="s">
        <v>457</v>
      </c>
      <c r="H214" s="33">
        <v>17537050.57</v>
      </c>
      <c r="I214" s="33">
        <v>537094.99</v>
      </c>
      <c r="J214" s="33">
        <v>73915.86</v>
      </c>
      <c r="K214" s="33">
        <v>21212.21</v>
      </c>
      <c r="L214" s="33">
        <v>4782</v>
      </c>
      <c r="M214" s="33">
        <v>8537.12</v>
      </c>
      <c r="N214" s="33">
        <v>2038108.45</v>
      </c>
      <c r="O214" s="33">
        <v>162853.01</v>
      </c>
      <c r="P214" s="33">
        <v>6927693.02</v>
      </c>
      <c r="Q214" s="33">
        <v>16336.2</v>
      </c>
      <c r="R214" s="33">
        <v>833908.34</v>
      </c>
      <c r="S214" s="33">
        <v>0</v>
      </c>
      <c r="T214" s="33">
        <v>44019.2</v>
      </c>
      <c r="U214" s="33">
        <v>4890981.16</v>
      </c>
      <c r="V214" s="33">
        <v>930071.02</v>
      </c>
      <c r="W214" s="33">
        <v>626863.1</v>
      </c>
      <c r="X214" s="33">
        <v>156007.89</v>
      </c>
      <c r="Y214" s="33">
        <v>264667</v>
      </c>
    </row>
    <row r="215" spans="1:25" ht="12.75">
      <c r="A215" s="34">
        <v>6</v>
      </c>
      <c r="B215" s="34">
        <v>7</v>
      </c>
      <c r="C215" s="34">
        <v>8</v>
      </c>
      <c r="D215" s="35">
        <v>3</v>
      </c>
      <c r="E215" s="36"/>
      <c r="F215" s="31" t="s">
        <v>265</v>
      </c>
      <c r="G215" s="56" t="s">
        <v>458</v>
      </c>
      <c r="H215" s="33">
        <v>24929937.93</v>
      </c>
      <c r="I215" s="33">
        <v>417602.83</v>
      </c>
      <c r="J215" s="33">
        <v>0</v>
      </c>
      <c r="K215" s="33">
        <v>355754.24</v>
      </c>
      <c r="L215" s="33">
        <v>0</v>
      </c>
      <c r="M215" s="33">
        <v>137200.57</v>
      </c>
      <c r="N215" s="33">
        <v>2363419.32</v>
      </c>
      <c r="O215" s="33">
        <v>101154.95</v>
      </c>
      <c r="P215" s="33">
        <v>9009772.27</v>
      </c>
      <c r="Q215" s="33">
        <v>65046.29</v>
      </c>
      <c r="R215" s="33">
        <v>1195785.53</v>
      </c>
      <c r="S215" s="33">
        <v>2935.95</v>
      </c>
      <c r="T215" s="33">
        <v>636183.02</v>
      </c>
      <c r="U215" s="33">
        <v>7679187.29</v>
      </c>
      <c r="V215" s="33">
        <v>1411291.65</v>
      </c>
      <c r="W215" s="33">
        <v>782025.4</v>
      </c>
      <c r="X215" s="33">
        <v>490439.7</v>
      </c>
      <c r="Y215" s="33">
        <v>282138.92</v>
      </c>
    </row>
    <row r="216" spans="1:25" ht="12.75">
      <c r="A216" s="34">
        <v>6</v>
      </c>
      <c r="B216" s="34">
        <v>20</v>
      </c>
      <c r="C216" s="34">
        <v>15</v>
      </c>
      <c r="D216" s="35">
        <v>3</v>
      </c>
      <c r="E216" s="36"/>
      <c r="F216" s="31" t="s">
        <v>265</v>
      </c>
      <c r="G216" s="56" t="s">
        <v>459</v>
      </c>
      <c r="H216" s="33">
        <v>18876034.52</v>
      </c>
      <c r="I216" s="33">
        <v>53017.52</v>
      </c>
      <c r="J216" s="33">
        <v>0</v>
      </c>
      <c r="K216" s="33">
        <v>226406.11</v>
      </c>
      <c r="L216" s="33">
        <v>12074.99</v>
      </c>
      <c r="M216" s="33">
        <v>111220.11</v>
      </c>
      <c r="N216" s="33">
        <v>2313905.03</v>
      </c>
      <c r="O216" s="33">
        <v>215485.37</v>
      </c>
      <c r="P216" s="33">
        <v>6007455.83</v>
      </c>
      <c r="Q216" s="33">
        <v>60116.47</v>
      </c>
      <c r="R216" s="33">
        <v>1408940.84</v>
      </c>
      <c r="S216" s="33">
        <v>43583.31</v>
      </c>
      <c r="T216" s="33">
        <v>415222.59</v>
      </c>
      <c r="U216" s="33">
        <v>5142449.06</v>
      </c>
      <c r="V216" s="33">
        <v>1351045.28</v>
      </c>
      <c r="W216" s="33">
        <v>946090</v>
      </c>
      <c r="X216" s="33">
        <v>265599.21</v>
      </c>
      <c r="Y216" s="33">
        <v>303422.8</v>
      </c>
    </row>
    <row r="217" spans="1:25" ht="12.75">
      <c r="A217" s="34">
        <v>6</v>
      </c>
      <c r="B217" s="34">
        <v>61</v>
      </c>
      <c r="C217" s="34">
        <v>0</v>
      </c>
      <c r="D217" s="35">
        <v>0</v>
      </c>
      <c r="E217" s="36"/>
      <c r="F217" s="31" t="s">
        <v>460</v>
      </c>
      <c r="G217" s="56" t="s">
        <v>461</v>
      </c>
      <c r="H217" s="33">
        <v>253187039.28</v>
      </c>
      <c r="I217" s="33">
        <v>12666.98</v>
      </c>
      <c r="J217" s="33">
        <v>0</v>
      </c>
      <c r="K217" s="33">
        <v>25566071.78</v>
      </c>
      <c r="L217" s="33">
        <v>22500</v>
      </c>
      <c r="M217" s="33">
        <v>3363145.24</v>
      </c>
      <c r="N217" s="33">
        <v>11374360.83</v>
      </c>
      <c r="O217" s="33">
        <v>12968326.04</v>
      </c>
      <c r="P217" s="33">
        <v>102995958.07</v>
      </c>
      <c r="Q217" s="33">
        <v>712327.93</v>
      </c>
      <c r="R217" s="33">
        <v>7150102.75</v>
      </c>
      <c r="S217" s="33">
        <v>1639567.27</v>
      </c>
      <c r="T217" s="33">
        <v>5469454.56</v>
      </c>
      <c r="U217" s="33">
        <v>53089514.42</v>
      </c>
      <c r="V217" s="33">
        <v>11749303.93</v>
      </c>
      <c r="W217" s="33">
        <v>13321001.68</v>
      </c>
      <c r="X217" s="33">
        <v>1802467.96</v>
      </c>
      <c r="Y217" s="33">
        <v>1950269.84</v>
      </c>
    </row>
    <row r="218" spans="1:25" ht="12.75">
      <c r="A218" s="34">
        <v>6</v>
      </c>
      <c r="B218" s="34">
        <v>62</v>
      </c>
      <c r="C218" s="34">
        <v>0</v>
      </c>
      <c r="D218" s="35">
        <v>0</v>
      </c>
      <c r="E218" s="36"/>
      <c r="F218" s="31" t="s">
        <v>460</v>
      </c>
      <c r="G218" s="56" t="s">
        <v>462</v>
      </c>
      <c r="H218" s="33">
        <v>278947672.04</v>
      </c>
      <c r="I218" s="33">
        <v>8199.39</v>
      </c>
      <c r="J218" s="33">
        <v>0</v>
      </c>
      <c r="K218" s="33">
        <v>19709332.52</v>
      </c>
      <c r="L218" s="33">
        <v>20000</v>
      </c>
      <c r="M218" s="33">
        <v>5594812.52</v>
      </c>
      <c r="N218" s="33">
        <v>13443399.8</v>
      </c>
      <c r="O218" s="33">
        <v>7102625.01</v>
      </c>
      <c r="P218" s="33">
        <v>114698544.24</v>
      </c>
      <c r="Q218" s="33">
        <v>1811673.07</v>
      </c>
      <c r="R218" s="33">
        <v>11003875.03</v>
      </c>
      <c r="S218" s="33">
        <v>1814677.7</v>
      </c>
      <c r="T218" s="33">
        <v>15225124.63</v>
      </c>
      <c r="U218" s="33">
        <v>51976817.52</v>
      </c>
      <c r="V218" s="33">
        <v>13953493.24</v>
      </c>
      <c r="W218" s="33">
        <v>12448036.33</v>
      </c>
      <c r="X218" s="33">
        <v>3813361.55</v>
      </c>
      <c r="Y218" s="33">
        <v>6323699.49</v>
      </c>
    </row>
    <row r="219" spans="1:25" ht="12.75">
      <c r="A219" s="34">
        <v>6</v>
      </c>
      <c r="B219" s="34">
        <v>63</v>
      </c>
      <c r="C219" s="34">
        <v>0</v>
      </c>
      <c r="D219" s="35">
        <v>0</v>
      </c>
      <c r="E219" s="36"/>
      <c r="F219" s="31" t="s">
        <v>460</v>
      </c>
      <c r="G219" s="56" t="s">
        <v>463</v>
      </c>
      <c r="H219" s="33">
        <v>1807720908.42</v>
      </c>
      <c r="I219" s="33">
        <v>47445.15</v>
      </c>
      <c r="J219" s="33">
        <v>0</v>
      </c>
      <c r="K219" s="33">
        <v>396609428.31</v>
      </c>
      <c r="L219" s="33">
        <v>751203.7</v>
      </c>
      <c r="M219" s="33">
        <v>12666351.02</v>
      </c>
      <c r="N219" s="33">
        <v>115762303.26</v>
      </c>
      <c r="O219" s="33">
        <v>28490310.89</v>
      </c>
      <c r="P219" s="33">
        <v>528529322.65</v>
      </c>
      <c r="Q219" s="33">
        <v>11932808.06</v>
      </c>
      <c r="R219" s="33">
        <v>115022606.05</v>
      </c>
      <c r="S219" s="33">
        <v>10881485.57</v>
      </c>
      <c r="T219" s="33">
        <v>55303166.51</v>
      </c>
      <c r="U219" s="33">
        <v>295024047.26</v>
      </c>
      <c r="V219" s="33">
        <v>115151798.3</v>
      </c>
      <c r="W219" s="33">
        <v>51676547.99</v>
      </c>
      <c r="X219" s="33">
        <v>36910020.51</v>
      </c>
      <c r="Y219" s="33">
        <v>32962063.19</v>
      </c>
    </row>
    <row r="220" spans="1:25" ht="12.75">
      <c r="A220" s="34">
        <v>6</v>
      </c>
      <c r="B220" s="34">
        <v>64</v>
      </c>
      <c r="C220" s="34">
        <v>0</v>
      </c>
      <c r="D220" s="35">
        <v>0</v>
      </c>
      <c r="E220" s="36"/>
      <c r="F220" s="31" t="s">
        <v>460</v>
      </c>
      <c r="G220" s="56" t="s">
        <v>464</v>
      </c>
      <c r="H220" s="33">
        <v>333086894.65</v>
      </c>
      <c r="I220" s="33">
        <v>12210.24</v>
      </c>
      <c r="J220" s="33">
        <v>0</v>
      </c>
      <c r="K220" s="33">
        <v>21854501.68</v>
      </c>
      <c r="L220" s="33">
        <v>818056.19</v>
      </c>
      <c r="M220" s="33">
        <v>10413818.84</v>
      </c>
      <c r="N220" s="33">
        <v>15105829.9</v>
      </c>
      <c r="O220" s="33">
        <v>10529714.19</v>
      </c>
      <c r="P220" s="33">
        <v>135356379.42</v>
      </c>
      <c r="Q220" s="33">
        <v>5192213.26</v>
      </c>
      <c r="R220" s="33">
        <v>18733806.49</v>
      </c>
      <c r="S220" s="33">
        <v>6106582.73</v>
      </c>
      <c r="T220" s="33">
        <v>11205468.3</v>
      </c>
      <c r="U220" s="33">
        <v>54383565.85</v>
      </c>
      <c r="V220" s="33">
        <v>14009869.2</v>
      </c>
      <c r="W220" s="33">
        <v>10575940.31</v>
      </c>
      <c r="X220" s="33">
        <v>8103486.11</v>
      </c>
      <c r="Y220" s="33">
        <v>10685451.94</v>
      </c>
    </row>
    <row r="221" spans="1:25" ht="12.75">
      <c r="A221" s="34">
        <v>6</v>
      </c>
      <c r="B221" s="34">
        <v>1</v>
      </c>
      <c r="C221" s="34">
        <v>0</v>
      </c>
      <c r="D221" s="35">
        <v>0</v>
      </c>
      <c r="E221" s="36"/>
      <c r="F221" s="31" t="s">
        <v>465</v>
      </c>
      <c r="G221" s="56" t="s">
        <v>466</v>
      </c>
      <c r="H221" s="33">
        <v>79637923.32</v>
      </c>
      <c r="I221" s="33">
        <v>205667</v>
      </c>
      <c r="J221" s="33">
        <v>0</v>
      </c>
      <c r="K221" s="33">
        <v>17875230.65</v>
      </c>
      <c r="L221" s="33">
        <v>107138.98</v>
      </c>
      <c r="M221" s="33">
        <v>135780.57</v>
      </c>
      <c r="N221" s="33">
        <v>8706604.87</v>
      </c>
      <c r="O221" s="33">
        <v>35500</v>
      </c>
      <c r="P221" s="33">
        <v>15568684.71</v>
      </c>
      <c r="Q221" s="33">
        <v>5659631.91</v>
      </c>
      <c r="R221" s="33">
        <v>12902701.66</v>
      </c>
      <c r="S221" s="33">
        <v>3696499.26</v>
      </c>
      <c r="T221" s="33">
        <v>3209943.89</v>
      </c>
      <c r="U221" s="33">
        <v>6937090.27</v>
      </c>
      <c r="V221" s="33">
        <v>0</v>
      </c>
      <c r="W221" s="33">
        <v>561002.46</v>
      </c>
      <c r="X221" s="33">
        <v>104311.58</v>
      </c>
      <c r="Y221" s="33">
        <v>3932135.51</v>
      </c>
    </row>
    <row r="222" spans="1:25" ht="12.75">
      <c r="A222" s="34">
        <v>6</v>
      </c>
      <c r="B222" s="34">
        <v>2</v>
      </c>
      <c r="C222" s="34">
        <v>0</v>
      </c>
      <c r="D222" s="35">
        <v>0</v>
      </c>
      <c r="E222" s="36"/>
      <c r="F222" s="31" t="s">
        <v>465</v>
      </c>
      <c r="G222" s="56" t="s">
        <v>467</v>
      </c>
      <c r="H222" s="33">
        <v>84196342.9</v>
      </c>
      <c r="I222" s="33">
        <v>0</v>
      </c>
      <c r="J222" s="33">
        <v>0</v>
      </c>
      <c r="K222" s="33">
        <v>13560691.36</v>
      </c>
      <c r="L222" s="33">
        <v>34497.56</v>
      </c>
      <c r="M222" s="33">
        <v>617228.6</v>
      </c>
      <c r="N222" s="33">
        <v>8694195.24</v>
      </c>
      <c r="O222" s="33">
        <v>3702917.04</v>
      </c>
      <c r="P222" s="33">
        <v>29402241.51</v>
      </c>
      <c r="Q222" s="33">
        <v>1023770.3</v>
      </c>
      <c r="R222" s="33">
        <v>8969452.46</v>
      </c>
      <c r="S222" s="33">
        <v>3154484.49</v>
      </c>
      <c r="T222" s="33">
        <v>4448210.73</v>
      </c>
      <c r="U222" s="33">
        <v>3703886.66</v>
      </c>
      <c r="V222" s="33">
        <v>196461.17</v>
      </c>
      <c r="W222" s="33">
        <v>881979.28</v>
      </c>
      <c r="X222" s="33">
        <v>96590.58</v>
      </c>
      <c r="Y222" s="33">
        <v>5709735.92</v>
      </c>
    </row>
    <row r="223" spans="1:25" ht="12.75">
      <c r="A223" s="34">
        <v>6</v>
      </c>
      <c r="B223" s="34">
        <v>3</v>
      </c>
      <c r="C223" s="34">
        <v>0</v>
      </c>
      <c r="D223" s="35">
        <v>0</v>
      </c>
      <c r="E223" s="36"/>
      <c r="F223" s="31" t="s">
        <v>465</v>
      </c>
      <c r="G223" s="56" t="s">
        <v>468</v>
      </c>
      <c r="H223" s="33">
        <v>44406416.87</v>
      </c>
      <c r="I223" s="33">
        <v>1658350</v>
      </c>
      <c r="J223" s="33">
        <v>0</v>
      </c>
      <c r="K223" s="33">
        <v>4035290.4</v>
      </c>
      <c r="L223" s="33">
        <v>7000</v>
      </c>
      <c r="M223" s="33">
        <v>149824.73</v>
      </c>
      <c r="N223" s="33">
        <v>8173816.38</v>
      </c>
      <c r="O223" s="33">
        <v>22047.14</v>
      </c>
      <c r="P223" s="33">
        <v>3846532.54</v>
      </c>
      <c r="Q223" s="33">
        <v>2868224.17</v>
      </c>
      <c r="R223" s="33">
        <v>11099046.88</v>
      </c>
      <c r="S223" s="33">
        <v>2376022.6</v>
      </c>
      <c r="T223" s="33">
        <v>3771389.68</v>
      </c>
      <c r="U223" s="33">
        <v>3698837.61</v>
      </c>
      <c r="V223" s="33">
        <v>4881.33</v>
      </c>
      <c r="W223" s="33">
        <v>317345.78</v>
      </c>
      <c r="X223" s="33">
        <v>24772.07</v>
      </c>
      <c r="Y223" s="33">
        <v>2353035.56</v>
      </c>
    </row>
    <row r="224" spans="1:25" ht="12.75">
      <c r="A224" s="34">
        <v>6</v>
      </c>
      <c r="B224" s="34">
        <v>4</v>
      </c>
      <c r="C224" s="34">
        <v>0</v>
      </c>
      <c r="D224" s="35">
        <v>0</v>
      </c>
      <c r="E224" s="36"/>
      <c r="F224" s="31" t="s">
        <v>465</v>
      </c>
      <c r="G224" s="56" t="s">
        <v>469</v>
      </c>
      <c r="H224" s="33">
        <v>43784136.62</v>
      </c>
      <c r="I224" s="33">
        <v>78891.36</v>
      </c>
      <c r="J224" s="33">
        <v>0</v>
      </c>
      <c r="K224" s="33">
        <v>6959073.46</v>
      </c>
      <c r="L224" s="33">
        <v>0</v>
      </c>
      <c r="M224" s="33">
        <v>237316.35</v>
      </c>
      <c r="N224" s="33">
        <v>4873183.13</v>
      </c>
      <c r="O224" s="33">
        <v>3442065.54</v>
      </c>
      <c r="P224" s="33">
        <v>14809460.56</v>
      </c>
      <c r="Q224" s="33">
        <v>1965132.18</v>
      </c>
      <c r="R224" s="33">
        <v>596276.88</v>
      </c>
      <c r="S224" s="33">
        <v>1669160.72</v>
      </c>
      <c r="T224" s="33">
        <v>4268749.63</v>
      </c>
      <c r="U224" s="33">
        <v>2458406.35</v>
      </c>
      <c r="V224" s="33">
        <v>51157.31</v>
      </c>
      <c r="W224" s="33">
        <v>795997.34</v>
      </c>
      <c r="X224" s="33">
        <v>53003.08</v>
      </c>
      <c r="Y224" s="33">
        <v>1526262.73</v>
      </c>
    </row>
    <row r="225" spans="1:25" ht="12.75">
      <c r="A225" s="34">
        <v>6</v>
      </c>
      <c r="B225" s="34">
        <v>5</v>
      </c>
      <c r="C225" s="34">
        <v>0</v>
      </c>
      <c r="D225" s="35">
        <v>0</v>
      </c>
      <c r="E225" s="36"/>
      <c r="F225" s="31" t="s">
        <v>465</v>
      </c>
      <c r="G225" s="56" t="s">
        <v>470</v>
      </c>
      <c r="H225" s="33">
        <v>42714215.96</v>
      </c>
      <c r="I225" s="33">
        <v>0</v>
      </c>
      <c r="J225" s="33">
        <v>0</v>
      </c>
      <c r="K225" s="33">
        <v>6509756.25</v>
      </c>
      <c r="L225" s="33">
        <v>0</v>
      </c>
      <c r="M225" s="33">
        <v>646564.56</v>
      </c>
      <c r="N225" s="33">
        <v>3656243.95</v>
      </c>
      <c r="O225" s="33">
        <v>3201080.62</v>
      </c>
      <c r="P225" s="33">
        <v>11390943.32</v>
      </c>
      <c r="Q225" s="33">
        <v>1710224.2</v>
      </c>
      <c r="R225" s="33">
        <v>5352555.25</v>
      </c>
      <c r="S225" s="33">
        <v>1409318.9</v>
      </c>
      <c r="T225" s="33">
        <v>2796417.56</v>
      </c>
      <c r="U225" s="33">
        <v>1748170.63</v>
      </c>
      <c r="V225" s="33">
        <v>2580394.42</v>
      </c>
      <c r="W225" s="33">
        <v>86028.05</v>
      </c>
      <c r="X225" s="33">
        <v>37357.68</v>
      </c>
      <c r="Y225" s="33">
        <v>1589160.57</v>
      </c>
    </row>
    <row r="226" spans="1:25" ht="12.75">
      <c r="A226" s="34">
        <v>6</v>
      </c>
      <c r="B226" s="34">
        <v>6</v>
      </c>
      <c r="C226" s="34">
        <v>0</v>
      </c>
      <c r="D226" s="35">
        <v>0</v>
      </c>
      <c r="E226" s="36"/>
      <c r="F226" s="31" t="s">
        <v>465</v>
      </c>
      <c r="G226" s="56" t="s">
        <v>471</v>
      </c>
      <c r="H226" s="33">
        <v>67487401.24</v>
      </c>
      <c r="I226" s="33">
        <v>73307</v>
      </c>
      <c r="J226" s="33">
        <v>0</v>
      </c>
      <c r="K226" s="33">
        <v>13538136.14</v>
      </c>
      <c r="L226" s="33">
        <v>0</v>
      </c>
      <c r="M226" s="33">
        <v>124656.36</v>
      </c>
      <c r="N226" s="33">
        <v>6034376.84</v>
      </c>
      <c r="O226" s="33">
        <v>3460942.82</v>
      </c>
      <c r="P226" s="33">
        <v>16037230.56</v>
      </c>
      <c r="Q226" s="33">
        <v>1543969.44</v>
      </c>
      <c r="R226" s="33">
        <v>14663807.98</v>
      </c>
      <c r="S226" s="33">
        <v>1721011.29</v>
      </c>
      <c r="T226" s="33">
        <v>2787447.9</v>
      </c>
      <c r="U226" s="33">
        <v>4969694.86</v>
      </c>
      <c r="V226" s="33">
        <v>0</v>
      </c>
      <c r="W226" s="33">
        <v>759404.56</v>
      </c>
      <c r="X226" s="33">
        <v>29216.07</v>
      </c>
      <c r="Y226" s="33">
        <v>1744199.42</v>
      </c>
    </row>
    <row r="227" spans="1:25" ht="12.75">
      <c r="A227" s="34">
        <v>6</v>
      </c>
      <c r="B227" s="34">
        <v>7</v>
      </c>
      <c r="C227" s="34">
        <v>0</v>
      </c>
      <c r="D227" s="35">
        <v>0</v>
      </c>
      <c r="E227" s="36"/>
      <c r="F227" s="31" t="s">
        <v>465</v>
      </c>
      <c r="G227" s="56" t="s">
        <v>472</v>
      </c>
      <c r="H227" s="33">
        <v>79819956.89</v>
      </c>
      <c r="I227" s="33">
        <v>0</v>
      </c>
      <c r="J227" s="33">
        <v>0</v>
      </c>
      <c r="K227" s="33">
        <v>4016811.76</v>
      </c>
      <c r="L227" s="33">
        <v>16426.18</v>
      </c>
      <c r="M227" s="33">
        <v>73489.16</v>
      </c>
      <c r="N227" s="33">
        <v>8659939.15</v>
      </c>
      <c r="O227" s="33">
        <v>3922863.59</v>
      </c>
      <c r="P227" s="33">
        <v>32059497.92</v>
      </c>
      <c r="Q227" s="33">
        <v>2377374.77</v>
      </c>
      <c r="R227" s="33">
        <v>11972035.33</v>
      </c>
      <c r="S227" s="33">
        <v>2301292.31</v>
      </c>
      <c r="T227" s="33">
        <v>3067851.3</v>
      </c>
      <c r="U227" s="33">
        <v>6103399.31</v>
      </c>
      <c r="V227" s="33">
        <v>373575.83</v>
      </c>
      <c r="W227" s="33">
        <v>125047.82</v>
      </c>
      <c r="X227" s="33">
        <v>156148.98</v>
      </c>
      <c r="Y227" s="33">
        <v>4594203.48</v>
      </c>
    </row>
    <row r="228" spans="1:25" ht="12.75">
      <c r="A228" s="34">
        <v>6</v>
      </c>
      <c r="B228" s="34">
        <v>8</v>
      </c>
      <c r="C228" s="34">
        <v>0</v>
      </c>
      <c r="D228" s="35">
        <v>0</v>
      </c>
      <c r="E228" s="36"/>
      <c r="F228" s="31" t="s">
        <v>465</v>
      </c>
      <c r="G228" s="56" t="s">
        <v>473</v>
      </c>
      <c r="H228" s="33">
        <v>69222312.73</v>
      </c>
      <c r="I228" s="33">
        <v>317324.87</v>
      </c>
      <c r="J228" s="33">
        <v>37734.78</v>
      </c>
      <c r="K228" s="33">
        <v>5519115.12</v>
      </c>
      <c r="L228" s="33">
        <v>0</v>
      </c>
      <c r="M228" s="33">
        <v>263372.14</v>
      </c>
      <c r="N228" s="33">
        <v>15465322.19</v>
      </c>
      <c r="O228" s="33">
        <v>9095278.77</v>
      </c>
      <c r="P228" s="33">
        <v>15088287.42</v>
      </c>
      <c r="Q228" s="33">
        <v>1578959.35</v>
      </c>
      <c r="R228" s="33">
        <v>7176946.67</v>
      </c>
      <c r="S228" s="33">
        <v>3150447.33</v>
      </c>
      <c r="T228" s="33">
        <v>5321997.53</v>
      </c>
      <c r="U228" s="33">
        <v>2161218.76</v>
      </c>
      <c r="V228" s="33">
        <v>12.74</v>
      </c>
      <c r="W228" s="33">
        <v>75787.64</v>
      </c>
      <c r="X228" s="33">
        <v>43562.06</v>
      </c>
      <c r="Y228" s="33">
        <v>3926945.36</v>
      </c>
    </row>
    <row r="229" spans="1:25" ht="12.75">
      <c r="A229" s="34">
        <v>6</v>
      </c>
      <c r="B229" s="34">
        <v>9</v>
      </c>
      <c r="C229" s="34">
        <v>0</v>
      </c>
      <c r="D229" s="35">
        <v>0</v>
      </c>
      <c r="E229" s="36"/>
      <c r="F229" s="31" t="s">
        <v>465</v>
      </c>
      <c r="G229" s="56" t="s">
        <v>474</v>
      </c>
      <c r="H229" s="33">
        <v>95759401.52</v>
      </c>
      <c r="I229" s="33">
        <v>7300</v>
      </c>
      <c r="J229" s="33">
        <v>0</v>
      </c>
      <c r="K229" s="33">
        <v>20808276.52</v>
      </c>
      <c r="L229" s="33">
        <v>0</v>
      </c>
      <c r="M229" s="33">
        <v>894313.95</v>
      </c>
      <c r="N229" s="33">
        <v>13564494.74</v>
      </c>
      <c r="O229" s="33">
        <v>265983.85</v>
      </c>
      <c r="P229" s="33">
        <v>26398151.54</v>
      </c>
      <c r="Q229" s="33">
        <v>2190180.21</v>
      </c>
      <c r="R229" s="33">
        <v>9926009.98</v>
      </c>
      <c r="S229" s="33">
        <v>2748672.21</v>
      </c>
      <c r="T229" s="33">
        <v>6060921.56</v>
      </c>
      <c r="U229" s="33">
        <v>7232919.65</v>
      </c>
      <c r="V229" s="33">
        <v>16589.15</v>
      </c>
      <c r="W229" s="33">
        <v>291300</v>
      </c>
      <c r="X229" s="33">
        <v>74002.08</v>
      </c>
      <c r="Y229" s="33">
        <v>5280286.08</v>
      </c>
    </row>
    <row r="230" spans="1:25" ht="12.75">
      <c r="A230" s="34">
        <v>6</v>
      </c>
      <c r="B230" s="34">
        <v>10</v>
      </c>
      <c r="C230" s="34">
        <v>0</v>
      </c>
      <c r="D230" s="35">
        <v>0</v>
      </c>
      <c r="E230" s="36"/>
      <c r="F230" s="31" t="s">
        <v>465</v>
      </c>
      <c r="G230" s="56" t="s">
        <v>475</v>
      </c>
      <c r="H230" s="33">
        <v>40480935.55</v>
      </c>
      <c r="I230" s="33">
        <v>549366</v>
      </c>
      <c r="J230" s="33">
        <v>0</v>
      </c>
      <c r="K230" s="33">
        <v>2683254.27</v>
      </c>
      <c r="L230" s="33">
        <v>3950</v>
      </c>
      <c r="M230" s="33">
        <v>387600.02</v>
      </c>
      <c r="N230" s="33">
        <v>4473730.2</v>
      </c>
      <c r="O230" s="33">
        <v>3294102.05</v>
      </c>
      <c r="P230" s="33">
        <v>14399130.95</v>
      </c>
      <c r="Q230" s="33">
        <v>637392.21</v>
      </c>
      <c r="R230" s="33">
        <v>917374.34</v>
      </c>
      <c r="S230" s="33">
        <v>1601560.48</v>
      </c>
      <c r="T230" s="33">
        <v>5999625.05</v>
      </c>
      <c r="U230" s="33">
        <v>3109508</v>
      </c>
      <c r="V230" s="33">
        <v>0</v>
      </c>
      <c r="W230" s="33">
        <v>270292.2</v>
      </c>
      <c r="X230" s="33">
        <v>15345.69</v>
      </c>
      <c r="Y230" s="33">
        <v>2138704.09</v>
      </c>
    </row>
    <row r="231" spans="1:25" ht="12.75">
      <c r="A231" s="34">
        <v>6</v>
      </c>
      <c r="B231" s="34">
        <v>11</v>
      </c>
      <c r="C231" s="34">
        <v>0</v>
      </c>
      <c r="D231" s="35">
        <v>0</v>
      </c>
      <c r="E231" s="36"/>
      <c r="F231" s="31" t="s">
        <v>465</v>
      </c>
      <c r="G231" s="56" t="s">
        <v>476</v>
      </c>
      <c r="H231" s="33">
        <v>80381533.62</v>
      </c>
      <c r="I231" s="33">
        <v>0</v>
      </c>
      <c r="J231" s="33">
        <v>0</v>
      </c>
      <c r="K231" s="33">
        <v>9848312.95</v>
      </c>
      <c r="L231" s="33">
        <v>17252</v>
      </c>
      <c r="M231" s="33">
        <v>175517.8</v>
      </c>
      <c r="N231" s="33">
        <v>8818117.77</v>
      </c>
      <c r="O231" s="33">
        <v>3848696.52</v>
      </c>
      <c r="P231" s="33">
        <v>33339556.53</v>
      </c>
      <c r="Q231" s="33">
        <v>1188986.36</v>
      </c>
      <c r="R231" s="33">
        <v>6145893.52</v>
      </c>
      <c r="S231" s="33">
        <v>2469755.04</v>
      </c>
      <c r="T231" s="33">
        <v>6607200.52</v>
      </c>
      <c r="U231" s="33">
        <v>4139691.32</v>
      </c>
      <c r="V231" s="33">
        <v>12397.2</v>
      </c>
      <c r="W231" s="33">
        <v>706512.26</v>
      </c>
      <c r="X231" s="33">
        <v>91962.14</v>
      </c>
      <c r="Y231" s="33">
        <v>2971681.69</v>
      </c>
    </row>
    <row r="232" spans="1:25" ht="12.75">
      <c r="A232" s="34">
        <v>6</v>
      </c>
      <c r="B232" s="34">
        <v>12</v>
      </c>
      <c r="C232" s="34">
        <v>0</v>
      </c>
      <c r="D232" s="35">
        <v>0</v>
      </c>
      <c r="E232" s="36"/>
      <c r="F232" s="31" t="s">
        <v>465</v>
      </c>
      <c r="G232" s="56" t="s">
        <v>477</v>
      </c>
      <c r="H232" s="33">
        <v>40467821.91</v>
      </c>
      <c r="I232" s="33">
        <v>0</v>
      </c>
      <c r="J232" s="33">
        <v>0</v>
      </c>
      <c r="K232" s="33">
        <v>5445670.44</v>
      </c>
      <c r="L232" s="33">
        <v>217481.92</v>
      </c>
      <c r="M232" s="33">
        <v>116852.01</v>
      </c>
      <c r="N232" s="33">
        <v>3976324.81</v>
      </c>
      <c r="O232" s="33">
        <v>3752380.18</v>
      </c>
      <c r="P232" s="33">
        <v>10543019.46</v>
      </c>
      <c r="Q232" s="33">
        <v>2381075.27</v>
      </c>
      <c r="R232" s="33">
        <v>1489797.82</v>
      </c>
      <c r="S232" s="33">
        <v>1693364.11</v>
      </c>
      <c r="T232" s="33">
        <v>3860734.99</v>
      </c>
      <c r="U232" s="33">
        <v>2081865.54</v>
      </c>
      <c r="V232" s="33">
        <v>35630.15</v>
      </c>
      <c r="W232" s="33">
        <v>273652.33</v>
      </c>
      <c r="X232" s="33">
        <v>44921.13</v>
      </c>
      <c r="Y232" s="33">
        <v>4555051.75</v>
      </c>
    </row>
    <row r="233" spans="1:25" ht="12.75">
      <c r="A233" s="34">
        <v>6</v>
      </c>
      <c r="B233" s="34">
        <v>13</v>
      </c>
      <c r="C233" s="34">
        <v>0</v>
      </c>
      <c r="D233" s="35">
        <v>0</v>
      </c>
      <c r="E233" s="36"/>
      <c r="F233" s="31" t="s">
        <v>465</v>
      </c>
      <c r="G233" s="56" t="s">
        <v>478</v>
      </c>
      <c r="H233" s="33">
        <v>25995212.06</v>
      </c>
      <c r="I233" s="33">
        <v>117969.2</v>
      </c>
      <c r="J233" s="33">
        <v>0</v>
      </c>
      <c r="K233" s="33">
        <v>4800582.59</v>
      </c>
      <c r="L233" s="33">
        <v>0</v>
      </c>
      <c r="M233" s="33">
        <v>132444.1</v>
      </c>
      <c r="N233" s="33">
        <v>3157924.13</v>
      </c>
      <c r="O233" s="33">
        <v>3067580.3</v>
      </c>
      <c r="P233" s="33">
        <v>4842873.75</v>
      </c>
      <c r="Q233" s="33">
        <v>475916.55</v>
      </c>
      <c r="R233" s="33">
        <v>2850687.9</v>
      </c>
      <c r="S233" s="33">
        <v>964933.07</v>
      </c>
      <c r="T233" s="33">
        <v>1008080.04</v>
      </c>
      <c r="U233" s="33">
        <v>1201068.15</v>
      </c>
      <c r="V233" s="33">
        <v>3057.19</v>
      </c>
      <c r="W233" s="33">
        <v>183330</v>
      </c>
      <c r="X233" s="33">
        <v>15000</v>
      </c>
      <c r="Y233" s="33">
        <v>3173765.09</v>
      </c>
    </row>
    <row r="234" spans="1:25" ht="12.75">
      <c r="A234" s="34">
        <v>6</v>
      </c>
      <c r="B234" s="34">
        <v>14</v>
      </c>
      <c r="C234" s="34">
        <v>0</v>
      </c>
      <c r="D234" s="35">
        <v>0</v>
      </c>
      <c r="E234" s="36"/>
      <c r="F234" s="31" t="s">
        <v>465</v>
      </c>
      <c r="G234" s="56" t="s">
        <v>479</v>
      </c>
      <c r="H234" s="33">
        <v>89868617.28</v>
      </c>
      <c r="I234" s="33">
        <v>0</v>
      </c>
      <c r="J234" s="33">
        <v>0</v>
      </c>
      <c r="K234" s="33">
        <v>3516258.67</v>
      </c>
      <c r="L234" s="33">
        <v>142000</v>
      </c>
      <c r="M234" s="33">
        <v>939584.52</v>
      </c>
      <c r="N234" s="33">
        <v>9899482.2</v>
      </c>
      <c r="O234" s="33">
        <v>5177208.91</v>
      </c>
      <c r="P234" s="33">
        <v>36579592.38</v>
      </c>
      <c r="Q234" s="33">
        <v>1351381.19</v>
      </c>
      <c r="R234" s="33">
        <v>1512696.51</v>
      </c>
      <c r="S234" s="33">
        <v>2585921.78</v>
      </c>
      <c r="T234" s="33">
        <v>17718722.63</v>
      </c>
      <c r="U234" s="33">
        <v>4907963.44</v>
      </c>
      <c r="V234" s="33">
        <v>1225565.83</v>
      </c>
      <c r="W234" s="33">
        <v>321869.95</v>
      </c>
      <c r="X234" s="33">
        <v>102686.46</v>
      </c>
      <c r="Y234" s="33">
        <v>3887682.81</v>
      </c>
    </row>
    <row r="235" spans="1:25" ht="12.75">
      <c r="A235" s="34">
        <v>6</v>
      </c>
      <c r="B235" s="34">
        <v>15</v>
      </c>
      <c r="C235" s="34">
        <v>0</v>
      </c>
      <c r="D235" s="35">
        <v>0</v>
      </c>
      <c r="E235" s="36"/>
      <c r="F235" s="31" t="s">
        <v>465</v>
      </c>
      <c r="G235" s="56" t="s">
        <v>480</v>
      </c>
      <c r="H235" s="33">
        <v>47419860</v>
      </c>
      <c r="I235" s="33">
        <v>0</v>
      </c>
      <c r="J235" s="33">
        <v>0</v>
      </c>
      <c r="K235" s="33">
        <v>7357994.89</v>
      </c>
      <c r="L235" s="33">
        <v>7000</v>
      </c>
      <c r="M235" s="33">
        <v>96054.96</v>
      </c>
      <c r="N235" s="33">
        <v>4050130.69</v>
      </c>
      <c r="O235" s="33">
        <v>3370052.78</v>
      </c>
      <c r="P235" s="33">
        <v>22422510.39</v>
      </c>
      <c r="Q235" s="33">
        <v>792364.01</v>
      </c>
      <c r="R235" s="33">
        <v>554364.64</v>
      </c>
      <c r="S235" s="33">
        <v>1882188.09</v>
      </c>
      <c r="T235" s="33">
        <v>2447573.7</v>
      </c>
      <c r="U235" s="33">
        <v>2280998.86</v>
      </c>
      <c r="V235" s="33">
        <v>24977.1</v>
      </c>
      <c r="W235" s="33">
        <v>142601.2</v>
      </c>
      <c r="X235" s="33">
        <v>71245.23</v>
      </c>
      <c r="Y235" s="33">
        <v>1919803.46</v>
      </c>
    </row>
    <row r="236" spans="1:25" ht="12.75">
      <c r="A236" s="34">
        <v>6</v>
      </c>
      <c r="B236" s="34">
        <v>16</v>
      </c>
      <c r="C236" s="34">
        <v>0</v>
      </c>
      <c r="D236" s="35">
        <v>0</v>
      </c>
      <c r="E236" s="36"/>
      <c r="F236" s="31" t="s">
        <v>465</v>
      </c>
      <c r="G236" s="56" t="s">
        <v>481</v>
      </c>
      <c r="H236" s="33">
        <v>61310786.35</v>
      </c>
      <c r="I236" s="33">
        <v>0</v>
      </c>
      <c r="J236" s="33">
        <v>0</v>
      </c>
      <c r="K236" s="33">
        <v>10697479.88</v>
      </c>
      <c r="L236" s="33">
        <v>0</v>
      </c>
      <c r="M236" s="33">
        <v>4371652.67</v>
      </c>
      <c r="N236" s="33">
        <v>4899728.94</v>
      </c>
      <c r="O236" s="33">
        <v>6649438.16</v>
      </c>
      <c r="P236" s="33">
        <v>19734580.38</v>
      </c>
      <c r="Q236" s="33">
        <v>1665394.91</v>
      </c>
      <c r="R236" s="33">
        <v>2338210.4</v>
      </c>
      <c r="S236" s="33">
        <v>1481315.21</v>
      </c>
      <c r="T236" s="33">
        <v>3266428.51</v>
      </c>
      <c r="U236" s="33">
        <v>2436816.5</v>
      </c>
      <c r="V236" s="33">
        <v>4487.5</v>
      </c>
      <c r="W236" s="33">
        <v>77337.04</v>
      </c>
      <c r="X236" s="33">
        <v>997816.46</v>
      </c>
      <c r="Y236" s="33">
        <v>2690099.79</v>
      </c>
    </row>
    <row r="237" spans="1:25" ht="12.75">
      <c r="A237" s="34">
        <v>6</v>
      </c>
      <c r="B237" s="34">
        <v>17</v>
      </c>
      <c r="C237" s="34">
        <v>0</v>
      </c>
      <c r="D237" s="35">
        <v>0</v>
      </c>
      <c r="E237" s="36"/>
      <c r="F237" s="31" t="s">
        <v>465</v>
      </c>
      <c r="G237" s="56" t="s">
        <v>482</v>
      </c>
      <c r="H237" s="33">
        <v>57665428.75</v>
      </c>
      <c r="I237" s="33">
        <v>0</v>
      </c>
      <c r="J237" s="33">
        <v>0</v>
      </c>
      <c r="K237" s="33">
        <v>1832258.19</v>
      </c>
      <c r="L237" s="33">
        <v>0</v>
      </c>
      <c r="M237" s="33">
        <v>759982.01</v>
      </c>
      <c r="N237" s="33">
        <v>6420682.02</v>
      </c>
      <c r="O237" s="33">
        <v>4849166.83</v>
      </c>
      <c r="P237" s="33">
        <v>19010300.29</v>
      </c>
      <c r="Q237" s="33">
        <v>1346010.57</v>
      </c>
      <c r="R237" s="33">
        <v>8510447.95</v>
      </c>
      <c r="S237" s="33">
        <v>5747345.38</v>
      </c>
      <c r="T237" s="33">
        <v>3636447.41</v>
      </c>
      <c r="U237" s="33">
        <v>3613634.7</v>
      </c>
      <c r="V237" s="33">
        <v>6818.52</v>
      </c>
      <c r="W237" s="33">
        <v>88712.99</v>
      </c>
      <c r="X237" s="33">
        <v>58153.04</v>
      </c>
      <c r="Y237" s="33">
        <v>1785468.85</v>
      </c>
    </row>
    <row r="238" spans="1:25" ht="12.75">
      <c r="A238" s="34">
        <v>6</v>
      </c>
      <c r="B238" s="34">
        <v>18</v>
      </c>
      <c r="C238" s="34">
        <v>0</v>
      </c>
      <c r="D238" s="35">
        <v>0</v>
      </c>
      <c r="E238" s="36"/>
      <c r="F238" s="31" t="s">
        <v>465</v>
      </c>
      <c r="G238" s="56" t="s">
        <v>483</v>
      </c>
      <c r="H238" s="33">
        <v>74348445.92</v>
      </c>
      <c r="I238" s="33">
        <v>462192.32</v>
      </c>
      <c r="J238" s="33">
        <v>0</v>
      </c>
      <c r="K238" s="33">
        <v>13833825.78</v>
      </c>
      <c r="L238" s="33">
        <v>0</v>
      </c>
      <c r="M238" s="33">
        <v>95271.19</v>
      </c>
      <c r="N238" s="33">
        <v>7543341.54</v>
      </c>
      <c r="O238" s="33">
        <v>3747380.75</v>
      </c>
      <c r="P238" s="33">
        <v>18715398.97</v>
      </c>
      <c r="Q238" s="33">
        <v>6692497.13</v>
      </c>
      <c r="R238" s="33">
        <v>6027795.51</v>
      </c>
      <c r="S238" s="33">
        <v>2667118.3</v>
      </c>
      <c r="T238" s="33">
        <v>5721515.06</v>
      </c>
      <c r="U238" s="33">
        <v>1811712.81</v>
      </c>
      <c r="V238" s="33">
        <v>813.93</v>
      </c>
      <c r="W238" s="33">
        <v>2310071.68</v>
      </c>
      <c r="X238" s="33">
        <v>62144.74</v>
      </c>
      <c r="Y238" s="33">
        <v>4657366.21</v>
      </c>
    </row>
    <row r="239" spans="1:25" ht="12.75">
      <c r="A239" s="34">
        <v>6</v>
      </c>
      <c r="B239" s="34">
        <v>19</v>
      </c>
      <c r="C239" s="34">
        <v>0</v>
      </c>
      <c r="D239" s="35">
        <v>0</v>
      </c>
      <c r="E239" s="36"/>
      <c r="F239" s="31" t="s">
        <v>465</v>
      </c>
      <c r="G239" s="56" t="s">
        <v>484</v>
      </c>
      <c r="H239" s="33">
        <v>47556610.03</v>
      </c>
      <c r="I239" s="33">
        <v>1331364.51</v>
      </c>
      <c r="J239" s="33">
        <v>0</v>
      </c>
      <c r="K239" s="33">
        <v>3679046.11</v>
      </c>
      <c r="L239" s="33">
        <v>4754.05</v>
      </c>
      <c r="M239" s="33">
        <v>548075</v>
      </c>
      <c r="N239" s="33">
        <v>4248210.11</v>
      </c>
      <c r="O239" s="33">
        <v>3147569.29</v>
      </c>
      <c r="P239" s="33">
        <v>11473141.95</v>
      </c>
      <c r="Q239" s="33">
        <v>947167.54</v>
      </c>
      <c r="R239" s="33">
        <v>6534089.47</v>
      </c>
      <c r="S239" s="33">
        <v>2294571.18</v>
      </c>
      <c r="T239" s="33">
        <v>4933063.6</v>
      </c>
      <c r="U239" s="33">
        <v>1951062.01</v>
      </c>
      <c r="V239" s="33">
        <v>0</v>
      </c>
      <c r="W239" s="33">
        <v>592969.67</v>
      </c>
      <c r="X239" s="33">
        <v>105475.64</v>
      </c>
      <c r="Y239" s="33">
        <v>5766049.9</v>
      </c>
    </row>
    <row r="240" spans="1:25" ht="12.75">
      <c r="A240" s="34">
        <v>6</v>
      </c>
      <c r="B240" s="34">
        <v>20</v>
      </c>
      <c r="C240" s="34">
        <v>0</v>
      </c>
      <c r="D240" s="35">
        <v>0</v>
      </c>
      <c r="E240" s="36"/>
      <c r="F240" s="31" t="s">
        <v>465</v>
      </c>
      <c r="G240" s="56" t="s">
        <v>485</v>
      </c>
      <c r="H240" s="33">
        <v>45334169.81</v>
      </c>
      <c r="I240" s="33">
        <v>413951</v>
      </c>
      <c r="J240" s="33">
        <v>0</v>
      </c>
      <c r="K240" s="33">
        <v>9032848.02</v>
      </c>
      <c r="L240" s="33">
        <v>22000</v>
      </c>
      <c r="M240" s="33">
        <v>149171.88</v>
      </c>
      <c r="N240" s="33">
        <v>7344652.84</v>
      </c>
      <c r="O240" s="33">
        <v>0</v>
      </c>
      <c r="P240" s="33">
        <v>4336936.58</v>
      </c>
      <c r="Q240" s="33">
        <v>68736</v>
      </c>
      <c r="R240" s="33">
        <v>12664123.37</v>
      </c>
      <c r="S240" s="33">
        <v>3320979.73</v>
      </c>
      <c r="T240" s="33">
        <v>1751794.18</v>
      </c>
      <c r="U240" s="33">
        <v>3509147.52</v>
      </c>
      <c r="V240" s="33">
        <v>4485.19</v>
      </c>
      <c r="W240" s="33">
        <v>308747.7</v>
      </c>
      <c r="X240" s="33">
        <v>88706.9</v>
      </c>
      <c r="Y240" s="33">
        <v>2317888.9</v>
      </c>
    </row>
    <row r="241" spans="1:25" ht="12.75">
      <c r="A241" s="34">
        <v>6</v>
      </c>
      <c r="B241" s="34">
        <v>0</v>
      </c>
      <c r="C241" s="34">
        <v>0</v>
      </c>
      <c r="D241" s="35">
        <v>0</v>
      </c>
      <c r="E241" s="36"/>
      <c r="F241" s="31" t="s">
        <v>486</v>
      </c>
      <c r="G241" s="56" t="s">
        <v>487</v>
      </c>
      <c r="H241" s="33">
        <v>789120756.73</v>
      </c>
      <c r="I241" s="33">
        <v>11893656.69</v>
      </c>
      <c r="J241" s="33">
        <v>0</v>
      </c>
      <c r="K241" s="33">
        <v>404429876.59</v>
      </c>
      <c r="L241" s="33">
        <v>492099.91</v>
      </c>
      <c r="M241" s="33">
        <v>4832884.33</v>
      </c>
      <c r="N241" s="33">
        <v>80991546.5</v>
      </c>
      <c r="O241" s="33">
        <v>100000</v>
      </c>
      <c r="P241" s="33">
        <v>33258365.82</v>
      </c>
      <c r="Q241" s="33">
        <v>63507980.19</v>
      </c>
      <c r="R241" s="33">
        <v>3783560.81</v>
      </c>
      <c r="S241" s="33">
        <v>42117969.7</v>
      </c>
      <c r="T241" s="33">
        <v>1732550.2</v>
      </c>
      <c r="U241" s="33">
        <v>1303593.8</v>
      </c>
      <c r="V241" s="33">
        <v>11191440.65</v>
      </c>
      <c r="W241" s="33">
        <v>50100067.58</v>
      </c>
      <c r="X241" s="33">
        <v>4505450.94</v>
      </c>
      <c r="Y241" s="33">
        <v>74879713.02</v>
      </c>
    </row>
    <row r="242" spans="1:25" ht="12.75">
      <c r="A242" s="34">
        <v>6</v>
      </c>
      <c r="B242" s="34">
        <v>8</v>
      </c>
      <c r="C242" s="34">
        <v>1</v>
      </c>
      <c r="D242" s="35" t="s">
        <v>488</v>
      </c>
      <c r="E242" s="36">
        <v>271</v>
      </c>
      <c r="F242" s="31" t="s">
        <v>488</v>
      </c>
      <c r="G242" s="56" t="s">
        <v>489</v>
      </c>
      <c r="H242" s="33">
        <v>380107.23</v>
      </c>
      <c r="I242" s="33">
        <v>0</v>
      </c>
      <c r="J242" s="33">
        <v>0</v>
      </c>
      <c r="K242" s="33">
        <v>0</v>
      </c>
      <c r="L242" s="33">
        <v>0</v>
      </c>
      <c r="M242" s="33">
        <v>0</v>
      </c>
      <c r="N242" s="33">
        <v>0</v>
      </c>
      <c r="O242" s="33">
        <v>0</v>
      </c>
      <c r="P242" s="33">
        <v>0</v>
      </c>
      <c r="Q242" s="33">
        <v>0</v>
      </c>
      <c r="R242" s="33">
        <v>0</v>
      </c>
      <c r="S242" s="33">
        <v>0</v>
      </c>
      <c r="T242" s="33">
        <v>0</v>
      </c>
      <c r="U242" s="33">
        <v>0</v>
      </c>
      <c r="V242" s="33">
        <v>342835.23</v>
      </c>
      <c r="W242" s="33">
        <v>0</v>
      </c>
      <c r="X242" s="33">
        <v>0</v>
      </c>
      <c r="Y242" s="33">
        <v>37272</v>
      </c>
    </row>
    <row r="243" spans="1:25" ht="25.5">
      <c r="A243" s="34">
        <v>6</v>
      </c>
      <c r="B243" s="34">
        <v>19</v>
      </c>
      <c r="C243" s="34">
        <v>1</v>
      </c>
      <c r="D243" s="35" t="s">
        <v>488</v>
      </c>
      <c r="E243" s="36">
        <v>270</v>
      </c>
      <c r="F243" s="31" t="s">
        <v>488</v>
      </c>
      <c r="G243" s="56" t="s">
        <v>490</v>
      </c>
      <c r="H243" s="33">
        <v>2852686.24</v>
      </c>
      <c r="I243" s="33">
        <v>0</v>
      </c>
      <c r="J243" s="33">
        <v>0</v>
      </c>
      <c r="K243" s="33">
        <v>0</v>
      </c>
      <c r="L243" s="33">
        <v>0</v>
      </c>
      <c r="M243" s="33">
        <v>0</v>
      </c>
      <c r="N243" s="33">
        <v>0</v>
      </c>
      <c r="O243" s="33">
        <v>0</v>
      </c>
      <c r="P243" s="33">
        <v>0</v>
      </c>
      <c r="Q243" s="33">
        <v>0</v>
      </c>
      <c r="R243" s="33">
        <v>0</v>
      </c>
      <c r="S243" s="33">
        <v>0</v>
      </c>
      <c r="T243" s="33">
        <v>0</v>
      </c>
      <c r="U243" s="33">
        <v>0</v>
      </c>
      <c r="V243" s="33">
        <v>2797378.85</v>
      </c>
      <c r="W243" s="33">
        <v>0</v>
      </c>
      <c r="X243" s="33">
        <v>0</v>
      </c>
      <c r="Y243" s="33">
        <v>55307.39</v>
      </c>
    </row>
    <row r="244" spans="1:25" ht="12.75">
      <c r="A244" s="34">
        <v>6</v>
      </c>
      <c r="B244" s="34">
        <v>7</v>
      </c>
      <c r="C244" s="34">
        <v>1</v>
      </c>
      <c r="D244" s="35" t="s">
        <v>488</v>
      </c>
      <c r="E244" s="36">
        <v>187</v>
      </c>
      <c r="F244" s="31" t="s">
        <v>488</v>
      </c>
      <c r="G244" s="56" t="s">
        <v>491</v>
      </c>
      <c r="H244" s="33">
        <v>181894.36</v>
      </c>
      <c r="I244" s="33">
        <v>0</v>
      </c>
      <c r="J244" s="33">
        <v>0</v>
      </c>
      <c r="K244" s="33">
        <v>0</v>
      </c>
      <c r="L244" s="33">
        <v>0</v>
      </c>
      <c r="M244" s="33">
        <v>0</v>
      </c>
      <c r="N244" s="33">
        <v>0</v>
      </c>
      <c r="O244" s="33">
        <v>0</v>
      </c>
      <c r="P244" s="33">
        <v>0</v>
      </c>
      <c r="Q244" s="33">
        <v>0</v>
      </c>
      <c r="R244" s="33">
        <v>0</v>
      </c>
      <c r="S244" s="33">
        <v>0</v>
      </c>
      <c r="T244" s="33">
        <v>0</v>
      </c>
      <c r="U244" s="33">
        <v>0</v>
      </c>
      <c r="V244" s="33">
        <v>181894.36</v>
      </c>
      <c r="W244" s="33">
        <v>0</v>
      </c>
      <c r="X244" s="33">
        <v>0</v>
      </c>
      <c r="Y244" s="33">
        <v>0</v>
      </c>
    </row>
    <row r="245" spans="1:25" ht="12.75">
      <c r="A245" s="34">
        <v>6</v>
      </c>
      <c r="B245" s="34">
        <v>1</v>
      </c>
      <c r="C245" s="34">
        <v>1</v>
      </c>
      <c r="D245" s="35" t="s">
        <v>488</v>
      </c>
      <c r="E245" s="36">
        <v>188</v>
      </c>
      <c r="F245" s="31" t="s">
        <v>488</v>
      </c>
      <c r="G245" s="56" t="s">
        <v>491</v>
      </c>
      <c r="H245" s="33">
        <v>1210513.28</v>
      </c>
      <c r="I245" s="33">
        <v>0</v>
      </c>
      <c r="J245" s="33">
        <v>0</v>
      </c>
      <c r="K245" s="33">
        <v>0</v>
      </c>
      <c r="L245" s="33">
        <v>0</v>
      </c>
      <c r="M245" s="33">
        <v>0</v>
      </c>
      <c r="N245" s="33">
        <v>46694.09</v>
      </c>
      <c r="O245" s="33">
        <v>0</v>
      </c>
      <c r="P245" s="33">
        <v>0</v>
      </c>
      <c r="Q245" s="33">
        <v>0</v>
      </c>
      <c r="R245" s="33">
        <v>0</v>
      </c>
      <c r="S245" s="33">
        <v>0</v>
      </c>
      <c r="T245" s="33">
        <v>0</v>
      </c>
      <c r="U245" s="33">
        <v>0</v>
      </c>
      <c r="V245" s="33">
        <v>1163819.19</v>
      </c>
      <c r="W245" s="33">
        <v>0</v>
      </c>
      <c r="X245" s="33">
        <v>0</v>
      </c>
      <c r="Y245" s="33">
        <v>0</v>
      </c>
    </row>
    <row r="246" spans="1:25" ht="25.5">
      <c r="A246" s="34">
        <v>6</v>
      </c>
      <c r="B246" s="34">
        <v>13</v>
      </c>
      <c r="C246" s="34">
        <v>4</v>
      </c>
      <c r="D246" s="35" t="s">
        <v>488</v>
      </c>
      <c r="E246" s="36">
        <v>186</v>
      </c>
      <c r="F246" s="31" t="s">
        <v>488</v>
      </c>
      <c r="G246" s="56" t="s">
        <v>492</v>
      </c>
      <c r="H246" s="33">
        <v>1707.5</v>
      </c>
      <c r="I246" s="33">
        <v>0</v>
      </c>
      <c r="J246" s="33">
        <v>0</v>
      </c>
      <c r="K246" s="33">
        <v>0</v>
      </c>
      <c r="L246" s="33">
        <v>0</v>
      </c>
      <c r="M246" s="33">
        <v>0</v>
      </c>
      <c r="N246" s="33">
        <v>0</v>
      </c>
      <c r="O246" s="33">
        <v>0</v>
      </c>
      <c r="P246" s="33">
        <v>0</v>
      </c>
      <c r="Q246" s="33">
        <v>0</v>
      </c>
      <c r="R246" s="33">
        <v>0</v>
      </c>
      <c r="S246" s="33">
        <v>0</v>
      </c>
      <c r="T246" s="33">
        <v>0</v>
      </c>
      <c r="U246" s="33">
        <v>0</v>
      </c>
      <c r="V246" s="33">
        <v>1707.5</v>
      </c>
      <c r="W246" s="33">
        <v>0</v>
      </c>
      <c r="X246" s="33">
        <v>0</v>
      </c>
      <c r="Y246" s="33">
        <v>0</v>
      </c>
    </row>
    <row r="247" spans="1:25" ht="25.5">
      <c r="A247" s="34">
        <v>6</v>
      </c>
      <c r="B247" s="34">
        <v>4</v>
      </c>
      <c r="C247" s="34">
        <v>3</v>
      </c>
      <c r="D247" s="35" t="s">
        <v>488</v>
      </c>
      <c r="E247" s="36">
        <v>218</v>
      </c>
      <c r="F247" s="31" t="s">
        <v>488</v>
      </c>
      <c r="G247" s="56" t="s">
        <v>493</v>
      </c>
      <c r="H247" s="33">
        <v>13046.85</v>
      </c>
      <c r="I247" s="33">
        <v>0</v>
      </c>
      <c r="J247" s="33">
        <v>0</v>
      </c>
      <c r="K247" s="33">
        <v>0</v>
      </c>
      <c r="L247" s="33">
        <v>0</v>
      </c>
      <c r="M247" s="33">
        <v>0</v>
      </c>
      <c r="N247" s="33">
        <v>13046.85</v>
      </c>
      <c r="O247" s="33">
        <v>0</v>
      </c>
      <c r="P247" s="33">
        <v>0</v>
      </c>
      <c r="Q247" s="33">
        <v>0</v>
      </c>
      <c r="R247" s="33">
        <v>0</v>
      </c>
      <c r="S247" s="33">
        <v>0</v>
      </c>
      <c r="T247" s="33">
        <v>0</v>
      </c>
      <c r="U247" s="33">
        <v>0</v>
      </c>
      <c r="V247" s="33">
        <v>0</v>
      </c>
      <c r="W247" s="33">
        <v>0</v>
      </c>
      <c r="X247" s="33">
        <v>0</v>
      </c>
      <c r="Y247" s="33">
        <v>0</v>
      </c>
    </row>
    <row r="248" spans="1:25" ht="25.5">
      <c r="A248" s="34">
        <v>6</v>
      </c>
      <c r="B248" s="34">
        <v>15</v>
      </c>
      <c r="C248" s="34">
        <v>0</v>
      </c>
      <c r="D248" s="35" t="s">
        <v>488</v>
      </c>
      <c r="E248" s="36">
        <v>220</v>
      </c>
      <c r="F248" s="31" t="s">
        <v>488</v>
      </c>
      <c r="G248" s="56" t="s">
        <v>494</v>
      </c>
      <c r="H248" s="33">
        <v>64073.2</v>
      </c>
      <c r="I248" s="33">
        <v>0</v>
      </c>
      <c r="J248" s="33">
        <v>0</v>
      </c>
      <c r="K248" s="33">
        <v>0</v>
      </c>
      <c r="L248" s="33">
        <v>0</v>
      </c>
      <c r="M248" s="33">
        <v>0</v>
      </c>
      <c r="N248" s="33">
        <v>0</v>
      </c>
      <c r="O248" s="33">
        <v>0</v>
      </c>
      <c r="P248" s="33">
        <v>0</v>
      </c>
      <c r="Q248" s="33">
        <v>0</v>
      </c>
      <c r="R248" s="33">
        <v>0</v>
      </c>
      <c r="S248" s="33">
        <v>0</v>
      </c>
      <c r="T248" s="33">
        <v>0</v>
      </c>
      <c r="U248" s="33">
        <v>0</v>
      </c>
      <c r="V248" s="33">
        <v>64073.2</v>
      </c>
      <c r="W248" s="33">
        <v>0</v>
      </c>
      <c r="X248" s="33">
        <v>0</v>
      </c>
      <c r="Y248" s="33">
        <v>0</v>
      </c>
    </row>
    <row r="249" spans="1:25" ht="12.75">
      <c r="A249" s="34">
        <v>6</v>
      </c>
      <c r="B249" s="34">
        <v>9</v>
      </c>
      <c r="C249" s="34">
        <v>1</v>
      </c>
      <c r="D249" s="35" t="s">
        <v>488</v>
      </c>
      <c r="E249" s="36">
        <v>140</v>
      </c>
      <c r="F249" s="31" t="s">
        <v>488</v>
      </c>
      <c r="G249" s="56" t="s">
        <v>495</v>
      </c>
      <c r="H249" s="33">
        <v>41404.26</v>
      </c>
      <c r="I249" s="33">
        <v>0</v>
      </c>
      <c r="J249" s="33">
        <v>0</v>
      </c>
      <c r="K249" s="33">
        <v>0</v>
      </c>
      <c r="L249" s="33">
        <v>0</v>
      </c>
      <c r="M249" s="33">
        <v>0</v>
      </c>
      <c r="N249" s="33">
        <v>0</v>
      </c>
      <c r="O249" s="33">
        <v>0</v>
      </c>
      <c r="P249" s="33">
        <v>0</v>
      </c>
      <c r="Q249" s="33">
        <v>0</v>
      </c>
      <c r="R249" s="33">
        <v>0</v>
      </c>
      <c r="S249" s="33">
        <v>0</v>
      </c>
      <c r="T249" s="33">
        <v>0</v>
      </c>
      <c r="U249" s="33">
        <v>0</v>
      </c>
      <c r="V249" s="33">
        <v>41404.26</v>
      </c>
      <c r="W249" s="33">
        <v>0</v>
      </c>
      <c r="X249" s="33">
        <v>0</v>
      </c>
      <c r="Y249" s="33">
        <v>0</v>
      </c>
    </row>
    <row r="250" spans="1:25" ht="12.75">
      <c r="A250" s="34">
        <v>6</v>
      </c>
      <c r="B250" s="34">
        <v>62</v>
      </c>
      <c r="C250" s="34">
        <v>1</v>
      </c>
      <c r="D250" s="35" t="s">
        <v>488</v>
      </c>
      <c r="E250" s="36">
        <v>198</v>
      </c>
      <c r="F250" s="31" t="s">
        <v>488</v>
      </c>
      <c r="G250" s="56" t="s">
        <v>496</v>
      </c>
      <c r="H250" s="33">
        <v>8154.32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3">
        <v>0</v>
      </c>
      <c r="O250" s="33">
        <v>0</v>
      </c>
      <c r="P250" s="33">
        <v>0</v>
      </c>
      <c r="Q250" s="33">
        <v>0</v>
      </c>
      <c r="R250" s="33">
        <v>0</v>
      </c>
      <c r="S250" s="33">
        <v>0</v>
      </c>
      <c r="T250" s="33">
        <v>0</v>
      </c>
      <c r="U250" s="33">
        <v>0</v>
      </c>
      <c r="V250" s="33">
        <v>8154.32</v>
      </c>
      <c r="W250" s="33">
        <v>0</v>
      </c>
      <c r="X250" s="33">
        <v>0</v>
      </c>
      <c r="Y250" s="33">
        <v>0</v>
      </c>
    </row>
    <row r="251" spans="1:25" ht="12.75">
      <c r="A251" s="34">
        <v>6</v>
      </c>
      <c r="B251" s="34">
        <v>8</v>
      </c>
      <c r="C251" s="34">
        <v>1</v>
      </c>
      <c r="D251" s="35" t="s">
        <v>488</v>
      </c>
      <c r="E251" s="36">
        <v>265</v>
      </c>
      <c r="F251" s="31" t="s">
        <v>488</v>
      </c>
      <c r="G251" s="56" t="s">
        <v>497</v>
      </c>
      <c r="H251" s="33">
        <v>17666178.37</v>
      </c>
      <c r="I251" s="33">
        <v>0</v>
      </c>
      <c r="J251" s="33">
        <v>0</v>
      </c>
      <c r="K251" s="33">
        <v>0</v>
      </c>
      <c r="L251" s="33">
        <v>0</v>
      </c>
      <c r="M251" s="33">
        <v>0</v>
      </c>
      <c r="N251" s="33">
        <v>0</v>
      </c>
      <c r="O251" s="33">
        <v>0</v>
      </c>
      <c r="P251" s="33">
        <v>0</v>
      </c>
      <c r="Q251" s="33">
        <v>0</v>
      </c>
      <c r="R251" s="33">
        <v>0</v>
      </c>
      <c r="S251" s="33">
        <v>0</v>
      </c>
      <c r="T251" s="33">
        <v>0</v>
      </c>
      <c r="U251" s="33">
        <v>0</v>
      </c>
      <c r="V251" s="33">
        <v>17515886.46</v>
      </c>
      <c r="W251" s="33">
        <v>0</v>
      </c>
      <c r="X251" s="33">
        <v>0</v>
      </c>
      <c r="Y251" s="33">
        <v>150291.91</v>
      </c>
    </row>
  </sheetData>
  <sheetProtection/>
  <mergeCells count="11">
    <mergeCell ref="F7:G7"/>
    <mergeCell ref="E4:E5"/>
    <mergeCell ref="F6:G6"/>
    <mergeCell ref="H6:Y6"/>
    <mergeCell ref="F4:G5"/>
    <mergeCell ref="H4:H5"/>
    <mergeCell ref="I4:Y4"/>
    <mergeCell ref="A4:A5"/>
    <mergeCell ref="B4:B5"/>
    <mergeCell ref="C4:C5"/>
    <mergeCell ref="D4:D5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E198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6.28125" style="113" bestFit="1" customWidth="1"/>
    <col min="2" max="2" width="8.140625" style="113" bestFit="1" customWidth="1"/>
    <col min="3" max="3" width="54.421875" style="113" bestFit="1" customWidth="1"/>
    <col min="4" max="4" width="15.7109375" style="113" customWidth="1"/>
    <col min="5" max="5" width="46.28125" style="113" customWidth="1"/>
    <col min="6" max="16384" width="9.140625" style="113" customWidth="1"/>
  </cols>
  <sheetData>
    <row r="1" spans="1:5" ht="26.25" customHeight="1" thickBot="1">
      <c r="A1" s="127" t="s">
        <v>81</v>
      </c>
      <c r="B1" s="127"/>
      <c r="C1" s="127"/>
      <c r="D1" s="127"/>
      <c r="E1" s="127"/>
    </row>
    <row r="2" spans="1:5" ht="13.5" thickBot="1">
      <c r="A2" s="114" t="s">
        <v>82</v>
      </c>
      <c r="B2" s="115" t="s">
        <v>83</v>
      </c>
      <c r="C2" s="116" t="s">
        <v>84</v>
      </c>
      <c r="D2" s="115" t="s">
        <v>85</v>
      </c>
      <c r="E2" s="117" t="s">
        <v>86</v>
      </c>
    </row>
    <row r="3" spans="1:5" ht="12.75">
      <c r="A3" s="60">
        <v>1</v>
      </c>
      <c r="B3" s="61">
        <v>7</v>
      </c>
      <c r="C3" s="62" t="s">
        <v>87</v>
      </c>
      <c r="D3" s="61" t="s">
        <v>88</v>
      </c>
      <c r="E3" s="63" t="s">
        <v>89</v>
      </c>
    </row>
    <row r="4" spans="1:5" ht="12.75">
      <c r="A4" s="64">
        <v>1</v>
      </c>
      <c r="B4" s="65">
        <v>8</v>
      </c>
      <c r="C4" s="66" t="s">
        <v>90</v>
      </c>
      <c r="D4" s="65" t="s">
        <v>88</v>
      </c>
      <c r="E4" s="67" t="s">
        <v>91</v>
      </c>
    </row>
    <row r="5" spans="1:5" ht="12.75">
      <c r="A5" s="64">
        <v>1</v>
      </c>
      <c r="B5" s="65">
        <v>9</v>
      </c>
      <c r="C5" s="66" t="s">
        <v>92</v>
      </c>
      <c r="D5" s="65" t="s">
        <v>93</v>
      </c>
      <c r="E5" s="68"/>
    </row>
    <row r="6" spans="1:5" ht="12.75">
      <c r="A6" s="64">
        <v>1</v>
      </c>
      <c r="B6" s="65">
        <v>10</v>
      </c>
      <c r="C6" s="66" t="s">
        <v>94</v>
      </c>
      <c r="D6" s="65" t="s">
        <v>88</v>
      </c>
      <c r="E6" s="67" t="s">
        <v>95</v>
      </c>
    </row>
    <row r="7" spans="1:5" ht="12.75">
      <c r="A7" s="64">
        <v>1</v>
      </c>
      <c r="B7" s="65">
        <v>11</v>
      </c>
      <c r="C7" s="66" t="s">
        <v>96</v>
      </c>
      <c r="D7" s="65" t="s">
        <v>88</v>
      </c>
      <c r="E7" s="67" t="s">
        <v>97</v>
      </c>
    </row>
    <row r="8" spans="1:5" ht="12.75">
      <c r="A8" s="64">
        <v>1</v>
      </c>
      <c r="B8" s="65">
        <v>12</v>
      </c>
      <c r="C8" s="66" t="s">
        <v>98</v>
      </c>
      <c r="D8" s="65" t="s">
        <v>93</v>
      </c>
      <c r="E8" s="67"/>
    </row>
    <row r="9" spans="1:5" ht="12.75">
      <c r="A9" s="64">
        <v>1</v>
      </c>
      <c r="B9" s="65">
        <v>13</v>
      </c>
      <c r="C9" s="66" t="s">
        <v>99</v>
      </c>
      <c r="D9" s="65" t="s">
        <v>88</v>
      </c>
      <c r="E9" s="67" t="s">
        <v>100</v>
      </c>
    </row>
    <row r="10" spans="1:5" ht="12.75">
      <c r="A10" s="64">
        <v>1</v>
      </c>
      <c r="B10" s="65">
        <v>14</v>
      </c>
      <c r="C10" s="66" t="s">
        <v>101</v>
      </c>
      <c r="D10" s="65" t="s">
        <v>88</v>
      </c>
      <c r="E10" s="67" t="s">
        <v>102</v>
      </c>
    </row>
    <row r="11" spans="1:5" ht="13.5" thickBot="1">
      <c r="A11" s="69">
        <v>1</v>
      </c>
      <c r="B11" s="70" t="s">
        <v>103</v>
      </c>
      <c r="C11" s="71" t="s">
        <v>104</v>
      </c>
      <c r="D11" s="70" t="s">
        <v>93</v>
      </c>
      <c r="E11" s="72"/>
    </row>
    <row r="12" spans="1:5" ht="12.75">
      <c r="A12" s="60">
        <v>2</v>
      </c>
      <c r="B12" s="61">
        <v>7</v>
      </c>
      <c r="C12" s="62" t="s">
        <v>87</v>
      </c>
      <c r="D12" s="61" t="s">
        <v>105</v>
      </c>
      <c r="E12" s="63" t="s">
        <v>106</v>
      </c>
    </row>
    <row r="13" spans="1:5" ht="48">
      <c r="A13" s="64">
        <v>2</v>
      </c>
      <c r="B13" s="65">
        <v>8</v>
      </c>
      <c r="C13" s="66" t="s">
        <v>107</v>
      </c>
      <c r="D13" s="65" t="s">
        <v>105</v>
      </c>
      <c r="E13" s="67" t="s">
        <v>261</v>
      </c>
    </row>
    <row r="14" spans="1:5" ht="12.75">
      <c r="A14" s="64">
        <v>2</v>
      </c>
      <c r="B14" s="65">
        <v>9</v>
      </c>
      <c r="C14" s="66" t="s">
        <v>108</v>
      </c>
      <c r="D14" s="65" t="s">
        <v>105</v>
      </c>
      <c r="E14" s="67" t="s">
        <v>109</v>
      </c>
    </row>
    <row r="15" spans="1:5" ht="12.75">
      <c r="A15" s="64">
        <v>2</v>
      </c>
      <c r="B15" s="65">
        <v>10</v>
      </c>
      <c r="C15" s="66" t="s">
        <v>90</v>
      </c>
      <c r="D15" s="65" t="s">
        <v>105</v>
      </c>
      <c r="E15" s="67" t="s">
        <v>110</v>
      </c>
    </row>
    <row r="16" spans="1:5" ht="48">
      <c r="A16" s="64">
        <v>2</v>
      </c>
      <c r="B16" s="65">
        <v>11</v>
      </c>
      <c r="C16" s="66" t="s">
        <v>111</v>
      </c>
      <c r="D16" s="65" t="s">
        <v>105</v>
      </c>
      <c r="E16" s="67" t="s">
        <v>261</v>
      </c>
    </row>
    <row r="17" spans="1:5" ht="12.75">
      <c r="A17" s="64">
        <v>2</v>
      </c>
      <c r="B17" s="65">
        <v>12</v>
      </c>
      <c r="C17" s="66" t="s">
        <v>112</v>
      </c>
      <c r="D17" s="65" t="s">
        <v>105</v>
      </c>
      <c r="E17" s="67" t="s">
        <v>113</v>
      </c>
    </row>
    <row r="18" spans="1:5" ht="12.75">
      <c r="A18" s="64">
        <v>2</v>
      </c>
      <c r="B18" s="65" t="s">
        <v>114</v>
      </c>
      <c r="C18" s="66" t="s">
        <v>115</v>
      </c>
      <c r="D18" s="65" t="s">
        <v>93</v>
      </c>
      <c r="E18" s="67"/>
    </row>
    <row r="19" spans="1:5" ht="12.75">
      <c r="A19" s="64">
        <v>2</v>
      </c>
      <c r="B19" s="65">
        <v>16</v>
      </c>
      <c r="C19" s="66" t="s">
        <v>94</v>
      </c>
      <c r="D19" s="65" t="s">
        <v>116</v>
      </c>
      <c r="E19" s="67" t="s">
        <v>117</v>
      </c>
    </row>
    <row r="20" spans="1:5" ht="24">
      <c r="A20" s="64">
        <v>2</v>
      </c>
      <c r="B20" s="65">
        <v>17</v>
      </c>
      <c r="C20" s="66" t="s">
        <v>118</v>
      </c>
      <c r="D20" s="65" t="s">
        <v>116</v>
      </c>
      <c r="E20" s="67" t="s">
        <v>263</v>
      </c>
    </row>
    <row r="21" spans="1:5" ht="12.75">
      <c r="A21" s="64">
        <v>2</v>
      </c>
      <c r="B21" s="65">
        <v>18</v>
      </c>
      <c r="C21" s="66" t="s">
        <v>119</v>
      </c>
      <c r="D21" s="65" t="s">
        <v>116</v>
      </c>
      <c r="E21" s="67" t="s">
        <v>120</v>
      </c>
    </row>
    <row r="22" spans="1:5" ht="12.75">
      <c r="A22" s="64">
        <v>2</v>
      </c>
      <c r="B22" s="65">
        <v>19</v>
      </c>
      <c r="C22" s="66" t="s">
        <v>121</v>
      </c>
      <c r="D22" s="65" t="s">
        <v>116</v>
      </c>
      <c r="E22" s="67" t="s">
        <v>122</v>
      </c>
    </row>
    <row r="23" spans="1:5" ht="24">
      <c r="A23" s="64">
        <v>2</v>
      </c>
      <c r="B23" s="65">
        <v>20</v>
      </c>
      <c r="C23" s="66" t="s">
        <v>123</v>
      </c>
      <c r="D23" s="65" t="s">
        <v>116</v>
      </c>
      <c r="E23" s="67" t="s">
        <v>263</v>
      </c>
    </row>
    <row r="24" spans="1:5" ht="12.75">
      <c r="A24" s="64">
        <v>2</v>
      </c>
      <c r="B24" s="65">
        <v>21</v>
      </c>
      <c r="C24" s="66" t="s">
        <v>124</v>
      </c>
      <c r="D24" s="65" t="s">
        <v>116</v>
      </c>
      <c r="E24" s="67" t="s">
        <v>125</v>
      </c>
    </row>
    <row r="25" spans="1:5" ht="12.75">
      <c r="A25" s="64">
        <v>2</v>
      </c>
      <c r="B25" s="65" t="s">
        <v>126</v>
      </c>
      <c r="C25" s="66" t="s">
        <v>115</v>
      </c>
      <c r="D25" s="65" t="s">
        <v>93</v>
      </c>
      <c r="E25" s="67"/>
    </row>
    <row r="26" spans="1:5" ht="26.25" customHeight="1">
      <c r="A26" s="64">
        <v>2</v>
      </c>
      <c r="B26" s="65">
        <v>25</v>
      </c>
      <c r="C26" s="66" t="s">
        <v>177</v>
      </c>
      <c r="D26" s="65" t="s">
        <v>93</v>
      </c>
      <c r="E26" s="67" t="s">
        <v>127</v>
      </c>
    </row>
    <row r="27" spans="1:5" ht="26.25" customHeight="1" thickBot="1">
      <c r="A27" s="69">
        <v>2</v>
      </c>
      <c r="B27" s="70">
        <v>26</v>
      </c>
      <c r="C27" s="71" t="s">
        <v>178</v>
      </c>
      <c r="D27" s="70" t="s">
        <v>93</v>
      </c>
      <c r="E27" s="72" t="s">
        <v>128</v>
      </c>
    </row>
    <row r="28" spans="1:5" ht="12.75">
      <c r="A28" s="60">
        <v>3</v>
      </c>
      <c r="B28" s="61">
        <v>7</v>
      </c>
      <c r="C28" s="62" t="s">
        <v>192</v>
      </c>
      <c r="D28" s="61" t="s">
        <v>88</v>
      </c>
      <c r="E28" s="63" t="s">
        <v>227</v>
      </c>
    </row>
    <row r="29" spans="1:5" ht="12.75">
      <c r="A29" s="64">
        <v>3</v>
      </c>
      <c r="B29" s="65">
        <v>8</v>
      </c>
      <c r="C29" s="66" t="s">
        <v>226</v>
      </c>
      <c r="D29" s="65" t="s">
        <v>88</v>
      </c>
      <c r="E29" s="67" t="s">
        <v>228</v>
      </c>
    </row>
    <row r="30" spans="1:5" ht="12.75">
      <c r="A30" s="64">
        <v>3</v>
      </c>
      <c r="B30" s="65">
        <v>9</v>
      </c>
      <c r="C30" s="66" t="s">
        <v>193</v>
      </c>
      <c r="D30" s="65" t="s">
        <v>88</v>
      </c>
      <c r="E30" s="67" t="s">
        <v>229</v>
      </c>
    </row>
    <row r="31" spans="1:5" ht="12.75">
      <c r="A31" s="64">
        <v>3</v>
      </c>
      <c r="B31" s="65">
        <v>10</v>
      </c>
      <c r="C31" s="66" t="s">
        <v>194</v>
      </c>
      <c r="D31" s="65" t="s">
        <v>88</v>
      </c>
      <c r="E31" s="67" t="s">
        <v>230</v>
      </c>
    </row>
    <row r="32" spans="1:5" ht="12.75">
      <c r="A32" s="64">
        <v>3</v>
      </c>
      <c r="B32" s="65">
        <v>11</v>
      </c>
      <c r="C32" s="66" t="s">
        <v>195</v>
      </c>
      <c r="D32" s="65" t="s">
        <v>88</v>
      </c>
      <c r="E32" s="67" t="s">
        <v>231</v>
      </c>
    </row>
    <row r="33" spans="1:5" ht="12.75">
      <c r="A33" s="64">
        <v>3</v>
      </c>
      <c r="B33" s="65">
        <v>12</v>
      </c>
      <c r="C33" s="66" t="s">
        <v>259</v>
      </c>
      <c r="D33" s="65" t="s">
        <v>88</v>
      </c>
      <c r="E33" s="67" t="s">
        <v>232</v>
      </c>
    </row>
    <row r="34" spans="1:5" ht="12.75">
      <c r="A34" s="64">
        <v>3</v>
      </c>
      <c r="B34" s="65">
        <v>13</v>
      </c>
      <c r="C34" s="66" t="s">
        <v>196</v>
      </c>
      <c r="D34" s="65" t="s">
        <v>88</v>
      </c>
      <c r="E34" s="67" t="s">
        <v>233</v>
      </c>
    </row>
    <row r="35" spans="1:5" ht="12.75">
      <c r="A35" s="64">
        <v>3</v>
      </c>
      <c r="B35" s="65" t="s">
        <v>234</v>
      </c>
      <c r="C35" s="66" t="s">
        <v>197</v>
      </c>
      <c r="D35" s="65" t="s">
        <v>93</v>
      </c>
      <c r="E35" s="67" t="s">
        <v>236</v>
      </c>
    </row>
    <row r="36" spans="1:5" ht="12.75">
      <c r="A36" s="64">
        <v>3</v>
      </c>
      <c r="B36" s="65">
        <v>20</v>
      </c>
      <c r="C36" s="66" t="s">
        <v>198</v>
      </c>
      <c r="D36" s="65" t="s">
        <v>88</v>
      </c>
      <c r="E36" s="67" t="s">
        <v>237</v>
      </c>
    </row>
    <row r="37" spans="1:5" ht="12.75">
      <c r="A37" s="64">
        <v>3</v>
      </c>
      <c r="B37" s="65">
        <v>21</v>
      </c>
      <c r="C37" s="66" t="s">
        <v>258</v>
      </c>
      <c r="D37" s="65" t="s">
        <v>88</v>
      </c>
      <c r="E37" s="67" t="s">
        <v>238</v>
      </c>
    </row>
    <row r="38" spans="1:5" ht="12.75">
      <c r="A38" s="64">
        <v>3</v>
      </c>
      <c r="B38" s="65">
        <v>22</v>
      </c>
      <c r="C38" s="66" t="s">
        <v>199</v>
      </c>
      <c r="D38" s="65" t="s">
        <v>88</v>
      </c>
      <c r="E38" s="67" t="s">
        <v>239</v>
      </c>
    </row>
    <row r="39" spans="1:5" ht="12.75">
      <c r="A39" s="64">
        <v>3</v>
      </c>
      <c r="B39" s="65">
        <v>23</v>
      </c>
      <c r="C39" s="66" t="s">
        <v>200</v>
      </c>
      <c r="D39" s="65" t="s">
        <v>88</v>
      </c>
      <c r="E39" s="67" t="s">
        <v>240</v>
      </c>
    </row>
    <row r="40" spans="1:5" ht="12.75">
      <c r="A40" s="64">
        <v>3</v>
      </c>
      <c r="B40" s="65">
        <v>24</v>
      </c>
      <c r="C40" s="66" t="s">
        <v>201</v>
      </c>
      <c r="D40" s="65" t="s">
        <v>88</v>
      </c>
      <c r="E40" s="67" t="s">
        <v>241</v>
      </c>
    </row>
    <row r="41" spans="1:5" ht="12.75">
      <c r="A41" s="64">
        <v>3</v>
      </c>
      <c r="B41" s="65">
        <v>25</v>
      </c>
      <c r="C41" s="66" t="s">
        <v>260</v>
      </c>
      <c r="D41" s="65" t="s">
        <v>88</v>
      </c>
      <c r="E41" s="67" t="s">
        <v>242</v>
      </c>
    </row>
    <row r="42" spans="1:5" ht="12.75">
      <c r="A42" s="64">
        <v>3</v>
      </c>
      <c r="B42" s="65">
        <v>26</v>
      </c>
      <c r="C42" s="66" t="s">
        <v>202</v>
      </c>
      <c r="D42" s="65" t="s">
        <v>88</v>
      </c>
      <c r="E42" s="67" t="s">
        <v>243</v>
      </c>
    </row>
    <row r="43" spans="1:5" ht="13.5" thickBot="1">
      <c r="A43" s="102">
        <v>3</v>
      </c>
      <c r="B43" s="112" t="s">
        <v>235</v>
      </c>
      <c r="C43" s="111" t="s">
        <v>203</v>
      </c>
      <c r="D43" s="112" t="s">
        <v>93</v>
      </c>
      <c r="E43" s="103" t="s">
        <v>244</v>
      </c>
    </row>
    <row r="44" spans="1:5" ht="12.75">
      <c r="A44" s="60">
        <v>4</v>
      </c>
      <c r="B44" s="61">
        <v>7</v>
      </c>
      <c r="C44" s="62" t="s">
        <v>209</v>
      </c>
      <c r="D44" s="61" t="s">
        <v>88</v>
      </c>
      <c r="E44" s="63" t="s">
        <v>248</v>
      </c>
    </row>
    <row r="45" spans="1:5" ht="12.75">
      <c r="A45" s="102">
        <v>4</v>
      </c>
      <c r="B45" s="65">
        <v>8</v>
      </c>
      <c r="C45" s="66" t="s">
        <v>245</v>
      </c>
      <c r="D45" s="65" t="s">
        <v>88</v>
      </c>
      <c r="E45" s="67" t="s">
        <v>249</v>
      </c>
    </row>
    <row r="46" spans="1:5" ht="12.75">
      <c r="A46" s="102">
        <v>4</v>
      </c>
      <c r="B46" s="65">
        <v>9</v>
      </c>
      <c r="C46" s="66" t="s">
        <v>204</v>
      </c>
      <c r="D46" s="65" t="s">
        <v>88</v>
      </c>
      <c r="E46" s="67" t="s">
        <v>250</v>
      </c>
    </row>
    <row r="47" spans="1:5" ht="12.75">
      <c r="A47" s="102">
        <v>4</v>
      </c>
      <c r="B47" s="65">
        <v>10</v>
      </c>
      <c r="C47" s="66" t="s">
        <v>205</v>
      </c>
      <c r="D47" s="65" t="s">
        <v>88</v>
      </c>
      <c r="E47" s="67" t="s">
        <v>251</v>
      </c>
    </row>
    <row r="48" spans="1:5" ht="12.75">
      <c r="A48" s="102">
        <v>4</v>
      </c>
      <c r="B48" s="76" t="s">
        <v>179</v>
      </c>
      <c r="C48" s="66" t="s">
        <v>210</v>
      </c>
      <c r="D48" s="65" t="s">
        <v>93</v>
      </c>
      <c r="E48" s="67" t="s">
        <v>252</v>
      </c>
    </row>
    <row r="49" spans="1:5" ht="12.75">
      <c r="A49" s="102">
        <v>4</v>
      </c>
      <c r="B49" s="65">
        <v>14</v>
      </c>
      <c r="C49" s="66" t="s">
        <v>211</v>
      </c>
      <c r="D49" s="65" t="s">
        <v>88</v>
      </c>
      <c r="E49" s="67" t="s">
        <v>253</v>
      </c>
    </row>
    <row r="50" spans="1:5" ht="24">
      <c r="A50" s="102">
        <v>4</v>
      </c>
      <c r="B50" s="65">
        <v>15</v>
      </c>
      <c r="C50" s="66" t="s">
        <v>246</v>
      </c>
      <c r="D50" s="65" t="s">
        <v>88</v>
      </c>
      <c r="E50" s="67" t="s">
        <v>254</v>
      </c>
    </row>
    <row r="51" spans="1:5" ht="12.75">
      <c r="A51" s="102">
        <v>4</v>
      </c>
      <c r="B51" s="65">
        <v>16</v>
      </c>
      <c r="C51" s="66" t="s">
        <v>206</v>
      </c>
      <c r="D51" s="65" t="s">
        <v>88</v>
      </c>
      <c r="E51" s="67" t="s">
        <v>255</v>
      </c>
    </row>
    <row r="52" spans="1:5" ht="12.75">
      <c r="A52" s="102">
        <v>4</v>
      </c>
      <c r="B52" s="65">
        <v>17</v>
      </c>
      <c r="C52" s="66" t="s">
        <v>207</v>
      </c>
      <c r="D52" s="65" t="s">
        <v>88</v>
      </c>
      <c r="E52" s="67" t="s">
        <v>256</v>
      </c>
    </row>
    <row r="53" spans="1:5" ht="13.5" thickBot="1">
      <c r="A53" s="69">
        <v>4</v>
      </c>
      <c r="B53" s="70" t="s">
        <v>247</v>
      </c>
      <c r="C53" s="71" t="s">
        <v>208</v>
      </c>
      <c r="D53" s="70" t="s">
        <v>93</v>
      </c>
      <c r="E53" s="72" t="s">
        <v>257</v>
      </c>
    </row>
    <row r="54" spans="1:5" ht="12.75">
      <c r="A54" s="104">
        <v>5</v>
      </c>
      <c r="B54" s="105">
        <v>7</v>
      </c>
      <c r="C54" s="106" t="s">
        <v>129</v>
      </c>
      <c r="D54" s="105" t="s">
        <v>130</v>
      </c>
      <c r="E54" s="107" t="s">
        <v>131</v>
      </c>
    </row>
    <row r="55" spans="1:5" ht="12.75">
      <c r="A55" s="64">
        <v>5</v>
      </c>
      <c r="B55" s="65">
        <v>8</v>
      </c>
      <c r="C55" s="66" t="s">
        <v>132</v>
      </c>
      <c r="D55" s="65" t="s">
        <v>130</v>
      </c>
      <c r="E55" s="73" t="s">
        <v>133</v>
      </c>
    </row>
    <row r="56" spans="1:5" ht="12.75">
      <c r="A56" s="64">
        <v>5</v>
      </c>
      <c r="B56" s="65">
        <v>9</v>
      </c>
      <c r="C56" s="66" t="s">
        <v>134</v>
      </c>
      <c r="D56" s="65" t="s">
        <v>130</v>
      </c>
      <c r="E56" s="73" t="s">
        <v>135</v>
      </c>
    </row>
    <row r="57" spans="1:5" ht="12.75">
      <c r="A57" s="64">
        <v>5</v>
      </c>
      <c r="B57" s="65">
        <v>10</v>
      </c>
      <c r="C57" s="66" t="s">
        <v>28</v>
      </c>
      <c r="D57" s="65" t="s">
        <v>130</v>
      </c>
      <c r="E57" s="73" t="s">
        <v>136</v>
      </c>
    </row>
    <row r="58" spans="1:5" ht="13.5" thickBot="1">
      <c r="A58" s="64">
        <v>5</v>
      </c>
      <c r="B58" s="93" t="s">
        <v>179</v>
      </c>
      <c r="C58" s="66" t="s">
        <v>137</v>
      </c>
      <c r="D58" s="65" t="s">
        <v>93</v>
      </c>
      <c r="E58" s="73"/>
    </row>
    <row r="59" spans="1:5" ht="12.75">
      <c r="A59" s="60">
        <v>6</v>
      </c>
      <c r="B59" s="61">
        <v>7</v>
      </c>
      <c r="C59" s="62" t="s">
        <v>87</v>
      </c>
      <c r="D59" s="61" t="s">
        <v>105</v>
      </c>
      <c r="E59" s="63" t="s">
        <v>138</v>
      </c>
    </row>
    <row r="60" spans="1:5" ht="12.75">
      <c r="A60" s="64">
        <v>6</v>
      </c>
      <c r="B60" s="65">
        <v>8</v>
      </c>
      <c r="C60" s="66" t="s">
        <v>139</v>
      </c>
      <c r="D60" s="65" t="s">
        <v>105</v>
      </c>
      <c r="E60" s="67" t="s">
        <v>140</v>
      </c>
    </row>
    <row r="61" spans="1:5" ht="60">
      <c r="A61" s="64">
        <v>6</v>
      </c>
      <c r="B61" s="65">
        <v>9</v>
      </c>
      <c r="C61" s="66" t="s">
        <v>141</v>
      </c>
      <c r="D61" s="65" t="s">
        <v>105</v>
      </c>
      <c r="E61" s="67" t="s">
        <v>213</v>
      </c>
    </row>
    <row r="62" spans="1:5" ht="12.75">
      <c r="A62" s="64">
        <v>6</v>
      </c>
      <c r="B62" s="65">
        <v>10</v>
      </c>
      <c r="C62" s="66" t="s">
        <v>142</v>
      </c>
      <c r="D62" s="65" t="s">
        <v>105</v>
      </c>
      <c r="E62" s="67" t="s">
        <v>143</v>
      </c>
    </row>
    <row r="63" spans="1:5" ht="12.75">
      <c r="A63" s="64">
        <v>6</v>
      </c>
      <c r="B63" s="65">
        <v>11</v>
      </c>
      <c r="C63" s="66" t="s">
        <v>90</v>
      </c>
      <c r="D63" s="65" t="s">
        <v>105</v>
      </c>
      <c r="E63" s="67" t="s">
        <v>138</v>
      </c>
    </row>
    <row r="64" spans="1:5" ht="12.75">
      <c r="A64" s="64">
        <v>6</v>
      </c>
      <c r="B64" s="65">
        <v>12</v>
      </c>
      <c r="C64" s="66" t="s">
        <v>144</v>
      </c>
      <c r="D64" s="65" t="s">
        <v>105</v>
      </c>
      <c r="E64" s="67" t="s">
        <v>145</v>
      </c>
    </row>
    <row r="65" spans="1:5" ht="60">
      <c r="A65" s="64">
        <v>6</v>
      </c>
      <c r="B65" s="65">
        <v>13</v>
      </c>
      <c r="C65" s="66" t="s">
        <v>146</v>
      </c>
      <c r="D65" s="65" t="s">
        <v>105</v>
      </c>
      <c r="E65" s="67" t="s">
        <v>213</v>
      </c>
    </row>
    <row r="66" spans="1:5" ht="12.75">
      <c r="A66" s="64">
        <v>6</v>
      </c>
      <c r="B66" s="65">
        <v>14</v>
      </c>
      <c r="C66" s="66" t="s">
        <v>147</v>
      </c>
      <c r="D66" s="65" t="s">
        <v>105</v>
      </c>
      <c r="E66" s="67" t="s">
        <v>143</v>
      </c>
    </row>
    <row r="67" spans="1:5" ht="12.75">
      <c r="A67" s="64">
        <v>6</v>
      </c>
      <c r="B67" s="76" t="s">
        <v>148</v>
      </c>
      <c r="C67" s="66" t="s">
        <v>115</v>
      </c>
      <c r="D67" s="65" t="s">
        <v>93</v>
      </c>
      <c r="E67" s="74"/>
    </row>
    <row r="68" spans="1:5" ht="12.75">
      <c r="A68" s="64">
        <v>6</v>
      </c>
      <c r="B68" s="77" t="s">
        <v>149</v>
      </c>
      <c r="C68" s="66" t="s">
        <v>150</v>
      </c>
      <c r="D68" s="65" t="s">
        <v>93</v>
      </c>
      <c r="E68" s="78"/>
    </row>
    <row r="69" spans="1:5" ht="26.25" customHeight="1" thickBot="1">
      <c r="A69" s="69">
        <v>6</v>
      </c>
      <c r="B69" s="79" t="s">
        <v>151</v>
      </c>
      <c r="C69" s="71" t="s">
        <v>152</v>
      </c>
      <c r="D69" s="70" t="s">
        <v>93</v>
      </c>
      <c r="E69" s="75"/>
    </row>
    <row r="70" spans="1:5" ht="12.75">
      <c r="A70" s="60">
        <v>7</v>
      </c>
      <c r="B70" s="80">
        <v>7</v>
      </c>
      <c r="C70" s="62" t="s">
        <v>94</v>
      </c>
      <c r="D70" s="61" t="s">
        <v>116</v>
      </c>
      <c r="E70" s="63" t="s">
        <v>153</v>
      </c>
    </row>
    <row r="71" spans="1:5" ht="12.75">
      <c r="A71" s="64">
        <v>7</v>
      </c>
      <c r="B71" s="81">
        <v>8</v>
      </c>
      <c r="C71" s="82" t="s">
        <v>119</v>
      </c>
      <c r="D71" s="81" t="s">
        <v>93</v>
      </c>
      <c r="E71" s="83" t="s">
        <v>154</v>
      </c>
    </row>
    <row r="72" spans="1:5" ht="24">
      <c r="A72" s="64">
        <v>7</v>
      </c>
      <c r="B72" s="81">
        <v>9</v>
      </c>
      <c r="C72" s="82" t="s">
        <v>155</v>
      </c>
      <c r="D72" s="81" t="s">
        <v>116</v>
      </c>
      <c r="E72" s="84" t="s">
        <v>262</v>
      </c>
    </row>
    <row r="73" spans="1:5" ht="36">
      <c r="A73" s="64">
        <v>7</v>
      </c>
      <c r="B73" s="81">
        <v>10</v>
      </c>
      <c r="C73" s="82" t="s">
        <v>156</v>
      </c>
      <c r="D73" s="81" t="s">
        <v>116</v>
      </c>
      <c r="E73" s="85" t="s">
        <v>216</v>
      </c>
    </row>
    <row r="74" spans="1:5" ht="12.75">
      <c r="A74" s="64">
        <v>7</v>
      </c>
      <c r="B74" s="81">
        <v>11</v>
      </c>
      <c r="C74" s="82" t="s">
        <v>157</v>
      </c>
      <c r="D74" s="81" t="s">
        <v>116</v>
      </c>
      <c r="E74" s="84" t="s">
        <v>264</v>
      </c>
    </row>
    <row r="75" spans="1:5" ht="12.75">
      <c r="A75" s="64">
        <v>7</v>
      </c>
      <c r="B75" s="81">
        <v>12</v>
      </c>
      <c r="C75" s="82" t="s">
        <v>158</v>
      </c>
      <c r="D75" s="81" t="s">
        <v>116</v>
      </c>
      <c r="E75" s="84" t="s">
        <v>214</v>
      </c>
    </row>
    <row r="76" spans="1:5" ht="12.75">
      <c r="A76" s="64">
        <v>7</v>
      </c>
      <c r="B76" s="81">
        <v>13</v>
      </c>
      <c r="C76" s="82" t="s">
        <v>159</v>
      </c>
      <c r="D76" s="81" t="s">
        <v>93</v>
      </c>
      <c r="E76" s="84" t="s">
        <v>160</v>
      </c>
    </row>
    <row r="77" spans="1:5" ht="24">
      <c r="A77" s="64">
        <v>7</v>
      </c>
      <c r="B77" s="81">
        <v>14</v>
      </c>
      <c r="C77" s="82" t="s">
        <v>161</v>
      </c>
      <c r="D77" s="81" t="s">
        <v>116</v>
      </c>
      <c r="E77" s="84" t="s">
        <v>224</v>
      </c>
    </row>
    <row r="78" spans="1:5" ht="24.75" thickBot="1">
      <c r="A78" s="69">
        <v>7</v>
      </c>
      <c r="B78" s="70">
        <v>15</v>
      </c>
      <c r="C78" s="86" t="s">
        <v>162</v>
      </c>
      <c r="D78" s="87" t="s">
        <v>116</v>
      </c>
      <c r="E78" s="88" t="s">
        <v>225</v>
      </c>
    </row>
    <row r="79" spans="1:5" ht="12.75">
      <c r="A79" s="60">
        <v>8</v>
      </c>
      <c r="B79" s="80">
        <v>7</v>
      </c>
      <c r="C79" s="62" t="s">
        <v>96</v>
      </c>
      <c r="D79" s="61" t="s">
        <v>116</v>
      </c>
      <c r="E79" s="63" t="s">
        <v>153</v>
      </c>
    </row>
    <row r="80" spans="1:5" ht="12.75">
      <c r="A80" s="64">
        <v>8</v>
      </c>
      <c r="B80" s="81">
        <v>8</v>
      </c>
      <c r="C80" s="82" t="s">
        <v>124</v>
      </c>
      <c r="D80" s="81" t="s">
        <v>93</v>
      </c>
      <c r="E80" s="83" t="s">
        <v>154</v>
      </c>
    </row>
    <row r="81" spans="1:5" ht="26.25" customHeight="1">
      <c r="A81" s="64">
        <v>8</v>
      </c>
      <c r="B81" s="81">
        <v>9</v>
      </c>
      <c r="C81" s="82" t="s">
        <v>163</v>
      </c>
      <c r="D81" s="81" t="s">
        <v>116</v>
      </c>
      <c r="E81" s="84" t="s">
        <v>262</v>
      </c>
    </row>
    <row r="82" spans="1:5" ht="36">
      <c r="A82" s="64">
        <v>8</v>
      </c>
      <c r="B82" s="81">
        <v>10</v>
      </c>
      <c r="C82" s="82" t="s">
        <v>164</v>
      </c>
      <c r="D82" s="81" t="s">
        <v>116</v>
      </c>
      <c r="E82" s="85" t="s">
        <v>216</v>
      </c>
    </row>
    <row r="83" spans="1:5" ht="12.75">
      <c r="A83" s="64">
        <v>8</v>
      </c>
      <c r="B83" s="81">
        <v>11</v>
      </c>
      <c r="C83" s="82" t="s">
        <v>165</v>
      </c>
      <c r="D83" s="81" t="s">
        <v>116</v>
      </c>
      <c r="E83" s="84" t="s">
        <v>264</v>
      </c>
    </row>
    <row r="84" spans="1:5" ht="12.75">
      <c r="A84" s="64">
        <v>8</v>
      </c>
      <c r="B84" s="81">
        <v>12</v>
      </c>
      <c r="C84" s="82" t="s">
        <v>166</v>
      </c>
      <c r="D84" s="81" t="s">
        <v>116</v>
      </c>
      <c r="E84" s="84" t="s">
        <v>214</v>
      </c>
    </row>
    <row r="85" spans="1:5" ht="12.75">
      <c r="A85" s="64">
        <v>8</v>
      </c>
      <c r="B85" s="81">
        <v>13</v>
      </c>
      <c r="C85" s="82" t="s">
        <v>167</v>
      </c>
      <c r="D85" s="81" t="s">
        <v>93</v>
      </c>
      <c r="E85" s="84" t="s">
        <v>160</v>
      </c>
    </row>
    <row r="86" spans="1:5" ht="24">
      <c r="A86" s="64">
        <v>8</v>
      </c>
      <c r="B86" s="81">
        <v>14</v>
      </c>
      <c r="C86" s="82" t="s">
        <v>168</v>
      </c>
      <c r="D86" s="81" t="s">
        <v>116</v>
      </c>
      <c r="E86" s="84" t="s">
        <v>224</v>
      </c>
    </row>
    <row r="87" spans="1:5" ht="24.75" thickBot="1">
      <c r="A87" s="69">
        <v>8</v>
      </c>
      <c r="B87" s="70">
        <v>15</v>
      </c>
      <c r="C87" s="86" t="s">
        <v>169</v>
      </c>
      <c r="D87" s="87" t="s">
        <v>116</v>
      </c>
      <c r="E87" s="88" t="s">
        <v>225</v>
      </c>
    </row>
    <row r="88" spans="1:5" ht="12.75">
      <c r="A88" s="60">
        <v>9</v>
      </c>
      <c r="B88" s="80">
        <v>7</v>
      </c>
      <c r="C88" s="89" t="s">
        <v>94</v>
      </c>
      <c r="D88" s="90" t="s">
        <v>116</v>
      </c>
      <c r="E88" s="91" t="s">
        <v>170</v>
      </c>
    </row>
    <row r="89" spans="1:5" ht="26.25" customHeight="1">
      <c r="A89" s="64">
        <v>9</v>
      </c>
      <c r="B89" s="77" t="s">
        <v>217</v>
      </c>
      <c r="C89" s="82" t="s">
        <v>171</v>
      </c>
      <c r="D89" s="81" t="s">
        <v>116</v>
      </c>
      <c r="E89" s="92" t="s">
        <v>172</v>
      </c>
    </row>
    <row r="90" spans="1:5" ht="13.5" thickBot="1">
      <c r="A90" s="69">
        <v>9</v>
      </c>
      <c r="B90" s="70">
        <v>24</v>
      </c>
      <c r="C90" s="86" t="s">
        <v>173</v>
      </c>
      <c r="D90" s="87" t="s">
        <v>116</v>
      </c>
      <c r="E90" s="88" t="s">
        <v>218</v>
      </c>
    </row>
    <row r="91" spans="1:5" ht="12.75">
      <c r="A91" s="60">
        <v>10</v>
      </c>
      <c r="B91" s="80">
        <v>7</v>
      </c>
      <c r="C91" s="89" t="s">
        <v>96</v>
      </c>
      <c r="D91" s="90" t="s">
        <v>116</v>
      </c>
      <c r="E91" s="91" t="s">
        <v>170</v>
      </c>
    </row>
    <row r="92" spans="1:5" ht="26.25" customHeight="1">
      <c r="A92" s="64">
        <v>10</v>
      </c>
      <c r="B92" s="77" t="s">
        <v>217</v>
      </c>
      <c r="C92" s="82" t="s">
        <v>174</v>
      </c>
      <c r="D92" s="81" t="s">
        <v>116</v>
      </c>
      <c r="E92" s="92" t="s">
        <v>175</v>
      </c>
    </row>
    <row r="93" spans="1:5" ht="13.5" thickBot="1">
      <c r="A93" s="69">
        <v>10</v>
      </c>
      <c r="B93" s="70">
        <v>24</v>
      </c>
      <c r="C93" s="86" t="s">
        <v>176</v>
      </c>
      <c r="D93" s="87" t="s">
        <v>116</v>
      </c>
      <c r="E93" s="88" t="s">
        <v>218</v>
      </c>
    </row>
    <row r="94" spans="1:5" ht="12.75">
      <c r="A94" s="109"/>
      <c r="B94" s="109"/>
      <c r="C94" s="108"/>
      <c r="D94" s="109"/>
      <c r="E94" s="110"/>
    </row>
    <row r="95" spans="1:5" ht="12.75">
      <c r="A95" s="109"/>
      <c r="B95" s="109"/>
      <c r="C95" s="108"/>
      <c r="D95" s="109"/>
      <c r="E95" s="110"/>
    </row>
    <row r="96" spans="1:5" ht="12.75">
      <c r="A96" s="109"/>
      <c r="B96" s="109"/>
      <c r="C96" s="108"/>
      <c r="D96" s="109"/>
      <c r="E96" s="110"/>
    </row>
    <row r="97" spans="1:5" ht="12.75">
      <c r="A97" s="109"/>
      <c r="B97" s="109"/>
      <c r="C97" s="108"/>
      <c r="D97" s="109"/>
      <c r="E97" s="110"/>
    </row>
    <row r="98" spans="1:5" ht="12.75">
      <c r="A98" s="109"/>
      <c r="B98" s="109"/>
      <c r="C98" s="108"/>
      <c r="D98" s="109"/>
      <c r="E98" s="110"/>
    </row>
    <row r="99" spans="1:5" ht="12.75">
      <c r="A99" s="109"/>
      <c r="B99" s="109"/>
      <c r="C99" s="108"/>
      <c r="D99" s="109"/>
      <c r="E99" s="110"/>
    </row>
    <row r="100" spans="1:5" ht="12.75">
      <c r="A100" s="109"/>
      <c r="B100" s="109"/>
      <c r="C100" s="108"/>
      <c r="D100" s="109"/>
      <c r="E100" s="110"/>
    </row>
    <row r="101" spans="1:5" ht="12.75">
      <c r="A101" s="109"/>
      <c r="B101" s="109"/>
      <c r="C101" s="108"/>
      <c r="D101" s="109"/>
      <c r="E101" s="110"/>
    </row>
    <row r="102" spans="1:5" ht="12.75">
      <c r="A102" s="109"/>
      <c r="B102" s="109"/>
      <c r="C102" s="108"/>
      <c r="D102" s="109"/>
      <c r="E102" s="110"/>
    </row>
    <row r="103" spans="1:5" ht="12.75">
      <c r="A103" s="109"/>
      <c r="B103" s="109"/>
      <c r="C103" s="108"/>
      <c r="D103" s="109"/>
      <c r="E103" s="110"/>
    </row>
    <row r="104" spans="1:5" ht="12.75">
      <c r="A104" s="109"/>
      <c r="B104" s="109"/>
      <c r="C104" s="108"/>
      <c r="D104" s="109"/>
      <c r="E104" s="110"/>
    </row>
    <row r="105" spans="1:5" ht="12.75">
      <c r="A105" s="109"/>
      <c r="B105" s="109"/>
      <c r="C105" s="108"/>
      <c r="D105" s="109"/>
      <c r="E105" s="110"/>
    </row>
    <row r="106" spans="1:5" ht="12.75">
      <c r="A106" s="109"/>
      <c r="B106" s="109"/>
      <c r="C106" s="108"/>
      <c r="D106" s="109"/>
      <c r="E106" s="110"/>
    </row>
    <row r="107" spans="1:5" ht="12.75">
      <c r="A107" s="109"/>
      <c r="B107" s="109"/>
      <c r="C107" s="108"/>
      <c r="D107" s="109"/>
      <c r="E107" s="110"/>
    </row>
    <row r="108" spans="1:5" ht="12.75">
      <c r="A108" s="109"/>
      <c r="B108" s="109"/>
      <c r="C108" s="108"/>
      <c r="D108" s="109"/>
      <c r="E108" s="110"/>
    </row>
    <row r="109" spans="1:5" ht="12.75">
      <c r="A109" s="109"/>
      <c r="B109" s="109"/>
      <c r="C109" s="108"/>
      <c r="D109" s="109"/>
      <c r="E109" s="110"/>
    </row>
    <row r="110" spans="1:5" ht="12.75">
      <c r="A110" s="109"/>
      <c r="B110" s="109"/>
      <c r="C110" s="108"/>
      <c r="D110" s="109"/>
      <c r="E110" s="110"/>
    </row>
    <row r="111" spans="1:5" ht="12.75">
      <c r="A111" s="109"/>
      <c r="B111" s="109"/>
      <c r="C111" s="108"/>
      <c r="D111" s="109"/>
      <c r="E111" s="110"/>
    </row>
    <row r="112" spans="1:5" ht="12.75">
      <c r="A112" s="109"/>
      <c r="B112" s="109"/>
      <c r="C112" s="108"/>
      <c r="D112" s="109"/>
      <c r="E112" s="110"/>
    </row>
    <row r="113" spans="1:5" ht="12.75">
      <c r="A113" s="109"/>
      <c r="B113" s="109"/>
      <c r="C113" s="108"/>
      <c r="D113" s="109"/>
      <c r="E113" s="110"/>
    </row>
    <row r="114" spans="1:5" ht="12.75">
      <c r="A114" s="109"/>
      <c r="B114" s="109"/>
      <c r="C114" s="108"/>
      <c r="D114" s="109"/>
      <c r="E114" s="110"/>
    </row>
    <row r="115" spans="1:5" ht="12.75">
      <c r="A115" s="109"/>
      <c r="B115" s="109"/>
      <c r="C115" s="108"/>
      <c r="D115" s="109"/>
      <c r="E115" s="110"/>
    </row>
    <row r="116" spans="1:5" ht="12.75">
      <c r="A116" s="109"/>
      <c r="B116" s="109"/>
      <c r="C116" s="108"/>
      <c r="D116" s="109"/>
      <c r="E116" s="110"/>
    </row>
    <row r="117" spans="1:5" ht="12.75">
      <c r="A117" s="109"/>
      <c r="B117" s="109"/>
      <c r="C117" s="108"/>
      <c r="D117" s="109"/>
      <c r="E117" s="110"/>
    </row>
    <row r="118" spans="1:5" ht="12.75">
      <c r="A118" s="109"/>
      <c r="B118" s="109"/>
      <c r="C118" s="108"/>
      <c r="D118" s="109"/>
      <c r="E118" s="110"/>
    </row>
    <row r="119" spans="1:5" ht="12.75">
      <c r="A119" s="109"/>
      <c r="B119" s="109"/>
      <c r="C119" s="108"/>
      <c r="D119" s="109"/>
      <c r="E119" s="110"/>
    </row>
    <row r="120" spans="1:5" ht="12.75">
      <c r="A120" s="109"/>
      <c r="B120" s="109"/>
      <c r="C120" s="108"/>
      <c r="D120" s="109"/>
      <c r="E120" s="110"/>
    </row>
    <row r="121" spans="1:5" ht="12.75">
      <c r="A121" s="109"/>
      <c r="B121" s="109"/>
      <c r="C121" s="108"/>
      <c r="D121" s="109"/>
      <c r="E121" s="110"/>
    </row>
    <row r="122" spans="1:5" ht="12.75">
      <c r="A122" s="109"/>
      <c r="B122" s="109"/>
      <c r="C122" s="108"/>
      <c r="D122" s="109"/>
      <c r="E122" s="110"/>
    </row>
    <row r="123" spans="1:5" ht="12.75">
      <c r="A123" s="109"/>
      <c r="B123" s="109"/>
      <c r="C123" s="108"/>
      <c r="D123" s="109"/>
      <c r="E123" s="110"/>
    </row>
    <row r="124" spans="1:5" ht="12.75">
      <c r="A124" s="109"/>
      <c r="B124" s="109"/>
      <c r="C124" s="108"/>
      <c r="D124" s="109"/>
      <c r="E124" s="110"/>
    </row>
    <row r="125" spans="1:5" ht="12.75">
      <c r="A125" s="109"/>
      <c r="B125" s="109"/>
      <c r="C125" s="108"/>
      <c r="D125" s="109"/>
      <c r="E125" s="110"/>
    </row>
    <row r="126" spans="1:5" ht="12.75">
      <c r="A126" s="109"/>
      <c r="B126" s="109"/>
      <c r="C126" s="108"/>
      <c r="D126" s="109"/>
      <c r="E126" s="110"/>
    </row>
    <row r="127" spans="1:5" ht="12.75">
      <c r="A127" s="109"/>
      <c r="B127" s="109"/>
      <c r="C127" s="108"/>
      <c r="D127" s="109"/>
      <c r="E127" s="110"/>
    </row>
    <row r="128" spans="1:5" ht="12.75">
      <c r="A128" s="109"/>
      <c r="B128" s="109"/>
      <c r="C128" s="108"/>
      <c r="D128" s="109"/>
      <c r="E128" s="110"/>
    </row>
    <row r="129" spans="1:5" ht="12.75">
      <c r="A129" s="109"/>
      <c r="B129" s="109"/>
      <c r="C129" s="108"/>
      <c r="D129" s="109"/>
      <c r="E129" s="110"/>
    </row>
    <row r="130" spans="1:5" ht="12.75">
      <c r="A130" s="109"/>
      <c r="B130" s="109"/>
      <c r="C130" s="108"/>
      <c r="D130" s="109"/>
      <c r="E130" s="110"/>
    </row>
    <row r="131" spans="1:5" ht="12.75">
      <c r="A131" s="109"/>
      <c r="B131" s="109"/>
      <c r="C131" s="108"/>
      <c r="D131" s="109"/>
      <c r="E131" s="110"/>
    </row>
    <row r="132" spans="1:5" ht="12.75">
      <c r="A132" s="109"/>
      <c r="B132" s="109"/>
      <c r="C132" s="108"/>
      <c r="D132" s="109"/>
      <c r="E132" s="110"/>
    </row>
    <row r="133" spans="1:5" ht="12.75">
      <c r="A133" s="109"/>
      <c r="B133" s="109"/>
      <c r="C133" s="108"/>
      <c r="D133" s="109"/>
      <c r="E133" s="110"/>
    </row>
    <row r="134" spans="1:5" ht="12.75">
      <c r="A134" s="109"/>
      <c r="B134" s="109"/>
      <c r="C134" s="108"/>
      <c r="D134" s="109"/>
      <c r="E134" s="110"/>
    </row>
    <row r="135" spans="1:5" ht="12.75">
      <c r="A135" s="109"/>
      <c r="B135" s="109"/>
      <c r="C135" s="108"/>
      <c r="D135" s="109"/>
      <c r="E135" s="110"/>
    </row>
    <row r="136" spans="1:5" ht="12.75">
      <c r="A136" s="109"/>
      <c r="B136" s="109"/>
      <c r="C136" s="108"/>
      <c r="D136" s="109"/>
      <c r="E136" s="110"/>
    </row>
    <row r="137" spans="1:5" ht="12.75">
      <c r="A137" s="109"/>
      <c r="B137" s="109"/>
      <c r="C137" s="108"/>
      <c r="D137" s="109"/>
      <c r="E137" s="110"/>
    </row>
    <row r="138" spans="1:5" ht="12.75">
      <c r="A138" s="109"/>
      <c r="B138" s="109"/>
      <c r="C138" s="108"/>
      <c r="D138" s="109"/>
      <c r="E138" s="110"/>
    </row>
    <row r="139" spans="1:5" ht="12.75">
      <c r="A139" s="109"/>
      <c r="B139" s="109"/>
      <c r="C139" s="108"/>
      <c r="D139" s="109"/>
      <c r="E139" s="110"/>
    </row>
    <row r="140" spans="1:5" ht="12.75">
      <c r="A140" s="109"/>
      <c r="B140" s="109"/>
      <c r="C140" s="108"/>
      <c r="D140" s="109"/>
      <c r="E140" s="110"/>
    </row>
    <row r="141" spans="1:5" ht="12.75">
      <c r="A141" s="109"/>
      <c r="B141" s="109"/>
      <c r="C141" s="108"/>
      <c r="D141" s="109"/>
      <c r="E141" s="110"/>
    </row>
    <row r="142" spans="1:5" ht="12.75">
      <c r="A142" s="109"/>
      <c r="B142" s="109"/>
      <c r="C142" s="108"/>
      <c r="D142" s="109"/>
      <c r="E142" s="110"/>
    </row>
    <row r="143" spans="1:5" ht="12.75">
      <c r="A143" s="109"/>
      <c r="B143" s="109"/>
      <c r="C143" s="108"/>
      <c r="D143" s="109"/>
      <c r="E143" s="110"/>
    </row>
    <row r="144" spans="1:5" ht="12.75">
      <c r="A144" s="109"/>
      <c r="B144" s="109"/>
      <c r="C144" s="108"/>
      <c r="D144" s="109"/>
      <c r="E144" s="110"/>
    </row>
    <row r="145" spans="1:5" ht="12.75">
      <c r="A145" s="109"/>
      <c r="B145" s="109"/>
      <c r="C145" s="108"/>
      <c r="D145" s="109"/>
      <c r="E145" s="110"/>
    </row>
    <row r="146" spans="1:5" ht="12.75">
      <c r="A146" s="109"/>
      <c r="B146" s="109"/>
      <c r="C146" s="108"/>
      <c r="D146" s="109"/>
      <c r="E146" s="110"/>
    </row>
    <row r="147" spans="1:5" ht="12.75">
      <c r="A147" s="109"/>
      <c r="B147" s="109"/>
      <c r="C147" s="108"/>
      <c r="D147" s="109"/>
      <c r="E147" s="110"/>
    </row>
    <row r="148" spans="1:5" ht="12.75">
      <c r="A148" s="109"/>
      <c r="B148" s="109"/>
      <c r="C148" s="108"/>
      <c r="D148" s="109"/>
      <c r="E148" s="110"/>
    </row>
    <row r="149" spans="1:5" ht="12.75">
      <c r="A149" s="109"/>
      <c r="B149" s="109"/>
      <c r="C149" s="108"/>
      <c r="D149" s="109"/>
      <c r="E149" s="110"/>
    </row>
    <row r="150" spans="1:5" ht="12.75">
      <c r="A150" s="109"/>
      <c r="B150" s="109"/>
      <c r="C150" s="108"/>
      <c r="D150" s="109"/>
      <c r="E150" s="110"/>
    </row>
    <row r="151" spans="1:5" ht="12.75">
      <c r="A151" s="109"/>
      <c r="B151" s="109"/>
      <c r="C151" s="108"/>
      <c r="D151" s="109"/>
      <c r="E151" s="110"/>
    </row>
    <row r="152" spans="1:5" ht="12.75">
      <c r="A152" s="109"/>
      <c r="B152" s="109"/>
      <c r="C152" s="108"/>
      <c r="D152" s="109"/>
      <c r="E152" s="110"/>
    </row>
    <row r="153" spans="1:5" ht="12.75">
      <c r="A153" s="109"/>
      <c r="B153" s="109"/>
      <c r="C153" s="108"/>
      <c r="D153" s="109"/>
      <c r="E153" s="110"/>
    </row>
    <row r="154" spans="1:5" ht="12.75">
      <c r="A154" s="109"/>
      <c r="B154" s="109"/>
      <c r="C154" s="108"/>
      <c r="D154" s="109"/>
      <c r="E154" s="110"/>
    </row>
    <row r="155" spans="1:5" ht="12.75">
      <c r="A155" s="109"/>
      <c r="B155" s="109"/>
      <c r="C155" s="108"/>
      <c r="D155" s="109"/>
      <c r="E155" s="110"/>
    </row>
    <row r="156" spans="1:5" ht="12.75">
      <c r="A156" s="109"/>
      <c r="B156" s="109"/>
      <c r="C156" s="108"/>
      <c r="D156" s="109"/>
      <c r="E156" s="110"/>
    </row>
    <row r="157" spans="1:5" ht="12.75">
      <c r="A157" s="109"/>
      <c r="B157" s="109"/>
      <c r="C157" s="108"/>
      <c r="D157" s="109"/>
      <c r="E157" s="110"/>
    </row>
    <row r="158" spans="1:5" ht="12.75">
      <c r="A158" s="109"/>
      <c r="B158" s="109"/>
      <c r="C158" s="108"/>
      <c r="D158" s="109"/>
      <c r="E158" s="110"/>
    </row>
    <row r="159" spans="1:5" ht="12.75">
      <c r="A159" s="109"/>
      <c r="B159" s="109"/>
      <c r="C159" s="108"/>
      <c r="D159" s="109"/>
      <c r="E159" s="110"/>
    </row>
    <row r="160" spans="1:5" ht="12.75">
      <c r="A160" s="109"/>
      <c r="B160" s="109"/>
      <c r="C160" s="108"/>
      <c r="D160" s="109"/>
      <c r="E160" s="110"/>
    </row>
    <row r="161" spans="1:5" ht="12.75">
      <c r="A161" s="109"/>
      <c r="B161" s="109"/>
      <c r="C161" s="108"/>
      <c r="D161" s="109"/>
      <c r="E161" s="110"/>
    </row>
    <row r="162" spans="1:5" ht="12.75">
      <c r="A162" s="109"/>
      <c r="B162" s="109"/>
      <c r="C162" s="108"/>
      <c r="D162" s="109"/>
      <c r="E162" s="110"/>
    </row>
    <row r="163" spans="1:5" ht="12.75">
      <c r="A163" s="109"/>
      <c r="B163" s="109"/>
      <c r="C163" s="108"/>
      <c r="D163" s="109"/>
      <c r="E163" s="110"/>
    </row>
    <row r="164" spans="1:5" ht="12.75">
      <c r="A164" s="109"/>
      <c r="B164" s="109"/>
      <c r="C164" s="108"/>
      <c r="D164" s="109"/>
      <c r="E164" s="110"/>
    </row>
    <row r="165" spans="1:5" ht="12.75">
      <c r="A165" s="109"/>
      <c r="B165" s="109"/>
      <c r="C165" s="108"/>
      <c r="D165" s="109"/>
      <c r="E165" s="110"/>
    </row>
    <row r="166" spans="1:5" ht="12.75">
      <c r="A166" s="109"/>
      <c r="B166" s="109"/>
      <c r="C166" s="108"/>
      <c r="D166" s="109"/>
      <c r="E166" s="110"/>
    </row>
    <row r="167" spans="1:5" ht="12.75">
      <c r="A167" s="109"/>
      <c r="B167" s="109"/>
      <c r="C167" s="108"/>
      <c r="D167" s="109"/>
      <c r="E167" s="110"/>
    </row>
    <row r="168" spans="1:5" ht="12.75">
      <c r="A168" s="109"/>
      <c r="B168" s="109"/>
      <c r="C168" s="108"/>
      <c r="D168" s="109"/>
      <c r="E168" s="110"/>
    </row>
    <row r="169" spans="1:5" ht="12.75">
      <c r="A169" s="109"/>
      <c r="B169" s="109"/>
      <c r="C169" s="108"/>
      <c r="D169" s="109"/>
      <c r="E169" s="110"/>
    </row>
    <row r="170" spans="1:5" ht="12.75">
      <c r="A170" s="109"/>
      <c r="B170" s="109"/>
      <c r="C170" s="108"/>
      <c r="D170" s="109"/>
      <c r="E170" s="110"/>
    </row>
    <row r="171" spans="1:5" ht="12.75">
      <c r="A171" s="109"/>
      <c r="B171" s="109"/>
      <c r="C171" s="108"/>
      <c r="D171" s="109"/>
      <c r="E171" s="110"/>
    </row>
    <row r="172" spans="1:5" ht="12.75">
      <c r="A172" s="109"/>
      <c r="B172" s="109"/>
      <c r="C172" s="108"/>
      <c r="D172" s="109"/>
      <c r="E172" s="110"/>
    </row>
    <row r="173" spans="1:5" ht="12.75">
      <c r="A173" s="109"/>
      <c r="B173" s="109"/>
      <c r="C173" s="108"/>
      <c r="D173" s="109"/>
      <c r="E173" s="110"/>
    </row>
    <row r="174" spans="1:5" ht="12.75">
      <c r="A174" s="109"/>
      <c r="B174" s="109"/>
      <c r="C174" s="108"/>
      <c r="D174" s="109"/>
      <c r="E174" s="110"/>
    </row>
    <row r="175" spans="1:5" ht="12.75">
      <c r="A175" s="109"/>
      <c r="B175" s="109"/>
      <c r="C175" s="108"/>
      <c r="D175" s="109"/>
      <c r="E175" s="110"/>
    </row>
    <row r="176" spans="1:5" ht="12.75">
      <c r="A176" s="109"/>
      <c r="B176" s="109"/>
      <c r="C176" s="108"/>
      <c r="D176" s="109"/>
      <c r="E176" s="110"/>
    </row>
    <row r="177" spans="1:5" ht="12.75">
      <c r="A177" s="109"/>
      <c r="B177" s="109"/>
      <c r="C177" s="108"/>
      <c r="D177" s="109"/>
      <c r="E177" s="110"/>
    </row>
    <row r="178" spans="1:5" ht="12.75">
      <c r="A178" s="109"/>
      <c r="B178" s="109"/>
      <c r="C178" s="108"/>
      <c r="D178" s="109"/>
      <c r="E178" s="110"/>
    </row>
    <row r="179" spans="1:5" ht="12.75">
      <c r="A179" s="109"/>
      <c r="B179" s="109"/>
      <c r="C179" s="108"/>
      <c r="D179" s="109"/>
      <c r="E179" s="108"/>
    </row>
    <row r="180" spans="1:5" ht="12.75">
      <c r="A180" s="109"/>
      <c r="B180" s="109"/>
      <c r="C180" s="108"/>
      <c r="D180" s="109"/>
      <c r="E180" s="108"/>
    </row>
    <row r="181" spans="1:5" ht="12.75">
      <c r="A181" s="109"/>
      <c r="B181" s="109"/>
      <c r="C181" s="108"/>
      <c r="D181" s="109"/>
      <c r="E181" s="108"/>
    </row>
    <row r="182" spans="1:5" ht="12.75">
      <c r="A182" s="109"/>
      <c r="B182" s="109"/>
      <c r="C182" s="108"/>
      <c r="D182" s="109"/>
      <c r="E182" s="108"/>
    </row>
    <row r="183" spans="1:5" ht="12.75">
      <c r="A183" s="109"/>
      <c r="B183" s="109"/>
      <c r="C183" s="108"/>
      <c r="D183" s="109"/>
      <c r="E183" s="108"/>
    </row>
    <row r="184" spans="1:5" ht="12.75">
      <c r="A184" s="109"/>
      <c r="B184" s="109"/>
      <c r="C184" s="108"/>
      <c r="D184" s="109"/>
      <c r="E184" s="108"/>
    </row>
    <row r="185" spans="1:5" ht="12.75">
      <c r="A185" s="109"/>
      <c r="B185" s="109"/>
      <c r="C185" s="108"/>
      <c r="D185" s="109"/>
      <c r="E185" s="108"/>
    </row>
    <row r="186" spans="1:5" ht="12.75">
      <c r="A186" s="109"/>
      <c r="B186" s="109"/>
      <c r="C186" s="108"/>
      <c r="D186" s="109"/>
      <c r="E186" s="108"/>
    </row>
    <row r="187" spans="1:5" ht="12.75">
      <c r="A187" s="109"/>
      <c r="B187" s="109"/>
      <c r="C187" s="108"/>
      <c r="D187" s="109"/>
      <c r="E187" s="108"/>
    </row>
    <row r="188" spans="1:5" ht="12.75">
      <c r="A188" s="109"/>
      <c r="B188" s="109"/>
      <c r="C188" s="108"/>
      <c r="D188" s="109"/>
      <c r="E188" s="108"/>
    </row>
    <row r="189" spans="1:5" ht="12.75">
      <c r="A189" s="109"/>
      <c r="B189" s="109"/>
      <c r="C189" s="108"/>
      <c r="D189" s="109"/>
      <c r="E189" s="108"/>
    </row>
    <row r="190" spans="1:5" ht="12.75">
      <c r="A190" s="109"/>
      <c r="B190" s="109"/>
      <c r="C190" s="108"/>
      <c r="D190" s="109"/>
      <c r="E190" s="108"/>
    </row>
    <row r="191" spans="1:5" ht="12.75">
      <c r="A191" s="109"/>
      <c r="B191" s="109"/>
      <c r="C191" s="108"/>
      <c r="D191" s="109"/>
      <c r="E191" s="108"/>
    </row>
    <row r="192" spans="1:5" ht="12.75">
      <c r="A192" s="109"/>
      <c r="B192" s="109"/>
      <c r="C192" s="108"/>
      <c r="D192" s="109"/>
      <c r="E192" s="108"/>
    </row>
    <row r="193" spans="1:5" ht="12.75">
      <c r="A193" s="109"/>
      <c r="B193" s="109"/>
      <c r="C193" s="108"/>
      <c r="D193" s="109"/>
      <c r="E193" s="108"/>
    </row>
    <row r="194" spans="1:5" ht="12.75">
      <c r="A194" s="109"/>
      <c r="B194" s="109"/>
      <c r="C194" s="108"/>
      <c r="D194" s="109"/>
      <c r="E194" s="108"/>
    </row>
    <row r="195" spans="1:5" ht="12.75">
      <c r="A195" s="109"/>
      <c r="B195" s="109"/>
      <c r="C195" s="108"/>
      <c r="D195" s="109"/>
      <c r="E195" s="108"/>
    </row>
    <row r="196" spans="1:5" ht="12.75">
      <c r="A196" s="109"/>
      <c r="B196" s="109"/>
      <c r="C196" s="108"/>
      <c r="D196" s="109"/>
      <c r="E196" s="108"/>
    </row>
    <row r="197" spans="1:5" ht="12.75">
      <c r="A197" s="109"/>
      <c r="B197" s="109"/>
      <c r="C197" s="108"/>
      <c r="D197" s="109"/>
      <c r="E197" s="108"/>
    </row>
    <row r="198" spans="1:5" ht="12.75">
      <c r="A198" s="109"/>
      <c r="B198" s="109"/>
      <c r="C198" s="108"/>
      <c r="D198" s="109"/>
      <c r="E198" s="108"/>
    </row>
  </sheetData>
  <sheetProtection/>
  <mergeCells count="1">
    <mergeCell ref="A1:E1"/>
  </mergeCells>
  <printOptions horizontalCentered="1"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"/>
  <dimension ref="A1:Q252"/>
  <sheetViews>
    <sheetView tabSelected="1" zoomScale="80" zoomScaleNormal="80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20" sqref="O20"/>
    </sheetView>
  </sheetViews>
  <sheetFormatPr defaultColWidth="9.140625" defaultRowHeight="12.75"/>
  <cols>
    <col min="1" max="3" width="4.7109375" style="10" customWidth="1"/>
    <col min="4" max="6" width="4.7109375" style="0" customWidth="1"/>
    <col min="7" max="7" width="40.8515625" style="0" customWidth="1"/>
    <col min="8" max="9" width="14.7109375" style="0" customWidth="1"/>
    <col min="10" max="10" width="11.140625" style="0" customWidth="1"/>
    <col min="11" max="12" width="14.7109375" style="0" customWidth="1"/>
    <col min="13" max="13" width="10.8515625" style="0" customWidth="1"/>
    <col min="14" max="15" width="14.7109375" style="0" customWidth="1"/>
    <col min="16" max="17" width="10.851562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>
      <c r="A2" s="2" t="str">
        <f>+'Spis tabel'!B3</f>
        <v>Tabela 1. Podstawowe informacje o wykonaniu budżetu jst  wg stanu na koniec 3 kwartału 2019 roku.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1"/>
      <c r="Q3" s="1"/>
    </row>
    <row r="4" spans="1:17" s="6" customFormat="1" ht="42.75" customHeight="1">
      <c r="A4" s="133" t="s">
        <v>0</v>
      </c>
      <c r="B4" s="133" t="s">
        <v>1</v>
      </c>
      <c r="C4" s="133" t="s">
        <v>2</v>
      </c>
      <c r="D4" s="133" t="s">
        <v>3</v>
      </c>
      <c r="E4" s="133" t="s">
        <v>53</v>
      </c>
      <c r="F4" s="133" t="s">
        <v>56</v>
      </c>
      <c r="G4" s="133"/>
      <c r="H4" s="132" t="s">
        <v>8</v>
      </c>
      <c r="I4" s="132"/>
      <c r="J4" s="132"/>
      <c r="K4" s="132" t="s">
        <v>6</v>
      </c>
      <c r="L4" s="132"/>
      <c r="M4" s="132"/>
      <c r="N4" s="130" t="s">
        <v>78</v>
      </c>
      <c r="O4" s="130"/>
      <c r="P4" s="130" t="s">
        <v>9</v>
      </c>
      <c r="Q4" s="130"/>
    </row>
    <row r="5" spans="1:17" s="6" customFormat="1" ht="12">
      <c r="A5" s="133"/>
      <c r="B5" s="133"/>
      <c r="C5" s="133"/>
      <c r="D5" s="133"/>
      <c r="E5" s="133"/>
      <c r="F5" s="133"/>
      <c r="G5" s="133"/>
      <c r="H5" s="130" t="s">
        <v>4</v>
      </c>
      <c r="I5" s="130" t="s">
        <v>5</v>
      </c>
      <c r="J5" s="130" t="s">
        <v>31</v>
      </c>
      <c r="K5" s="130" t="s">
        <v>4</v>
      </c>
      <c r="L5" s="130" t="s">
        <v>5</v>
      </c>
      <c r="M5" s="130" t="s">
        <v>7</v>
      </c>
      <c r="N5" s="130" t="s">
        <v>4</v>
      </c>
      <c r="O5" s="130" t="s">
        <v>5</v>
      </c>
      <c r="P5" s="130" t="s">
        <v>4</v>
      </c>
      <c r="Q5" s="130" t="s">
        <v>5</v>
      </c>
    </row>
    <row r="6" spans="1:17" s="6" customFormat="1" ht="15.75" customHeight="1">
      <c r="A6" s="133"/>
      <c r="B6" s="133"/>
      <c r="C6" s="133"/>
      <c r="D6" s="133"/>
      <c r="E6" s="133"/>
      <c r="F6" s="133"/>
      <c r="G6" s="133"/>
      <c r="H6" s="130"/>
      <c r="I6" s="130"/>
      <c r="J6" s="130"/>
      <c r="K6" s="130"/>
      <c r="L6" s="130"/>
      <c r="M6" s="130"/>
      <c r="N6" s="130"/>
      <c r="O6" s="130"/>
      <c r="P6" s="130" t="s">
        <v>4</v>
      </c>
      <c r="Q6" s="130"/>
    </row>
    <row r="7" spans="1:17" s="6" customFormat="1" ht="12">
      <c r="A7" s="134"/>
      <c r="B7" s="135"/>
      <c r="C7" s="135"/>
      <c r="D7" s="135"/>
      <c r="E7" s="135"/>
      <c r="F7" s="135"/>
      <c r="G7" s="136"/>
      <c r="H7" s="130" t="s">
        <v>10</v>
      </c>
      <c r="I7" s="130"/>
      <c r="J7" s="39" t="s">
        <v>11</v>
      </c>
      <c r="K7" s="130" t="s">
        <v>10</v>
      </c>
      <c r="L7" s="130"/>
      <c r="M7" s="39" t="s">
        <v>11</v>
      </c>
      <c r="N7" s="128" t="s">
        <v>10</v>
      </c>
      <c r="O7" s="129"/>
      <c r="P7" s="128" t="s">
        <v>11</v>
      </c>
      <c r="Q7" s="129"/>
    </row>
    <row r="8" spans="1:17" s="6" customFormat="1" ht="12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131">
        <v>6</v>
      </c>
      <c r="G8" s="131"/>
      <c r="H8" s="44">
        <v>7</v>
      </c>
      <c r="I8" s="44">
        <v>8</v>
      </c>
      <c r="J8" s="44">
        <v>9</v>
      </c>
      <c r="K8" s="44">
        <v>10</v>
      </c>
      <c r="L8" s="44">
        <v>11</v>
      </c>
      <c r="M8" s="44">
        <v>12</v>
      </c>
      <c r="N8" s="44">
        <v>13</v>
      </c>
      <c r="O8" s="44">
        <v>14</v>
      </c>
      <c r="P8" s="44">
        <v>15</v>
      </c>
      <c r="Q8" s="44">
        <v>16</v>
      </c>
    </row>
    <row r="9" spans="1:17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265</v>
      </c>
      <c r="G9" s="53" t="s">
        <v>266</v>
      </c>
      <c r="H9" s="8">
        <v>120796494.75</v>
      </c>
      <c r="I9" s="8">
        <v>92811127.41</v>
      </c>
      <c r="J9" s="9">
        <v>76.83</v>
      </c>
      <c r="K9" s="8">
        <v>126172675.21</v>
      </c>
      <c r="L9" s="8">
        <v>85389146.2</v>
      </c>
      <c r="M9" s="9">
        <v>67.67</v>
      </c>
      <c r="N9" s="8">
        <v>-5376180.46</v>
      </c>
      <c r="O9" s="8">
        <v>7421981.21</v>
      </c>
      <c r="P9" s="9">
        <v>-4.45</v>
      </c>
      <c r="Q9" s="9">
        <v>7.99</v>
      </c>
    </row>
    <row r="10" spans="1:17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265</v>
      </c>
      <c r="G10" s="53" t="s">
        <v>267</v>
      </c>
      <c r="H10" s="8">
        <v>67080407.24</v>
      </c>
      <c r="I10" s="8">
        <v>52334606.6</v>
      </c>
      <c r="J10" s="9">
        <v>78.01</v>
      </c>
      <c r="K10" s="8">
        <v>76555447.24</v>
      </c>
      <c r="L10" s="8">
        <v>56868359.34</v>
      </c>
      <c r="M10" s="9">
        <v>74.28</v>
      </c>
      <c r="N10" s="8">
        <v>-9475040</v>
      </c>
      <c r="O10" s="8">
        <v>-4533752.74</v>
      </c>
      <c r="P10" s="9">
        <v>-14.12</v>
      </c>
      <c r="Q10" s="9">
        <v>-8.66</v>
      </c>
    </row>
    <row r="11" spans="1:17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265</v>
      </c>
      <c r="G11" s="53" t="s">
        <v>268</v>
      </c>
      <c r="H11" s="8">
        <v>75317332.47</v>
      </c>
      <c r="I11" s="8">
        <v>55192135.1</v>
      </c>
      <c r="J11" s="9">
        <v>73.27</v>
      </c>
      <c r="K11" s="8">
        <v>76598164.47</v>
      </c>
      <c r="L11" s="8">
        <v>51372331.2</v>
      </c>
      <c r="M11" s="9">
        <v>67.06</v>
      </c>
      <c r="N11" s="8">
        <v>-1280832</v>
      </c>
      <c r="O11" s="8">
        <v>3819803.9</v>
      </c>
      <c r="P11" s="9">
        <v>-1.7</v>
      </c>
      <c r="Q11" s="9">
        <v>6.92</v>
      </c>
    </row>
    <row r="12" spans="1:17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265</v>
      </c>
      <c r="G12" s="53" t="s">
        <v>269</v>
      </c>
      <c r="H12" s="8">
        <v>72924937.09</v>
      </c>
      <c r="I12" s="8">
        <v>58219403.03</v>
      </c>
      <c r="J12" s="9">
        <v>79.83</v>
      </c>
      <c r="K12" s="8">
        <v>83948493.47</v>
      </c>
      <c r="L12" s="8">
        <v>54901632.1</v>
      </c>
      <c r="M12" s="9">
        <v>65.39</v>
      </c>
      <c r="N12" s="8">
        <v>-11023556.38</v>
      </c>
      <c r="O12" s="8">
        <v>3317770.93</v>
      </c>
      <c r="P12" s="9">
        <v>-15.11</v>
      </c>
      <c r="Q12" s="9">
        <v>5.69</v>
      </c>
    </row>
    <row r="13" spans="1:17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265</v>
      </c>
      <c r="G13" s="53" t="s">
        <v>270</v>
      </c>
      <c r="H13" s="8">
        <v>147791844.33</v>
      </c>
      <c r="I13" s="8">
        <v>102332408.49</v>
      </c>
      <c r="J13" s="9">
        <v>69.24</v>
      </c>
      <c r="K13" s="8">
        <v>156949547.33</v>
      </c>
      <c r="L13" s="8">
        <v>96452974.8</v>
      </c>
      <c r="M13" s="9">
        <v>61.45</v>
      </c>
      <c r="N13" s="8">
        <v>-9157703</v>
      </c>
      <c r="O13" s="8">
        <v>5879433.69</v>
      </c>
      <c r="P13" s="9">
        <v>-6.19</v>
      </c>
      <c r="Q13" s="9">
        <v>5.74</v>
      </c>
    </row>
    <row r="14" spans="1:17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265</v>
      </c>
      <c r="G14" s="53" t="s">
        <v>271</v>
      </c>
      <c r="H14" s="8">
        <v>110173374.36</v>
      </c>
      <c r="I14" s="8">
        <v>80088052.31</v>
      </c>
      <c r="J14" s="9">
        <v>72.69</v>
      </c>
      <c r="K14" s="8">
        <v>118086974.36</v>
      </c>
      <c r="L14" s="8">
        <v>71352726.3</v>
      </c>
      <c r="M14" s="9">
        <v>60.42</v>
      </c>
      <c r="N14" s="8">
        <v>-7913600</v>
      </c>
      <c r="O14" s="8">
        <v>8735326.01</v>
      </c>
      <c r="P14" s="9">
        <v>-7.18</v>
      </c>
      <c r="Q14" s="9">
        <v>10.9</v>
      </c>
    </row>
    <row r="15" spans="1:17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265</v>
      </c>
      <c r="G15" s="53" t="s">
        <v>272</v>
      </c>
      <c r="H15" s="8">
        <v>124485973.71</v>
      </c>
      <c r="I15" s="8">
        <v>98099014.95</v>
      </c>
      <c r="J15" s="9">
        <v>78.8</v>
      </c>
      <c r="K15" s="8">
        <v>123357035.39</v>
      </c>
      <c r="L15" s="8">
        <v>88145529.34</v>
      </c>
      <c r="M15" s="9">
        <v>71.45</v>
      </c>
      <c r="N15" s="8">
        <v>1128938.32</v>
      </c>
      <c r="O15" s="8">
        <v>9953485.61</v>
      </c>
      <c r="P15" s="9">
        <v>0.9</v>
      </c>
      <c r="Q15" s="9">
        <v>10.14</v>
      </c>
    </row>
    <row r="16" spans="1:17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265</v>
      </c>
      <c r="G16" s="53" t="s">
        <v>273</v>
      </c>
      <c r="H16" s="8">
        <v>81886149.7</v>
      </c>
      <c r="I16" s="8">
        <v>63144860.1</v>
      </c>
      <c r="J16" s="9">
        <v>77.11</v>
      </c>
      <c r="K16" s="8">
        <v>81706149.7</v>
      </c>
      <c r="L16" s="8">
        <v>57191955.42</v>
      </c>
      <c r="M16" s="9">
        <v>69.99</v>
      </c>
      <c r="N16" s="8">
        <v>180000</v>
      </c>
      <c r="O16" s="8">
        <v>5952904.68</v>
      </c>
      <c r="P16" s="9">
        <v>0.21</v>
      </c>
      <c r="Q16" s="9">
        <v>9.42</v>
      </c>
    </row>
    <row r="17" spans="1:17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265</v>
      </c>
      <c r="G17" s="53" t="s">
        <v>274</v>
      </c>
      <c r="H17" s="8">
        <v>292846425.39</v>
      </c>
      <c r="I17" s="8">
        <v>204256307.43</v>
      </c>
      <c r="J17" s="9">
        <v>69.74</v>
      </c>
      <c r="K17" s="8">
        <v>349392037.39</v>
      </c>
      <c r="L17" s="8">
        <v>209512505.1</v>
      </c>
      <c r="M17" s="9">
        <v>59.96</v>
      </c>
      <c r="N17" s="8">
        <v>-56545612</v>
      </c>
      <c r="O17" s="8">
        <v>-5256197.67</v>
      </c>
      <c r="P17" s="9">
        <v>-19.3</v>
      </c>
      <c r="Q17" s="9">
        <v>-2.57</v>
      </c>
    </row>
    <row r="18" spans="1:17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265</v>
      </c>
      <c r="G18" s="53" t="s">
        <v>275</v>
      </c>
      <c r="H18" s="8">
        <v>67635258.96</v>
      </c>
      <c r="I18" s="8">
        <v>53128581.27</v>
      </c>
      <c r="J18" s="9">
        <v>78.55</v>
      </c>
      <c r="K18" s="8">
        <v>70713109.53</v>
      </c>
      <c r="L18" s="8">
        <v>51778164.72</v>
      </c>
      <c r="M18" s="9">
        <v>73.22</v>
      </c>
      <c r="N18" s="8">
        <v>-3077850.57</v>
      </c>
      <c r="O18" s="8">
        <v>1350416.55</v>
      </c>
      <c r="P18" s="9">
        <v>-4.55</v>
      </c>
      <c r="Q18" s="9">
        <v>2.54</v>
      </c>
    </row>
    <row r="19" spans="1:17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265</v>
      </c>
      <c r="G19" s="53" t="s">
        <v>276</v>
      </c>
      <c r="H19" s="8">
        <v>26046587.02</v>
      </c>
      <c r="I19" s="8">
        <v>16452955.88</v>
      </c>
      <c r="J19" s="9">
        <v>63.16</v>
      </c>
      <c r="K19" s="8">
        <v>26696587.02</v>
      </c>
      <c r="L19" s="8">
        <v>16201546.49</v>
      </c>
      <c r="M19" s="9">
        <v>60.68</v>
      </c>
      <c r="N19" s="8">
        <v>-650000</v>
      </c>
      <c r="O19" s="8">
        <v>251409.39</v>
      </c>
      <c r="P19" s="9">
        <v>-2.49</v>
      </c>
      <c r="Q19" s="9">
        <v>1.52</v>
      </c>
    </row>
    <row r="20" spans="1:17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265</v>
      </c>
      <c r="G20" s="53" t="s">
        <v>277</v>
      </c>
      <c r="H20" s="8">
        <v>13293227.79</v>
      </c>
      <c r="I20" s="8">
        <v>8991705.94</v>
      </c>
      <c r="J20" s="9">
        <v>67.64</v>
      </c>
      <c r="K20" s="8">
        <v>13718799.73</v>
      </c>
      <c r="L20" s="8">
        <v>8283980.34</v>
      </c>
      <c r="M20" s="9">
        <v>60.38</v>
      </c>
      <c r="N20" s="8">
        <v>-425571.94</v>
      </c>
      <c r="O20" s="8">
        <v>707725.6</v>
      </c>
      <c r="P20" s="9">
        <v>-3.2</v>
      </c>
      <c r="Q20" s="9">
        <v>7.87</v>
      </c>
    </row>
    <row r="21" spans="1:17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265</v>
      </c>
      <c r="G21" s="53" t="s">
        <v>278</v>
      </c>
      <c r="H21" s="8">
        <v>185485276.83</v>
      </c>
      <c r="I21" s="8">
        <v>153860666.26</v>
      </c>
      <c r="J21" s="9">
        <v>82.95</v>
      </c>
      <c r="K21" s="8">
        <v>229007598.56</v>
      </c>
      <c r="L21" s="8">
        <v>151954635.42</v>
      </c>
      <c r="M21" s="9">
        <v>66.35</v>
      </c>
      <c r="N21" s="8">
        <v>-43522321.73</v>
      </c>
      <c r="O21" s="8">
        <v>1906030.84</v>
      </c>
      <c r="P21" s="9">
        <v>-23.46</v>
      </c>
      <c r="Q21" s="9">
        <v>1.23</v>
      </c>
    </row>
    <row r="22" spans="1:17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265</v>
      </c>
      <c r="G22" s="53" t="s">
        <v>279</v>
      </c>
      <c r="H22" s="8">
        <v>24055735.36</v>
      </c>
      <c r="I22" s="8">
        <v>16673580.77</v>
      </c>
      <c r="J22" s="9">
        <v>69.31</v>
      </c>
      <c r="K22" s="8">
        <v>23978553.52</v>
      </c>
      <c r="L22" s="8">
        <v>16111531.15</v>
      </c>
      <c r="M22" s="9">
        <v>67.19</v>
      </c>
      <c r="N22" s="8">
        <v>77181.84</v>
      </c>
      <c r="O22" s="8">
        <v>562049.62</v>
      </c>
      <c r="P22" s="9">
        <v>0.32</v>
      </c>
      <c r="Q22" s="9">
        <v>3.37</v>
      </c>
    </row>
    <row r="23" spans="1:17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265</v>
      </c>
      <c r="G23" s="53" t="s">
        <v>280</v>
      </c>
      <c r="H23" s="8">
        <v>109003151.9</v>
      </c>
      <c r="I23" s="8">
        <v>63543913.97</v>
      </c>
      <c r="J23" s="9">
        <v>58.29</v>
      </c>
      <c r="K23" s="8">
        <v>117386816.9</v>
      </c>
      <c r="L23" s="8">
        <v>71225389.83</v>
      </c>
      <c r="M23" s="9">
        <v>60.67</v>
      </c>
      <c r="N23" s="8">
        <v>-8383665</v>
      </c>
      <c r="O23" s="8">
        <v>-7681475.86</v>
      </c>
      <c r="P23" s="9">
        <v>-7.69</v>
      </c>
      <c r="Q23" s="9">
        <v>-12.08</v>
      </c>
    </row>
    <row r="24" spans="1:17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265</v>
      </c>
      <c r="G24" s="53" t="s">
        <v>281</v>
      </c>
      <c r="H24" s="8">
        <v>59131103.91</v>
      </c>
      <c r="I24" s="8">
        <v>47101916.83</v>
      </c>
      <c r="J24" s="9">
        <v>79.65</v>
      </c>
      <c r="K24" s="8">
        <v>60542383.91</v>
      </c>
      <c r="L24" s="8">
        <v>44109017.34</v>
      </c>
      <c r="M24" s="9">
        <v>72.85</v>
      </c>
      <c r="N24" s="8">
        <v>-1411280</v>
      </c>
      <c r="O24" s="8">
        <v>2992899.49</v>
      </c>
      <c r="P24" s="9">
        <v>-2.38</v>
      </c>
      <c r="Q24" s="9">
        <v>6.35</v>
      </c>
    </row>
    <row r="25" spans="1:17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265</v>
      </c>
      <c r="G25" s="53" t="s">
        <v>282</v>
      </c>
      <c r="H25" s="8">
        <v>20125737.85</v>
      </c>
      <c r="I25" s="8">
        <v>12744793.44</v>
      </c>
      <c r="J25" s="9">
        <v>63.32</v>
      </c>
      <c r="K25" s="8">
        <v>22846005.37</v>
      </c>
      <c r="L25" s="8">
        <v>11607033.93</v>
      </c>
      <c r="M25" s="9">
        <v>50.8</v>
      </c>
      <c r="N25" s="8">
        <v>-2720267.52</v>
      </c>
      <c r="O25" s="8">
        <v>1137759.51</v>
      </c>
      <c r="P25" s="9">
        <v>-13.51</v>
      </c>
      <c r="Q25" s="9">
        <v>8.92</v>
      </c>
    </row>
    <row r="26" spans="1:17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265</v>
      </c>
      <c r="G26" s="53" t="s">
        <v>283</v>
      </c>
      <c r="H26" s="8">
        <v>32065485.17</v>
      </c>
      <c r="I26" s="8">
        <v>22576629.76</v>
      </c>
      <c r="J26" s="9">
        <v>70.4</v>
      </c>
      <c r="K26" s="8">
        <v>34780153.97</v>
      </c>
      <c r="L26" s="8">
        <v>21409087.19</v>
      </c>
      <c r="M26" s="9">
        <v>61.55</v>
      </c>
      <c r="N26" s="8">
        <v>-2714668.8</v>
      </c>
      <c r="O26" s="8">
        <v>1167542.57</v>
      </c>
      <c r="P26" s="9">
        <v>-8.46</v>
      </c>
      <c r="Q26" s="9">
        <v>5.17</v>
      </c>
    </row>
    <row r="27" spans="1:17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265</v>
      </c>
      <c r="G27" s="53" t="s">
        <v>283</v>
      </c>
      <c r="H27" s="8">
        <v>21439395.48</v>
      </c>
      <c r="I27" s="8">
        <v>15035373</v>
      </c>
      <c r="J27" s="9">
        <v>70.12</v>
      </c>
      <c r="K27" s="8">
        <v>25209168.48</v>
      </c>
      <c r="L27" s="8">
        <v>13518628.63</v>
      </c>
      <c r="M27" s="9">
        <v>53.62</v>
      </c>
      <c r="N27" s="8">
        <v>-3769773</v>
      </c>
      <c r="O27" s="8">
        <v>1516744.37</v>
      </c>
      <c r="P27" s="9">
        <v>-17.58</v>
      </c>
      <c r="Q27" s="9">
        <v>10.08</v>
      </c>
    </row>
    <row r="28" spans="1:17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265</v>
      </c>
      <c r="G28" s="53" t="s">
        <v>284</v>
      </c>
      <c r="H28" s="8">
        <v>14330148.44</v>
      </c>
      <c r="I28" s="8">
        <v>11447477.14</v>
      </c>
      <c r="J28" s="9">
        <v>79.88</v>
      </c>
      <c r="K28" s="8">
        <v>14494148.44</v>
      </c>
      <c r="L28" s="8">
        <v>10588481.62</v>
      </c>
      <c r="M28" s="9">
        <v>73.05</v>
      </c>
      <c r="N28" s="8">
        <v>-164000</v>
      </c>
      <c r="O28" s="8">
        <v>858995.52</v>
      </c>
      <c r="P28" s="9">
        <v>-1.14</v>
      </c>
      <c r="Q28" s="9">
        <v>7.5</v>
      </c>
    </row>
    <row r="29" spans="1:17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265</v>
      </c>
      <c r="G29" s="53" t="s">
        <v>285</v>
      </c>
      <c r="H29" s="8">
        <v>17862315.42</v>
      </c>
      <c r="I29" s="8">
        <v>12739580.59</v>
      </c>
      <c r="J29" s="9">
        <v>71.32</v>
      </c>
      <c r="K29" s="8">
        <v>19869180.42</v>
      </c>
      <c r="L29" s="8">
        <v>11873336.8</v>
      </c>
      <c r="M29" s="9">
        <v>59.75</v>
      </c>
      <c r="N29" s="8">
        <v>-2006865</v>
      </c>
      <c r="O29" s="8">
        <v>866243.79</v>
      </c>
      <c r="P29" s="9">
        <v>-11.23</v>
      </c>
      <c r="Q29" s="9">
        <v>6.79</v>
      </c>
    </row>
    <row r="30" spans="1:17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265</v>
      </c>
      <c r="G30" s="53" t="s">
        <v>286</v>
      </c>
      <c r="H30" s="8">
        <v>15432464.64</v>
      </c>
      <c r="I30" s="8">
        <v>12127087.61</v>
      </c>
      <c r="J30" s="9">
        <v>78.58</v>
      </c>
      <c r="K30" s="8">
        <v>14798863.64</v>
      </c>
      <c r="L30" s="8">
        <v>10749923.42</v>
      </c>
      <c r="M30" s="9">
        <v>72.64</v>
      </c>
      <c r="N30" s="8">
        <v>633601</v>
      </c>
      <c r="O30" s="8">
        <v>1377164.19</v>
      </c>
      <c r="P30" s="9">
        <v>4.1</v>
      </c>
      <c r="Q30" s="9">
        <v>11.35</v>
      </c>
    </row>
    <row r="31" spans="1:17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265</v>
      </c>
      <c r="G31" s="53" t="s">
        <v>287</v>
      </c>
      <c r="H31" s="8">
        <v>17233873.62</v>
      </c>
      <c r="I31" s="8">
        <v>12754521.66</v>
      </c>
      <c r="J31" s="9">
        <v>74</v>
      </c>
      <c r="K31" s="8">
        <v>19237501.22</v>
      </c>
      <c r="L31" s="8">
        <v>12535161.36</v>
      </c>
      <c r="M31" s="9">
        <v>65.16</v>
      </c>
      <c r="N31" s="8">
        <v>-2003627.6</v>
      </c>
      <c r="O31" s="8">
        <v>219360.3</v>
      </c>
      <c r="P31" s="9">
        <v>-11.62</v>
      </c>
      <c r="Q31" s="9">
        <v>1.71</v>
      </c>
    </row>
    <row r="32" spans="1:17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265</v>
      </c>
      <c r="G32" s="53" t="s">
        <v>288</v>
      </c>
      <c r="H32" s="8">
        <v>63656378.72</v>
      </c>
      <c r="I32" s="8">
        <v>52850501.29</v>
      </c>
      <c r="J32" s="9">
        <v>83.02</v>
      </c>
      <c r="K32" s="8">
        <v>60824104.62</v>
      </c>
      <c r="L32" s="8">
        <v>40953264.51</v>
      </c>
      <c r="M32" s="9">
        <v>67.33</v>
      </c>
      <c r="N32" s="8">
        <v>2832274.1</v>
      </c>
      <c r="O32" s="8">
        <v>11897236.78</v>
      </c>
      <c r="P32" s="9">
        <v>4.44</v>
      </c>
      <c r="Q32" s="9">
        <v>22.51</v>
      </c>
    </row>
    <row r="33" spans="1:17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265</v>
      </c>
      <c r="G33" s="53" t="s">
        <v>289</v>
      </c>
      <c r="H33" s="8">
        <v>14351938.26</v>
      </c>
      <c r="I33" s="8">
        <v>10730287.42</v>
      </c>
      <c r="J33" s="9">
        <v>74.76</v>
      </c>
      <c r="K33" s="8">
        <v>14307338.26</v>
      </c>
      <c r="L33" s="8">
        <v>9395917.16</v>
      </c>
      <c r="M33" s="9">
        <v>65.67</v>
      </c>
      <c r="N33" s="8">
        <v>44600</v>
      </c>
      <c r="O33" s="8">
        <v>1334370.26</v>
      </c>
      <c r="P33" s="9">
        <v>0.31</v>
      </c>
      <c r="Q33" s="9">
        <v>12.43</v>
      </c>
    </row>
    <row r="34" spans="1:17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265</v>
      </c>
      <c r="G34" s="53" t="s">
        <v>266</v>
      </c>
      <c r="H34" s="8">
        <v>69759057.07</v>
      </c>
      <c r="I34" s="8">
        <v>54036490.31</v>
      </c>
      <c r="J34" s="9">
        <v>77.46</v>
      </c>
      <c r="K34" s="8">
        <v>79457906.27</v>
      </c>
      <c r="L34" s="8">
        <v>52789919.89</v>
      </c>
      <c r="M34" s="9">
        <v>66.43</v>
      </c>
      <c r="N34" s="8">
        <v>-9698849.2</v>
      </c>
      <c r="O34" s="8">
        <v>1246570.42</v>
      </c>
      <c r="P34" s="9">
        <v>-13.9</v>
      </c>
      <c r="Q34" s="9">
        <v>2.3</v>
      </c>
    </row>
    <row r="35" spans="1:17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265</v>
      </c>
      <c r="G35" s="53" t="s">
        <v>290</v>
      </c>
      <c r="H35" s="8">
        <v>28370869.67</v>
      </c>
      <c r="I35" s="8">
        <v>14928428.5</v>
      </c>
      <c r="J35" s="9">
        <v>52.61</v>
      </c>
      <c r="K35" s="8">
        <v>27832569.67</v>
      </c>
      <c r="L35" s="8">
        <v>14386464.77</v>
      </c>
      <c r="M35" s="9">
        <v>51.68</v>
      </c>
      <c r="N35" s="8">
        <v>538300</v>
      </c>
      <c r="O35" s="8">
        <v>541963.73</v>
      </c>
      <c r="P35" s="9">
        <v>1.89</v>
      </c>
      <c r="Q35" s="9">
        <v>3.63</v>
      </c>
    </row>
    <row r="36" spans="1:17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265</v>
      </c>
      <c r="G36" s="53" t="s">
        <v>291</v>
      </c>
      <c r="H36" s="8">
        <v>31290328.19</v>
      </c>
      <c r="I36" s="8">
        <v>22717007.18</v>
      </c>
      <c r="J36" s="9">
        <v>72.6</v>
      </c>
      <c r="K36" s="8">
        <v>34736188.53</v>
      </c>
      <c r="L36" s="8">
        <v>22249033.16</v>
      </c>
      <c r="M36" s="9">
        <v>64.05</v>
      </c>
      <c r="N36" s="8">
        <v>-3445860.34</v>
      </c>
      <c r="O36" s="8">
        <v>467974.02</v>
      </c>
      <c r="P36" s="9">
        <v>-11.01</v>
      </c>
      <c r="Q36" s="9">
        <v>2.06</v>
      </c>
    </row>
    <row r="37" spans="1:17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265</v>
      </c>
      <c r="G37" s="53" t="s">
        <v>292</v>
      </c>
      <c r="H37" s="8">
        <v>15260413.59</v>
      </c>
      <c r="I37" s="8">
        <v>12834417.88</v>
      </c>
      <c r="J37" s="9">
        <v>84.1</v>
      </c>
      <c r="K37" s="8">
        <v>16040413.59</v>
      </c>
      <c r="L37" s="8">
        <v>13136622.95</v>
      </c>
      <c r="M37" s="9">
        <v>81.89</v>
      </c>
      <c r="N37" s="8">
        <v>-780000</v>
      </c>
      <c r="O37" s="8">
        <v>-302205.07</v>
      </c>
      <c r="P37" s="9">
        <v>-5.11</v>
      </c>
      <c r="Q37" s="9">
        <v>-2.35</v>
      </c>
    </row>
    <row r="38" spans="1:17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265</v>
      </c>
      <c r="G38" s="53" t="s">
        <v>293</v>
      </c>
      <c r="H38" s="8">
        <v>67768184.25</v>
      </c>
      <c r="I38" s="8">
        <v>53205139.47</v>
      </c>
      <c r="J38" s="9">
        <v>78.51</v>
      </c>
      <c r="K38" s="8">
        <v>65754232.42</v>
      </c>
      <c r="L38" s="8">
        <v>49830650.06</v>
      </c>
      <c r="M38" s="9">
        <v>75.78</v>
      </c>
      <c r="N38" s="8">
        <v>2013951.83</v>
      </c>
      <c r="O38" s="8">
        <v>3374489.41</v>
      </c>
      <c r="P38" s="9">
        <v>2.97</v>
      </c>
      <c r="Q38" s="9">
        <v>6.34</v>
      </c>
    </row>
    <row r="39" spans="1:17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265</v>
      </c>
      <c r="G39" s="53" t="s">
        <v>294</v>
      </c>
      <c r="H39" s="8">
        <v>34642590.78</v>
      </c>
      <c r="I39" s="8">
        <v>25693730.44</v>
      </c>
      <c r="J39" s="9">
        <v>74.16</v>
      </c>
      <c r="K39" s="8">
        <v>39087387.38</v>
      </c>
      <c r="L39" s="8">
        <v>25715656.96</v>
      </c>
      <c r="M39" s="9">
        <v>65.79</v>
      </c>
      <c r="N39" s="8">
        <v>-4444796.6</v>
      </c>
      <c r="O39" s="8">
        <v>-21926.52</v>
      </c>
      <c r="P39" s="9">
        <v>-12.83</v>
      </c>
      <c r="Q39" s="9">
        <v>-0.08</v>
      </c>
    </row>
    <row r="40" spans="1:17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265</v>
      </c>
      <c r="G40" s="53" t="s">
        <v>295</v>
      </c>
      <c r="H40" s="8">
        <v>12293966</v>
      </c>
      <c r="I40" s="8">
        <v>9579828.03</v>
      </c>
      <c r="J40" s="9">
        <v>77.92</v>
      </c>
      <c r="K40" s="8">
        <v>12022441</v>
      </c>
      <c r="L40" s="8">
        <v>9526588.64</v>
      </c>
      <c r="M40" s="9">
        <v>79.24</v>
      </c>
      <c r="N40" s="8">
        <v>271525</v>
      </c>
      <c r="O40" s="8">
        <v>53239.39</v>
      </c>
      <c r="P40" s="9">
        <v>2.2</v>
      </c>
      <c r="Q40" s="9">
        <v>0.55</v>
      </c>
    </row>
    <row r="41" spans="1:17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265</v>
      </c>
      <c r="G41" s="53" t="s">
        <v>296</v>
      </c>
      <c r="H41" s="8">
        <v>45716302.06</v>
      </c>
      <c r="I41" s="8">
        <v>46374861.98</v>
      </c>
      <c r="J41" s="9">
        <v>101.44</v>
      </c>
      <c r="K41" s="8">
        <v>51228893.59</v>
      </c>
      <c r="L41" s="8">
        <v>33373256.88</v>
      </c>
      <c r="M41" s="9">
        <v>65.14</v>
      </c>
      <c r="N41" s="8">
        <v>-5512591.53</v>
      </c>
      <c r="O41" s="8">
        <v>13001605.1</v>
      </c>
      <c r="P41" s="9">
        <v>-12.05</v>
      </c>
      <c r="Q41" s="9">
        <v>28.03</v>
      </c>
    </row>
    <row r="42" spans="1:17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265</v>
      </c>
      <c r="G42" s="53" t="s">
        <v>297</v>
      </c>
      <c r="H42" s="8">
        <v>20171703.78</v>
      </c>
      <c r="I42" s="8">
        <v>15484955.07</v>
      </c>
      <c r="J42" s="9">
        <v>76.76</v>
      </c>
      <c r="K42" s="8">
        <v>21414703.78</v>
      </c>
      <c r="L42" s="8">
        <v>14749472</v>
      </c>
      <c r="M42" s="9">
        <v>68.87</v>
      </c>
      <c r="N42" s="8">
        <v>-1243000</v>
      </c>
      <c r="O42" s="8">
        <v>735483.07</v>
      </c>
      <c r="P42" s="9">
        <v>-6.16</v>
      </c>
      <c r="Q42" s="9">
        <v>4.74</v>
      </c>
    </row>
    <row r="43" spans="1:17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265</v>
      </c>
      <c r="G43" s="53" t="s">
        <v>298</v>
      </c>
      <c r="H43" s="8">
        <v>21837232.48</v>
      </c>
      <c r="I43" s="8">
        <v>15425150.67</v>
      </c>
      <c r="J43" s="9">
        <v>70.63</v>
      </c>
      <c r="K43" s="8">
        <v>23550266.1</v>
      </c>
      <c r="L43" s="8">
        <v>13765985.98</v>
      </c>
      <c r="M43" s="9">
        <v>58.45</v>
      </c>
      <c r="N43" s="8">
        <v>-1713033.62</v>
      </c>
      <c r="O43" s="8">
        <v>1659164.69</v>
      </c>
      <c r="P43" s="9">
        <v>-7.84</v>
      </c>
      <c r="Q43" s="9">
        <v>10.75</v>
      </c>
    </row>
    <row r="44" spans="1:17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265</v>
      </c>
      <c r="G44" s="53" t="s">
        <v>299</v>
      </c>
      <c r="H44" s="8">
        <v>25315316.45</v>
      </c>
      <c r="I44" s="8">
        <v>17262544.23</v>
      </c>
      <c r="J44" s="9">
        <v>68.19</v>
      </c>
      <c r="K44" s="8">
        <v>25390721.63</v>
      </c>
      <c r="L44" s="8">
        <v>15024240.48</v>
      </c>
      <c r="M44" s="9">
        <v>59.17</v>
      </c>
      <c r="N44" s="8">
        <v>-75405.18</v>
      </c>
      <c r="O44" s="8">
        <v>2238303.75</v>
      </c>
      <c r="P44" s="9">
        <v>-0.29</v>
      </c>
      <c r="Q44" s="9">
        <v>12.96</v>
      </c>
    </row>
    <row r="45" spans="1:17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265</v>
      </c>
      <c r="G45" s="53" t="s">
        <v>300</v>
      </c>
      <c r="H45" s="8">
        <v>34642316.71</v>
      </c>
      <c r="I45" s="8">
        <v>25604806.2</v>
      </c>
      <c r="J45" s="9">
        <v>73.91</v>
      </c>
      <c r="K45" s="8">
        <v>35040346.02</v>
      </c>
      <c r="L45" s="8">
        <v>20990192.69</v>
      </c>
      <c r="M45" s="9">
        <v>59.9</v>
      </c>
      <c r="N45" s="8">
        <v>-398029.31</v>
      </c>
      <c r="O45" s="8">
        <v>4614613.51</v>
      </c>
      <c r="P45" s="9">
        <v>-1.14</v>
      </c>
      <c r="Q45" s="9">
        <v>18.02</v>
      </c>
    </row>
    <row r="46" spans="1:17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265</v>
      </c>
      <c r="G46" s="53" t="s">
        <v>301</v>
      </c>
      <c r="H46" s="8">
        <v>31776222.58</v>
      </c>
      <c r="I46" s="8">
        <v>23287711.07</v>
      </c>
      <c r="J46" s="9">
        <v>73.28</v>
      </c>
      <c r="K46" s="8">
        <v>33066222.58</v>
      </c>
      <c r="L46" s="8">
        <v>23242689.25</v>
      </c>
      <c r="M46" s="9">
        <v>70.29</v>
      </c>
      <c r="N46" s="8">
        <v>-1290000</v>
      </c>
      <c r="O46" s="8">
        <v>45021.82</v>
      </c>
      <c r="P46" s="9">
        <v>-4.05</v>
      </c>
      <c r="Q46" s="9">
        <v>0.19</v>
      </c>
    </row>
    <row r="47" spans="1:17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265</v>
      </c>
      <c r="G47" s="53" t="s">
        <v>302</v>
      </c>
      <c r="H47" s="8">
        <v>9765565.74</v>
      </c>
      <c r="I47" s="8">
        <v>7531494.32</v>
      </c>
      <c r="J47" s="9">
        <v>77.12</v>
      </c>
      <c r="K47" s="8">
        <v>9563365.74</v>
      </c>
      <c r="L47" s="8">
        <v>7095848.47</v>
      </c>
      <c r="M47" s="9">
        <v>74.19</v>
      </c>
      <c r="N47" s="8">
        <v>202200</v>
      </c>
      <c r="O47" s="8">
        <v>435645.85</v>
      </c>
      <c r="P47" s="9">
        <v>2.07</v>
      </c>
      <c r="Q47" s="9">
        <v>5.78</v>
      </c>
    </row>
    <row r="48" spans="1:17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265</v>
      </c>
      <c r="G48" s="53" t="s">
        <v>303</v>
      </c>
      <c r="H48" s="8">
        <v>25890892.72</v>
      </c>
      <c r="I48" s="8">
        <v>19453770.41</v>
      </c>
      <c r="J48" s="9">
        <v>75.13</v>
      </c>
      <c r="K48" s="8">
        <v>24690892.72</v>
      </c>
      <c r="L48" s="8">
        <v>17190849.67</v>
      </c>
      <c r="M48" s="9">
        <v>69.62</v>
      </c>
      <c r="N48" s="8">
        <v>1200000</v>
      </c>
      <c r="O48" s="8">
        <v>2262920.74</v>
      </c>
      <c r="P48" s="9">
        <v>4.63</v>
      </c>
      <c r="Q48" s="9">
        <v>11.63</v>
      </c>
    </row>
    <row r="49" spans="1:17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265</v>
      </c>
      <c r="G49" s="53" t="s">
        <v>304</v>
      </c>
      <c r="H49" s="8">
        <v>26560226.98</v>
      </c>
      <c r="I49" s="8">
        <v>20987683.71</v>
      </c>
      <c r="J49" s="9">
        <v>79.01</v>
      </c>
      <c r="K49" s="8">
        <v>25930988.12</v>
      </c>
      <c r="L49" s="8">
        <v>17749708.48</v>
      </c>
      <c r="M49" s="9">
        <v>68.44</v>
      </c>
      <c r="N49" s="8">
        <v>629238.86</v>
      </c>
      <c r="O49" s="8">
        <v>3237975.23</v>
      </c>
      <c r="P49" s="9">
        <v>2.36</v>
      </c>
      <c r="Q49" s="9">
        <v>15.42</v>
      </c>
    </row>
    <row r="50" spans="1:17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265</v>
      </c>
      <c r="G50" s="53" t="s">
        <v>305</v>
      </c>
      <c r="H50" s="8">
        <v>23225382.53</v>
      </c>
      <c r="I50" s="8">
        <v>16488450.08</v>
      </c>
      <c r="J50" s="9">
        <v>70.99</v>
      </c>
      <c r="K50" s="8">
        <v>23877089.24</v>
      </c>
      <c r="L50" s="8">
        <v>15583801.76</v>
      </c>
      <c r="M50" s="9">
        <v>65.26</v>
      </c>
      <c r="N50" s="8">
        <v>-651706.71</v>
      </c>
      <c r="O50" s="8">
        <v>904648.32</v>
      </c>
      <c r="P50" s="9">
        <v>-2.8</v>
      </c>
      <c r="Q50" s="9">
        <v>5.48</v>
      </c>
    </row>
    <row r="51" spans="1:17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265</v>
      </c>
      <c r="G51" s="53" t="s">
        <v>306</v>
      </c>
      <c r="H51" s="8">
        <v>28402551.27</v>
      </c>
      <c r="I51" s="8">
        <v>22069551.18</v>
      </c>
      <c r="J51" s="9">
        <v>77.7</v>
      </c>
      <c r="K51" s="8">
        <v>29765151.27</v>
      </c>
      <c r="L51" s="8">
        <v>19694385.51</v>
      </c>
      <c r="M51" s="9">
        <v>66.16</v>
      </c>
      <c r="N51" s="8">
        <v>-1362600</v>
      </c>
      <c r="O51" s="8">
        <v>2375165.67</v>
      </c>
      <c r="P51" s="9">
        <v>-4.79</v>
      </c>
      <c r="Q51" s="9">
        <v>10.76</v>
      </c>
    </row>
    <row r="52" spans="1:17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265</v>
      </c>
      <c r="G52" s="53" t="s">
        <v>307</v>
      </c>
      <c r="H52" s="8">
        <v>49554539.44</v>
      </c>
      <c r="I52" s="8">
        <v>35198502.07</v>
      </c>
      <c r="J52" s="9">
        <v>71.02</v>
      </c>
      <c r="K52" s="8">
        <v>54057657.71</v>
      </c>
      <c r="L52" s="8">
        <v>32499926.99</v>
      </c>
      <c r="M52" s="9">
        <v>60.12</v>
      </c>
      <c r="N52" s="8">
        <v>-4503118.27</v>
      </c>
      <c r="O52" s="8">
        <v>2698575.08</v>
      </c>
      <c r="P52" s="9">
        <v>-9.08</v>
      </c>
      <c r="Q52" s="9">
        <v>7.66</v>
      </c>
    </row>
    <row r="53" spans="1:17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265</v>
      </c>
      <c r="G53" s="53" t="s">
        <v>308</v>
      </c>
      <c r="H53" s="8">
        <v>72566626.54</v>
      </c>
      <c r="I53" s="8">
        <v>52487447.27</v>
      </c>
      <c r="J53" s="9">
        <v>72.33</v>
      </c>
      <c r="K53" s="8">
        <v>80247725.07</v>
      </c>
      <c r="L53" s="8">
        <v>53627888.78</v>
      </c>
      <c r="M53" s="9">
        <v>66.82</v>
      </c>
      <c r="N53" s="8">
        <v>-7681098.53</v>
      </c>
      <c r="O53" s="8">
        <v>-1140441.51</v>
      </c>
      <c r="P53" s="9">
        <v>-10.58</v>
      </c>
      <c r="Q53" s="9">
        <v>-2.17</v>
      </c>
    </row>
    <row r="54" spans="1:17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265</v>
      </c>
      <c r="G54" s="53" t="s">
        <v>309</v>
      </c>
      <c r="H54" s="8">
        <v>26555903.16</v>
      </c>
      <c r="I54" s="8">
        <v>19785748.12</v>
      </c>
      <c r="J54" s="9">
        <v>74.5</v>
      </c>
      <c r="K54" s="8">
        <v>27553425.81</v>
      </c>
      <c r="L54" s="8">
        <v>17651485.06</v>
      </c>
      <c r="M54" s="9">
        <v>64.06</v>
      </c>
      <c r="N54" s="8">
        <v>-997522.65</v>
      </c>
      <c r="O54" s="8">
        <v>2134263.06</v>
      </c>
      <c r="P54" s="9">
        <v>-3.75</v>
      </c>
      <c r="Q54" s="9">
        <v>10.78</v>
      </c>
    </row>
    <row r="55" spans="1:17" ht="12.75">
      <c r="A55" s="34">
        <v>6</v>
      </c>
      <c r="B55" s="34">
        <v>2</v>
      </c>
      <c r="C55" s="34">
        <v>6</v>
      </c>
      <c r="D55" s="35">
        <v>2</v>
      </c>
      <c r="E55" s="36"/>
      <c r="F55" s="7" t="s">
        <v>265</v>
      </c>
      <c r="G55" s="53" t="s">
        <v>310</v>
      </c>
      <c r="H55" s="8">
        <v>23933636.05</v>
      </c>
      <c r="I55" s="8">
        <v>17179177.62</v>
      </c>
      <c r="J55" s="9">
        <v>71.77</v>
      </c>
      <c r="K55" s="8">
        <v>23572520.05</v>
      </c>
      <c r="L55" s="8">
        <v>14825110.55</v>
      </c>
      <c r="M55" s="9">
        <v>62.89</v>
      </c>
      <c r="N55" s="8">
        <v>361116</v>
      </c>
      <c r="O55" s="8">
        <v>2354067.07</v>
      </c>
      <c r="P55" s="9">
        <v>1.5</v>
      </c>
      <c r="Q55" s="9">
        <v>13.7</v>
      </c>
    </row>
    <row r="56" spans="1:17" ht="12.75">
      <c r="A56" s="34">
        <v>6</v>
      </c>
      <c r="B56" s="34">
        <v>6</v>
      </c>
      <c r="C56" s="34">
        <v>3</v>
      </c>
      <c r="D56" s="35">
        <v>2</v>
      </c>
      <c r="E56" s="36"/>
      <c r="F56" s="7" t="s">
        <v>265</v>
      </c>
      <c r="G56" s="53" t="s">
        <v>311</v>
      </c>
      <c r="H56" s="8">
        <v>13324776.51</v>
      </c>
      <c r="I56" s="8">
        <v>9917497.78</v>
      </c>
      <c r="J56" s="9">
        <v>74.42</v>
      </c>
      <c r="K56" s="8">
        <v>14524776.51</v>
      </c>
      <c r="L56" s="8">
        <v>9876538.51</v>
      </c>
      <c r="M56" s="9">
        <v>67.99</v>
      </c>
      <c r="N56" s="8">
        <v>-1200000</v>
      </c>
      <c r="O56" s="8">
        <v>40959.27</v>
      </c>
      <c r="P56" s="9">
        <v>-9</v>
      </c>
      <c r="Q56" s="9">
        <v>0.41</v>
      </c>
    </row>
    <row r="57" spans="1:17" ht="12.75">
      <c r="A57" s="34">
        <v>6</v>
      </c>
      <c r="B57" s="34">
        <v>7</v>
      </c>
      <c r="C57" s="34">
        <v>4</v>
      </c>
      <c r="D57" s="35">
        <v>2</v>
      </c>
      <c r="E57" s="36"/>
      <c r="F57" s="7" t="s">
        <v>265</v>
      </c>
      <c r="G57" s="53" t="s">
        <v>312</v>
      </c>
      <c r="H57" s="8">
        <v>38620877.73</v>
      </c>
      <c r="I57" s="8">
        <v>29495626.25</v>
      </c>
      <c r="J57" s="9">
        <v>76.37</v>
      </c>
      <c r="K57" s="8">
        <v>39448377.73</v>
      </c>
      <c r="L57" s="8">
        <v>26415091.32</v>
      </c>
      <c r="M57" s="9">
        <v>66.96</v>
      </c>
      <c r="N57" s="8">
        <v>-827500</v>
      </c>
      <c r="O57" s="8">
        <v>3080534.93</v>
      </c>
      <c r="P57" s="9">
        <v>-2.14</v>
      </c>
      <c r="Q57" s="9">
        <v>10.44</v>
      </c>
    </row>
    <row r="58" spans="1:17" ht="12.75">
      <c r="A58" s="34">
        <v>6</v>
      </c>
      <c r="B58" s="34">
        <v>20</v>
      </c>
      <c r="C58" s="34">
        <v>2</v>
      </c>
      <c r="D58" s="35">
        <v>2</v>
      </c>
      <c r="E58" s="36"/>
      <c r="F58" s="7" t="s">
        <v>265</v>
      </c>
      <c r="G58" s="53" t="s">
        <v>313</v>
      </c>
      <c r="H58" s="8">
        <v>16100789.1</v>
      </c>
      <c r="I58" s="8">
        <v>12760925.98</v>
      </c>
      <c r="J58" s="9">
        <v>79.25</v>
      </c>
      <c r="K58" s="8">
        <v>16676141.1</v>
      </c>
      <c r="L58" s="8">
        <v>12144209.45</v>
      </c>
      <c r="M58" s="9">
        <v>72.82</v>
      </c>
      <c r="N58" s="8">
        <v>-575352</v>
      </c>
      <c r="O58" s="8">
        <v>616716.53</v>
      </c>
      <c r="P58" s="9">
        <v>-3.57</v>
      </c>
      <c r="Q58" s="9">
        <v>4.83</v>
      </c>
    </row>
    <row r="59" spans="1:17" ht="12.75">
      <c r="A59" s="34">
        <v>6</v>
      </c>
      <c r="B59" s="34">
        <v>19</v>
      </c>
      <c r="C59" s="34">
        <v>2</v>
      </c>
      <c r="D59" s="35">
        <v>2</v>
      </c>
      <c r="E59" s="36"/>
      <c r="F59" s="7" t="s">
        <v>265</v>
      </c>
      <c r="G59" s="53" t="s">
        <v>314</v>
      </c>
      <c r="H59" s="8">
        <v>18034022.85</v>
      </c>
      <c r="I59" s="8">
        <v>12922959.94</v>
      </c>
      <c r="J59" s="9">
        <v>71.65</v>
      </c>
      <c r="K59" s="8">
        <v>19141874.72</v>
      </c>
      <c r="L59" s="8">
        <v>12439625.62</v>
      </c>
      <c r="M59" s="9">
        <v>64.98</v>
      </c>
      <c r="N59" s="8">
        <v>-1107851.87</v>
      </c>
      <c r="O59" s="8">
        <v>483334.32</v>
      </c>
      <c r="P59" s="9">
        <v>-6.14</v>
      </c>
      <c r="Q59" s="9">
        <v>3.74</v>
      </c>
    </row>
    <row r="60" spans="1:17" ht="12.75">
      <c r="A60" s="34">
        <v>6</v>
      </c>
      <c r="B60" s="34">
        <v>19</v>
      </c>
      <c r="C60" s="34">
        <v>3</v>
      </c>
      <c r="D60" s="35">
        <v>2</v>
      </c>
      <c r="E60" s="36"/>
      <c r="F60" s="7" t="s">
        <v>265</v>
      </c>
      <c r="G60" s="53" t="s">
        <v>315</v>
      </c>
      <c r="H60" s="8">
        <v>17999076.94</v>
      </c>
      <c r="I60" s="8">
        <v>13511857.25</v>
      </c>
      <c r="J60" s="9">
        <v>75.06</v>
      </c>
      <c r="K60" s="8">
        <v>18173950.94</v>
      </c>
      <c r="L60" s="8">
        <v>12551157.8</v>
      </c>
      <c r="M60" s="9">
        <v>69.06</v>
      </c>
      <c r="N60" s="8">
        <v>-174874</v>
      </c>
      <c r="O60" s="8">
        <v>960699.45</v>
      </c>
      <c r="P60" s="9">
        <v>-0.97</v>
      </c>
      <c r="Q60" s="9">
        <v>7.11</v>
      </c>
    </row>
    <row r="61" spans="1:17" ht="12.75">
      <c r="A61" s="34">
        <v>6</v>
      </c>
      <c r="B61" s="34">
        <v>4</v>
      </c>
      <c r="C61" s="34">
        <v>3</v>
      </c>
      <c r="D61" s="35">
        <v>2</v>
      </c>
      <c r="E61" s="36"/>
      <c r="F61" s="7" t="s">
        <v>265</v>
      </c>
      <c r="G61" s="53" t="s">
        <v>316</v>
      </c>
      <c r="H61" s="8">
        <v>23641094.04</v>
      </c>
      <c r="I61" s="8">
        <v>18189294.86</v>
      </c>
      <c r="J61" s="9">
        <v>76.93</v>
      </c>
      <c r="K61" s="8">
        <v>25018094.04</v>
      </c>
      <c r="L61" s="8">
        <v>19000673.55</v>
      </c>
      <c r="M61" s="9">
        <v>75.94</v>
      </c>
      <c r="N61" s="8">
        <v>-1377000</v>
      </c>
      <c r="O61" s="8">
        <v>-811378.69</v>
      </c>
      <c r="P61" s="9">
        <v>-5.82</v>
      </c>
      <c r="Q61" s="9">
        <v>-4.46</v>
      </c>
    </row>
    <row r="62" spans="1:17" ht="12.75">
      <c r="A62" s="34">
        <v>6</v>
      </c>
      <c r="B62" s="34">
        <v>4</v>
      </c>
      <c r="C62" s="34">
        <v>4</v>
      </c>
      <c r="D62" s="35">
        <v>2</v>
      </c>
      <c r="E62" s="36"/>
      <c r="F62" s="7" t="s">
        <v>265</v>
      </c>
      <c r="G62" s="53" t="s">
        <v>268</v>
      </c>
      <c r="H62" s="8">
        <v>42314987.5</v>
      </c>
      <c r="I62" s="8">
        <v>34010828.91</v>
      </c>
      <c r="J62" s="9">
        <v>80.37</v>
      </c>
      <c r="K62" s="8">
        <v>42098680.46</v>
      </c>
      <c r="L62" s="8">
        <v>30461544.57</v>
      </c>
      <c r="M62" s="9">
        <v>72.35</v>
      </c>
      <c r="N62" s="8">
        <v>216307.04</v>
      </c>
      <c r="O62" s="8">
        <v>3549284.34</v>
      </c>
      <c r="P62" s="9">
        <v>0.51</v>
      </c>
      <c r="Q62" s="9">
        <v>10.43</v>
      </c>
    </row>
    <row r="63" spans="1:17" ht="12.75">
      <c r="A63" s="34">
        <v>6</v>
      </c>
      <c r="B63" s="34">
        <v>6</v>
      </c>
      <c r="C63" s="34">
        <v>4</v>
      </c>
      <c r="D63" s="35">
        <v>2</v>
      </c>
      <c r="E63" s="36"/>
      <c r="F63" s="7" t="s">
        <v>265</v>
      </c>
      <c r="G63" s="53" t="s">
        <v>317</v>
      </c>
      <c r="H63" s="8">
        <v>35690315.94</v>
      </c>
      <c r="I63" s="8">
        <v>27845039.26</v>
      </c>
      <c r="J63" s="9">
        <v>78.01</v>
      </c>
      <c r="K63" s="8">
        <v>38168083.94</v>
      </c>
      <c r="L63" s="8">
        <v>29805325.06</v>
      </c>
      <c r="M63" s="9">
        <v>78.08</v>
      </c>
      <c r="N63" s="8">
        <v>-2477768</v>
      </c>
      <c r="O63" s="8">
        <v>-1960285.8</v>
      </c>
      <c r="P63" s="9">
        <v>-6.94</v>
      </c>
      <c r="Q63" s="9">
        <v>-7.03</v>
      </c>
    </row>
    <row r="64" spans="1:17" ht="12.75">
      <c r="A64" s="34">
        <v>6</v>
      </c>
      <c r="B64" s="34">
        <v>9</v>
      </c>
      <c r="C64" s="34">
        <v>6</v>
      </c>
      <c r="D64" s="35">
        <v>2</v>
      </c>
      <c r="E64" s="36"/>
      <c r="F64" s="7" t="s">
        <v>265</v>
      </c>
      <c r="G64" s="53" t="s">
        <v>318</v>
      </c>
      <c r="H64" s="8">
        <v>40967943.35</v>
      </c>
      <c r="I64" s="8">
        <v>30887539.97</v>
      </c>
      <c r="J64" s="9">
        <v>75.39</v>
      </c>
      <c r="K64" s="8">
        <v>44751518.68</v>
      </c>
      <c r="L64" s="8">
        <v>28728248.39</v>
      </c>
      <c r="M64" s="9">
        <v>64.19</v>
      </c>
      <c r="N64" s="8">
        <v>-3783575.33</v>
      </c>
      <c r="O64" s="8">
        <v>2159291.58</v>
      </c>
      <c r="P64" s="9">
        <v>-9.23</v>
      </c>
      <c r="Q64" s="9">
        <v>6.99</v>
      </c>
    </row>
    <row r="65" spans="1:17" ht="12.75">
      <c r="A65" s="34">
        <v>6</v>
      </c>
      <c r="B65" s="34">
        <v>13</v>
      </c>
      <c r="C65" s="34">
        <v>2</v>
      </c>
      <c r="D65" s="35">
        <v>2</v>
      </c>
      <c r="E65" s="36"/>
      <c r="F65" s="7" t="s">
        <v>265</v>
      </c>
      <c r="G65" s="53" t="s">
        <v>319</v>
      </c>
      <c r="H65" s="8">
        <v>23476149.73</v>
      </c>
      <c r="I65" s="8">
        <v>15041790.54</v>
      </c>
      <c r="J65" s="9">
        <v>64.07</v>
      </c>
      <c r="K65" s="8">
        <v>24234513.57</v>
      </c>
      <c r="L65" s="8">
        <v>14300434.78</v>
      </c>
      <c r="M65" s="9">
        <v>59</v>
      </c>
      <c r="N65" s="8">
        <v>-758363.84</v>
      </c>
      <c r="O65" s="8">
        <v>741355.76</v>
      </c>
      <c r="P65" s="9">
        <v>-3.23</v>
      </c>
      <c r="Q65" s="9">
        <v>4.92</v>
      </c>
    </row>
    <row r="66" spans="1:17" ht="12.75">
      <c r="A66" s="34">
        <v>6</v>
      </c>
      <c r="B66" s="34">
        <v>14</v>
      </c>
      <c r="C66" s="34">
        <v>3</v>
      </c>
      <c r="D66" s="35">
        <v>2</v>
      </c>
      <c r="E66" s="36"/>
      <c r="F66" s="7" t="s">
        <v>265</v>
      </c>
      <c r="G66" s="53" t="s">
        <v>320</v>
      </c>
      <c r="H66" s="8">
        <v>15189072.02</v>
      </c>
      <c r="I66" s="8">
        <v>12528455.81</v>
      </c>
      <c r="J66" s="9">
        <v>82.48</v>
      </c>
      <c r="K66" s="8">
        <v>15594991.74</v>
      </c>
      <c r="L66" s="8">
        <v>10368647.66</v>
      </c>
      <c r="M66" s="9">
        <v>66.48</v>
      </c>
      <c r="N66" s="8">
        <v>-405919.72</v>
      </c>
      <c r="O66" s="8">
        <v>2159808.15</v>
      </c>
      <c r="P66" s="9">
        <v>-2.67</v>
      </c>
      <c r="Q66" s="9">
        <v>17.23</v>
      </c>
    </row>
    <row r="67" spans="1:17" ht="12.75">
      <c r="A67" s="34">
        <v>6</v>
      </c>
      <c r="B67" s="34">
        <v>1</v>
      </c>
      <c r="C67" s="34">
        <v>5</v>
      </c>
      <c r="D67" s="35">
        <v>2</v>
      </c>
      <c r="E67" s="36"/>
      <c r="F67" s="7" t="s">
        <v>265</v>
      </c>
      <c r="G67" s="53" t="s">
        <v>321</v>
      </c>
      <c r="H67" s="8">
        <v>32621621.99</v>
      </c>
      <c r="I67" s="8">
        <v>20007129.58</v>
      </c>
      <c r="J67" s="9">
        <v>61.33</v>
      </c>
      <c r="K67" s="8">
        <v>34499124.39</v>
      </c>
      <c r="L67" s="8">
        <v>18330007.2</v>
      </c>
      <c r="M67" s="9">
        <v>53.13</v>
      </c>
      <c r="N67" s="8">
        <v>-1877502.4</v>
      </c>
      <c r="O67" s="8">
        <v>1677122.38</v>
      </c>
      <c r="P67" s="9">
        <v>-5.75</v>
      </c>
      <c r="Q67" s="9">
        <v>8.38</v>
      </c>
    </row>
    <row r="68" spans="1:17" ht="12.75">
      <c r="A68" s="34">
        <v>6</v>
      </c>
      <c r="B68" s="34">
        <v>18</v>
      </c>
      <c r="C68" s="34">
        <v>3</v>
      </c>
      <c r="D68" s="35">
        <v>2</v>
      </c>
      <c r="E68" s="36"/>
      <c r="F68" s="7" t="s">
        <v>265</v>
      </c>
      <c r="G68" s="53" t="s">
        <v>322</v>
      </c>
      <c r="H68" s="8">
        <v>14504087.04</v>
      </c>
      <c r="I68" s="8">
        <v>10884945.59</v>
      </c>
      <c r="J68" s="9">
        <v>75.04</v>
      </c>
      <c r="K68" s="8">
        <v>16444631.91</v>
      </c>
      <c r="L68" s="8">
        <v>12348078.38</v>
      </c>
      <c r="M68" s="9">
        <v>75.08</v>
      </c>
      <c r="N68" s="8">
        <v>-1940544.87</v>
      </c>
      <c r="O68" s="8">
        <v>-1463132.79</v>
      </c>
      <c r="P68" s="9">
        <v>-13.37</v>
      </c>
      <c r="Q68" s="9">
        <v>-13.44</v>
      </c>
    </row>
    <row r="69" spans="1:17" ht="12.75">
      <c r="A69" s="34">
        <v>6</v>
      </c>
      <c r="B69" s="34">
        <v>9</v>
      </c>
      <c r="C69" s="34">
        <v>7</v>
      </c>
      <c r="D69" s="35">
        <v>2</v>
      </c>
      <c r="E69" s="36"/>
      <c r="F69" s="7" t="s">
        <v>265</v>
      </c>
      <c r="G69" s="53" t="s">
        <v>323</v>
      </c>
      <c r="H69" s="8">
        <v>75446993.03</v>
      </c>
      <c r="I69" s="8">
        <v>55313278.47</v>
      </c>
      <c r="J69" s="9">
        <v>73.31</v>
      </c>
      <c r="K69" s="8">
        <v>84543605.5</v>
      </c>
      <c r="L69" s="8">
        <v>54836253.04</v>
      </c>
      <c r="M69" s="9">
        <v>64.86</v>
      </c>
      <c r="N69" s="8">
        <v>-9096612.47</v>
      </c>
      <c r="O69" s="8">
        <v>477025.43</v>
      </c>
      <c r="P69" s="9">
        <v>-12.05</v>
      </c>
      <c r="Q69" s="9">
        <v>0.86</v>
      </c>
    </row>
    <row r="70" spans="1:17" ht="12.75">
      <c r="A70" s="34">
        <v>6</v>
      </c>
      <c r="B70" s="34">
        <v>8</v>
      </c>
      <c r="C70" s="34">
        <v>4</v>
      </c>
      <c r="D70" s="35">
        <v>2</v>
      </c>
      <c r="E70" s="36"/>
      <c r="F70" s="7" t="s">
        <v>265</v>
      </c>
      <c r="G70" s="53" t="s">
        <v>324</v>
      </c>
      <c r="H70" s="8">
        <v>14314337.89</v>
      </c>
      <c r="I70" s="8">
        <v>10344498.46</v>
      </c>
      <c r="J70" s="9">
        <v>72.26</v>
      </c>
      <c r="K70" s="8">
        <v>14620408.89</v>
      </c>
      <c r="L70" s="8">
        <v>9805377.85</v>
      </c>
      <c r="M70" s="9">
        <v>67.06</v>
      </c>
      <c r="N70" s="8">
        <v>-306071</v>
      </c>
      <c r="O70" s="8">
        <v>539120.61</v>
      </c>
      <c r="P70" s="9">
        <v>-2.13</v>
      </c>
      <c r="Q70" s="9">
        <v>5.21</v>
      </c>
    </row>
    <row r="71" spans="1:17" ht="12.75">
      <c r="A71" s="34">
        <v>6</v>
      </c>
      <c r="B71" s="34">
        <v>3</v>
      </c>
      <c r="C71" s="34">
        <v>6</v>
      </c>
      <c r="D71" s="35">
        <v>2</v>
      </c>
      <c r="E71" s="36"/>
      <c r="F71" s="7" t="s">
        <v>265</v>
      </c>
      <c r="G71" s="53" t="s">
        <v>325</v>
      </c>
      <c r="H71" s="8">
        <v>21690488.04</v>
      </c>
      <c r="I71" s="8">
        <v>14480391.59</v>
      </c>
      <c r="J71" s="9">
        <v>66.75</v>
      </c>
      <c r="K71" s="8">
        <v>21758862.58</v>
      </c>
      <c r="L71" s="8">
        <v>12700885.92</v>
      </c>
      <c r="M71" s="9">
        <v>58.37</v>
      </c>
      <c r="N71" s="8">
        <v>-68374.54</v>
      </c>
      <c r="O71" s="8">
        <v>1779505.67</v>
      </c>
      <c r="P71" s="9">
        <v>-0.31</v>
      </c>
      <c r="Q71" s="9">
        <v>12.28</v>
      </c>
    </row>
    <row r="72" spans="1:17" ht="12.75">
      <c r="A72" s="34">
        <v>6</v>
      </c>
      <c r="B72" s="34">
        <v>8</v>
      </c>
      <c r="C72" s="34">
        <v>5</v>
      </c>
      <c r="D72" s="35">
        <v>2</v>
      </c>
      <c r="E72" s="36"/>
      <c r="F72" s="7" t="s">
        <v>265</v>
      </c>
      <c r="G72" s="53" t="s">
        <v>326</v>
      </c>
      <c r="H72" s="8">
        <v>39375193.75</v>
      </c>
      <c r="I72" s="8">
        <v>25613466.65</v>
      </c>
      <c r="J72" s="9">
        <v>65.04</v>
      </c>
      <c r="K72" s="8">
        <v>40781100.29</v>
      </c>
      <c r="L72" s="8">
        <v>22331440.16</v>
      </c>
      <c r="M72" s="9">
        <v>54.75</v>
      </c>
      <c r="N72" s="8">
        <v>-1405906.54</v>
      </c>
      <c r="O72" s="8">
        <v>3282026.49</v>
      </c>
      <c r="P72" s="9">
        <v>-3.57</v>
      </c>
      <c r="Q72" s="9">
        <v>12.81</v>
      </c>
    </row>
    <row r="73" spans="1:17" ht="12.75">
      <c r="A73" s="34">
        <v>6</v>
      </c>
      <c r="B73" s="34">
        <v>12</v>
      </c>
      <c r="C73" s="34">
        <v>3</v>
      </c>
      <c r="D73" s="35">
        <v>2</v>
      </c>
      <c r="E73" s="36"/>
      <c r="F73" s="7" t="s">
        <v>265</v>
      </c>
      <c r="G73" s="53" t="s">
        <v>327</v>
      </c>
      <c r="H73" s="8">
        <v>26511984.12</v>
      </c>
      <c r="I73" s="8">
        <v>20943739.96</v>
      </c>
      <c r="J73" s="9">
        <v>78.99</v>
      </c>
      <c r="K73" s="8">
        <v>26131979.34</v>
      </c>
      <c r="L73" s="8">
        <v>18440233.77</v>
      </c>
      <c r="M73" s="9">
        <v>70.56</v>
      </c>
      <c r="N73" s="8">
        <v>380004.78</v>
      </c>
      <c r="O73" s="8">
        <v>2503506.19</v>
      </c>
      <c r="P73" s="9">
        <v>1.43</v>
      </c>
      <c r="Q73" s="9">
        <v>11.95</v>
      </c>
    </row>
    <row r="74" spans="1:17" ht="12.75">
      <c r="A74" s="34">
        <v>6</v>
      </c>
      <c r="B74" s="34">
        <v>15</v>
      </c>
      <c r="C74" s="34">
        <v>4</v>
      </c>
      <c r="D74" s="35">
        <v>2</v>
      </c>
      <c r="E74" s="36"/>
      <c r="F74" s="7" t="s">
        <v>265</v>
      </c>
      <c r="G74" s="53" t="s">
        <v>328</v>
      </c>
      <c r="H74" s="8">
        <v>43308812.5</v>
      </c>
      <c r="I74" s="8">
        <v>32644132.97</v>
      </c>
      <c r="J74" s="9">
        <v>75.37</v>
      </c>
      <c r="K74" s="8">
        <v>43786563.9</v>
      </c>
      <c r="L74" s="8">
        <v>30550180.29</v>
      </c>
      <c r="M74" s="9">
        <v>69.77</v>
      </c>
      <c r="N74" s="8">
        <v>-477751.4</v>
      </c>
      <c r="O74" s="8">
        <v>2093952.68</v>
      </c>
      <c r="P74" s="9">
        <v>-1.1</v>
      </c>
      <c r="Q74" s="9">
        <v>6.41</v>
      </c>
    </row>
    <row r="75" spans="1:17" ht="12.75">
      <c r="A75" s="34">
        <v>6</v>
      </c>
      <c r="B75" s="34">
        <v>16</v>
      </c>
      <c r="C75" s="34">
        <v>2</v>
      </c>
      <c r="D75" s="35">
        <v>2</v>
      </c>
      <c r="E75" s="36"/>
      <c r="F75" s="7" t="s">
        <v>265</v>
      </c>
      <c r="G75" s="53" t="s">
        <v>329</v>
      </c>
      <c r="H75" s="8">
        <v>38365622.06</v>
      </c>
      <c r="I75" s="8">
        <v>28837827.69</v>
      </c>
      <c r="J75" s="9">
        <v>75.16</v>
      </c>
      <c r="K75" s="8">
        <v>37975622.06</v>
      </c>
      <c r="L75" s="8">
        <v>25410454.29</v>
      </c>
      <c r="M75" s="9">
        <v>66.91</v>
      </c>
      <c r="N75" s="8">
        <v>390000</v>
      </c>
      <c r="O75" s="8">
        <v>3427373.4</v>
      </c>
      <c r="P75" s="9">
        <v>1.01</v>
      </c>
      <c r="Q75" s="9">
        <v>11.88</v>
      </c>
    </row>
    <row r="76" spans="1:17" ht="12.75">
      <c r="A76" s="34">
        <v>6</v>
      </c>
      <c r="B76" s="34">
        <v>1</v>
      </c>
      <c r="C76" s="34">
        <v>6</v>
      </c>
      <c r="D76" s="35">
        <v>2</v>
      </c>
      <c r="E76" s="36"/>
      <c r="F76" s="7" t="s">
        <v>265</v>
      </c>
      <c r="G76" s="53" t="s">
        <v>330</v>
      </c>
      <c r="H76" s="8">
        <v>18331373.04</v>
      </c>
      <c r="I76" s="8">
        <v>13796302.19</v>
      </c>
      <c r="J76" s="9">
        <v>75.26</v>
      </c>
      <c r="K76" s="8">
        <v>18794915.42</v>
      </c>
      <c r="L76" s="8">
        <v>11752057.32</v>
      </c>
      <c r="M76" s="9">
        <v>62.52</v>
      </c>
      <c r="N76" s="8">
        <v>-463542.38</v>
      </c>
      <c r="O76" s="8">
        <v>2044244.87</v>
      </c>
      <c r="P76" s="9">
        <v>-2.52</v>
      </c>
      <c r="Q76" s="9">
        <v>14.81</v>
      </c>
    </row>
    <row r="77" spans="1:17" ht="12.75">
      <c r="A77" s="34">
        <v>6</v>
      </c>
      <c r="B77" s="34">
        <v>15</v>
      </c>
      <c r="C77" s="34">
        <v>5</v>
      </c>
      <c r="D77" s="35">
        <v>2</v>
      </c>
      <c r="E77" s="36"/>
      <c r="F77" s="7" t="s">
        <v>265</v>
      </c>
      <c r="G77" s="53" t="s">
        <v>331</v>
      </c>
      <c r="H77" s="8">
        <v>21860958.27</v>
      </c>
      <c r="I77" s="8">
        <v>16138987.7</v>
      </c>
      <c r="J77" s="9">
        <v>73.82</v>
      </c>
      <c r="K77" s="8">
        <v>21880641.05</v>
      </c>
      <c r="L77" s="8">
        <v>15492135.83</v>
      </c>
      <c r="M77" s="9">
        <v>70.8</v>
      </c>
      <c r="N77" s="8">
        <v>-19682.78</v>
      </c>
      <c r="O77" s="8">
        <v>646851.87</v>
      </c>
      <c r="P77" s="9">
        <v>-0.09</v>
      </c>
      <c r="Q77" s="9">
        <v>4</v>
      </c>
    </row>
    <row r="78" spans="1:17" ht="12.75">
      <c r="A78" s="34">
        <v>6</v>
      </c>
      <c r="B78" s="34">
        <v>20</v>
      </c>
      <c r="C78" s="34">
        <v>3</v>
      </c>
      <c r="D78" s="35">
        <v>2</v>
      </c>
      <c r="E78" s="36"/>
      <c r="F78" s="7" t="s">
        <v>265</v>
      </c>
      <c r="G78" s="53" t="s">
        <v>332</v>
      </c>
      <c r="H78" s="8">
        <v>23168182.93</v>
      </c>
      <c r="I78" s="8">
        <v>16190126.78</v>
      </c>
      <c r="J78" s="9">
        <v>69.88</v>
      </c>
      <c r="K78" s="8">
        <v>24010419.99</v>
      </c>
      <c r="L78" s="8">
        <v>14953426.33</v>
      </c>
      <c r="M78" s="9">
        <v>62.27</v>
      </c>
      <c r="N78" s="8">
        <v>-842237.06</v>
      </c>
      <c r="O78" s="8">
        <v>1236700.45</v>
      </c>
      <c r="P78" s="9">
        <v>-3.63</v>
      </c>
      <c r="Q78" s="9">
        <v>7.63</v>
      </c>
    </row>
    <row r="79" spans="1:17" ht="12.75">
      <c r="A79" s="34">
        <v>6</v>
      </c>
      <c r="B79" s="34">
        <v>9</v>
      </c>
      <c r="C79" s="34">
        <v>8</v>
      </c>
      <c r="D79" s="35">
        <v>2</v>
      </c>
      <c r="E79" s="36"/>
      <c r="F79" s="7" t="s">
        <v>265</v>
      </c>
      <c r="G79" s="53" t="s">
        <v>333</v>
      </c>
      <c r="H79" s="8">
        <v>66028924.71</v>
      </c>
      <c r="I79" s="8">
        <v>51049881.28</v>
      </c>
      <c r="J79" s="9">
        <v>77.31</v>
      </c>
      <c r="K79" s="8">
        <v>67204986.27</v>
      </c>
      <c r="L79" s="8">
        <v>44469266.2</v>
      </c>
      <c r="M79" s="9">
        <v>66.16</v>
      </c>
      <c r="N79" s="8">
        <v>-1176061.56</v>
      </c>
      <c r="O79" s="8">
        <v>6580615.08</v>
      </c>
      <c r="P79" s="9">
        <v>-1.78</v>
      </c>
      <c r="Q79" s="9">
        <v>12.89</v>
      </c>
    </row>
    <row r="80" spans="1:17" ht="12.75">
      <c r="A80" s="34">
        <v>6</v>
      </c>
      <c r="B80" s="34">
        <v>1</v>
      </c>
      <c r="C80" s="34">
        <v>7</v>
      </c>
      <c r="D80" s="35">
        <v>2</v>
      </c>
      <c r="E80" s="36"/>
      <c r="F80" s="7" t="s">
        <v>265</v>
      </c>
      <c r="G80" s="53" t="s">
        <v>334</v>
      </c>
      <c r="H80" s="8">
        <v>21337290.15</v>
      </c>
      <c r="I80" s="8">
        <v>16782349.93</v>
      </c>
      <c r="J80" s="9">
        <v>78.65</v>
      </c>
      <c r="K80" s="8">
        <v>21270047.74</v>
      </c>
      <c r="L80" s="8">
        <v>14906718.24</v>
      </c>
      <c r="M80" s="9">
        <v>70.08</v>
      </c>
      <c r="N80" s="8">
        <v>67242.41</v>
      </c>
      <c r="O80" s="8">
        <v>1875631.69</v>
      </c>
      <c r="P80" s="9">
        <v>0.31</v>
      </c>
      <c r="Q80" s="9">
        <v>11.17</v>
      </c>
    </row>
    <row r="81" spans="1:17" ht="12.75">
      <c r="A81" s="34">
        <v>6</v>
      </c>
      <c r="B81" s="34">
        <v>14</v>
      </c>
      <c r="C81" s="34">
        <v>5</v>
      </c>
      <c r="D81" s="35">
        <v>2</v>
      </c>
      <c r="E81" s="36"/>
      <c r="F81" s="7" t="s">
        <v>265</v>
      </c>
      <c r="G81" s="53" t="s">
        <v>335</v>
      </c>
      <c r="H81" s="8">
        <v>47623971.98</v>
      </c>
      <c r="I81" s="8">
        <v>36659075.21</v>
      </c>
      <c r="J81" s="9">
        <v>76.97</v>
      </c>
      <c r="K81" s="8">
        <v>50100849.16</v>
      </c>
      <c r="L81" s="8">
        <v>30512582.64</v>
      </c>
      <c r="M81" s="9">
        <v>60.9</v>
      </c>
      <c r="N81" s="8">
        <v>-2476877.18</v>
      </c>
      <c r="O81" s="8">
        <v>6146492.57</v>
      </c>
      <c r="P81" s="9">
        <v>-5.2</v>
      </c>
      <c r="Q81" s="9">
        <v>16.76</v>
      </c>
    </row>
    <row r="82" spans="1:17" ht="12.75">
      <c r="A82" s="34">
        <v>6</v>
      </c>
      <c r="B82" s="34">
        <v>6</v>
      </c>
      <c r="C82" s="34">
        <v>5</v>
      </c>
      <c r="D82" s="35">
        <v>2</v>
      </c>
      <c r="E82" s="36"/>
      <c r="F82" s="7" t="s">
        <v>265</v>
      </c>
      <c r="G82" s="53" t="s">
        <v>269</v>
      </c>
      <c r="H82" s="8">
        <v>39909465.21</v>
      </c>
      <c r="I82" s="8">
        <v>31173178.1</v>
      </c>
      <c r="J82" s="9">
        <v>78.1</v>
      </c>
      <c r="K82" s="8">
        <v>44309236.21</v>
      </c>
      <c r="L82" s="8">
        <v>28321060.27</v>
      </c>
      <c r="M82" s="9">
        <v>63.91</v>
      </c>
      <c r="N82" s="8">
        <v>-4399771</v>
      </c>
      <c r="O82" s="8">
        <v>2852117.83</v>
      </c>
      <c r="P82" s="9">
        <v>-11.02</v>
      </c>
      <c r="Q82" s="9">
        <v>9.14</v>
      </c>
    </row>
    <row r="83" spans="1:17" ht="12.75">
      <c r="A83" s="34">
        <v>6</v>
      </c>
      <c r="B83" s="34">
        <v>6</v>
      </c>
      <c r="C83" s="34">
        <v>6</v>
      </c>
      <c r="D83" s="35">
        <v>2</v>
      </c>
      <c r="E83" s="36"/>
      <c r="F83" s="7" t="s">
        <v>265</v>
      </c>
      <c r="G83" s="53" t="s">
        <v>336</v>
      </c>
      <c r="H83" s="8">
        <v>14975691.22</v>
      </c>
      <c r="I83" s="8">
        <v>10686617.05</v>
      </c>
      <c r="J83" s="9">
        <v>71.35</v>
      </c>
      <c r="K83" s="8">
        <v>15487191.22</v>
      </c>
      <c r="L83" s="8">
        <v>9921060.24</v>
      </c>
      <c r="M83" s="9">
        <v>64.05</v>
      </c>
      <c r="N83" s="8">
        <v>-511500</v>
      </c>
      <c r="O83" s="8">
        <v>765556.81</v>
      </c>
      <c r="P83" s="9">
        <v>-3.41</v>
      </c>
      <c r="Q83" s="9">
        <v>7.16</v>
      </c>
    </row>
    <row r="84" spans="1:17" ht="12.75">
      <c r="A84" s="34">
        <v>6</v>
      </c>
      <c r="B84" s="34">
        <v>7</v>
      </c>
      <c r="C84" s="34">
        <v>5</v>
      </c>
      <c r="D84" s="35">
        <v>2</v>
      </c>
      <c r="E84" s="36"/>
      <c r="F84" s="7" t="s">
        <v>265</v>
      </c>
      <c r="G84" s="53" t="s">
        <v>270</v>
      </c>
      <c r="H84" s="8">
        <v>30204519.36</v>
      </c>
      <c r="I84" s="8">
        <v>22922688.69</v>
      </c>
      <c r="J84" s="9">
        <v>75.89</v>
      </c>
      <c r="K84" s="8">
        <v>34521748.36</v>
      </c>
      <c r="L84" s="8">
        <v>23779107.5</v>
      </c>
      <c r="M84" s="9">
        <v>68.88</v>
      </c>
      <c r="N84" s="8">
        <v>-4317229</v>
      </c>
      <c r="O84" s="8">
        <v>-856418.81</v>
      </c>
      <c r="P84" s="9">
        <v>-14.29</v>
      </c>
      <c r="Q84" s="9">
        <v>-3.73</v>
      </c>
    </row>
    <row r="85" spans="1:17" ht="12.75">
      <c r="A85" s="34">
        <v>6</v>
      </c>
      <c r="B85" s="34">
        <v>18</v>
      </c>
      <c r="C85" s="34">
        <v>4</v>
      </c>
      <c r="D85" s="35">
        <v>2</v>
      </c>
      <c r="E85" s="36"/>
      <c r="F85" s="7" t="s">
        <v>265</v>
      </c>
      <c r="G85" s="53" t="s">
        <v>337</v>
      </c>
      <c r="H85" s="8">
        <v>15918144.64</v>
      </c>
      <c r="I85" s="8">
        <v>12306344.17</v>
      </c>
      <c r="J85" s="9">
        <v>77.31</v>
      </c>
      <c r="K85" s="8">
        <v>18248707.17</v>
      </c>
      <c r="L85" s="8">
        <v>11755911.05</v>
      </c>
      <c r="M85" s="9">
        <v>64.42</v>
      </c>
      <c r="N85" s="8">
        <v>-2330562.53</v>
      </c>
      <c r="O85" s="8">
        <v>550433.12</v>
      </c>
      <c r="P85" s="9">
        <v>-14.64</v>
      </c>
      <c r="Q85" s="9">
        <v>4.47</v>
      </c>
    </row>
    <row r="86" spans="1:17" ht="12.75">
      <c r="A86" s="34">
        <v>6</v>
      </c>
      <c r="B86" s="34">
        <v>9</v>
      </c>
      <c r="C86" s="34">
        <v>9</v>
      </c>
      <c r="D86" s="35">
        <v>2</v>
      </c>
      <c r="E86" s="36"/>
      <c r="F86" s="7" t="s">
        <v>265</v>
      </c>
      <c r="G86" s="53" t="s">
        <v>338</v>
      </c>
      <c r="H86" s="8">
        <v>24365908.25</v>
      </c>
      <c r="I86" s="8">
        <v>16242801.33</v>
      </c>
      <c r="J86" s="9">
        <v>66.66</v>
      </c>
      <c r="K86" s="8">
        <v>25495908.25</v>
      </c>
      <c r="L86" s="8">
        <v>13455448.05</v>
      </c>
      <c r="M86" s="9">
        <v>52.77</v>
      </c>
      <c r="N86" s="8">
        <v>-1130000</v>
      </c>
      <c r="O86" s="8">
        <v>2787353.28</v>
      </c>
      <c r="P86" s="9">
        <v>-4.63</v>
      </c>
      <c r="Q86" s="9">
        <v>17.16</v>
      </c>
    </row>
    <row r="87" spans="1:17" ht="12.75">
      <c r="A87" s="34">
        <v>6</v>
      </c>
      <c r="B87" s="34">
        <v>11</v>
      </c>
      <c r="C87" s="34">
        <v>4</v>
      </c>
      <c r="D87" s="35">
        <v>2</v>
      </c>
      <c r="E87" s="36"/>
      <c r="F87" s="7" t="s">
        <v>265</v>
      </c>
      <c r="G87" s="53" t="s">
        <v>339</v>
      </c>
      <c r="H87" s="8">
        <v>55113522.47</v>
      </c>
      <c r="I87" s="8">
        <v>43500935.78</v>
      </c>
      <c r="J87" s="9">
        <v>78.92</v>
      </c>
      <c r="K87" s="8">
        <v>56384842.47</v>
      </c>
      <c r="L87" s="8">
        <v>39244307.06</v>
      </c>
      <c r="M87" s="9">
        <v>69.6</v>
      </c>
      <c r="N87" s="8">
        <v>-1271320</v>
      </c>
      <c r="O87" s="8">
        <v>4256628.72</v>
      </c>
      <c r="P87" s="9">
        <v>-2.3</v>
      </c>
      <c r="Q87" s="9">
        <v>9.78</v>
      </c>
    </row>
    <row r="88" spans="1:17" ht="12.75">
      <c r="A88" s="34">
        <v>6</v>
      </c>
      <c r="B88" s="34">
        <v>2</v>
      </c>
      <c r="C88" s="34">
        <v>8</v>
      </c>
      <c r="D88" s="35">
        <v>2</v>
      </c>
      <c r="E88" s="36"/>
      <c r="F88" s="7" t="s">
        <v>265</v>
      </c>
      <c r="G88" s="53" t="s">
        <v>340</v>
      </c>
      <c r="H88" s="8">
        <v>33112033.58</v>
      </c>
      <c r="I88" s="8">
        <v>25021478.54</v>
      </c>
      <c r="J88" s="9">
        <v>75.56</v>
      </c>
      <c r="K88" s="8">
        <v>39636691.97</v>
      </c>
      <c r="L88" s="8">
        <v>22467524.42</v>
      </c>
      <c r="M88" s="9">
        <v>56.68</v>
      </c>
      <c r="N88" s="8">
        <v>-6524658.39</v>
      </c>
      <c r="O88" s="8">
        <v>2553954.12</v>
      </c>
      <c r="P88" s="9">
        <v>-19.7</v>
      </c>
      <c r="Q88" s="9">
        <v>10.2</v>
      </c>
    </row>
    <row r="89" spans="1:17" ht="12.75">
      <c r="A89" s="34">
        <v>6</v>
      </c>
      <c r="B89" s="34">
        <v>14</v>
      </c>
      <c r="C89" s="34">
        <v>6</v>
      </c>
      <c r="D89" s="35">
        <v>2</v>
      </c>
      <c r="E89" s="36"/>
      <c r="F89" s="7" t="s">
        <v>265</v>
      </c>
      <c r="G89" s="53" t="s">
        <v>341</v>
      </c>
      <c r="H89" s="8">
        <v>42040515.67</v>
      </c>
      <c r="I89" s="8">
        <v>27530926.13</v>
      </c>
      <c r="J89" s="9">
        <v>65.48</v>
      </c>
      <c r="K89" s="8">
        <v>45346224.32</v>
      </c>
      <c r="L89" s="8">
        <v>27158255.65</v>
      </c>
      <c r="M89" s="9">
        <v>59.89</v>
      </c>
      <c r="N89" s="8">
        <v>-3305708.65</v>
      </c>
      <c r="O89" s="8">
        <v>372670.48</v>
      </c>
      <c r="P89" s="9">
        <v>-7.86</v>
      </c>
      <c r="Q89" s="9">
        <v>1.35</v>
      </c>
    </row>
    <row r="90" spans="1:17" ht="12.75">
      <c r="A90" s="34">
        <v>6</v>
      </c>
      <c r="B90" s="34">
        <v>1</v>
      </c>
      <c r="C90" s="34">
        <v>8</v>
      </c>
      <c r="D90" s="35">
        <v>2</v>
      </c>
      <c r="E90" s="36"/>
      <c r="F90" s="7" t="s">
        <v>265</v>
      </c>
      <c r="G90" s="53" t="s">
        <v>342</v>
      </c>
      <c r="H90" s="8">
        <v>23471971.45</v>
      </c>
      <c r="I90" s="8">
        <v>15309136.31</v>
      </c>
      <c r="J90" s="9">
        <v>65.22</v>
      </c>
      <c r="K90" s="8">
        <v>24622431.45</v>
      </c>
      <c r="L90" s="8">
        <v>14041205.28</v>
      </c>
      <c r="M90" s="9">
        <v>57.02</v>
      </c>
      <c r="N90" s="8">
        <v>-1150460</v>
      </c>
      <c r="O90" s="8">
        <v>1267931.03</v>
      </c>
      <c r="P90" s="9">
        <v>-4.9</v>
      </c>
      <c r="Q90" s="9">
        <v>8.28</v>
      </c>
    </row>
    <row r="91" spans="1:17" ht="12.75">
      <c r="A91" s="34">
        <v>6</v>
      </c>
      <c r="B91" s="34">
        <v>3</v>
      </c>
      <c r="C91" s="34">
        <v>7</v>
      </c>
      <c r="D91" s="35">
        <v>2</v>
      </c>
      <c r="E91" s="36"/>
      <c r="F91" s="7" t="s">
        <v>265</v>
      </c>
      <c r="G91" s="53" t="s">
        <v>343</v>
      </c>
      <c r="H91" s="8">
        <v>18204483.24</v>
      </c>
      <c r="I91" s="8">
        <v>15080619.9</v>
      </c>
      <c r="J91" s="9">
        <v>82.84</v>
      </c>
      <c r="K91" s="8">
        <v>18996987.91</v>
      </c>
      <c r="L91" s="8">
        <v>14444669.11</v>
      </c>
      <c r="M91" s="9">
        <v>76.03</v>
      </c>
      <c r="N91" s="8">
        <v>-792504.67</v>
      </c>
      <c r="O91" s="8">
        <v>635950.79</v>
      </c>
      <c r="P91" s="9">
        <v>-4.35</v>
      </c>
      <c r="Q91" s="9">
        <v>4.21</v>
      </c>
    </row>
    <row r="92" spans="1:17" ht="12.75">
      <c r="A92" s="34">
        <v>6</v>
      </c>
      <c r="B92" s="34">
        <v>8</v>
      </c>
      <c r="C92" s="34">
        <v>7</v>
      </c>
      <c r="D92" s="35">
        <v>2</v>
      </c>
      <c r="E92" s="36"/>
      <c r="F92" s="7" t="s">
        <v>265</v>
      </c>
      <c r="G92" s="53" t="s">
        <v>271</v>
      </c>
      <c r="H92" s="8">
        <v>66051638.24</v>
      </c>
      <c r="I92" s="8">
        <v>47994952.04</v>
      </c>
      <c r="J92" s="9">
        <v>72.66</v>
      </c>
      <c r="K92" s="8">
        <v>75262089.78</v>
      </c>
      <c r="L92" s="8">
        <v>44158687.47</v>
      </c>
      <c r="M92" s="9">
        <v>58.67</v>
      </c>
      <c r="N92" s="8">
        <v>-9210451.54</v>
      </c>
      <c r="O92" s="8">
        <v>3836264.57</v>
      </c>
      <c r="P92" s="9">
        <v>-13.94</v>
      </c>
      <c r="Q92" s="9">
        <v>7.99</v>
      </c>
    </row>
    <row r="93" spans="1:17" ht="12.75">
      <c r="A93" s="34">
        <v>6</v>
      </c>
      <c r="B93" s="34">
        <v>10</v>
      </c>
      <c r="C93" s="34">
        <v>2</v>
      </c>
      <c r="D93" s="35">
        <v>2</v>
      </c>
      <c r="E93" s="36"/>
      <c r="F93" s="7" t="s">
        <v>265</v>
      </c>
      <c r="G93" s="53" t="s">
        <v>344</v>
      </c>
      <c r="H93" s="8">
        <v>29022168.24</v>
      </c>
      <c r="I93" s="8">
        <v>24474380.19</v>
      </c>
      <c r="J93" s="9">
        <v>84.32</v>
      </c>
      <c r="K93" s="8">
        <v>28579204.24</v>
      </c>
      <c r="L93" s="8">
        <v>19368728.71</v>
      </c>
      <c r="M93" s="9">
        <v>67.77</v>
      </c>
      <c r="N93" s="8">
        <v>442964</v>
      </c>
      <c r="O93" s="8">
        <v>5105651.48</v>
      </c>
      <c r="P93" s="9">
        <v>1.52</v>
      </c>
      <c r="Q93" s="9">
        <v>20.86</v>
      </c>
    </row>
    <row r="94" spans="1:17" ht="12.75">
      <c r="A94" s="34">
        <v>6</v>
      </c>
      <c r="B94" s="34">
        <v>20</v>
      </c>
      <c r="C94" s="34">
        <v>5</v>
      </c>
      <c r="D94" s="35">
        <v>2</v>
      </c>
      <c r="E94" s="36"/>
      <c r="F94" s="7" t="s">
        <v>265</v>
      </c>
      <c r="G94" s="53" t="s">
        <v>345</v>
      </c>
      <c r="H94" s="8">
        <v>25129427.32</v>
      </c>
      <c r="I94" s="8">
        <v>19537253.21</v>
      </c>
      <c r="J94" s="9">
        <v>77.74</v>
      </c>
      <c r="K94" s="8">
        <v>25661827.32</v>
      </c>
      <c r="L94" s="8">
        <v>16938097.04</v>
      </c>
      <c r="M94" s="9">
        <v>66</v>
      </c>
      <c r="N94" s="8">
        <v>-532400</v>
      </c>
      <c r="O94" s="8">
        <v>2599156.17</v>
      </c>
      <c r="P94" s="9">
        <v>-2.11</v>
      </c>
      <c r="Q94" s="9">
        <v>13.3</v>
      </c>
    </row>
    <row r="95" spans="1:17" ht="12.75">
      <c r="A95" s="34">
        <v>6</v>
      </c>
      <c r="B95" s="34">
        <v>12</v>
      </c>
      <c r="C95" s="34">
        <v>4</v>
      </c>
      <c r="D95" s="35">
        <v>2</v>
      </c>
      <c r="E95" s="36"/>
      <c r="F95" s="7" t="s">
        <v>265</v>
      </c>
      <c r="G95" s="53" t="s">
        <v>346</v>
      </c>
      <c r="H95" s="8">
        <v>24099559.91</v>
      </c>
      <c r="I95" s="8">
        <v>19541340.54</v>
      </c>
      <c r="J95" s="9">
        <v>81.08</v>
      </c>
      <c r="K95" s="8">
        <v>27211438.91</v>
      </c>
      <c r="L95" s="8">
        <v>18102765.11</v>
      </c>
      <c r="M95" s="9">
        <v>66.52</v>
      </c>
      <c r="N95" s="8">
        <v>-3111879</v>
      </c>
      <c r="O95" s="8">
        <v>1438575.43</v>
      </c>
      <c r="P95" s="9">
        <v>-12.91</v>
      </c>
      <c r="Q95" s="9">
        <v>7.36</v>
      </c>
    </row>
    <row r="96" spans="1:17" ht="12.75">
      <c r="A96" s="34">
        <v>6</v>
      </c>
      <c r="B96" s="34">
        <v>1</v>
      </c>
      <c r="C96" s="34">
        <v>9</v>
      </c>
      <c r="D96" s="35">
        <v>2</v>
      </c>
      <c r="E96" s="36"/>
      <c r="F96" s="7" t="s">
        <v>265</v>
      </c>
      <c r="G96" s="53" t="s">
        <v>347</v>
      </c>
      <c r="H96" s="8">
        <v>30288854.96</v>
      </c>
      <c r="I96" s="8">
        <v>21091766.24</v>
      </c>
      <c r="J96" s="9">
        <v>69.63</v>
      </c>
      <c r="K96" s="8">
        <v>31939398.23</v>
      </c>
      <c r="L96" s="8">
        <v>21844714.52</v>
      </c>
      <c r="M96" s="9">
        <v>68.39</v>
      </c>
      <c r="N96" s="8">
        <v>-1650543.27</v>
      </c>
      <c r="O96" s="8">
        <v>-752948.28</v>
      </c>
      <c r="P96" s="9">
        <v>-5.44</v>
      </c>
      <c r="Q96" s="9">
        <v>-3.56</v>
      </c>
    </row>
    <row r="97" spans="1:17" ht="12.75">
      <c r="A97" s="34">
        <v>6</v>
      </c>
      <c r="B97" s="34">
        <v>6</v>
      </c>
      <c r="C97" s="34">
        <v>7</v>
      </c>
      <c r="D97" s="35">
        <v>2</v>
      </c>
      <c r="E97" s="36"/>
      <c r="F97" s="7" t="s">
        <v>265</v>
      </c>
      <c r="G97" s="53" t="s">
        <v>348</v>
      </c>
      <c r="H97" s="8">
        <v>22834542.13</v>
      </c>
      <c r="I97" s="8">
        <v>16086956.22</v>
      </c>
      <c r="J97" s="9">
        <v>70.45</v>
      </c>
      <c r="K97" s="8">
        <v>27670832.17</v>
      </c>
      <c r="L97" s="8">
        <v>19173087.77</v>
      </c>
      <c r="M97" s="9">
        <v>69.28</v>
      </c>
      <c r="N97" s="8">
        <v>-4836290.04</v>
      </c>
      <c r="O97" s="8">
        <v>-3086131.55</v>
      </c>
      <c r="P97" s="9">
        <v>-21.17</v>
      </c>
      <c r="Q97" s="9">
        <v>-19.18</v>
      </c>
    </row>
    <row r="98" spans="1:17" ht="12.75">
      <c r="A98" s="34">
        <v>6</v>
      </c>
      <c r="B98" s="34">
        <v>2</v>
      </c>
      <c r="C98" s="34">
        <v>9</v>
      </c>
      <c r="D98" s="35">
        <v>2</v>
      </c>
      <c r="E98" s="36"/>
      <c r="F98" s="7" t="s">
        <v>265</v>
      </c>
      <c r="G98" s="53" t="s">
        <v>349</v>
      </c>
      <c r="H98" s="8">
        <v>22293034.77</v>
      </c>
      <c r="I98" s="8">
        <v>16216255.72</v>
      </c>
      <c r="J98" s="9">
        <v>72.74</v>
      </c>
      <c r="K98" s="8">
        <v>25056319.46</v>
      </c>
      <c r="L98" s="8">
        <v>18389566.44</v>
      </c>
      <c r="M98" s="9">
        <v>73.39</v>
      </c>
      <c r="N98" s="8">
        <v>-2763284.69</v>
      </c>
      <c r="O98" s="8">
        <v>-2173310.72</v>
      </c>
      <c r="P98" s="9">
        <v>-12.39</v>
      </c>
      <c r="Q98" s="9">
        <v>-13.4</v>
      </c>
    </row>
    <row r="99" spans="1:17" ht="12.75">
      <c r="A99" s="34">
        <v>6</v>
      </c>
      <c r="B99" s="34">
        <v>11</v>
      </c>
      <c r="C99" s="34">
        <v>5</v>
      </c>
      <c r="D99" s="35">
        <v>2</v>
      </c>
      <c r="E99" s="36"/>
      <c r="F99" s="7" t="s">
        <v>265</v>
      </c>
      <c r="G99" s="53" t="s">
        <v>272</v>
      </c>
      <c r="H99" s="8">
        <v>101156440.68</v>
      </c>
      <c r="I99" s="8">
        <v>73784406.41</v>
      </c>
      <c r="J99" s="9">
        <v>72.94</v>
      </c>
      <c r="K99" s="8">
        <v>104455878.68</v>
      </c>
      <c r="L99" s="8">
        <v>70787662.25</v>
      </c>
      <c r="M99" s="9">
        <v>67.76</v>
      </c>
      <c r="N99" s="8">
        <v>-3299438</v>
      </c>
      <c r="O99" s="8">
        <v>2996744.16</v>
      </c>
      <c r="P99" s="9">
        <v>-3.26</v>
      </c>
      <c r="Q99" s="9">
        <v>4.06</v>
      </c>
    </row>
    <row r="100" spans="1:17" ht="12.75">
      <c r="A100" s="34">
        <v>6</v>
      </c>
      <c r="B100" s="34">
        <v>14</v>
      </c>
      <c r="C100" s="34">
        <v>7</v>
      </c>
      <c r="D100" s="35">
        <v>2</v>
      </c>
      <c r="E100" s="36"/>
      <c r="F100" s="7" t="s">
        <v>265</v>
      </c>
      <c r="G100" s="53" t="s">
        <v>350</v>
      </c>
      <c r="H100" s="8">
        <v>16467557.2</v>
      </c>
      <c r="I100" s="8">
        <v>14235298.86</v>
      </c>
      <c r="J100" s="9">
        <v>86.44</v>
      </c>
      <c r="K100" s="8">
        <v>14792321.2</v>
      </c>
      <c r="L100" s="8">
        <v>11344607.6</v>
      </c>
      <c r="M100" s="9">
        <v>76.69</v>
      </c>
      <c r="N100" s="8">
        <v>1675236</v>
      </c>
      <c r="O100" s="8">
        <v>2890691.26</v>
      </c>
      <c r="P100" s="9">
        <v>10.17</v>
      </c>
      <c r="Q100" s="9">
        <v>20.3</v>
      </c>
    </row>
    <row r="101" spans="1:17" ht="12.75">
      <c r="A101" s="34">
        <v>6</v>
      </c>
      <c r="B101" s="34">
        <v>17</v>
      </c>
      <c r="C101" s="34">
        <v>2</v>
      </c>
      <c r="D101" s="35">
        <v>2</v>
      </c>
      <c r="E101" s="36"/>
      <c r="F101" s="7" t="s">
        <v>265</v>
      </c>
      <c r="G101" s="53" t="s">
        <v>351</v>
      </c>
      <c r="H101" s="8">
        <v>45642985.67</v>
      </c>
      <c r="I101" s="8">
        <v>35166441.91</v>
      </c>
      <c r="J101" s="9">
        <v>77.04</v>
      </c>
      <c r="K101" s="8">
        <v>48994398.49</v>
      </c>
      <c r="L101" s="8">
        <v>29838150.16</v>
      </c>
      <c r="M101" s="9">
        <v>60.9</v>
      </c>
      <c r="N101" s="8">
        <v>-3351412.82</v>
      </c>
      <c r="O101" s="8">
        <v>5328291.75</v>
      </c>
      <c r="P101" s="9">
        <v>-7.34</v>
      </c>
      <c r="Q101" s="9">
        <v>15.15</v>
      </c>
    </row>
    <row r="102" spans="1:17" ht="12.75">
      <c r="A102" s="34">
        <v>6</v>
      </c>
      <c r="B102" s="34">
        <v>20</v>
      </c>
      <c r="C102" s="34">
        <v>6</v>
      </c>
      <c r="D102" s="35">
        <v>2</v>
      </c>
      <c r="E102" s="36"/>
      <c r="F102" s="7" t="s">
        <v>265</v>
      </c>
      <c r="G102" s="53" t="s">
        <v>352</v>
      </c>
      <c r="H102" s="8">
        <v>27115318.47</v>
      </c>
      <c r="I102" s="8">
        <v>21244615.19</v>
      </c>
      <c r="J102" s="9">
        <v>78.34</v>
      </c>
      <c r="K102" s="8">
        <v>27000318.47</v>
      </c>
      <c r="L102" s="8">
        <v>20859555.98</v>
      </c>
      <c r="M102" s="9">
        <v>77.25</v>
      </c>
      <c r="N102" s="8">
        <v>115000</v>
      </c>
      <c r="O102" s="8">
        <v>385059.21</v>
      </c>
      <c r="P102" s="9">
        <v>0.42</v>
      </c>
      <c r="Q102" s="9">
        <v>1.81</v>
      </c>
    </row>
    <row r="103" spans="1:17" ht="12.75">
      <c r="A103" s="34">
        <v>6</v>
      </c>
      <c r="B103" s="34">
        <v>8</v>
      </c>
      <c r="C103" s="34">
        <v>8</v>
      </c>
      <c r="D103" s="35">
        <v>2</v>
      </c>
      <c r="E103" s="36"/>
      <c r="F103" s="7" t="s">
        <v>265</v>
      </c>
      <c r="G103" s="53" t="s">
        <v>353</v>
      </c>
      <c r="H103" s="8">
        <v>29187666.21</v>
      </c>
      <c r="I103" s="8">
        <v>21089255.95</v>
      </c>
      <c r="J103" s="9">
        <v>72.25</v>
      </c>
      <c r="K103" s="8">
        <v>30082259.31</v>
      </c>
      <c r="L103" s="8">
        <v>21968131.89</v>
      </c>
      <c r="M103" s="9">
        <v>73.02</v>
      </c>
      <c r="N103" s="8">
        <v>-894593.1</v>
      </c>
      <c r="O103" s="8">
        <v>-878875.94</v>
      </c>
      <c r="P103" s="9">
        <v>-3.06</v>
      </c>
      <c r="Q103" s="9">
        <v>-4.16</v>
      </c>
    </row>
    <row r="104" spans="1:17" ht="12.75">
      <c r="A104" s="34">
        <v>6</v>
      </c>
      <c r="B104" s="34">
        <v>1</v>
      </c>
      <c r="C104" s="34">
        <v>10</v>
      </c>
      <c r="D104" s="35">
        <v>2</v>
      </c>
      <c r="E104" s="36"/>
      <c r="F104" s="7" t="s">
        <v>265</v>
      </c>
      <c r="G104" s="53" t="s">
        <v>273</v>
      </c>
      <c r="H104" s="8">
        <v>60670310.16</v>
      </c>
      <c r="I104" s="8">
        <v>44462881.07</v>
      </c>
      <c r="J104" s="9">
        <v>73.28</v>
      </c>
      <c r="K104" s="8">
        <v>69417690.74</v>
      </c>
      <c r="L104" s="8">
        <v>43916295.1</v>
      </c>
      <c r="M104" s="9">
        <v>63.26</v>
      </c>
      <c r="N104" s="8">
        <v>-8747380.58</v>
      </c>
      <c r="O104" s="8">
        <v>546585.97</v>
      </c>
      <c r="P104" s="9">
        <v>-14.41</v>
      </c>
      <c r="Q104" s="9">
        <v>1.22</v>
      </c>
    </row>
    <row r="105" spans="1:17" ht="12.75">
      <c r="A105" s="34">
        <v>6</v>
      </c>
      <c r="B105" s="34">
        <v>13</v>
      </c>
      <c r="C105" s="34">
        <v>3</v>
      </c>
      <c r="D105" s="35">
        <v>2</v>
      </c>
      <c r="E105" s="36"/>
      <c r="F105" s="7" t="s">
        <v>265</v>
      </c>
      <c r="G105" s="53" t="s">
        <v>354</v>
      </c>
      <c r="H105" s="8">
        <v>19245339.68</v>
      </c>
      <c r="I105" s="8">
        <v>14648351.09</v>
      </c>
      <c r="J105" s="9">
        <v>76.11</v>
      </c>
      <c r="K105" s="8">
        <v>19150862.14</v>
      </c>
      <c r="L105" s="8">
        <v>12863857.21</v>
      </c>
      <c r="M105" s="9">
        <v>67.17</v>
      </c>
      <c r="N105" s="8">
        <v>94477.54</v>
      </c>
      <c r="O105" s="8">
        <v>1784493.88</v>
      </c>
      <c r="P105" s="9">
        <v>0.49</v>
      </c>
      <c r="Q105" s="9">
        <v>12.18</v>
      </c>
    </row>
    <row r="106" spans="1:17" ht="12.75">
      <c r="A106" s="34">
        <v>6</v>
      </c>
      <c r="B106" s="34">
        <v>10</v>
      </c>
      <c r="C106" s="34">
        <v>4</v>
      </c>
      <c r="D106" s="35">
        <v>2</v>
      </c>
      <c r="E106" s="36"/>
      <c r="F106" s="7" t="s">
        <v>265</v>
      </c>
      <c r="G106" s="53" t="s">
        <v>355</v>
      </c>
      <c r="H106" s="8">
        <v>51705486.68</v>
      </c>
      <c r="I106" s="8">
        <v>33601593.08</v>
      </c>
      <c r="J106" s="9">
        <v>64.98</v>
      </c>
      <c r="K106" s="8">
        <v>57680916.68</v>
      </c>
      <c r="L106" s="8">
        <v>35631402.76</v>
      </c>
      <c r="M106" s="9">
        <v>61.77</v>
      </c>
      <c r="N106" s="8">
        <v>-5975430</v>
      </c>
      <c r="O106" s="8">
        <v>-2029809.68</v>
      </c>
      <c r="P106" s="9">
        <v>-11.55</v>
      </c>
      <c r="Q106" s="9">
        <v>-6.04</v>
      </c>
    </row>
    <row r="107" spans="1:17" ht="12.75">
      <c r="A107" s="34">
        <v>6</v>
      </c>
      <c r="B107" s="34">
        <v>4</v>
      </c>
      <c r="C107" s="34">
        <v>5</v>
      </c>
      <c r="D107" s="35">
        <v>2</v>
      </c>
      <c r="E107" s="36"/>
      <c r="F107" s="7" t="s">
        <v>265</v>
      </c>
      <c r="G107" s="53" t="s">
        <v>356</v>
      </c>
      <c r="H107" s="8">
        <v>28246817.09</v>
      </c>
      <c r="I107" s="8">
        <v>21578523.13</v>
      </c>
      <c r="J107" s="9">
        <v>76.39</v>
      </c>
      <c r="K107" s="8">
        <v>28470475.09</v>
      </c>
      <c r="L107" s="8">
        <v>20047105.9</v>
      </c>
      <c r="M107" s="9">
        <v>70.41</v>
      </c>
      <c r="N107" s="8">
        <v>-223658</v>
      </c>
      <c r="O107" s="8">
        <v>1531417.23</v>
      </c>
      <c r="P107" s="9">
        <v>-0.79</v>
      </c>
      <c r="Q107" s="9">
        <v>7.09</v>
      </c>
    </row>
    <row r="108" spans="1:17" ht="12.75">
      <c r="A108" s="34">
        <v>6</v>
      </c>
      <c r="B108" s="34">
        <v>9</v>
      </c>
      <c r="C108" s="34">
        <v>10</v>
      </c>
      <c r="D108" s="35">
        <v>2</v>
      </c>
      <c r="E108" s="36"/>
      <c r="F108" s="7" t="s">
        <v>265</v>
      </c>
      <c r="G108" s="53" t="s">
        <v>357</v>
      </c>
      <c r="H108" s="8">
        <v>66606687.18</v>
      </c>
      <c r="I108" s="8">
        <v>47390496.71</v>
      </c>
      <c r="J108" s="9">
        <v>71.14</v>
      </c>
      <c r="K108" s="8">
        <v>70802571.65</v>
      </c>
      <c r="L108" s="8">
        <v>41499521.36</v>
      </c>
      <c r="M108" s="9">
        <v>58.61</v>
      </c>
      <c r="N108" s="8">
        <v>-4195884.47</v>
      </c>
      <c r="O108" s="8">
        <v>5890975.35</v>
      </c>
      <c r="P108" s="9">
        <v>-6.29</v>
      </c>
      <c r="Q108" s="9">
        <v>12.43</v>
      </c>
    </row>
    <row r="109" spans="1:17" ht="12.75">
      <c r="A109" s="34">
        <v>6</v>
      </c>
      <c r="B109" s="34">
        <v>8</v>
      </c>
      <c r="C109" s="34">
        <v>9</v>
      </c>
      <c r="D109" s="35">
        <v>2</v>
      </c>
      <c r="E109" s="36"/>
      <c r="F109" s="7" t="s">
        <v>265</v>
      </c>
      <c r="G109" s="53" t="s">
        <v>358</v>
      </c>
      <c r="H109" s="8">
        <v>26687566.98</v>
      </c>
      <c r="I109" s="8">
        <v>21277335.7</v>
      </c>
      <c r="J109" s="9">
        <v>79.72</v>
      </c>
      <c r="K109" s="8">
        <v>27207286.98</v>
      </c>
      <c r="L109" s="8">
        <v>18661267.87</v>
      </c>
      <c r="M109" s="9">
        <v>68.58</v>
      </c>
      <c r="N109" s="8">
        <v>-519720</v>
      </c>
      <c r="O109" s="8">
        <v>2616067.83</v>
      </c>
      <c r="P109" s="9">
        <v>-1.94</v>
      </c>
      <c r="Q109" s="9">
        <v>12.29</v>
      </c>
    </row>
    <row r="110" spans="1:17" ht="12.75">
      <c r="A110" s="34">
        <v>6</v>
      </c>
      <c r="B110" s="34">
        <v>20</v>
      </c>
      <c r="C110" s="34">
        <v>7</v>
      </c>
      <c r="D110" s="35">
        <v>2</v>
      </c>
      <c r="E110" s="36"/>
      <c r="F110" s="7" t="s">
        <v>265</v>
      </c>
      <c r="G110" s="53" t="s">
        <v>359</v>
      </c>
      <c r="H110" s="8">
        <v>29494879.21</v>
      </c>
      <c r="I110" s="8">
        <v>18788896.94</v>
      </c>
      <c r="J110" s="9">
        <v>63.7</v>
      </c>
      <c r="K110" s="8">
        <v>29849879.21</v>
      </c>
      <c r="L110" s="8">
        <v>22015730.1</v>
      </c>
      <c r="M110" s="9">
        <v>73.75</v>
      </c>
      <c r="N110" s="8">
        <v>-355000</v>
      </c>
      <c r="O110" s="8">
        <v>-3226833.16</v>
      </c>
      <c r="P110" s="9">
        <v>-1.2</v>
      </c>
      <c r="Q110" s="9">
        <v>-17.17</v>
      </c>
    </row>
    <row r="111" spans="1:17" ht="12.75">
      <c r="A111" s="34">
        <v>6</v>
      </c>
      <c r="B111" s="34">
        <v>9</v>
      </c>
      <c r="C111" s="34">
        <v>11</v>
      </c>
      <c r="D111" s="35">
        <v>2</v>
      </c>
      <c r="E111" s="36"/>
      <c r="F111" s="7" t="s">
        <v>265</v>
      </c>
      <c r="G111" s="53" t="s">
        <v>360</v>
      </c>
      <c r="H111" s="8">
        <v>95428861.67</v>
      </c>
      <c r="I111" s="8">
        <v>67076995.45</v>
      </c>
      <c r="J111" s="9">
        <v>70.29</v>
      </c>
      <c r="K111" s="8">
        <v>95708861.67</v>
      </c>
      <c r="L111" s="8">
        <v>67862200.57</v>
      </c>
      <c r="M111" s="9">
        <v>70.9</v>
      </c>
      <c r="N111" s="8">
        <v>-280000</v>
      </c>
      <c r="O111" s="8">
        <v>-785205.12</v>
      </c>
      <c r="P111" s="9">
        <v>-0.29</v>
      </c>
      <c r="Q111" s="9">
        <v>-1.17</v>
      </c>
    </row>
    <row r="112" spans="1:17" ht="12.75">
      <c r="A112" s="34">
        <v>6</v>
      </c>
      <c r="B112" s="34">
        <v>16</v>
      </c>
      <c r="C112" s="34">
        <v>3</v>
      </c>
      <c r="D112" s="35">
        <v>2</v>
      </c>
      <c r="E112" s="36"/>
      <c r="F112" s="7" t="s">
        <v>265</v>
      </c>
      <c r="G112" s="53" t="s">
        <v>361</v>
      </c>
      <c r="H112" s="8">
        <v>21179748.15</v>
      </c>
      <c r="I112" s="8">
        <v>17154729.16</v>
      </c>
      <c r="J112" s="9">
        <v>80.99</v>
      </c>
      <c r="K112" s="8">
        <v>21179748.15</v>
      </c>
      <c r="L112" s="8">
        <v>14407566.82</v>
      </c>
      <c r="M112" s="9">
        <v>68.02</v>
      </c>
      <c r="N112" s="8">
        <v>0</v>
      </c>
      <c r="O112" s="8">
        <v>2747162.34</v>
      </c>
      <c r="P112" s="9">
        <v>0</v>
      </c>
      <c r="Q112" s="9">
        <v>16.01</v>
      </c>
    </row>
    <row r="113" spans="1:17" ht="12.75">
      <c r="A113" s="34">
        <v>6</v>
      </c>
      <c r="B113" s="34">
        <v>2</v>
      </c>
      <c r="C113" s="34">
        <v>10</v>
      </c>
      <c r="D113" s="35">
        <v>2</v>
      </c>
      <c r="E113" s="36"/>
      <c r="F113" s="7" t="s">
        <v>265</v>
      </c>
      <c r="G113" s="53" t="s">
        <v>362</v>
      </c>
      <c r="H113" s="8">
        <v>23808841.85</v>
      </c>
      <c r="I113" s="8">
        <v>17247861.27</v>
      </c>
      <c r="J113" s="9">
        <v>72.44</v>
      </c>
      <c r="K113" s="8">
        <v>25340841.85</v>
      </c>
      <c r="L113" s="8">
        <v>17940241.03</v>
      </c>
      <c r="M113" s="9">
        <v>70.79</v>
      </c>
      <c r="N113" s="8">
        <v>-1532000</v>
      </c>
      <c r="O113" s="8">
        <v>-692379.76</v>
      </c>
      <c r="P113" s="9">
        <v>-6.43</v>
      </c>
      <c r="Q113" s="9">
        <v>-4.01</v>
      </c>
    </row>
    <row r="114" spans="1:17" ht="12.75">
      <c r="A114" s="34">
        <v>6</v>
      </c>
      <c r="B114" s="34">
        <v>8</v>
      </c>
      <c r="C114" s="34">
        <v>11</v>
      </c>
      <c r="D114" s="35">
        <v>2</v>
      </c>
      <c r="E114" s="36"/>
      <c r="F114" s="7" t="s">
        <v>265</v>
      </c>
      <c r="G114" s="53" t="s">
        <v>363</v>
      </c>
      <c r="H114" s="8">
        <v>17940889.41</v>
      </c>
      <c r="I114" s="8">
        <v>14771720.78</v>
      </c>
      <c r="J114" s="9">
        <v>82.33</v>
      </c>
      <c r="K114" s="8">
        <v>18855551.7</v>
      </c>
      <c r="L114" s="8">
        <v>13033294.96</v>
      </c>
      <c r="M114" s="9">
        <v>69.12</v>
      </c>
      <c r="N114" s="8">
        <v>-914662.29</v>
      </c>
      <c r="O114" s="8">
        <v>1738425.82</v>
      </c>
      <c r="P114" s="9">
        <v>-5.09</v>
      </c>
      <c r="Q114" s="9">
        <v>11.76</v>
      </c>
    </row>
    <row r="115" spans="1:17" ht="12.75">
      <c r="A115" s="34">
        <v>6</v>
      </c>
      <c r="B115" s="34">
        <v>1</v>
      </c>
      <c r="C115" s="34">
        <v>11</v>
      </c>
      <c r="D115" s="35">
        <v>2</v>
      </c>
      <c r="E115" s="36"/>
      <c r="F115" s="7" t="s">
        <v>265</v>
      </c>
      <c r="G115" s="53" t="s">
        <v>364</v>
      </c>
      <c r="H115" s="8">
        <v>37627961.41</v>
      </c>
      <c r="I115" s="8">
        <v>29274162.5</v>
      </c>
      <c r="J115" s="9">
        <v>77.79</v>
      </c>
      <c r="K115" s="8">
        <v>34510279.3</v>
      </c>
      <c r="L115" s="8">
        <v>24855133.59</v>
      </c>
      <c r="M115" s="9">
        <v>72.02</v>
      </c>
      <c r="N115" s="8">
        <v>3117682.11</v>
      </c>
      <c r="O115" s="8">
        <v>4419028.91</v>
      </c>
      <c r="P115" s="9">
        <v>8.28</v>
      </c>
      <c r="Q115" s="9">
        <v>15.09</v>
      </c>
    </row>
    <row r="116" spans="1:17" ht="12.75">
      <c r="A116" s="34">
        <v>6</v>
      </c>
      <c r="B116" s="34">
        <v>13</v>
      </c>
      <c r="C116" s="34">
        <v>5</v>
      </c>
      <c r="D116" s="35">
        <v>2</v>
      </c>
      <c r="E116" s="36"/>
      <c r="F116" s="7" t="s">
        <v>265</v>
      </c>
      <c r="G116" s="53" t="s">
        <v>365</v>
      </c>
      <c r="H116" s="8">
        <v>6784144.4</v>
      </c>
      <c r="I116" s="8">
        <v>5546771.54</v>
      </c>
      <c r="J116" s="9">
        <v>81.76</v>
      </c>
      <c r="K116" s="8">
        <v>6416104.4</v>
      </c>
      <c r="L116" s="8">
        <v>4274339.73</v>
      </c>
      <c r="M116" s="9">
        <v>66.61</v>
      </c>
      <c r="N116" s="8">
        <v>368040</v>
      </c>
      <c r="O116" s="8">
        <v>1272431.81</v>
      </c>
      <c r="P116" s="9">
        <v>5.42</v>
      </c>
      <c r="Q116" s="9">
        <v>22.94</v>
      </c>
    </row>
    <row r="117" spans="1:17" ht="12.75">
      <c r="A117" s="34">
        <v>6</v>
      </c>
      <c r="B117" s="34">
        <v>2</v>
      </c>
      <c r="C117" s="34">
        <v>11</v>
      </c>
      <c r="D117" s="35">
        <v>2</v>
      </c>
      <c r="E117" s="36"/>
      <c r="F117" s="7" t="s">
        <v>265</v>
      </c>
      <c r="G117" s="53" t="s">
        <v>366</v>
      </c>
      <c r="H117" s="8">
        <v>26407645.9</v>
      </c>
      <c r="I117" s="8">
        <v>19046860.18</v>
      </c>
      <c r="J117" s="9">
        <v>72.12</v>
      </c>
      <c r="K117" s="8">
        <v>27082020.98</v>
      </c>
      <c r="L117" s="8">
        <v>17463921.09</v>
      </c>
      <c r="M117" s="9">
        <v>64.48</v>
      </c>
      <c r="N117" s="8">
        <v>-674375.08</v>
      </c>
      <c r="O117" s="8">
        <v>1582939.09</v>
      </c>
      <c r="P117" s="9">
        <v>-2.55</v>
      </c>
      <c r="Q117" s="9">
        <v>8.31</v>
      </c>
    </row>
    <row r="118" spans="1:17" ht="12.75">
      <c r="A118" s="34">
        <v>6</v>
      </c>
      <c r="B118" s="34">
        <v>5</v>
      </c>
      <c r="C118" s="34">
        <v>7</v>
      </c>
      <c r="D118" s="35">
        <v>2</v>
      </c>
      <c r="E118" s="36"/>
      <c r="F118" s="7" t="s">
        <v>265</v>
      </c>
      <c r="G118" s="53" t="s">
        <v>367</v>
      </c>
      <c r="H118" s="8">
        <v>22087826.57</v>
      </c>
      <c r="I118" s="8">
        <v>16718301.97</v>
      </c>
      <c r="J118" s="9">
        <v>75.69</v>
      </c>
      <c r="K118" s="8">
        <v>20995268.36</v>
      </c>
      <c r="L118" s="8">
        <v>13676217.48</v>
      </c>
      <c r="M118" s="9">
        <v>65.13</v>
      </c>
      <c r="N118" s="8">
        <v>1092558.21</v>
      </c>
      <c r="O118" s="8">
        <v>3042084.49</v>
      </c>
      <c r="P118" s="9">
        <v>4.94</v>
      </c>
      <c r="Q118" s="9">
        <v>18.19</v>
      </c>
    </row>
    <row r="119" spans="1:17" ht="12.75">
      <c r="A119" s="34">
        <v>6</v>
      </c>
      <c r="B119" s="34">
        <v>10</v>
      </c>
      <c r="C119" s="34">
        <v>5</v>
      </c>
      <c r="D119" s="35">
        <v>2</v>
      </c>
      <c r="E119" s="36"/>
      <c r="F119" s="7" t="s">
        <v>265</v>
      </c>
      <c r="G119" s="53" t="s">
        <v>368</v>
      </c>
      <c r="H119" s="8">
        <v>50223917.18</v>
      </c>
      <c r="I119" s="8">
        <v>43473395.09</v>
      </c>
      <c r="J119" s="9">
        <v>86.55</v>
      </c>
      <c r="K119" s="8">
        <v>49715917.18</v>
      </c>
      <c r="L119" s="8">
        <v>31551931.22</v>
      </c>
      <c r="M119" s="9">
        <v>63.46</v>
      </c>
      <c r="N119" s="8">
        <v>508000</v>
      </c>
      <c r="O119" s="8">
        <v>11921463.87</v>
      </c>
      <c r="P119" s="9">
        <v>1.01</v>
      </c>
      <c r="Q119" s="9">
        <v>27.42</v>
      </c>
    </row>
    <row r="120" spans="1:17" ht="12.75">
      <c r="A120" s="34">
        <v>6</v>
      </c>
      <c r="B120" s="34">
        <v>14</v>
      </c>
      <c r="C120" s="34">
        <v>9</v>
      </c>
      <c r="D120" s="35">
        <v>2</v>
      </c>
      <c r="E120" s="36"/>
      <c r="F120" s="7" t="s">
        <v>265</v>
      </c>
      <c r="G120" s="53" t="s">
        <v>274</v>
      </c>
      <c r="H120" s="8">
        <v>50790448.07</v>
      </c>
      <c r="I120" s="8">
        <v>42281974.59</v>
      </c>
      <c r="J120" s="9">
        <v>83.24</v>
      </c>
      <c r="K120" s="8">
        <v>62171375.34</v>
      </c>
      <c r="L120" s="8">
        <v>35476470.56</v>
      </c>
      <c r="M120" s="9">
        <v>57.06</v>
      </c>
      <c r="N120" s="8">
        <v>-11380927.27</v>
      </c>
      <c r="O120" s="8">
        <v>6805504.03</v>
      </c>
      <c r="P120" s="9">
        <v>-22.4</v>
      </c>
      <c r="Q120" s="9">
        <v>16.09</v>
      </c>
    </row>
    <row r="121" spans="1:17" ht="12.75">
      <c r="A121" s="34">
        <v>6</v>
      </c>
      <c r="B121" s="34">
        <v>18</v>
      </c>
      <c r="C121" s="34">
        <v>7</v>
      </c>
      <c r="D121" s="35">
        <v>2</v>
      </c>
      <c r="E121" s="36"/>
      <c r="F121" s="7" t="s">
        <v>265</v>
      </c>
      <c r="G121" s="53" t="s">
        <v>369</v>
      </c>
      <c r="H121" s="8">
        <v>21631384.72</v>
      </c>
      <c r="I121" s="8">
        <v>16754359.53</v>
      </c>
      <c r="J121" s="9">
        <v>77.45</v>
      </c>
      <c r="K121" s="8">
        <v>21759795.72</v>
      </c>
      <c r="L121" s="8">
        <v>15421346.81</v>
      </c>
      <c r="M121" s="9">
        <v>70.87</v>
      </c>
      <c r="N121" s="8">
        <v>-128411</v>
      </c>
      <c r="O121" s="8">
        <v>1333012.72</v>
      </c>
      <c r="P121" s="9">
        <v>-0.59</v>
      </c>
      <c r="Q121" s="9">
        <v>7.95</v>
      </c>
    </row>
    <row r="122" spans="1:17" ht="12.75">
      <c r="A122" s="34">
        <v>6</v>
      </c>
      <c r="B122" s="34">
        <v>20</v>
      </c>
      <c r="C122" s="34">
        <v>8</v>
      </c>
      <c r="D122" s="35">
        <v>2</v>
      </c>
      <c r="E122" s="36"/>
      <c r="F122" s="7" t="s">
        <v>265</v>
      </c>
      <c r="G122" s="53" t="s">
        <v>370</v>
      </c>
      <c r="H122" s="8">
        <v>33432317.87</v>
      </c>
      <c r="I122" s="8">
        <v>19771642.3</v>
      </c>
      <c r="J122" s="9">
        <v>59.13</v>
      </c>
      <c r="K122" s="8">
        <v>37308595.21</v>
      </c>
      <c r="L122" s="8">
        <v>20397664.35</v>
      </c>
      <c r="M122" s="9">
        <v>54.67</v>
      </c>
      <c r="N122" s="8">
        <v>-3876277.34</v>
      </c>
      <c r="O122" s="8">
        <v>-626022.05</v>
      </c>
      <c r="P122" s="9">
        <v>-11.59</v>
      </c>
      <c r="Q122" s="9">
        <v>-3.16</v>
      </c>
    </row>
    <row r="123" spans="1:17" ht="12.75">
      <c r="A123" s="34">
        <v>6</v>
      </c>
      <c r="B123" s="34">
        <v>15</v>
      </c>
      <c r="C123" s="34">
        <v>6</v>
      </c>
      <c r="D123" s="35">
        <v>2</v>
      </c>
      <c r="E123" s="36"/>
      <c r="F123" s="7" t="s">
        <v>265</v>
      </c>
      <c r="G123" s="53" t="s">
        <v>275</v>
      </c>
      <c r="H123" s="8">
        <v>39914498.95</v>
      </c>
      <c r="I123" s="8">
        <v>31009315.67</v>
      </c>
      <c r="J123" s="9">
        <v>77.68</v>
      </c>
      <c r="K123" s="8">
        <v>39611008.32</v>
      </c>
      <c r="L123" s="8">
        <v>29101522.51</v>
      </c>
      <c r="M123" s="9">
        <v>73.46</v>
      </c>
      <c r="N123" s="8">
        <v>303490.63</v>
      </c>
      <c r="O123" s="8">
        <v>1907793.16</v>
      </c>
      <c r="P123" s="9">
        <v>0.76</v>
      </c>
      <c r="Q123" s="9">
        <v>6.15</v>
      </c>
    </row>
    <row r="124" spans="1:17" ht="12.75">
      <c r="A124" s="34">
        <v>6</v>
      </c>
      <c r="B124" s="34">
        <v>3</v>
      </c>
      <c r="C124" s="34">
        <v>8</v>
      </c>
      <c r="D124" s="35">
        <v>2</v>
      </c>
      <c r="E124" s="36"/>
      <c r="F124" s="7" t="s">
        <v>265</v>
      </c>
      <c r="G124" s="53" t="s">
        <v>276</v>
      </c>
      <c r="H124" s="8">
        <v>27809418.04</v>
      </c>
      <c r="I124" s="8">
        <v>16802511.91</v>
      </c>
      <c r="J124" s="9">
        <v>60.42</v>
      </c>
      <c r="K124" s="8">
        <v>27971540.04</v>
      </c>
      <c r="L124" s="8">
        <v>15529827.27</v>
      </c>
      <c r="M124" s="9">
        <v>55.52</v>
      </c>
      <c r="N124" s="8">
        <v>-162122</v>
      </c>
      <c r="O124" s="8">
        <v>1272684.64</v>
      </c>
      <c r="P124" s="9">
        <v>-0.58</v>
      </c>
      <c r="Q124" s="9">
        <v>7.57</v>
      </c>
    </row>
    <row r="125" spans="1:17" ht="12.75">
      <c r="A125" s="34">
        <v>6</v>
      </c>
      <c r="B125" s="34">
        <v>1</v>
      </c>
      <c r="C125" s="34">
        <v>12</v>
      </c>
      <c r="D125" s="35">
        <v>2</v>
      </c>
      <c r="E125" s="36"/>
      <c r="F125" s="7" t="s">
        <v>265</v>
      </c>
      <c r="G125" s="53" t="s">
        <v>371</v>
      </c>
      <c r="H125" s="8">
        <v>13789376.04</v>
      </c>
      <c r="I125" s="8">
        <v>10486511.13</v>
      </c>
      <c r="J125" s="9">
        <v>76.04</v>
      </c>
      <c r="K125" s="8">
        <v>15272426.31</v>
      </c>
      <c r="L125" s="8">
        <v>9619753.09</v>
      </c>
      <c r="M125" s="9">
        <v>62.98</v>
      </c>
      <c r="N125" s="8">
        <v>-1483050.27</v>
      </c>
      <c r="O125" s="8">
        <v>866758.04</v>
      </c>
      <c r="P125" s="9">
        <v>-10.75</v>
      </c>
      <c r="Q125" s="9">
        <v>8.26</v>
      </c>
    </row>
    <row r="126" spans="1:17" ht="12.75">
      <c r="A126" s="34">
        <v>6</v>
      </c>
      <c r="B126" s="34">
        <v>1</v>
      </c>
      <c r="C126" s="34">
        <v>13</v>
      </c>
      <c r="D126" s="35">
        <v>2</v>
      </c>
      <c r="E126" s="36"/>
      <c r="F126" s="7" t="s">
        <v>265</v>
      </c>
      <c r="G126" s="53" t="s">
        <v>372</v>
      </c>
      <c r="H126" s="8">
        <v>11711379.42</v>
      </c>
      <c r="I126" s="8">
        <v>8100197.35</v>
      </c>
      <c r="J126" s="9">
        <v>69.16</v>
      </c>
      <c r="K126" s="8">
        <v>12219550.93</v>
      </c>
      <c r="L126" s="8">
        <v>9842862.54</v>
      </c>
      <c r="M126" s="9">
        <v>80.55</v>
      </c>
      <c r="N126" s="8">
        <v>-508171.51</v>
      </c>
      <c r="O126" s="8">
        <v>-1742665.19</v>
      </c>
      <c r="P126" s="9">
        <v>-4.33</v>
      </c>
      <c r="Q126" s="9">
        <v>-21.51</v>
      </c>
    </row>
    <row r="127" spans="1:17" ht="12.75">
      <c r="A127" s="34">
        <v>6</v>
      </c>
      <c r="B127" s="34">
        <v>3</v>
      </c>
      <c r="C127" s="34">
        <v>9</v>
      </c>
      <c r="D127" s="35">
        <v>2</v>
      </c>
      <c r="E127" s="36"/>
      <c r="F127" s="7" t="s">
        <v>265</v>
      </c>
      <c r="G127" s="53" t="s">
        <v>373</v>
      </c>
      <c r="H127" s="8">
        <v>19952651.98</v>
      </c>
      <c r="I127" s="8">
        <v>14630352.46</v>
      </c>
      <c r="J127" s="9">
        <v>73.32</v>
      </c>
      <c r="K127" s="8">
        <v>25868602.98</v>
      </c>
      <c r="L127" s="8">
        <v>15067265.32</v>
      </c>
      <c r="M127" s="9">
        <v>58.24</v>
      </c>
      <c r="N127" s="8">
        <v>-5915951</v>
      </c>
      <c r="O127" s="8">
        <v>-436912.86</v>
      </c>
      <c r="P127" s="9">
        <v>-29.64</v>
      </c>
      <c r="Q127" s="9">
        <v>-2.98</v>
      </c>
    </row>
    <row r="128" spans="1:17" ht="12.75">
      <c r="A128" s="34">
        <v>6</v>
      </c>
      <c r="B128" s="34">
        <v>6</v>
      </c>
      <c r="C128" s="34">
        <v>9</v>
      </c>
      <c r="D128" s="35">
        <v>2</v>
      </c>
      <c r="E128" s="36"/>
      <c r="F128" s="7" t="s">
        <v>265</v>
      </c>
      <c r="G128" s="53" t="s">
        <v>374</v>
      </c>
      <c r="H128" s="8">
        <v>15352492.76</v>
      </c>
      <c r="I128" s="8">
        <v>9771084.74</v>
      </c>
      <c r="J128" s="9">
        <v>63.64</v>
      </c>
      <c r="K128" s="8">
        <v>15662836.26</v>
      </c>
      <c r="L128" s="8">
        <v>8816820.12</v>
      </c>
      <c r="M128" s="9">
        <v>56.29</v>
      </c>
      <c r="N128" s="8">
        <v>-310343.5</v>
      </c>
      <c r="O128" s="8">
        <v>954264.62</v>
      </c>
      <c r="P128" s="9">
        <v>-2.02</v>
      </c>
      <c r="Q128" s="9">
        <v>9.76</v>
      </c>
    </row>
    <row r="129" spans="1:17" ht="12.75">
      <c r="A129" s="34">
        <v>6</v>
      </c>
      <c r="B129" s="34">
        <v>17</v>
      </c>
      <c r="C129" s="34">
        <v>4</v>
      </c>
      <c r="D129" s="35">
        <v>2</v>
      </c>
      <c r="E129" s="36"/>
      <c r="F129" s="7" t="s">
        <v>265</v>
      </c>
      <c r="G129" s="53" t="s">
        <v>375</v>
      </c>
      <c r="H129" s="8">
        <v>18162929.57</v>
      </c>
      <c r="I129" s="8">
        <v>11286917.59</v>
      </c>
      <c r="J129" s="9">
        <v>62.14</v>
      </c>
      <c r="K129" s="8">
        <v>20863656.57</v>
      </c>
      <c r="L129" s="8">
        <v>10117910.25</v>
      </c>
      <c r="M129" s="9">
        <v>48.49</v>
      </c>
      <c r="N129" s="8">
        <v>-2700727</v>
      </c>
      <c r="O129" s="8">
        <v>1169007.34</v>
      </c>
      <c r="P129" s="9">
        <v>-14.86</v>
      </c>
      <c r="Q129" s="9">
        <v>10.35</v>
      </c>
    </row>
    <row r="130" spans="1:17" ht="12.75">
      <c r="A130" s="34">
        <v>6</v>
      </c>
      <c r="B130" s="34">
        <v>3</v>
      </c>
      <c r="C130" s="34">
        <v>10</v>
      </c>
      <c r="D130" s="35">
        <v>2</v>
      </c>
      <c r="E130" s="36"/>
      <c r="F130" s="7" t="s">
        <v>265</v>
      </c>
      <c r="G130" s="53" t="s">
        <v>376</v>
      </c>
      <c r="H130" s="8">
        <v>25175043.4</v>
      </c>
      <c r="I130" s="8">
        <v>19596642.32</v>
      </c>
      <c r="J130" s="9">
        <v>77.84</v>
      </c>
      <c r="K130" s="8">
        <v>24688093.92</v>
      </c>
      <c r="L130" s="8">
        <v>19047431.09</v>
      </c>
      <c r="M130" s="9">
        <v>77.15</v>
      </c>
      <c r="N130" s="8">
        <v>486949.48</v>
      </c>
      <c r="O130" s="8">
        <v>549211.23</v>
      </c>
      <c r="P130" s="9">
        <v>1.93</v>
      </c>
      <c r="Q130" s="9">
        <v>2.8</v>
      </c>
    </row>
    <row r="131" spans="1:17" ht="12.75">
      <c r="A131" s="34">
        <v>6</v>
      </c>
      <c r="B131" s="34">
        <v>8</v>
      </c>
      <c r="C131" s="34">
        <v>12</v>
      </c>
      <c r="D131" s="35">
        <v>2</v>
      </c>
      <c r="E131" s="36"/>
      <c r="F131" s="7" t="s">
        <v>265</v>
      </c>
      <c r="G131" s="53" t="s">
        <v>377</v>
      </c>
      <c r="H131" s="8">
        <v>24354556.03</v>
      </c>
      <c r="I131" s="8">
        <v>17042481.64</v>
      </c>
      <c r="J131" s="9">
        <v>69.97</v>
      </c>
      <c r="K131" s="8">
        <v>25628319.07</v>
      </c>
      <c r="L131" s="8">
        <v>14707148.63</v>
      </c>
      <c r="M131" s="9">
        <v>57.38</v>
      </c>
      <c r="N131" s="8">
        <v>-1273763.04</v>
      </c>
      <c r="O131" s="8">
        <v>2335333.01</v>
      </c>
      <c r="P131" s="9">
        <v>-5.23</v>
      </c>
      <c r="Q131" s="9">
        <v>13.7</v>
      </c>
    </row>
    <row r="132" spans="1:17" ht="12.75">
      <c r="A132" s="34">
        <v>6</v>
      </c>
      <c r="B132" s="34">
        <v>11</v>
      </c>
      <c r="C132" s="34">
        <v>6</v>
      </c>
      <c r="D132" s="35">
        <v>2</v>
      </c>
      <c r="E132" s="36"/>
      <c r="F132" s="7" t="s">
        <v>265</v>
      </c>
      <c r="G132" s="53" t="s">
        <v>378</v>
      </c>
      <c r="H132" s="8">
        <v>21494381.03</v>
      </c>
      <c r="I132" s="8">
        <v>16690237.75</v>
      </c>
      <c r="J132" s="9">
        <v>77.64</v>
      </c>
      <c r="K132" s="8">
        <v>23472942.03</v>
      </c>
      <c r="L132" s="8">
        <v>16120818.34</v>
      </c>
      <c r="M132" s="9">
        <v>68.67</v>
      </c>
      <c r="N132" s="8">
        <v>-1978561</v>
      </c>
      <c r="O132" s="8">
        <v>569419.41</v>
      </c>
      <c r="P132" s="9">
        <v>-9.2</v>
      </c>
      <c r="Q132" s="9">
        <v>3.41</v>
      </c>
    </row>
    <row r="133" spans="1:17" ht="12.75">
      <c r="A133" s="34">
        <v>6</v>
      </c>
      <c r="B133" s="34">
        <v>13</v>
      </c>
      <c r="C133" s="34">
        <v>6</v>
      </c>
      <c r="D133" s="35">
        <v>2</v>
      </c>
      <c r="E133" s="36"/>
      <c r="F133" s="7" t="s">
        <v>265</v>
      </c>
      <c r="G133" s="53" t="s">
        <v>379</v>
      </c>
      <c r="H133" s="8">
        <v>19988636.02</v>
      </c>
      <c r="I133" s="8">
        <v>16152196.77</v>
      </c>
      <c r="J133" s="9">
        <v>80.8</v>
      </c>
      <c r="K133" s="8">
        <v>24367912.02</v>
      </c>
      <c r="L133" s="8">
        <v>15067698.63</v>
      </c>
      <c r="M133" s="9">
        <v>61.83</v>
      </c>
      <c r="N133" s="8">
        <v>-4379276</v>
      </c>
      <c r="O133" s="8">
        <v>1084498.14</v>
      </c>
      <c r="P133" s="9">
        <v>-21.9</v>
      </c>
      <c r="Q133" s="9">
        <v>6.71</v>
      </c>
    </row>
    <row r="134" spans="1:17" ht="12.75">
      <c r="A134" s="34">
        <v>6</v>
      </c>
      <c r="B134" s="34">
        <v>6</v>
      </c>
      <c r="C134" s="34">
        <v>10</v>
      </c>
      <c r="D134" s="35">
        <v>2</v>
      </c>
      <c r="E134" s="36"/>
      <c r="F134" s="7" t="s">
        <v>265</v>
      </c>
      <c r="G134" s="53" t="s">
        <v>380</v>
      </c>
      <c r="H134" s="8">
        <v>19530487.82</v>
      </c>
      <c r="I134" s="8">
        <v>14939631.45</v>
      </c>
      <c r="J134" s="9">
        <v>76.49</v>
      </c>
      <c r="K134" s="8">
        <v>22868185.04</v>
      </c>
      <c r="L134" s="8">
        <v>13556488.9</v>
      </c>
      <c r="M134" s="9">
        <v>59.28</v>
      </c>
      <c r="N134" s="8">
        <v>-3337697.22</v>
      </c>
      <c r="O134" s="8">
        <v>1383142.55</v>
      </c>
      <c r="P134" s="9">
        <v>-17.08</v>
      </c>
      <c r="Q134" s="9">
        <v>9.25</v>
      </c>
    </row>
    <row r="135" spans="1:17" ht="12.75">
      <c r="A135" s="34">
        <v>6</v>
      </c>
      <c r="B135" s="34">
        <v>20</v>
      </c>
      <c r="C135" s="34">
        <v>9</v>
      </c>
      <c r="D135" s="35">
        <v>2</v>
      </c>
      <c r="E135" s="36"/>
      <c r="F135" s="7" t="s">
        <v>265</v>
      </c>
      <c r="G135" s="53" t="s">
        <v>381</v>
      </c>
      <c r="H135" s="8">
        <v>34693465.65</v>
      </c>
      <c r="I135" s="8">
        <v>25780946.78</v>
      </c>
      <c r="J135" s="9">
        <v>74.31</v>
      </c>
      <c r="K135" s="8">
        <v>34687525.65</v>
      </c>
      <c r="L135" s="8">
        <v>23935714.43</v>
      </c>
      <c r="M135" s="9">
        <v>69</v>
      </c>
      <c r="N135" s="8">
        <v>5940</v>
      </c>
      <c r="O135" s="8">
        <v>1845232.35</v>
      </c>
      <c r="P135" s="9">
        <v>0.01</v>
      </c>
      <c r="Q135" s="9">
        <v>7.15</v>
      </c>
    </row>
    <row r="136" spans="1:17" ht="12.75">
      <c r="A136" s="34">
        <v>6</v>
      </c>
      <c r="B136" s="34">
        <v>20</v>
      </c>
      <c r="C136" s="34">
        <v>10</v>
      </c>
      <c r="D136" s="35">
        <v>2</v>
      </c>
      <c r="E136" s="36"/>
      <c r="F136" s="7" t="s">
        <v>265</v>
      </c>
      <c r="G136" s="53" t="s">
        <v>382</v>
      </c>
      <c r="H136" s="8">
        <v>26424455</v>
      </c>
      <c r="I136" s="8">
        <v>18717248.92</v>
      </c>
      <c r="J136" s="9">
        <v>70.83</v>
      </c>
      <c r="K136" s="8">
        <v>27498692</v>
      </c>
      <c r="L136" s="8">
        <v>17341004.61</v>
      </c>
      <c r="M136" s="9">
        <v>63.06</v>
      </c>
      <c r="N136" s="8">
        <v>-1074237</v>
      </c>
      <c r="O136" s="8">
        <v>1376244.31</v>
      </c>
      <c r="P136" s="9">
        <v>-4.06</v>
      </c>
      <c r="Q136" s="9">
        <v>7.35</v>
      </c>
    </row>
    <row r="137" spans="1:17" ht="12.75">
      <c r="A137" s="34">
        <v>6</v>
      </c>
      <c r="B137" s="34">
        <v>1</v>
      </c>
      <c r="C137" s="34">
        <v>14</v>
      </c>
      <c r="D137" s="35">
        <v>2</v>
      </c>
      <c r="E137" s="36"/>
      <c r="F137" s="7" t="s">
        <v>265</v>
      </c>
      <c r="G137" s="53" t="s">
        <v>383</v>
      </c>
      <c r="H137" s="8">
        <v>14722180.64</v>
      </c>
      <c r="I137" s="8">
        <v>9905548.94</v>
      </c>
      <c r="J137" s="9">
        <v>67.28</v>
      </c>
      <c r="K137" s="8">
        <v>16857996.54</v>
      </c>
      <c r="L137" s="8">
        <v>9687901.63</v>
      </c>
      <c r="M137" s="9">
        <v>57.46</v>
      </c>
      <c r="N137" s="8">
        <v>-2135815.9</v>
      </c>
      <c r="O137" s="8">
        <v>217647.31</v>
      </c>
      <c r="P137" s="9">
        <v>-14.5</v>
      </c>
      <c r="Q137" s="9">
        <v>2.19</v>
      </c>
    </row>
    <row r="138" spans="1:17" ht="12.75">
      <c r="A138" s="34">
        <v>6</v>
      </c>
      <c r="B138" s="34">
        <v>13</v>
      </c>
      <c r="C138" s="34">
        <v>7</v>
      </c>
      <c r="D138" s="35">
        <v>2</v>
      </c>
      <c r="E138" s="36"/>
      <c r="F138" s="7" t="s">
        <v>265</v>
      </c>
      <c r="G138" s="53" t="s">
        <v>384</v>
      </c>
      <c r="H138" s="8">
        <v>13794435.85</v>
      </c>
      <c r="I138" s="8">
        <v>10823551.23</v>
      </c>
      <c r="J138" s="9">
        <v>78.46</v>
      </c>
      <c r="K138" s="8">
        <v>16064338.76</v>
      </c>
      <c r="L138" s="8">
        <v>9148886.35</v>
      </c>
      <c r="M138" s="9">
        <v>56.95</v>
      </c>
      <c r="N138" s="8">
        <v>-2269902.91</v>
      </c>
      <c r="O138" s="8">
        <v>1674664.88</v>
      </c>
      <c r="P138" s="9">
        <v>-16.45</v>
      </c>
      <c r="Q138" s="9">
        <v>15.47</v>
      </c>
    </row>
    <row r="139" spans="1:17" ht="12.75">
      <c r="A139" s="34">
        <v>6</v>
      </c>
      <c r="B139" s="34">
        <v>1</v>
      </c>
      <c r="C139" s="34">
        <v>15</v>
      </c>
      <c r="D139" s="35">
        <v>2</v>
      </c>
      <c r="E139" s="36"/>
      <c r="F139" s="7" t="s">
        <v>265</v>
      </c>
      <c r="G139" s="53" t="s">
        <v>385</v>
      </c>
      <c r="H139" s="8">
        <v>11543892.57</v>
      </c>
      <c r="I139" s="8">
        <v>8456100.7</v>
      </c>
      <c r="J139" s="9">
        <v>73.25</v>
      </c>
      <c r="K139" s="8">
        <v>11723276.23</v>
      </c>
      <c r="L139" s="8">
        <v>9060652.63</v>
      </c>
      <c r="M139" s="9">
        <v>77.28</v>
      </c>
      <c r="N139" s="8">
        <v>-179383.66</v>
      </c>
      <c r="O139" s="8">
        <v>-604551.93</v>
      </c>
      <c r="P139" s="9">
        <v>-1.55</v>
      </c>
      <c r="Q139" s="9">
        <v>-7.14</v>
      </c>
    </row>
    <row r="140" spans="1:17" ht="12.75">
      <c r="A140" s="34">
        <v>6</v>
      </c>
      <c r="B140" s="34">
        <v>10</v>
      </c>
      <c r="C140" s="34">
        <v>6</v>
      </c>
      <c r="D140" s="35">
        <v>2</v>
      </c>
      <c r="E140" s="36"/>
      <c r="F140" s="7" t="s">
        <v>265</v>
      </c>
      <c r="G140" s="53" t="s">
        <v>386</v>
      </c>
      <c r="H140" s="8">
        <v>27010113.52</v>
      </c>
      <c r="I140" s="8">
        <v>22187188.84</v>
      </c>
      <c r="J140" s="9">
        <v>82.14</v>
      </c>
      <c r="K140" s="8">
        <v>28480764.26</v>
      </c>
      <c r="L140" s="8">
        <v>20470343.2</v>
      </c>
      <c r="M140" s="9">
        <v>71.87</v>
      </c>
      <c r="N140" s="8">
        <v>-1470650.74</v>
      </c>
      <c r="O140" s="8">
        <v>1716845.64</v>
      </c>
      <c r="P140" s="9">
        <v>-5.44</v>
      </c>
      <c r="Q140" s="9">
        <v>7.73</v>
      </c>
    </row>
    <row r="141" spans="1:17" ht="12.75">
      <c r="A141" s="34">
        <v>6</v>
      </c>
      <c r="B141" s="34">
        <v>11</v>
      </c>
      <c r="C141" s="34">
        <v>7</v>
      </c>
      <c r="D141" s="35">
        <v>2</v>
      </c>
      <c r="E141" s="36"/>
      <c r="F141" s="7" t="s">
        <v>265</v>
      </c>
      <c r="G141" s="53" t="s">
        <v>387</v>
      </c>
      <c r="H141" s="8">
        <v>54620955.31</v>
      </c>
      <c r="I141" s="8">
        <v>38895459.62</v>
      </c>
      <c r="J141" s="9">
        <v>71.2</v>
      </c>
      <c r="K141" s="8">
        <v>53734123.31</v>
      </c>
      <c r="L141" s="8">
        <v>34912000.12</v>
      </c>
      <c r="M141" s="9">
        <v>64.97</v>
      </c>
      <c r="N141" s="8">
        <v>886832</v>
      </c>
      <c r="O141" s="8">
        <v>3983459.5</v>
      </c>
      <c r="P141" s="9">
        <v>1.62</v>
      </c>
      <c r="Q141" s="9">
        <v>10.24</v>
      </c>
    </row>
    <row r="142" spans="1:17" ht="12.75">
      <c r="A142" s="34">
        <v>6</v>
      </c>
      <c r="B142" s="34">
        <v>19</v>
      </c>
      <c r="C142" s="34">
        <v>4</v>
      </c>
      <c r="D142" s="35">
        <v>2</v>
      </c>
      <c r="E142" s="36"/>
      <c r="F142" s="7" t="s">
        <v>265</v>
      </c>
      <c r="G142" s="53" t="s">
        <v>388</v>
      </c>
      <c r="H142" s="8">
        <v>10326092.62</v>
      </c>
      <c r="I142" s="8">
        <v>8179557.6</v>
      </c>
      <c r="J142" s="9">
        <v>79.21</v>
      </c>
      <c r="K142" s="8">
        <v>10770459.17</v>
      </c>
      <c r="L142" s="8">
        <v>7990283.85</v>
      </c>
      <c r="M142" s="9">
        <v>74.18</v>
      </c>
      <c r="N142" s="8">
        <v>-444366.55</v>
      </c>
      <c r="O142" s="8">
        <v>189273.75</v>
      </c>
      <c r="P142" s="9">
        <v>-4.3</v>
      </c>
      <c r="Q142" s="9">
        <v>2.31</v>
      </c>
    </row>
    <row r="143" spans="1:17" ht="12.75">
      <c r="A143" s="34">
        <v>6</v>
      </c>
      <c r="B143" s="34">
        <v>20</v>
      </c>
      <c r="C143" s="34">
        <v>11</v>
      </c>
      <c r="D143" s="35">
        <v>2</v>
      </c>
      <c r="E143" s="36"/>
      <c r="F143" s="7" t="s">
        <v>265</v>
      </c>
      <c r="G143" s="53" t="s">
        <v>389</v>
      </c>
      <c r="H143" s="8">
        <v>24345506.86</v>
      </c>
      <c r="I143" s="8">
        <v>19896484.53</v>
      </c>
      <c r="J143" s="9">
        <v>81.72</v>
      </c>
      <c r="K143" s="8">
        <v>27730608.86</v>
      </c>
      <c r="L143" s="8">
        <v>18847442.93</v>
      </c>
      <c r="M143" s="9">
        <v>67.96</v>
      </c>
      <c r="N143" s="8">
        <v>-3385102</v>
      </c>
      <c r="O143" s="8">
        <v>1049041.6</v>
      </c>
      <c r="P143" s="9">
        <v>-13.9</v>
      </c>
      <c r="Q143" s="9">
        <v>5.27</v>
      </c>
    </row>
    <row r="144" spans="1:17" ht="12.75">
      <c r="A144" s="34">
        <v>6</v>
      </c>
      <c r="B144" s="34">
        <v>16</v>
      </c>
      <c r="C144" s="34">
        <v>5</v>
      </c>
      <c r="D144" s="35">
        <v>2</v>
      </c>
      <c r="E144" s="36"/>
      <c r="F144" s="7" t="s">
        <v>265</v>
      </c>
      <c r="G144" s="53" t="s">
        <v>390</v>
      </c>
      <c r="H144" s="8">
        <v>23569949.29</v>
      </c>
      <c r="I144" s="8">
        <v>18208285</v>
      </c>
      <c r="J144" s="9">
        <v>77.25</v>
      </c>
      <c r="K144" s="8">
        <v>23439847.56</v>
      </c>
      <c r="L144" s="8">
        <v>16485497.69</v>
      </c>
      <c r="M144" s="9">
        <v>70.33</v>
      </c>
      <c r="N144" s="8">
        <v>130101.73</v>
      </c>
      <c r="O144" s="8">
        <v>1722787.31</v>
      </c>
      <c r="P144" s="9">
        <v>0.55</v>
      </c>
      <c r="Q144" s="9">
        <v>9.46</v>
      </c>
    </row>
    <row r="145" spans="1:17" ht="12.75">
      <c r="A145" s="34">
        <v>6</v>
      </c>
      <c r="B145" s="34">
        <v>11</v>
      </c>
      <c r="C145" s="34">
        <v>8</v>
      </c>
      <c r="D145" s="35">
        <v>2</v>
      </c>
      <c r="E145" s="36"/>
      <c r="F145" s="7" t="s">
        <v>265</v>
      </c>
      <c r="G145" s="53" t="s">
        <v>277</v>
      </c>
      <c r="H145" s="8">
        <v>42808058.75</v>
      </c>
      <c r="I145" s="8">
        <v>32855760.11</v>
      </c>
      <c r="J145" s="9">
        <v>76.75</v>
      </c>
      <c r="K145" s="8">
        <v>41181096.75</v>
      </c>
      <c r="L145" s="8">
        <v>31319157.38</v>
      </c>
      <c r="M145" s="9">
        <v>76.05</v>
      </c>
      <c r="N145" s="8">
        <v>1626962</v>
      </c>
      <c r="O145" s="8">
        <v>1536602.73</v>
      </c>
      <c r="P145" s="9">
        <v>3.8</v>
      </c>
      <c r="Q145" s="9">
        <v>4.67</v>
      </c>
    </row>
    <row r="146" spans="1:17" ht="12.75">
      <c r="A146" s="34">
        <v>6</v>
      </c>
      <c r="B146" s="34">
        <v>9</v>
      </c>
      <c r="C146" s="34">
        <v>12</v>
      </c>
      <c r="D146" s="35">
        <v>2</v>
      </c>
      <c r="E146" s="36"/>
      <c r="F146" s="7" t="s">
        <v>265</v>
      </c>
      <c r="G146" s="53" t="s">
        <v>391</v>
      </c>
      <c r="H146" s="8">
        <v>39572866.28</v>
      </c>
      <c r="I146" s="8">
        <v>28108748.36</v>
      </c>
      <c r="J146" s="9">
        <v>71.03</v>
      </c>
      <c r="K146" s="8">
        <v>43014658.33</v>
      </c>
      <c r="L146" s="8">
        <v>25130504.07</v>
      </c>
      <c r="M146" s="9">
        <v>58.42</v>
      </c>
      <c r="N146" s="8">
        <v>-3441792.05</v>
      </c>
      <c r="O146" s="8">
        <v>2978244.29</v>
      </c>
      <c r="P146" s="9">
        <v>-8.69</v>
      </c>
      <c r="Q146" s="9">
        <v>10.59</v>
      </c>
    </row>
    <row r="147" spans="1:17" ht="12.75">
      <c r="A147" s="34">
        <v>6</v>
      </c>
      <c r="B147" s="34">
        <v>20</v>
      </c>
      <c r="C147" s="34">
        <v>12</v>
      </c>
      <c r="D147" s="35">
        <v>2</v>
      </c>
      <c r="E147" s="36"/>
      <c r="F147" s="7" t="s">
        <v>265</v>
      </c>
      <c r="G147" s="53" t="s">
        <v>392</v>
      </c>
      <c r="H147" s="8">
        <v>19617198.99</v>
      </c>
      <c r="I147" s="8">
        <v>15434239.13</v>
      </c>
      <c r="J147" s="9">
        <v>78.67</v>
      </c>
      <c r="K147" s="8">
        <v>20929884.99</v>
      </c>
      <c r="L147" s="8">
        <v>15297046.5</v>
      </c>
      <c r="M147" s="9">
        <v>73.08</v>
      </c>
      <c r="N147" s="8">
        <v>-1312686</v>
      </c>
      <c r="O147" s="8">
        <v>137192.63</v>
      </c>
      <c r="P147" s="9">
        <v>-6.69</v>
      </c>
      <c r="Q147" s="9">
        <v>0.88</v>
      </c>
    </row>
    <row r="148" spans="1:17" ht="12.75">
      <c r="A148" s="34">
        <v>6</v>
      </c>
      <c r="B148" s="34">
        <v>18</v>
      </c>
      <c r="C148" s="34">
        <v>8</v>
      </c>
      <c r="D148" s="35">
        <v>2</v>
      </c>
      <c r="E148" s="36"/>
      <c r="F148" s="7" t="s">
        <v>265</v>
      </c>
      <c r="G148" s="53" t="s">
        <v>393</v>
      </c>
      <c r="H148" s="8">
        <v>35715172.39</v>
      </c>
      <c r="I148" s="8">
        <v>27248473.15</v>
      </c>
      <c r="J148" s="9">
        <v>76.29</v>
      </c>
      <c r="K148" s="8">
        <v>37843261.93</v>
      </c>
      <c r="L148" s="8">
        <v>26872276.1</v>
      </c>
      <c r="M148" s="9">
        <v>71</v>
      </c>
      <c r="N148" s="8">
        <v>-2128089.54</v>
      </c>
      <c r="O148" s="8">
        <v>376197.05</v>
      </c>
      <c r="P148" s="9">
        <v>-5.95</v>
      </c>
      <c r="Q148" s="9">
        <v>1.38</v>
      </c>
    </row>
    <row r="149" spans="1:17" ht="12.75">
      <c r="A149" s="34">
        <v>6</v>
      </c>
      <c r="B149" s="34">
        <v>7</v>
      </c>
      <c r="C149" s="34">
        <v>6</v>
      </c>
      <c r="D149" s="35">
        <v>2</v>
      </c>
      <c r="E149" s="36"/>
      <c r="F149" s="7" t="s">
        <v>265</v>
      </c>
      <c r="G149" s="53" t="s">
        <v>394</v>
      </c>
      <c r="H149" s="8">
        <v>25001949.26</v>
      </c>
      <c r="I149" s="8">
        <v>19936685.9</v>
      </c>
      <c r="J149" s="9">
        <v>79.74</v>
      </c>
      <c r="K149" s="8">
        <v>24137877</v>
      </c>
      <c r="L149" s="8">
        <v>17689832.97</v>
      </c>
      <c r="M149" s="9">
        <v>73.28</v>
      </c>
      <c r="N149" s="8">
        <v>864072.26</v>
      </c>
      <c r="O149" s="8">
        <v>2246852.93</v>
      </c>
      <c r="P149" s="9">
        <v>3.45</v>
      </c>
      <c r="Q149" s="9">
        <v>11.26</v>
      </c>
    </row>
    <row r="150" spans="1:17" ht="12.75">
      <c r="A150" s="34">
        <v>6</v>
      </c>
      <c r="B150" s="34">
        <v>18</v>
      </c>
      <c r="C150" s="34">
        <v>9</v>
      </c>
      <c r="D150" s="35">
        <v>2</v>
      </c>
      <c r="E150" s="36"/>
      <c r="F150" s="7" t="s">
        <v>265</v>
      </c>
      <c r="G150" s="53" t="s">
        <v>395</v>
      </c>
      <c r="H150" s="8">
        <v>18095717.97</v>
      </c>
      <c r="I150" s="8">
        <v>14072973.62</v>
      </c>
      <c r="J150" s="9">
        <v>77.76</v>
      </c>
      <c r="K150" s="8">
        <v>18768623.85</v>
      </c>
      <c r="L150" s="8">
        <v>13456147.22</v>
      </c>
      <c r="M150" s="9">
        <v>71.69</v>
      </c>
      <c r="N150" s="8">
        <v>-672905.88</v>
      </c>
      <c r="O150" s="8">
        <v>616826.4</v>
      </c>
      <c r="P150" s="9">
        <v>-3.71</v>
      </c>
      <c r="Q150" s="9">
        <v>4.38</v>
      </c>
    </row>
    <row r="151" spans="1:17" ht="12.75">
      <c r="A151" s="34">
        <v>6</v>
      </c>
      <c r="B151" s="34">
        <v>18</v>
      </c>
      <c r="C151" s="34">
        <v>10</v>
      </c>
      <c r="D151" s="35">
        <v>2</v>
      </c>
      <c r="E151" s="36"/>
      <c r="F151" s="7" t="s">
        <v>265</v>
      </c>
      <c r="G151" s="53" t="s">
        <v>396</v>
      </c>
      <c r="H151" s="8">
        <v>17685750.84</v>
      </c>
      <c r="I151" s="8">
        <v>13030220.03</v>
      </c>
      <c r="J151" s="9">
        <v>73.67</v>
      </c>
      <c r="K151" s="8">
        <v>17685750.84</v>
      </c>
      <c r="L151" s="8">
        <v>11768959.3</v>
      </c>
      <c r="M151" s="9">
        <v>66.54</v>
      </c>
      <c r="N151" s="8">
        <v>0</v>
      </c>
      <c r="O151" s="8">
        <v>1261260.73</v>
      </c>
      <c r="P151" s="9">
        <v>0</v>
      </c>
      <c r="Q151" s="9">
        <v>9.67</v>
      </c>
    </row>
    <row r="152" spans="1:17" ht="12.75">
      <c r="A152" s="34">
        <v>6</v>
      </c>
      <c r="B152" s="34">
        <v>1</v>
      </c>
      <c r="C152" s="34">
        <v>16</v>
      </c>
      <c r="D152" s="35">
        <v>2</v>
      </c>
      <c r="E152" s="36"/>
      <c r="F152" s="7" t="s">
        <v>265</v>
      </c>
      <c r="G152" s="53" t="s">
        <v>279</v>
      </c>
      <c r="H152" s="8">
        <v>30315388.94</v>
      </c>
      <c r="I152" s="8">
        <v>25253435.61</v>
      </c>
      <c r="J152" s="9">
        <v>83.3</v>
      </c>
      <c r="K152" s="8">
        <v>37175388.94</v>
      </c>
      <c r="L152" s="8">
        <v>21148813.07</v>
      </c>
      <c r="M152" s="9">
        <v>56.88</v>
      </c>
      <c r="N152" s="8">
        <v>-6860000</v>
      </c>
      <c r="O152" s="8">
        <v>4104622.54</v>
      </c>
      <c r="P152" s="9">
        <v>-22.62</v>
      </c>
      <c r="Q152" s="9">
        <v>16.25</v>
      </c>
    </row>
    <row r="153" spans="1:17" ht="12.75">
      <c r="A153" s="34">
        <v>6</v>
      </c>
      <c r="B153" s="34">
        <v>2</v>
      </c>
      <c r="C153" s="34">
        <v>13</v>
      </c>
      <c r="D153" s="35">
        <v>2</v>
      </c>
      <c r="E153" s="36"/>
      <c r="F153" s="7" t="s">
        <v>265</v>
      </c>
      <c r="G153" s="53" t="s">
        <v>397</v>
      </c>
      <c r="H153" s="8">
        <v>19609018.17</v>
      </c>
      <c r="I153" s="8">
        <v>15180505.75</v>
      </c>
      <c r="J153" s="9">
        <v>77.41</v>
      </c>
      <c r="K153" s="8">
        <v>18902603.22</v>
      </c>
      <c r="L153" s="8">
        <v>13565430.43</v>
      </c>
      <c r="M153" s="9">
        <v>71.76</v>
      </c>
      <c r="N153" s="8">
        <v>706414.95</v>
      </c>
      <c r="O153" s="8">
        <v>1615075.32</v>
      </c>
      <c r="P153" s="9">
        <v>3.6</v>
      </c>
      <c r="Q153" s="9">
        <v>10.63</v>
      </c>
    </row>
    <row r="154" spans="1:17" ht="12.75">
      <c r="A154" s="34">
        <v>6</v>
      </c>
      <c r="B154" s="34">
        <v>18</v>
      </c>
      <c r="C154" s="34">
        <v>11</v>
      </c>
      <c r="D154" s="35">
        <v>2</v>
      </c>
      <c r="E154" s="36"/>
      <c r="F154" s="7" t="s">
        <v>265</v>
      </c>
      <c r="G154" s="53" t="s">
        <v>280</v>
      </c>
      <c r="H154" s="8">
        <v>52743956.45</v>
      </c>
      <c r="I154" s="8">
        <v>40657489.32</v>
      </c>
      <c r="J154" s="9">
        <v>77.08</v>
      </c>
      <c r="K154" s="8">
        <v>55085159.45</v>
      </c>
      <c r="L154" s="8">
        <v>40492795.6</v>
      </c>
      <c r="M154" s="9">
        <v>73.5</v>
      </c>
      <c r="N154" s="8">
        <v>-2341203</v>
      </c>
      <c r="O154" s="8">
        <v>164693.72</v>
      </c>
      <c r="P154" s="9">
        <v>-4.43</v>
      </c>
      <c r="Q154" s="9">
        <v>0.4</v>
      </c>
    </row>
    <row r="155" spans="1:17" ht="12.75">
      <c r="A155" s="34">
        <v>6</v>
      </c>
      <c r="B155" s="34">
        <v>17</v>
      </c>
      <c r="C155" s="34">
        <v>5</v>
      </c>
      <c r="D155" s="35">
        <v>2</v>
      </c>
      <c r="E155" s="36"/>
      <c r="F155" s="7" t="s">
        <v>265</v>
      </c>
      <c r="G155" s="53" t="s">
        <v>398</v>
      </c>
      <c r="H155" s="8">
        <v>36416094.63</v>
      </c>
      <c r="I155" s="8">
        <v>27231115.44</v>
      </c>
      <c r="J155" s="9">
        <v>74.77</v>
      </c>
      <c r="K155" s="8">
        <v>38134094.63</v>
      </c>
      <c r="L155" s="8">
        <v>23841727.97</v>
      </c>
      <c r="M155" s="9">
        <v>62.52</v>
      </c>
      <c r="N155" s="8">
        <v>-1718000</v>
      </c>
      <c r="O155" s="8">
        <v>3389387.47</v>
      </c>
      <c r="P155" s="9">
        <v>-4.71</v>
      </c>
      <c r="Q155" s="9">
        <v>12.44</v>
      </c>
    </row>
    <row r="156" spans="1:17" ht="12.75">
      <c r="A156" s="34">
        <v>6</v>
      </c>
      <c r="B156" s="34">
        <v>11</v>
      </c>
      <c r="C156" s="34">
        <v>9</v>
      </c>
      <c r="D156" s="35">
        <v>2</v>
      </c>
      <c r="E156" s="36"/>
      <c r="F156" s="7" t="s">
        <v>265</v>
      </c>
      <c r="G156" s="53" t="s">
        <v>399</v>
      </c>
      <c r="H156" s="8">
        <v>36624470.23</v>
      </c>
      <c r="I156" s="8">
        <v>28767957.83</v>
      </c>
      <c r="J156" s="9">
        <v>78.54</v>
      </c>
      <c r="K156" s="8">
        <v>38804470.23</v>
      </c>
      <c r="L156" s="8">
        <v>27180089.74</v>
      </c>
      <c r="M156" s="9">
        <v>70.04</v>
      </c>
      <c r="N156" s="8">
        <v>-2180000</v>
      </c>
      <c r="O156" s="8">
        <v>1587868.09</v>
      </c>
      <c r="P156" s="9">
        <v>-5.95</v>
      </c>
      <c r="Q156" s="9">
        <v>5.51</v>
      </c>
    </row>
    <row r="157" spans="1:17" ht="12.75">
      <c r="A157" s="34">
        <v>6</v>
      </c>
      <c r="B157" s="34">
        <v>4</v>
      </c>
      <c r="C157" s="34">
        <v>6</v>
      </c>
      <c r="D157" s="35">
        <v>2</v>
      </c>
      <c r="E157" s="36"/>
      <c r="F157" s="7" t="s">
        <v>265</v>
      </c>
      <c r="G157" s="53" t="s">
        <v>400</v>
      </c>
      <c r="H157" s="8">
        <v>16568199.51</v>
      </c>
      <c r="I157" s="8">
        <v>12764164.82</v>
      </c>
      <c r="J157" s="9">
        <v>77.04</v>
      </c>
      <c r="K157" s="8">
        <v>16263936.02</v>
      </c>
      <c r="L157" s="8">
        <v>11742323.87</v>
      </c>
      <c r="M157" s="9">
        <v>72.19</v>
      </c>
      <c r="N157" s="8">
        <v>304263.49</v>
      </c>
      <c r="O157" s="8">
        <v>1021840.95</v>
      </c>
      <c r="P157" s="9">
        <v>1.83</v>
      </c>
      <c r="Q157" s="9">
        <v>8</v>
      </c>
    </row>
    <row r="158" spans="1:17" ht="12.75">
      <c r="A158" s="34">
        <v>6</v>
      </c>
      <c r="B158" s="34">
        <v>7</v>
      </c>
      <c r="C158" s="34">
        <v>7</v>
      </c>
      <c r="D158" s="35">
        <v>2</v>
      </c>
      <c r="E158" s="36"/>
      <c r="F158" s="7" t="s">
        <v>265</v>
      </c>
      <c r="G158" s="53" t="s">
        <v>401</v>
      </c>
      <c r="H158" s="8">
        <v>32448951.43</v>
      </c>
      <c r="I158" s="8">
        <v>24502515.28</v>
      </c>
      <c r="J158" s="9">
        <v>75.51</v>
      </c>
      <c r="K158" s="8">
        <v>33521583.73</v>
      </c>
      <c r="L158" s="8">
        <v>23507747.69</v>
      </c>
      <c r="M158" s="9">
        <v>70.12</v>
      </c>
      <c r="N158" s="8">
        <v>-1072632.3</v>
      </c>
      <c r="O158" s="8">
        <v>994767.59</v>
      </c>
      <c r="P158" s="9">
        <v>-3.3</v>
      </c>
      <c r="Q158" s="9">
        <v>4.05</v>
      </c>
    </row>
    <row r="159" spans="1:17" ht="12.75">
      <c r="A159" s="34">
        <v>6</v>
      </c>
      <c r="B159" s="34">
        <v>1</v>
      </c>
      <c r="C159" s="34">
        <v>17</v>
      </c>
      <c r="D159" s="35">
        <v>2</v>
      </c>
      <c r="E159" s="36"/>
      <c r="F159" s="7" t="s">
        <v>265</v>
      </c>
      <c r="G159" s="53" t="s">
        <v>402</v>
      </c>
      <c r="H159" s="8">
        <v>19431837.22</v>
      </c>
      <c r="I159" s="8">
        <v>12798915.19</v>
      </c>
      <c r="J159" s="9">
        <v>65.86</v>
      </c>
      <c r="K159" s="8">
        <v>20152341.22</v>
      </c>
      <c r="L159" s="8">
        <v>11802619.75</v>
      </c>
      <c r="M159" s="9">
        <v>58.56</v>
      </c>
      <c r="N159" s="8">
        <v>-720504</v>
      </c>
      <c r="O159" s="8">
        <v>996295.44</v>
      </c>
      <c r="P159" s="9">
        <v>-3.7</v>
      </c>
      <c r="Q159" s="9">
        <v>7.78</v>
      </c>
    </row>
    <row r="160" spans="1:17" ht="12.75">
      <c r="A160" s="34">
        <v>6</v>
      </c>
      <c r="B160" s="34">
        <v>2</v>
      </c>
      <c r="C160" s="34">
        <v>14</v>
      </c>
      <c r="D160" s="35">
        <v>2</v>
      </c>
      <c r="E160" s="36"/>
      <c r="F160" s="7" t="s">
        <v>265</v>
      </c>
      <c r="G160" s="53" t="s">
        <v>403</v>
      </c>
      <c r="H160" s="8">
        <v>26648399.3</v>
      </c>
      <c r="I160" s="8">
        <v>20523582.17</v>
      </c>
      <c r="J160" s="9">
        <v>77.01</v>
      </c>
      <c r="K160" s="8">
        <v>27198399.3</v>
      </c>
      <c r="L160" s="8">
        <v>16979305.48</v>
      </c>
      <c r="M160" s="9">
        <v>62.42</v>
      </c>
      <c r="N160" s="8">
        <v>-550000</v>
      </c>
      <c r="O160" s="8">
        <v>3544276.69</v>
      </c>
      <c r="P160" s="9">
        <v>-2.06</v>
      </c>
      <c r="Q160" s="9">
        <v>17.26</v>
      </c>
    </row>
    <row r="161" spans="1:17" ht="12.75">
      <c r="A161" s="34">
        <v>6</v>
      </c>
      <c r="B161" s="34">
        <v>4</v>
      </c>
      <c r="C161" s="34">
        <v>7</v>
      </c>
      <c r="D161" s="35">
        <v>2</v>
      </c>
      <c r="E161" s="36"/>
      <c r="F161" s="7" t="s">
        <v>265</v>
      </c>
      <c r="G161" s="53" t="s">
        <v>404</v>
      </c>
      <c r="H161" s="8">
        <v>18237951.67</v>
      </c>
      <c r="I161" s="8">
        <v>13665127.66</v>
      </c>
      <c r="J161" s="9">
        <v>74.92</v>
      </c>
      <c r="K161" s="8">
        <v>19303949.64</v>
      </c>
      <c r="L161" s="8">
        <v>13752589.98</v>
      </c>
      <c r="M161" s="9">
        <v>71.24</v>
      </c>
      <c r="N161" s="8">
        <v>-1065997.97</v>
      </c>
      <c r="O161" s="8">
        <v>-87462.32</v>
      </c>
      <c r="P161" s="9">
        <v>-5.84</v>
      </c>
      <c r="Q161" s="9">
        <v>-0.64</v>
      </c>
    </row>
    <row r="162" spans="1:17" ht="12.75">
      <c r="A162" s="34">
        <v>6</v>
      </c>
      <c r="B162" s="34">
        <v>15</v>
      </c>
      <c r="C162" s="34">
        <v>7</v>
      </c>
      <c r="D162" s="35">
        <v>2</v>
      </c>
      <c r="E162" s="36"/>
      <c r="F162" s="7" t="s">
        <v>265</v>
      </c>
      <c r="G162" s="53" t="s">
        <v>405</v>
      </c>
      <c r="H162" s="8">
        <v>29162718.26</v>
      </c>
      <c r="I162" s="8">
        <v>21232269.35</v>
      </c>
      <c r="J162" s="9">
        <v>72.8</v>
      </c>
      <c r="K162" s="8">
        <v>30927718.26</v>
      </c>
      <c r="L162" s="8">
        <v>21177966.76</v>
      </c>
      <c r="M162" s="9">
        <v>68.47</v>
      </c>
      <c r="N162" s="8">
        <v>-1765000</v>
      </c>
      <c r="O162" s="8">
        <v>54302.59</v>
      </c>
      <c r="P162" s="9">
        <v>-6.05</v>
      </c>
      <c r="Q162" s="9">
        <v>0.25</v>
      </c>
    </row>
    <row r="163" spans="1:17" ht="12.75">
      <c r="A163" s="34">
        <v>6</v>
      </c>
      <c r="B163" s="34">
        <v>18</v>
      </c>
      <c r="C163" s="34">
        <v>13</v>
      </c>
      <c r="D163" s="35">
        <v>2</v>
      </c>
      <c r="E163" s="36"/>
      <c r="F163" s="7" t="s">
        <v>265</v>
      </c>
      <c r="G163" s="53" t="s">
        <v>406</v>
      </c>
      <c r="H163" s="8">
        <v>19167675.29</v>
      </c>
      <c r="I163" s="8">
        <v>14430965.59</v>
      </c>
      <c r="J163" s="9">
        <v>75.28</v>
      </c>
      <c r="K163" s="8">
        <v>18158562.06</v>
      </c>
      <c r="L163" s="8">
        <v>12922628.82</v>
      </c>
      <c r="M163" s="9">
        <v>71.16</v>
      </c>
      <c r="N163" s="8">
        <v>1009113.23</v>
      </c>
      <c r="O163" s="8">
        <v>1508336.77</v>
      </c>
      <c r="P163" s="9">
        <v>5.26</v>
      </c>
      <c r="Q163" s="9">
        <v>10.45</v>
      </c>
    </row>
    <row r="164" spans="1:17" ht="12.75">
      <c r="A164" s="34">
        <v>6</v>
      </c>
      <c r="B164" s="34">
        <v>16</v>
      </c>
      <c r="C164" s="34">
        <v>6</v>
      </c>
      <c r="D164" s="35">
        <v>2</v>
      </c>
      <c r="E164" s="36"/>
      <c r="F164" s="7" t="s">
        <v>265</v>
      </c>
      <c r="G164" s="53" t="s">
        <v>407</v>
      </c>
      <c r="H164" s="8">
        <v>14992275.13</v>
      </c>
      <c r="I164" s="8">
        <v>11258118.61</v>
      </c>
      <c r="J164" s="9">
        <v>75.09</v>
      </c>
      <c r="K164" s="8">
        <v>16503861.13</v>
      </c>
      <c r="L164" s="8">
        <v>12000605.22</v>
      </c>
      <c r="M164" s="9">
        <v>72.71</v>
      </c>
      <c r="N164" s="8">
        <v>-1511586</v>
      </c>
      <c r="O164" s="8">
        <v>-742486.61</v>
      </c>
      <c r="P164" s="9">
        <v>-10.08</v>
      </c>
      <c r="Q164" s="9">
        <v>-6.59</v>
      </c>
    </row>
    <row r="165" spans="1:17" ht="12.75">
      <c r="A165" s="34">
        <v>6</v>
      </c>
      <c r="B165" s="34">
        <v>19</v>
      </c>
      <c r="C165" s="34">
        <v>5</v>
      </c>
      <c r="D165" s="35">
        <v>2</v>
      </c>
      <c r="E165" s="36"/>
      <c r="F165" s="7" t="s">
        <v>265</v>
      </c>
      <c r="G165" s="53" t="s">
        <v>408</v>
      </c>
      <c r="H165" s="8">
        <v>26855961.77</v>
      </c>
      <c r="I165" s="8">
        <v>19349842.48</v>
      </c>
      <c r="J165" s="9">
        <v>72.05</v>
      </c>
      <c r="K165" s="8">
        <v>30235126.94</v>
      </c>
      <c r="L165" s="8">
        <v>19423794.9</v>
      </c>
      <c r="M165" s="9">
        <v>64.24</v>
      </c>
      <c r="N165" s="8">
        <v>-3379165.17</v>
      </c>
      <c r="O165" s="8">
        <v>-73952.42</v>
      </c>
      <c r="P165" s="9">
        <v>-12.58</v>
      </c>
      <c r="Q165" s="9">
        <v>-0.38</v>
      </c>
    </row>
    <row r="166" spans="1:17" ht="12.75">
      <c r="A166" s="34">
        <v>6</v>
      </c>
      <c r="B166" s="34">
        <v>8</v>
      </c>
      <c r="C166" s="34">
        <v>13</v>
      </c>
      <c r="D166" s="35">
        <v>2</v>
      </c>
      <c r="E166" s="36"/>
      <c r="F166" s="7" t="s">
        <v>265</v>
      </c>
      <c r="G166" s="53" t="s">
        <v>409</v>
      </c>
      <c r="H166" s="8">
        <v>22277266.27</v>
      </c>
      <c r="I166" s="8">
        <v>14635625.26</v>
      </c>
      <c r="J166" s="9">
        <v>65.69</v>
      </c>
      <c r="K166" s="8">
        <v>24406930.27</v>
      </c>
      <c r="L166" s="8">
        <v>14497131.57</v>
      </c>
      <c r="M166" s="9">
        <v>59.39</v>
      </c>
      <c r="N166" s="8">
        <v>-2129664</v>
      </c>
      <c r="O166" s="8">
        <v>138493.69</v>
      </c>
      <c r="P166" s="9">
        <v>-9.55</v>
      </c>
      <c r="Q166" s="9">
        <v>0.94</v>
      </c>
    </row>
    <row r="167" spans="1:17" ht="12.75">
      <c r="A167" s="34">
        <v>6</v>
      </c>
      <c r="B167" s="34">
        <v>14</v>
      </c>
      <c r="C167" s="34">
        <v>10</v>
      </c>
      <c r="D167" s="35">
        <v>2</v>
      </c>
      <c r="E167" s="36"/>
      <c r="F167" s="7" t="s">
        <v>265</v>
      </c>
      <c r="G167" s="53" t="s">
        <v>410</v>
      </c>
      <c r="H167" s="8">
        <v>24815849.58</v>
      </c>
      <c r="I167" s="8">
        <v>16837330</v>
      </c>
      <c r="J167" s="9">
        <v>67.84</v>
      </c>
      <c r="K167" s="8">
        <v>24359182.58</v>
      </c>
      <c r="L167" s="8">
        <v>15966883.15</v>
      </c>
      <c r="M167" s="9">
        <v>65.54</v>
      </c>
      <c r="N167" s="8">
        <v>456667</v>
      </c>
      <c r="O167" s="8">
        <v>870446.85</v>
      </c>
      <c r="P167" s="9">
        <v>1.84</v>
      </c>
      <c r="Q167" s="9">
        <v>5.16</v>
      </c>
    </row>
    <row r="168" spans="1:17" ht="12.75">
      <c r="A168" s="34">
        <v>6</v>
      </c>
      <c r="B168" s="34">
        <v>4</v>
      </c>
      <c r="C168" s="34">
        <v>8</v>
      </c>
      <c r="D168" s="35">
        <v>2</v>
      </c>
      <c r="E168" s="36"/>
      <c r="F168" s="7" t="s">
        <v>265</v>
      </c>
      <c r="G168" s="53" t="s">
        <v>411</v>
      </c>
      <c r="H168" s="8">
        <v>38811858.57</v>
      </c>
      <c r="I168" s="8">
        <v>30184894.53</v>
      </c>
      <c r="J168" s="9">
        <v>77.77</v>
      </c>
      <c r="K168" s="8">
        <v>41156483.67</v>
      </c>
      <c r="L168" s="8">
        <v>26345842.55</v>
      </c>
      <c r="M168" s="9">
        <v>64.01</v>
      </c>
      <c r="N168" s="8">
        <v>-2344625.1</v>
      </c>
      <c r="O168" s="8">
        <v>3839051.98</v>
      </c>
      <c r="P168" s="9">
        <v>-6.04</v>
      </c>
      <c r="Q168" s="9">
        <v>12.71</v>
      </c>
    </row>
    <row r="169" spans="1:17" ht="12.75">
      <c r="A169" s="34">
        <v>6</v>
      </c>
      <c r="B169" s="34">
        <v>3</v>
      </c>
      <c r="C169" s="34">
        <v>12</v>
      </c>
      <c r="D169" s="35">
        <v>2</v>
      </c>
      <c r="E169" s="36"/>
      <c r="F169" s="7" t="s">
        <v>265</v>
      </c>
      <c r="G169" s="53" t="s">
        <v>412</v>
      </c>
      <c r="H169" s="8">
        <v>29264110.54</v>
      </c>
      <c r="I169" s="8">
        <v>21296660.4</v>
      </c>
      <c r="J169" s="9">
        <v>72.77</v>
      </c>
      <c r="K169" s="8">
        <v>26776178.54</v>
      </c>
      <c r="L169" s="8">
        <v>18859775.27</v>
      </c>
      <c r="M169" s="9">
        <v>70.43</v>
      </c>
      <c r="N169" s="8">
        <v>2487932</v>
      </c>
      <c r="O169" s="8">
        <v>2436885.13</v>
      </c>
      <c r="P169" s="9">
        <v>8.5</v>
      </c>
      <c r="Q169" s="9">
        <v>11.44</v>
      </c>
    </row>
    <row r="170" spans="1:17" ht="12.75">
      <c r="A170" s="34">
        <v>6</v>
      </c>
      <c r="B170" s="34">
        <v>7</v>
      </c>
      <c r="C170" s="34">
        <v>9</v>
      </c>
      <c r="D170" s="35">
        <v>2</v>
      </c>
      <c r="E170" s="36"/>
      <c r="F170" s="7" t="s">
        <v>265</v>
      </c>
      <c r="G170" s="53" t="s">
        <v>413</v>
      </c>
      <c r="H170" s="8">
        <v>34287462.83</v>
      </c>
      <c r="I170" s="8">
        <v>26187237.57</v>
      </c>
      <c r="J170" s="9">
        <v>76.37</v>
      </c>
      <c r="K170" s="8">
        <v>38388722.83</v>
      </c>
      <c r="L170" s="8">
        <v>26590376.69</v>
      </c>
      <c r="M170" s="9">
        <v>69.26</v>
      </c>
      <c r="N170" s="8">
        <v>-4101260</v>
      </c>
      <c r="O170" s="8">
        <v>-403139.12</v>
      </c>
      <c r="P170" s="9">
        <v>-11.96</v>
      </c>
      <c r="Q170" s="9">
        <v>-1.53</v>
      </c>
    </row>
    <row r="171" spans="1:17" ht="12.75">
      <c r="A171" s="34">
        <v>6</v>
      </c>
      <c r="B171" s="34">
        <v>12</v>
      </c>
      <c r="C171" s="34">
        <v>7</v>
      </c>
      <c r="D171" s="35">
        <v>2</v>
      </c>
      <c r="E171" s="36"/>
      <c r="F171" s="7" t="s">
        <v>265</v>
      </c>
      <c r="G171" s="53" t="s">
        <v>414</v>
      </c>
      <c r="H171" s="8">
        <v>24031957.28</v>
      </c>
      <c r="I171" s="8">
        <v>15551800.55</v>
      </c>
      <c r="J171" s="9">
        <v>64.71</v>
      </c>
      <c r="K171" s="8">
        <v>24963957.28</v>
      </c>
      <c r="L171" s="8">
        <v>14717336.2</v>
      </c>
      <c r="M171" s="9">
        <v>58.95</v>
      </c>
      <c r="N171" s="8">
        <v>-932000</v>
      </c>
      <c r="O171" s="8">
        <v>834464.35</v>
      </c>
      <c r="P171" s="9">
        <v>-3.87</v>
      </c>
      <c r="Q171" s="9">
        <v>5.36</v>
      </c>
    </row>
    <row r="172" spans="1:17" ht="12.75">
      <c r="A172" s="34">
        <v>6</v>
      </c>
      <c r="B172" s="34">
        <v>1</v>
      </c>
      <c r="C172" s="34">
        <v>18</v>
      </c>
      <c r="D172" s="35">
        <v>2</v>
      </c>
      <c r="E172" s="36"/>
      <c r="F172" s="7" t="s">
        <v>265</v>
      </c>
      <c r="G172" s="53" t="s">
        <v>415</v>
      </c>
      <c r="H172" s="8">
        <v>26763317.74</v>
      </c>
      <c r="I172" s="8">
        <v>18943129.46</v>
      </c>
      <c r="J172" s="9">
        <v>70.78</v>
      </c>
      <c r="K172" s="8">
        <v>27527574.12</v>
      </c>
      <c r="L172" s="8">
        <v>19508861.84</v>
      </c>
      <c r="M172" s="9">
        <v>70.87</v>
      </c>
      <c r="N172" s="8">
        <v>-764256.38</v>
      </c>
      <c r="O172" s="8">
        <v>-565732.38</v>
      </c>
      <c r="P172" s="9">
        <v>-2.85</v>
      </c>
      <c r="Q172" s="9">
        <v>-2.98</v>
      </c>
    </row>
    <row r="173" spans="1:17" ht="12.75">
      <c r="A173" s="34">
        <v>6</v>
      </c>
      <c r="B173" s="34">
        <v>19</v>
      </c>
      <c r="C173" s="34">
        <v>6</v>
      </c>
      <c r="D173" s="35">
        <v>2</v>
      </c>
      <c r="E173" s="36"/>
      <c r="F173" s="7" t="s">
        <v>265</v>
      </c>
      <c r="G173" s="53" t="s">
        <v>281</v>
      </c>
      <c r="H173" s="8">
        <v>33363154.27</v>
      </c>
      <c r="I173" s="8">
        <v>22398862.37</v>
      </c>
      <c r="J173" s="9">
        <v>67.13</v>
      </c>
      <c r="K173" s="8">
        <v>33701138.27</v>
      </c>
      <c r="L173" s="8">
        <v>22156347.14</v>
      </c>
      <c r="M173" s="9">
        <v>65.74</v>
      </c>
      <c r="N173" s="8">
        <v>-337984</v>
      </c>
      <c r="O173" s="8">
        <v>242515.23</v>
      </c>
      <c r="P173" s="9">
        <v>-1.01</v>
      </c>
      <c r="Q173" s="9">
        <v>1.08</v>
      </c>
    </row>
    <row r="174" spans="1:17" ht="12.75">
      <c r="A174" s="34">
        <v>6</v>
      </c>
      <c r="B174" s="34">
        <v>15</v>
      </c>
      <c r="C174" s="34">
        <v>8</v>
      </c>
      <c r="D174" s="35">
        <v>2</v>
      </c>
      <c r="E174" s="36"/>
      <c r="F174" s="7" t="s">
        <v>265</v>
      </c>
      <c r="G174" s="53" t="s">
        <v>416</v>
      </c>
      <c r="H174" s="8">
        <v>30997417.68</v>
      </c>
      <c r="I174" s="8">
        <v>24465491.56</v>
      </c>
      <c r="J174" s="9">
        <v>78.92</v>
      </c>
      <c r="K174" s="8">
        <v>31309417.68</v>
      </c>
      <c r="L174" s="8">
        <v>21682080.4</v>
      </c>
      <c r="M174" s="9">
        <v>69.25</v>
      </c>
      <c r="N174" s="8">
        <v>-312000</v>
      </c>
      <c r="O174" s="8">
        <v>2783411.16</v>
      </c>
      <c r="P174" s="9">
        <v>-1</v>
      </c>
      <c r="Q174" s="9">
        <v>11.37</v>
      </c>
    </row>
    <row r="175" spans="1:17" ht="12.75">
      <c r="A175" s="34">
        <v>6</v>
      </c>
      <c r="B175" s="34">
        <v>9</v>
      </c>
      <c r="C175" s="34">
        <v>13</v>
      </c>
      <c r="D175" s="35">
        <v>2</v>
      </c>
      <c r="E175" s="36"/>
      <c r="F175" s="7" t="s">
        <v>265</v>
      </c>
      <c r="G175" s="53" t="s">
        <v>417</v>
      </c>
      <c r="H175" s="8">
        <v>30926474.67</v>
      </c>
      <c r="I175" s="8">
        <v>24469757.24</v>
      </c>
      <c r="J175" s="9">
        <v>79.12</v>
      </c>
      <c r="K175" s="8">
        <v>35465228.08</v>
      </c>
      <c r="L175" s="8">
        <v>23556899.48</v>
      </c>
      <c r="M175" s="9">
        <v>66.42</v>
      </c>
      <c r="N175" s="8">
        <v>-4538753.41</v>
      </c>
      <c r="O175" s="8">
        <v>912857.76</v>
      </c>
      <c r="P175" s="9">
        <v>-14.67</v>
      </c>
      <c r="Q175" s="9">
        <v>3.73</v>
      </c>
    </row>
    <row r="176" spans="1:17" ht="12.75">
      <c r="A176" s="34">
        <v>6</v>
      </c>
      <c r="B176" s="34">
        <v>11</v>
      </c>
      <c r="C176" s="34">
        <v>10</v>
      </c>
      <c r="D176" s="35">
        <v>2</v>
      </c>
      <c r="E176" s="36"/>
      <c r="F176" s="7" t="s">
        <v>265</v>
      </c>
      <c r="G176" s="53" t="s">
        <v>418</v>
      </c>
      <c r="H176" s="8">
        <v>32310705.86</v>
      </c>
      <c r="I176" s="8">
        <v>25716616.87</v>
      </c>
      <c r="J176" s="9">
        <v>79.59</v>
      </c>
      <c r="K176" s="8">
        <v>31600478.34</v>
      </c>
      <c r="L176" s="8">
        <v>23533885.1</v>
      </c>
      <c r="M176" s="9">
        <v>74.47</v>
      </c>
      <c r="N176" s="8">
        <v>710227.52</v>
      </c>
      <c r="O176" s="8">
        <v>2182731.77</v>
      </c>
      <c r="P176" s="9">
        <v>2.19</v>
      </c>
      <c r="Q176" s="9">
        <v>8.48</v>
      </c>
    </row>
    <row r="177" spans="1:17" ht="12.75">
      <c r="A177" s="34">
        <v>6</v>
      </c>
      <c r="B177" s="34">
        <v>3</v>
      </c>
      <c r="C177" s="34">
        <v>13</v>
      </c>
      <c r="D177" s="35">
        <v>2</v>
      </c>
      <c r="E177" s="36"/>
      <c r="F177" s="7" t="s">
        <v>265</v>
      </c>
      <c r="G177" s="53" t="s">
        <v>419</v>
      </c>
      <c r="H177" s="8">
        <v>24660590.94</v>
      </c>
      <c r="I177" s="8">
        <v>14203437.26</v>
      </c>
      <c r="J177" s="9">
        <v>57.59</v>
      </c>
      <c r="K177" s="8">
        <v>24334718.46</v>
      </c>
      <c r="L177" s="8">
        <v>13775622.46</v>
      </c>
      <c r="M177" s="9">
        <v>56.6</v>
      </c>
      <c r="N177" s="8">
        <v>325872.48</v>
      </c>
      <c r="O177" s="8">
        <v>427814.8</v>
      </c>
      <c r="P177" s="9">
        <v>1.32</v>
      </c>
      <c r="Q177" s="9">
        <v>3.01</v>
      </c>
    </row>
    <row r="178" spans="1:17" ht="12.75">
      <c r="A178" s="34">
        <v>6</v>
      </c>
      <c r="B178" s="34">
        <v>11</v>
      </c>
      <c r="C178" s="34">
        <v>11</v>
      </c>
      <c r="D178" s="35">
        <v>2</v>
      </c>
      <c r="E178" s="36"/>
      <c r="F178" s="7" t="s">
        <v>265</v>
      </c>
      <c r="G178" s="53" t="s">
        <v>420</v>
      </c>
      <c r="H178" s="8">
        <v>20465112.85</v>
      </c>
      <c r="I178" s="8">
        <v>15919565.79</v>
      </c>
      <c r="J178" s="9">
        <v>77.78</v>
      </c>
      <c r="K178" s="8">
        <v>21380112.85</v>
      </c>
      <c r="L178" s="8">
        <v>14339895.72</v>
      </c>
      <c r="M178" s="9">
        <v>67.07</v>
      </c>
      <c r="N178" s="8">
        <v>-915000</v>
      </c>
      <c r="O178" s="8">
        <v>1579670.07</v>
      </c>
      <c r="P178" s="9">
        <v>-4.47</v>
      </c>
      <c r="Q178" s="9">
        <v>9.92</v>
      </c>
    </row>
    <row r="179" spans="1:17" ht="12.75">
      <c r="A179" s="34">
        <v>6</v>
      </c>
      <c r="B179" s="34">
        <v>19</v>
      </c>
      <c r="C179" s="34">
        <v>7</v>
      </c>
      <c r="D179" s="35">
        <v>2</v>
      </c>
      <c r="E179" s="36"/>
      <c r="F179" s="7" t="s">
        <v>265</v>
      </c>
      <c r="G179" s="53" t="s">
        <v>421</v>
      </c>
      <c r="H179" s="8">
        <v>23230595.78</v>
      </c>
      <c r="I179" s="8">
        <v>15136709.82</v>
      </c>
      <c r="J179" s="9">
        <v>65.15</v>
      </c>
      <c r="K179" s="8">
        <v>24630595.78</v>
      </c>
      <c r="L179" s="8">
        <v>14912986.37</v>
      </c>
      <c r="M179" s="9">
        <v>60.54</v>
      </c>
      <c r="N179" s="8">
        <v>-1400000</v>
      </c>
      <c r="O179" s="8">
        <v>223723.45</v>
      </c>
      <c r="P179" s="9">
        <v>-6.02</v>
      </c>
      <c r="Q179" s="9">
        <v>1.47</v>
      </c>
    </row>
    <row r="180" spans="1:17" ht="12.75">
      <c r="A180" s="34">
        <v>6</v>
      </c>
      <c r="B180" s="34">
        <v>9</v>
      </c>
      <c r="C180" s="34">
        <v>14</v>
      </c>
      <c r="D180" s="35">
        <v>2</v>
      </c>
      <c r="E180" s="36"/>
      <c r="F180" s="7" t="s">
        <v>265</v>
      </c>
      <c r="G180" s="53" t="s">
        <v>422</v>
      </c>
      <c r="H180" s="8">
        <v>68434672.97</v>
      </c>
      <c r="I180" s="8">
        <v>47324784.26</v>
      </c>
      <c r="J180" s="9">
        <v>69.15</v>
      </c>
      <c r="K180" s="8">
        <v>76650562.79</v>
      </c>
      <c r="L180" s="8">
        <v>39893811.59</v>
      </c>
      <c r="M180" s="9">
        <v>52.04</v>
      </c>
      <c r="N180" s="8">
        <v>-8215889.82</v>
      </c>
      <c r="O180" s="8">
        <v>7430972.67</v>
      </c>
      <c r="P180" s="9">
        <v>-12</v>
      </c>
      <c r="Q180" s="9">
        <v>15.7</v>
      </c>
    </row>
    <row r="181" spans="1:17" ht="12.75">
      <c r="A181" s="34">
        <v>6</v>
      </c>
      <c r="B181" s="34">
        <v>19</v>
      </c>
      <c r="C181" s="34">
        <v>8</v>
      </c>
      <c r="D181" s="35">
        <v>2</v>
      </c>
      <c r="E181" s="36"/>
      <c r="F181" s="7" t="s">
        <v>265</v>
      </c>
      <c r="G181" s="53" t="s">
        <v>423</v>
      </c>
      <c r="H181" s="8">
        <v>13086624.91</v>
      </c>
      <c r="I181" s="8">
        <v>10423661.39</v>
      </c>
      <c r="J181" s="9">
        <v>79.65</v>
      </c>
      <c r="K181" s="8">
        <v>13489458.15</v>
      </c>
      <c r="L181" s="8">
        <v>9903850.48</v>
      </c>
      <c r="M181" s="9">
        <v>73.41</v>
      </c>
      <c r="N181" s="8">
        <v>-402833.24</v>
      </c>
      <c r="O181" s="8">
        <v>519810.91</v>
      </c>
      <c r="P181" s="9">
        <v>-3.07</v>
      </c>
      <c r="Q181" s="9">
        <v>4.98</v>
      </c>
    </row>
    <row r="182" spans="1:17" ht="12.75">
      <c r="A182" s="34">
        <v>6</v>
      </c>
      <c r="B182" s="34">
        <v>9</v>
      </c>
      <c r="C182" s="34">
        <v>15</v>
      </c>
      <c r="D182" s="35">
        <v>2</v>
      </c>
      <c r="E182" s="36"/>
      <c r="F182" s="7" t="s">
        <v>265</v>
      </c>
      <c r="G182" s="53" t="s">
        <v>424</v>
      </c>
      <c r="H182" s="8">
        <v>20898899.23</v>
      </c>
      <c r="I182" s="8">
        <v>14041412.45</v>
      </c>
      <c r="J182" s="9">
        <v>67.18</v>
      </c>
      <c r="K182" s="8">
        <v>22509999.23</v>
      </c>
      <c r="L182" s="8">
        <v>12205803.63</v>
      </c>
      <c r="M182" s="9">
        <v>54.22</v>
      </c>
      <c r="N182" s="8">
        <v>-1611100</v>
      </c>
      <c r="O182" s="8">
        <v>1835608.82</v>
      </c>
      <c r="P182" s="9">
        <v>-7.7</v>
      </c>
      <c r="Q182" s="9">
        <v>13.07</v>
      </c>
    </row>
    <row r="183" spans="1:17" ht="12.75">
      <c r="A183" s="34">
        <v>6</v>
      </c>
      <c r="B183" s="34">
        <v>9</v>
      </c>
      <c r="C183" s="34">
        <v>16</v>
      </c>
      <c r="D183" s="35">
        <v>2</v>
      </c>
      <c r="E183" s="36"/>
      <c r="F183" s="7" t="s">
        <v>265</v>
      </c>
      <c r="G183" s="53" t="s">
        <v>425</v>
      </c>
      <c r="H183" s="8">
        <v>11046492.72</v>
      </c>
      <c r="I183" s="8">
        <v>8830467.41</v>
      </c>
      <c r="J183" s="9">
        <v>79.93</v>
      </c>
      <c r="K183" s="8">
        <v>10144492.72</v>
      </c>
      <c r="L183" s="8">
        <v>7255003</v>
      </c>
      <c r="M183" s="9">
        <v>71.51</v>
      </c>
      <c r="N183" s="8">
        <v>902000</v>
      </c>
      <c r="O183" s="8">
        <v>1575464.41</v>
      </c>
      <c r="P183" s="9">
        <v>8.16</v>
      </c>
      <c r="Q183" s="9">
        <v>17.84</v>
      </c>
    </row>
    <row r="184" spans="1:17" ht="12.75">
      <c r="A184" s="34">
        <v>6</v>
      </c>
      <c r="B184" s="34">
        <v>7</v>
      </c>
      <c r="C184" s="34">
        <v>10</v>
      </c>
      <c r="D184" s="35">
        <v>2</v>
      </c>
      <c r="E184" s="36"/>
      <c r="F184" s="7" t="s">
        <v>265</v>
      </c>
      <c r="G184" s="53" t="s">
        <v>426</v>
      </c>
      <c r="H184" s="8">
        <v>31894703.48</v>
      </c>
      <c r="I184" s="8">
        <v>23385001.33</v>
      </c>
      <c r="J184" s="9">
        <v>73.31</v>
      </c>
      <c r="K184" s="8">
        <v>31894703.48</v>
      </c>
      <c r="L184" s="8">
        <v>21830654.18</v>
      </c>
      <c r="M184" s="9">
        <v>68.44</v>
      </c>
      <c r="N184" s="8">
        <v>0</v>
      </c>
      <c r="O184" s="8">
        <v>1554347.15</v>
      </c>
      <c r="P184" s="9">
        <v>0</v>
      </c>
      <c r="Q184" s="9">
        <v>6.64</v>
      </c>
    </row>
    <row r="185" spans="1:17" ht="12.75">
      <c r="A185" s="34">
        <v>6</v>
      </c>
      <c r="B185" s="34">
        <v>1</v>
      </c>
      <c r="C185" s="34">
        <v>19</v>
      </c>
      <c r="D185" s="35">
        <v>2</v>
      </c>
      <c r="E185" s="36"/>
      <c r="F185" s="7" t="s">
        <v>265</v>
      </c>
      <c r="G185" s="53" t="s">
        <v>427</v>
      </c>
      <c r="H185" s="8">
        <v>21899258.49</v>
      </c>
      <c r="I185" s="8">
        <v>17098683.46</v>
      </c>
      <c r="J185" s="9">
        <v>78.07</v>
      </c>
      <c r="K185" s="8">
        <v>23037048.49</v>
      </c>
      <c r="L185" s="8">
        <v>15140545.01</v>
      </c>
      <c r="M185" s="9">
        <v>65.72</v>
      </c>
      <c r="N185" s="8">
        <v>-1137790</v>
      </c>
      <c r="O185" s="8">
        <v>1958138.45</v>
      </c>
      <c r="P185" s="9">
        <v>-5.19</v>
      </c>
      <c r="Q185" s="9">
        <v>11.45</v>
      </c>
    </row>
    <row r="186" spans="1:17" ht="12.75">
      <c r="A186" s="34">
        <v>6</v>
      </c>
      <c r="B186" s="34">
        <v>20</v>
      </c>
      <c r="C186" s="34">
        <v>14</v>
      </c>
      <c r="D186" s="35">
        <v>2</v>
      </c>
      <c r="E186" s="36"/>
      <c r="F186" s="7" t="s">
        <v>265</v>
      </c>
      <c r="G186" s="53" t="s">
        <v>428</v>
      </c>
      <c r="H186" s="8">
        <v>95397501.63</v>
      </c>
      <c r="I186" s="8">
        <v>74429829.07</v>
      </c>
      <c r="J186" s="9">
        <v>78.02</v>
      </c>
      <c r="K186" s="8">
        <v>102113106.2</v>
      </c>
      <c r="L186" s="8">
        <v>75102641.71</v>
      </c>
      <c r="M186" s="9">
        <v>73.54</v>
      </c>
      <c r="N186" s="8">
        <v>-6715604.57</v>
      </c>
      <c r="O186" s="8">
        <v>-672812.64</v>
      </c>
      <c r="P186" s="9">
        <v>-7.03</v>
      </c>
      <c r="Q186" s="9">
        <v>-0.9</v>
      </c>
    </row>
    <row r="187" spans="1:17" ht="12.75">
      <c r="A187" s="34">
        <v>6</v>
      </c>
      <c r="B187" s="34">
        <v>3</v>
      </c>
      <c r="C187" s="34">
        <v>14</v>
      </c>
      <c r="D187" s="35">
        <v>2</v>
      </c>
      <c r="E187" s="36"/>
      <c r="F187" s="7" t="s">
        <v>265</v>
      </c>
      <c r="G187" s="53" t="s">
        <v>429</v>
      </c>
      <c r="H187" s="8">
        <v>16345014.21</v>
      </c>
      <c r="I187" s="8">
        <v>11907667.25</v>
      </c>
      <c r="J187" s="9">
        <v>72.85</v>
      </c>
      <c r="K187" s="8">
        <v>16271875.32</v>
      </c>
      <c r="L187" s="8">
        <v>10902445.16</v>
      </c>
      <c r="M187" s="9">
        <v>67</v>
      </c>
      <c r="N187" s="8">
        <v>73138.89</v>
      </c>
      <c r="O187" s="8">
        <v>1005222.09</v>
      </c>
      <c r="P187" s="9">
        <v>0.44</v>
      </c>
      <c r="Q187" s="9">
        <v>8.44</v>
      </c>
    </row>
    <row r="188" spans="1:17" ht="12.75">
      <c r="A188" s="34">
        <v>6</v>
      </c>
      <c r="B188" s="34">
        <v>6</v>
      </c>
      <c r="C188" s="34">
        <v>11</v>
      </c>
      <c r="D188" s="35">
        <v>2</v>
      </c>
      <c r="E188" s="36"/>
      <c r="F188" s="7" t="s">
        <v>265</v>
      </c>
      <c r="G188" s="53" t="s">
        <v>430</v>
      </c>
      <c r="H188" s="8">
        <v>24131467.54</v>
      </c>
      <c r="I188" s="8">
        <v>18583191.73</v>
      </c>
      <c r="J188" s="9">
        <v>77</v>
      </c>
      <c r="K188" s="8">
        <v>26917711.54</v>
      </c>
      <c r="L188" s="8">
        <v>18364997.36</v>
      </c>
      <c r="M188" s="9">
        <v>68.22</v>
      </c>
      <c r="N188" s="8">
        <v>-2786244</v>
      </c>
      <c r="O188" s="8">
        <v>218194.37</v>
      </c>
      <c r="P188" s="9">
        <v>-11.54</v>
      </c>
      <c r="Q188" s="9">
        <v>1.17</v>
      </c>
    </row>
    <row r="189" spans="1:17" ht="12.75">
      <c r="A189" s="34">
        <v>6</v>
      </c>
      <c r="B189" s="34">
        <v>14</v>
      </c>
      <c r="C189" s="34">
        <v>11</v>
      </c>
      <c r="D189" s="35">
        <v>2</v>
      </c>
      <c r="E189" s="36"/>
      <c r="F189" s="7" t="s">
        <v>265</v>
      </c>
      <c r="G189" s="53" t="s">
        <v>431</v>
      </c>
      <c r="H189" s="8">
        <v>46046362.01</v>
      </c>
      <c r="I189" s="8">
        <v>25718623.59</v>
      </c>
      <c r="J189" s="9">
        <v>55.85</v>
      </c>
      <c r="K189" s="8">
        <v>47825958.01</v>
      </c>
      <c r="L189" s="8">
        <v>30564596.9</v>
      </c>
      <c r="M189" s="9">
        <v>63.9</v>
      </c>
      <c r="N189" s="8">
        <v>-1779596</v>
      </c>
      <c r="O189" s="8">
        <v>-4845973.31</v>
      </c>
      <c r="P189" s="9">
        <v>-3.86</v>
      </c>
      <c r="Q189" s="9">
        <v>-18.84</v>
      </c>
    </row>
    <row r="190" spans="1:17" ht="12.75">
      <c r="A190" s="34">
        <v>6</v>
      </c>
      <c r="B190" s="34">
        <v>7</v>
      </c>
      <c r="C190" s="34">
        <v>2</v>
      </c>
      <c r="D190" s="35">
        <v>3</v>
      </c>
      <c r="E190" s="36"/>
      <c r="F190" s="7" t="s">
        <v>265</v>
      </c>
      <c r="G190" s="53" t="s">
        <v>432</v>
      </c>
      <c r="H190" s="8">
        <v>40713280</v>
      </c>
      <c r="I190" s="8">
        <v>30552574.88</v>
      </c>
      <c r="J190" s="9">
        <v>75.04</v>
      </c>
      <c r="K190" s="8">
        <v>42304423</v>
      </c>
      <c r="L190" s="8">
        <v>28816052.8</v>
      </c>
      <c r="M190" s="9">
        <v>68.11</v>
      </c>
      <c r="N190" s="8">
        <v>-1591143</v>
      </c>
      <c r="O190" s="8">
        <v>1736522.08</v>
      </c>
      <c r="P190" s="9">
        <v>-3.9</v>
      </c>
      <c r="Q190" s="9">
        <v>5.68</v>
      </c>
    </row>
    <row r="191" spans="1:17" ht="12.75">
      <c r="A191" s="34">
        <v>6</v>
      </c>
      <c r="B191" s="34">
        <v>9</v>
      </c>
      <c r="C191" s="34">
        <v>1</v>
      </c>
      <c r="D191" s="35">
        <v>3</v>
      </c>
      <c r="E191" s="36"/>
      <c r="F191" s="7" t="s">
        <v>265</v>
      </c>
      <c r="G191" s="53" t="s">
        <v>433</v>
      </c>
      <c r="H191" s="8">
        <v>52116432.54</v>
      </c>
      <c r="I191" s="8">
        <v>41236632.11</v>
      </c>
      <c r="J191" s="9">
        <v>79.12</v>
      </c>
      <c r="K191" s="8">
        <v>55422098.67</v>
      </c>
      <c r="L191" s="8">
        <v>38630680.99</v>
      </c>
      <c r="M191" s="9">
        <v>69.7</v>
      </c>
      <c r="N191" s="8">
        <v>-3305666.13</v>
      </c>
      <c r="O191" s="8">
        <v>2605951.12</v>
      </c>
      <c r="P191" s="9">
        <v>-6.34</v>
      </c>
      <c r="Q191" s="9">
        <v>6.31</v>
      </c>
    </row>
    <row r="192" spans="1:17" ht="12.75">
      <c r="A192" s="34">
        <v>6</v>
      </c>
      <c r="B192" s="34">
        <v>9</v>
      </c>
      <c r="C192" s="34">
        <v>3</v>
      </c>
      <c r="D192" s="35">
        <v>3</v>
      </c>
      <c r="E192" s="36"/>
      <c r="F192" s="7" t="s">
        <v>265</v>
      </c>
      <c r="G192" s="53" t="s">
        <v>434</v>
      </c>
      <c r="H192" s="8">
        <v>48959165.6</v>
      </c>
      <c r="I192" s="8">
        <v>38450095.38</v>
      </c>
      <c r="J192" s="9">
        <v>78.53</v>
      </c>
      <c r="K192" s="8">
        <v>49320865.6</v>
      </c>
      <c r="L192" s="8">
        <v>33306583.98</v>
      </c>
      <c r="M192" s="9">
        <v>67.53</v>
      </c>
      <c r="N192" s="8">
        <v>-361700</v>
      </c>
      <c r="O192" s="8">
        <v>5143511.4</v>
      </c>
      <c r="P192" s="9">
        <v>-0.73</v>
      </c>
      <c r="Q192" s="9">
        <v>13.37</v>
      </c>
    </row>
    <row r="193" spans="1:17" ht="12.75">
      <c r="A193" s="34">
        <v>6</v>
      </c>
      <c r="B193" s="34">
        <v>2</v>
      </c>
      <c r="C193" s="34">
        <v>5</v>
      </c>
      <c r="D193" s="35">
        <v>3</v>
      </c>
      <c r="E193" s="36"/>
      <c r="F193" s="7" t="s">
        <v>265</v>
      </c>
      <c r="G193" s="53" t="s">
        <v>435</v>
      </c>
      <c r="H193" s="8">
        <v>27655761.39</v>
      </c>
      <c r="I193" s="8">
        <v>21588556.79</v>
      </c>
      <c r="J193" s="9">
        <v>78.06</v>
      </c>
      <c r="K193" s="8">
        <v>27425726.76</v>
      </c>
      <c r="L193" s="8">
        <v>18412515.03</v>
      </c>
      <c r="M193" s="9">
        <v>67.13</v>
      </c>
      <c r="N193" s="8">
        <v>230034.63</v>
      </c>
      <c r="O193" s="8">
        <v>3176041.76</v>
      </c>
      <c r="P193" s="9">
        <v>0.83</v>
      </c>
      <c r="Q193" s="9">
        <v>14.71</v>
      </c>
    </row>
    <row r="194" spans="1:17" ht="12.75">
      <c r="A194" s="34">
        <v>6</v>
      </c>
      <c r="B194" s="34">
        <v>5</v>
      </c>
      <c r="C194" s="34">
        <v>5</v>
      </c>
      <c r="D194" s="35">
        <v>3</v>
      </c>
      <c r="E194" s="36"/>
      <c r="F194" s="7" t="s">
        <v>265</v>
      </c>
      <c r="G194" s="53" t="s">
        <v>436</v>
      </c>
      <c r="H194" s="8">
        <v>68551981.71</v>
      </c>
      <c r="I194" s="8">
        <v>50101112.89</v>
      </c>
      <c r="J194" s="9">
        <v>73.08</v>
      </c>
      <c r="K194" s="8">
        <v>74246981.71</v>
      </c>
      <c r="L194" s="8">
        <v>45585578.34</v>
      </c>
      <c r="M194" s="9">
        <v>61.39</v>
      </c>
      <c r="N194" s="8">
        <v>-5695000</v>
      </c>
      <c r="O194" s="8">
        <v>4515534.55</v>
      </c>
      <c r="P194" s="9">
        <v>-8.3</v>
      </c>
      <c r="Q194" s="9">
        <v>9.01</v>
      </c>
    </row>
    <row r="195" spans="1:17" ht="12.75">
      <c r="A195" s="34">
        <v>6</v>
      </c>
      <c r="B195" s="34">
        <v>2</v>
      </c>
      <c r="C195" s="34">
        <v>7</v>
      </c>
      <c r="D195" s="35">
        <v>3</v>
      </c>
      <c r="E195" s="36"/>
      <c r="F195" s="7" t="s">
        <v>265</v>
      </c>
      <c r="G195" s="53" t="s">
        <v>437</v>
      </c>
      <c r="H195" s="8">
        <v>34469851.4</v>
      </c>
      <c r="I195" s="8">
        <v>24343337.46</v>
      </c>
      <c r="J195" s="9">
        <v>70.62</v>
      </c>
      <c r="K195" s="8">
        <v>34227528.85</v>
      </c>
      <c r="L195" s="8">
        <v>21530640.93</v>
      </c>
      <c r="M195" s="9">
        <v>62.9</v>
      </c>
      <c r="N195" s="8">
        <v>242322.55</v>
      </c>
      <c r="O195" s="8">
        <v>2812696.53</v>
      </c>
      <c r="P195" s="9">
        <v>0.7</v>
      </c>
      <c r="Q195" s="9">
        <v>11.55</v>
      </c>
    </row>
    <row r="196" spans="1:17" ht="12.75">
      <c r="A196" s="34">
        <v>6</v>
      </c>
      <c r="B196" s="34">
        <v>12</v>
      </c>
      <c r="C196" s="34">
        <v>2</v>
      </c>
      <c r="D196" s="35">
        <v>3</v>
      </c>
      <c r="E196" s="36"/>
      <c r="F196" s="7" t="s">
        <v>265</v>
      </c>
      <c r="G196" s="53" t="s">
        <v>438</v>
      </c>
      <c r="H196" s="8">
        <v>30704769.24</v>
      </c>
      <c r="I196" s="8">
        <v>23611791.29</v>
      </c>
      <c r="J196" s="9">
        <v>76.89</v>
      </c>
      <c r="K196" s="8">
        <v>33609061.24</v>
      </c>
      <c r="L196" s="8">
        <v>19447373.53</v>
      </c>
      <c r="M196" s="9">
        <v>57.86</v>
      </c>
      <c r="N196" s="8">
        <v>-2904292</v>
      </c>
      <c r="O196" s="8">
        <v>4164417.76</v>
      </c>
      <c r="P196" s="9">
        <v>-9.45</v>
      </c>
      <c r="Q196" s="9">
        <v>17.63</v>
      </c>
    </row>
    <row r="197" spans="1:17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265</v>
      </c>
      <c r="G197" s="53" t="s">
        <v>439</v>
      </c>
      <c r="H197" s="8">
        <v>30317640.09</v>
      </c>
      <c r="I197" s="8">
        <v>23140132.5</v>
      </c>
      <c r="J197" s="9">
        <v>76.32</v>
      </c>
      <c r="K197" s="8">
        <v>31077640.09</v>
      </c>
      <c r="L197" s="8">
        <v>20615495.36</v>
      </c>
      <c r="M197" s="9">
        <v>66.33</v>
      </c>
      <c r="N197" s="8">
        <v>-760000</v>
      </c>
      <c r="O197" s="8">
        <v>2524637.14</v>
      </c>
      <c r="P197" s="9">
        <v>-2.5</v>
      </c>
      <c r="Q197" s="9">
        <v>10.91</v>
      </c>
    </row>
    <row r="198" spans="1:17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265</v>
      </c>
      <c r="G198" s="53" t="s">
        <v>440</v>
      </c>
      <c r="H198" s="8">
        <v>34664670.73</v>
      </c>
      <c r="I198" s="8">
        <v>24738777.67</v>
      </c>
      <c r="J198" s="9">
        <v>71.36</v>
      </c>
      <c r="K198" s="8">
        <v>38352111.73</v>
      </c>
      <c r="L198" s="8">
        <v>22292508.29</v>
      </c>
      <c r="M198" s="9">
        <v>58.12</v>
      </c>
      <c r="N198" s="8">
        <v>-3687441</v>
      </c>
      <c r="O198" s="8">
        <v>2446269.38</v>
      </c>
      <c r="P198" s="9">
        <v>-10.63</v>
      </c>
      <c r="Q198" s="9">
        <v>9.88</v>
      </c>
    </row>
    <row r="199" spans="1:17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265</v>
      </c>
      <c r="G199" s="53" t="s">
        <v>441</v>
      </c>
      <c r="H199" s="8">
        <v>34702346.43</v>
      </c>
      <c r="I199" s="8">
        <v>24975929.55</v>
      </c>
      <c r="J199" s="9">
        <v>71.97</v>
      </c>
      <c r="K199" s="8">
        <v>36744467.91</v>
      </c>
      <c r="L199" s="8">
        <v>22787422.39</v>
      </c>
      <c r="M199" s="9">
        <v>62.01</v>
      </c>
      <c r="N199" s="8">
        <v>-2042121.48</v>
      </c>
      <c r="O199" s="8">
        <v>2188507.16</v>
      </c>
      <c r="P199" s="9">
        <v>-5.88</v>
      </c>
      <c r="Q199" s="9">
        <v>8.76</v>
      </c>
    </row>
    <row r="200" spans="1:17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265</v>
      </c>
      <c r="G200" s="53" t="s">
        <v>442</v>
      </c>
      <c r="H200" s="8">
        <v>27132275.4</v>
      </c>
      <c r="I200" s="8">
        <v>20330566.51</v>
      </c>
      <c r="J200" s="9">
        <v>74.93</v>
      </c>
      <c r="K200" s="8">
        <v>26194079.4</v>
      </c>
      <c r="L200" s="8">
        <v>18690180.29</v>
      </c>
      <c r="M200" s="9">
        <v>71.35</v>
      </c>
      <c r="N200" s="8">
        <v>938196</v>
      </c>
      <c r="O200" s="8">
        <v>1640386.22</v>
      </c>
      <c r="P200" s="9">
        <v>3.45</v>
      </c>
      <c r="Q200" s="9">
        <v>8.06</v>
      </c>
    </row>
    <row r="201" spans="1:17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265</v>
      </c>
      <c r="G201" s="53" t="s">
        <v>443</v>
      </c>
      <c r="H201" s="8">
        <v>26014040.2</v>
      </c>
      <c r="I201" s="8">
        <v>19885777.43</v>
      </c>
      <c r="J201" s="9">
        <v>76.44</v>
      </c>
      <c r="K201" s="8">
        <v>24789289.42</v>
      </c>
      <c r="L201" s="8">
        <v>19004220.2</v>
      </c>
      <c r="M201" s="9">
        <v>76.66</v>
      </c>
      <c r="N201" s="8">
        <v>1224750.78</v>
      </c>
      <c r="O201" s="8">
        <v>881557.23</v>
      </c>
      <c r="P201" s="9">
        <v>4.7</v>
      </c>
      <c r="Q201" s="9">
        <v>4.43</v>
      </c>
    </row>
    <row r="202" spans="1:17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265</v>
      </c>
      <c r="G202" s="53" t="s">
        <v>444</v>
      </c>
      <c r="H202" s="8">
        <v>94283996.43</v>
      </c>
      <c r="I202" s="8">
        <v>76296949.24</v>
      </c>
      <c r="J202" s="9">
        <v>80.92</v>
      </c>
      <c r="K202" s="8">
        <v>95218203.3</v>
      </c>
      <c r="L202" s="8">
        <v>68942272.25</v>
      </c>
      <c r="M202" s="9">
        <v>72.4</v>
      </c>
      <c r="N202" s="8">
        <v>-934206.87</v>
      </c>
      <c r="O202" s="8">
        <v>7354676.99</v>
      </c>
      <c r="P202" s="9">
        <v>-0.99</v>
      </c>
      <c r="Q202" s="9">
        <v>9.63</v>
      </c>
    </row>
    <row r="203" spans="1:17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265</v>
      </c>
      <c r="G203" s="53" t="s">
        <v>445</v>
      </c>
      <c r="H203" s="8">
        <v>34007917.43</v>
      </c>
      <c r="I203" s="8">
        <v>24859483.88</v>
      </c>
      <c r="J203" s="9">
        <v>73.09</v>
      </c>
      <c r="K203" s="8">
        <v>34788697.43</v>
      </c>
      <c r="L203" s="8">
        <v>22610752.86</v>
      </c>
      <c r="M203" s="9">
        <v>64.99</v>
      </c>
      <c r="N203" s="8">
        <v>-780780</v>
      </c>
      <c r="O203" s="8">
        <v>2248731.02</v>
      </c>
      <c r="P203" s="9">
        <v>-2.29</v>
      </c>
      <c r="Q203" s="9">
        <v>9.04</v>
      </c>
    </row>
    <row r="204" spans="1:17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265</v>
      </c>
      <c r="G204" s="53" t="s">
        <v>446</v>
      </c>
      <c r="H204" s="8">
        <v>52283821.85</v>
      </c>
      <c r="I204" s="8">
        <v>33684241.79</v>
      </c>
      <c r="J204" s="9">
        <v>64.42</v>
      </c>
      <c r="K204" s="8">
        <v>53621998.75</v>
      </c>
      <c r="L204" s="8">
        <v>28060594.2</v>
      </c>
      <c r="M204" s="9">
        <v>52.33</v>
      </c>
      <c r="N204" s="8">
        <v>-1338176.9</v>
      </c>
      <c r="O204" s="8">
        <v>5623647.59</v>
      </c>
      <c r="P204" s="9">
        <v>-2.55</v>
      </c>
      <c r="Q204" s="9">
        <v>16.69</v>
      </c>
    </row>
    <row r="205" spans="1:17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265</v>
      </c>
      <c r="G205" s="53" t="s">
        <v>447</v>
      </c>
      <c r="H205" s="8">
        <v>90441459.81</v>
      </c>
      <c r="I205" s="8">
        <v>61343868.54</v>
      </c>
      <c r="J205" s="9">
        <v>67.82</v>
      </c>
      <c r="K205" s="8">
        <v>100714303.2</v>
      </c>
      <c r="L205" s="8">
        <v>64463129.64</v>
      </c>
      <c r="M205" s="9">
        <v>64</v>
      </c>
      <c r="N205" s="8">
        <v>-10272843.39</v>
      </c>
      <c r="O205" s="8">
        <v>-3119261.1</v>
      </c>
      <c r="P205" s="9">
        <v>-11.35</v>
      </c>
      <c r="Q205" s="9">
        <v>-5.08</v>
      </c>
    </row>
    <row r="206" spans="1:17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265</v>
      </c>
      <c r="G206" s="53" t="s">
        <v>448</v>
      </c>
      <c r="H206" s="8">
        <v>28950254.3</v>
      </c>
      <c r="I206" s="8">
        <v>20675211.41</v>
      </c>
      <c r="J206" s="9">
        <v>71.41</v>
      </c>
      <c r="K206" s="8">
        <v>33355003.7</v>
      </c>
      <c r="L206" s="8">
        <v>20687448.26</v>
      </c>
      <c r="M206" s="9">
        <v>62.02</v>
      </c>
      <c r="N206" s="8">
        <v>-4404749.4</v>
      </c>
      <c r="O206" s="8">
        <v>-12236.85</v>
      </c>
      <c r="P206" s="9">
        <v>-15.21</v>
      </c>
      <c r="Q206" s="9">
        <v>-0.05</v>
      </c>
    </row>
    <row r="207" spans="1:17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265</v>
      </c>
      <c r="G207" s="53" t="s">
        <v>449</v>
      </c>
      <c r="H207" s="8">
        <v>63386760.43</v>
      </c>
      <c r="I207" s="8">
        <v>50127905.44</v>
      </c>
      <c r="J207" s="9">
        <v>79.08</v>
      </c>
      <c r="K207" s="8">
        <v>67943393.13</v>
      </c>
      <c r="L207" s="8">
        <v>46814597.02</v>
      </c>
      <c r="M207" s="9">
        <v>68.9</v>
      </c>
      <c r="N207" s="8">
        <v>-4556632.7</v>
      </c>
      <c r="O207" s="8">
        <v>3313308.42</v>
      </c>
      <c r="P207" s="9">
        <v>-7.18</v>
      </c>
      <c r="Q207" s="9">
        <v>6.6</v>
      </c>
    </row>
    <row r="208" spans="1:17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265</v>
      </c>
      <c r="G208" s="53" t="s">
        <v>450</v>
      </c>
      <c r="H208" s="8">
        <v>55766632.11</v>
      </c>
      <c r="I208" s="8">
        <v>39738610.56</v>
      </c>
      <c r="J208" s="9">
        <v>71.25</v>
      </c>
      <c r="K208" s="8">
        <v>60512701.06</v>
      </c>
      <c r="L208" s="8">
        <v>36644017.07</v>
      </c>
      <c r="M208" s="9">
        <v>60.55</v>
      </c>
      <c r="N208" s="8">
        <v>-4746068.95</v>
      </c>
      <c r="O208" s="8">
        <v>3094593.49</v>
      </c>
      <c r="P208" s="9">
        <v>-8.51</v>
      </c>
      <c r="Q208" s="9">
        <v>7.78</v>
      </c>
    </row>
    <row r="209" spans="1:17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265</v>
      </c>
      <c r="G209" s="53" t="s">
        <v>451</v>
      </c>
      <c r="H209" s="8">
        <v>70244982.15</v>
      </c>
      <c r="I209" s="8">
        <v>50112781.47</v>
      </c>
      <c r="J209" s="9">
        <v>71.34</v>
      </c>
      <c r="K209" s="8">
        <v>76992443.96</v>
      </c>
      <c r="L209" s="8">
        <v>49831316.79</v>
      </c>
      <c r="M209" s="9">
        <v>64.72</v>
      </c>
      <c r="N209" s="8">
        <v>-6747461.81</v>
      </c>
      <c r="O209" s="8">
        <v>281464.68</v>
      </c>
      <c r="P209" s="9">
        <v>-9.6</v>
      </c>
      <c r="Q209" s="9">
        <v>0.56</v>
      </c>
    </row>
    <row r="210" spans="1:17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265</v>
      </c>
      <c r="G210" s="53" t="s">
        <v>452</v>
      </c>
      <c r="H210" s="8">
        <v>31154711.31</v>
      </c>
      <c r="I210" s="8">
        <v>24563206.08</v>
      </c>
      <c r="J210" s="9">
        <v>78.84</v>
      </c>
      <c r="K210" s="8">
        <v>29583501.31</v>
      </c>
      <c r="L210" s="8">
        <v>17020647.15</v>
      </c>
      <c r="M210" s="9">
        <v>57.53</v>
      </c>
      <c r="N210" s="8">
        <v>1571210</v>
      </c>
      <c r="O210" s="8">
        <v>7542558.93</v>
      </c>
      <c r="P210" s="9">
        <v>5.04</v>
      </c>
      <c r="Q210" s="9">
        <v>30.7</v>
      </c>
    </row>
    <row r="211" spans="1:17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265</v>
      </c>
      <c r="G211" s="53" t="s">
        <v>453</v>
      </c>
      <c r="H211" s="8">
        <v>96042245.91</v>
      </c>
      <c r="I211" s="8">
        <v>68819328.33</v>
      </c>
      <c r="J211" s="9">
        <v>71.65</v>
      </c>
      <c r="K211" s="8">
        <v>100898995.91</v>
      </c>
      <c r="L211" s="8">
        <v>61378730.97</v>
      </c>
      <c r="M211" s="9">
        <v>60.83</v>
      </c>
      <c r="N211" s="8">
        <v>-4856750</v>
      </c>
      <c r="O211" s="8">
        <v>7440597.36</v>
      </c>
      <c r="P211" s="9">
        <v>-5.05</v>
      </c>
      <c r="Q211" s="9">
        <v>10.81</v>
      </c>
    </row>
    <row r="212" spans="1:17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265</v>
      </c>
      <c r="G212" s="53" t="s">
        <v>454</v>
      </c>
      <c r="H212" s="8">
        <v>30308946.75</v>
      </c>
      <c r="I212" s="8">
        <v>24557664.4</v>
      </c>
      <c r="J212" s="9">
        <v>81.02</v>
      </c>
      <c r="K212" s="8">
        <v>29916841.77</v>
      </c>
      <c r="L212" s="8">
        <v>22795264.09</v>
      </c>
      <c r="M212" s="9">
        <v>76.19</v>
      </c>
      <c r="N212" s="8">
        <v>392104.98</v>
      </c>
      <c r="O212" s="8">
        <v>1762400.31</v>
      </c>
      <c r="P212" s="9">
        <v>1.29</v>
      </c>
      <c r="Q212" s="9">
        <v>7.17</v>
      </c>
    </row>
    <row r="213" spans="1:17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265</v>
      </c>
      <c r="G213" s="53" t="s">
        <v>455</v>
      </c>
      <c r="H213" s="8">
        <v>51594651.94</v>
      </c>
      <c r="I213" s="8">
        <v>37119351.62</v>
      </c>
      <c r="J213" s="9">
        <v>71.94</v>
      </c>
      <c r="K213" s="8">
        <v>57775208.99</v>
      </c>
      <c r="L213" s="8">
        <v>39148797.35</v>
      </c>
      <c r="M213" s="9">
        <v>67.76</v>
      </c>
      <c r="N213" s="8">
        <v>-6180557.05</v>
      </c>
      <c r="O213" s="8">
        <v>-2029445.73</v>
      </c>
      <c r="P213" s="9">
        <v>-11.97</v>
      </c>
      <c r="Q213" s="9">
        <v>-5.46</v>
      </c>
    </row>
    <row r="214" spans="1:17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265</v>
      </c>
      <c r="G214" s="53" t="s">
        <v>456</v>
      </c>
      <c r="H214" s="8">
        <v>34246025.28</v>
      </c>
      <c r="I214" s="8">
        <v>24866951.77</v>
      </c>
      <c r="J214" s="9">
        <v>72.61</v>
      </c>
      <c r="K214" s="8">
        <v>36688752.16</v>
      </c>
      <c r="L214" s="8">
        <v>21736026.24</v>
      </c>
      <c r="M214" s="9">
        <v>59.24</v>
      </c>
      <c r="N214" s="8">
        <v>-2442726.88</v>
      </c>
      <c r="O214" s="8">
        <v>3130925.53</v>
      </c>
      <c r="P214" s="9">
        <v>-7.13</v>
      </c>
      <c r="Q214" s="9">
        <v>12.59</v>
      </c>
    </row>
    <row r="215" spans="1:17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265</v>
      </c>
      <c r="G215" s="53" t="s">
        <v>457</v>
      </c>
      <c r="H215" s="8">
        <v>27784585.36</v>
      </c>
      <c r="I215" s="8">
        <v>18846889.95</v>
      </c>
      <c r="J215" s="9">
        <v>67.83</v>
      </c>
      <c r="K215" s="8">
        <v>29661037.05</v>
      </c>
      <c r="L215" s="8">
        <v>17537050.57</v>
      </c>
      <c r="M215" s="9">
        <v>59.12</v>
      </c>
      <c r="N215" s="8">
        <v>-1876451.69</v>
      </c>
      <c r="O215" s="8">
        <v>1309839.38</v>
      </c>
      <c r="P215" s="9">
        <v>-6.75</v>
      </c>
      <c r="Q215" s="9">
        <v>6.94</v>
      </c>
    </row>
    <row r="216" spans="1:17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265</v>
      </c>
      <c r="G216" s="53" t="s">
        <v>458</v>
      </c>
      <c r="H216" s="8">
        <v>36196830.38</v>
      </c>
      <c r="I216" s="8">
        <v>26873526.72</v>
      </c>
      <c r="J216" s="9">
        <v>74.24</v>
      </c>
      <c r="K216" s="8">
        <v>37941968.3</v>
      </c>
      <c r="L216" s="8">
        <v>24929937.93</v>
      </c>
      <c r="M216" s="9">
        <v>65.7</v>
      </c>
      <c r="N216" s="8">
        <v>-1745137.92</v>
      </c>
      <c r="O216" s="8">
        <v>1943588.79</v>
      </c>
      <c r="P216" s="9">
        <v>-4.82</v>
      </c>
      <c r="Q216" s="9">
        <v>7.23</v>
      </c>
    </row>
    <row r="217" spans="1:17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265</v>
      </c>
      <c r="G217" s="53" t="s">
        <v>459</v>
      </c>
      <c r="H217" s="8">
        <v>29741008.11</v>
      </c>
      <c r="I217" s="8">
        <v>22428200.15</v>
      </c>
      <c r="J217" s="9">
        <v>75.41</v>
      </c>
      <c r="K217" s="8">
        <v>34241608.48</v>
      </c>
      <c r="L217" s="8">
        <v>18876034.52</v>
      </c>
      <c r="M217" s="9">
        <v>55.12</v>
      </c>
      <c r="N217" s="8">
        <v>-4500600.37</v>
      </c>
      <c r="O217" s="8">
        <v>3552165.63</v>
      </c>
      <c r="P217" s="9">
        <v>-15.13</v>
      </c>
      <c r="Q217" s="9">
        <v>15.83</v>
      </c>
    </row>
    <row r="218" spans="1:17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460</v>
      </c>
      <c r="G218" s="53" t="s">
        <v>461</v>
      </c>
      <c r="H218" s="8">
        <v>367868335.71</v>
      </c>
      <c r="I218" s="8">
        <v>278085186.15</v>
      </c>
      <c r="J218" s="9">
        <v>75.59</v>
      </c>
      <c r="K218" s="8">
        <v>395264377.22</v>
      </c>
      <c r="L218" s="8">
        <v>253187039.28</v>
      </c>
      <c r="M218" s="9">
        <v>64.05</v>
      </c>
      <c r="N218" s="8">
        <v>-27396041.51</v>
      </c>
      <c r="O218" s="8">
        <v>24898146.87</v>
      </c>
      <c r="P218" s="9">
        <v>-7.44</v>
      </c>
      <c r="Q218" s="9">
        <v>8.95</v>
      </c>
    </row>
    <row r="219" spans="1:17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460</v>
      </c>
      <c r="G219" s="53" t="s">
        <v>462</v>
      </c>
      <c r="H219" s="8">
        <v>454981255.11</v>
      </c>
      <c r="I219" s="8">
        <v>292370874.83</v>
      </c>
      <c r="J219" s="9">
        <v>64.25</v>
      </c>
      <c r="K219" s="8">
        <v>474981255.11</v>
      </c>
      <c r="L219" s="8">
        <v>278947672.04</v>
      </c>
      <c r="M219" s="9">
        <v>58.72</v>
      </c>
      <c r="N219" s="8">
        <v>-20000000</v>
      </c>
      <c r="O219" s="8">
        <v>13423202.79</v>
      </c>
      <c r="P219" s="9">
        <v>-4.39</v>
      </c>
      <c r="Q219" s="9">
        <v>4.59</v>
      </c>
    </row>
    <row r="220" spans="1:17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460</v>
      </c>
      <c r="G220" s="53" t="s">
        <v>463</v>
      </c>
      <c r="H220" s="8">
        <v>2357792579.74</v>
      </c>
      <c r="I220" s="8">
        <v>1808158196.78</v>
      </c>
      <c r="J220" s="9">
        <v>76.68</v>
      </c>
      <c r="K220" s="8">
        <v>2442305624.65</v>
      </c>
      <c r="L220" s="8">
        <v>1807720908.42</v>
      </c>
      <c r="M220" s="9">
        <v>74.01</v>
      </c>
      <c r="N220" s="8">
        <v>-84513044.91</v>
      </c>
      <c r="O220" s="8">
        <v>437288.36</v>
      </c>
      <c r="P220" s="9">
        <v>-3.58</v>
      </c>
      <c r="Q220" s="9">
        <v>0.02</v>
      </c>
    </row>
    <row r="221" spans="1:17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460</v>
      </c>
      <c r="G221" s="53" t="s">
        <v>464</v>
      </c>
      <c r="H221" s="8">
        <v>496399020.11</v>
      </c>
      <c r="I221" s="8">
        <v>365517852.53</v>
      </c>
      <c r="J221" s="9">
        <v>73.63</v>
      </c>
      <c r="K221" s="8">
        <v>535542593.11</v>
      </c>
      <c r="L221" s="8">
        <v>333086894.65</v>
      </c>
      <c r="M221" s="9">
        <v>62.19</v>
      </c>
      <c r="N221" s="8">
        <v>-39143573</v>
      </c>
      <c r="O221" s="8">
        <v>32430957.88</v>
      </c>
      <c r="P221" s="9">
        <v>-7.88</v>
      </c>
      <c r="Q221" s="9">
        <v>8.87</v>
      </c>
    </row>
    <row r="222" spans="1:17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465</v>
      </c>
      <c r="G222" s="53" t="s">
        <v>466</v>
      </c>
      <c r="H222" s="8">
        <v>133084337.9</v>
      </c>
      <c r="I222" s="8">
        <v>91953686.55</v>
      </c>
      <c r="J222" s="9">
        <v>69.09</v>
      </c>
      <c r="K222" s="8">
        <v>141857411.5</v>
      </c>
      <c r="L222" s="8">
        <v>79637923.32</v>
      </c>
      <c r="M222" s="9">
        <v>56.13</v>
      </c>
      <c r="N222" s="8">
        <v>-8773073.6</v>
      </c>
      <c r="O222" s="8">
        <v>12315763.23</v>
      </c>
      <c r="P222" s="9">
        <v>-6.59</v>
      </c>
      <c r="Q222" s="9">
        <v>13.39</v>
      </c>
    </row>
    <row r="223" spans="1:17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465</v>
      </c>
      <c r="G223" s="53" t="s">
        <v>467</v>
      </c>
      <c r="H223" s="8">
        <v>126996654.46</v>
      </c>
      <c r="I223" s="8">
        <v>91912819.33</v>
      </c>
      <c r="J223" s="9">
        <v>72.37</v>
      </c>
      <c r="K223" s="8">
        <v>132320815.46</v>
      </c>
      <c r="L223" s="8">
        <v>84196342.9</v>
      </c>
      <c r="M223" s="9">
        <v>63.63</v>
      </c>
      <c r="N223" s="8">
        <v>-5324161</v>
      </c>
      <c r="O223" s="8">
        <v>7716476.43</v>
      </c>
      <c r="P223" s="9">
        <v>-4.19</v>
      </c>
      <c r="Q223" s="9">
        <v>8.39</v>
      </c>
    </row>
    <row r="224" spans="1:17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465</v>
      </c>
      <c r="G224" s="53" t="s">
        <v>468</v>
      </c>
      <c r="H224" s="8">
        <v>87192844.41</v>
      </c>
      <c r="I224" s="8">
        <v>56112662.19</v>
      </c>
      <c r="J224" s="9">
        <v>64.35</v>
      </c>
      <c r="K224" s="8">
        <v>88311033.96</v>
      </c>
      <c r="L224" s="8">
        <v>44406416.87</v>
      </c>
      <c r="M224" s="9">
        <v>50.28</v>
      </c>
      <c r="N224" s="8">
        <v>-1118189.55</v>
      </c>
      <c r="O224" s="8">
        <v>11706245.32</v>
      </c>
      <c r="P224" s="9">
        <v>-1.28</v>
      </c>
      <c r="Q224" s="9">
        <v>20.86</v>
      </c>
    </row>
    <row r="225" spans="1:17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465</v>
      </c>
      <c r="G225" s="53" t="s">
        <v>469</v>
      </c>
      <c r="H225" s="8">
        <v>73956381.37</v>
      </c>
      <c r="I225" s="8">
        <v>50178359.71</v>
      </c>
      <c r="J225" s="9">
        <v>67.84</v>
      </c>
      <c r="K225" s="8">
        <v>75108365.37</v>
      </c>
      <c r="L225" s="8">
        <v>43784136.62</v>
      </c>
      <c r="M225" s="9">
        <v>58.29</v>
      </c>
      <c r="N225" s="8">
        <v>-1151984</v>
      </c>
      <c r="O225" s="8">
        <v>6394223.09</v>
      </c>
      <c r="P225" s="9">
        <v>-1.55</v>
      </c>
      <c r="Q225" s="9">
        <v>12.74</v>
      </c>
    </row>
    <row r="226" spans="1:17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465</v>
      </c>
      <c r="G226" s="53" t="s">
        <v>470</v>
      </c>
      <c r="H226" s="8">
        <v>74601651.64</v>
      </c>
      <c r="I226" s="8">
        <v>45816643.18</v>
      </c>
      <c r="J226" s="9">
        <v>61.41</v>
      </c>
      <c r="K226" s="8">
        <v>80470237.14</v>
      </c>
      <c r="L226" s="8">
        <v>42714215.96</v>
      </c>
      <c r="M226" s="9">
        <v>53.08</v>
      </c>
      <c r="N226" s="8">
        <v>-5868585.5</v>
      </c>
      <c r="O226" s="8">
        <v>3102427.22</v>
      </c>
      <c r="P226" s="9">
        <v>-7.86</v>
      </c>
      <c r="Q226" s="9">
        <v>6.77</v>
      </c>
    </row>
    <row r="227" spans="1:17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465</v>
      </c>
      <c r="G227" s="53" t="s">
        <v>471</v>
      </c>
      <c r="H227" s="8">
        <v>112967628.31</v>
      </c>
      <c r="I227" s="8">
        <v>76456562.47</v>
      </c>
      <c r="J227" s="9">
        <v>67.68</v>
      </c>
      <c r="K227" s="8">
        <v>114782228.81</v>
      </c>
      <c r="L227" s="8">
        <v>67487401.24</v>
      </c>
      <c r="M227" s="9">
        <v>58.79</v>
      </c>
      <c r="N227" s="8">
        <v>-1814600.5</v>
      </c>
      <c r="O227" s="8">
        <v>8969161.23</v>
      </c>
      <c r="P227" s="9">
        <v>-1.6</v>
      </c>
      <c r="Q227" s="9">
        <v>11.73</v>
      </c>
    </row>
    <row r="228" spans="1:17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465</v>
      </c>
      <c r="G228" s="53" t="s">
        <v>472</v>
      </c>
      <c r="H228" s="8">
        <v>124925869.5</v>
      </c>
      <c r="I228" s="8">
        <v>84696139.43</v>
      </c>
      <c r="J228" s="9">
        <v>67.79</v>
      </c>
      <c r="K228" s="8">
        <v>132986190.25</v>
      </c>
      <c r="L228" s="8">
        <v>79819956.89</v>
      </c>
      <c r="M228" s="9">
        <v>60.02</v>
      </c>
      <c r="N228" s="8">
        <v>-8060320.75</v>
      </c>
      <c r="O228" s="8">
        <v>4876182.54</v>
      </c>
      <c r="P228" s="9">
        <v>-6.45</v>
      </c>
      <c r="Q228" s="9">
        <v>5.75</v>
      </c>
    </row>
    <row r="229" spans="1:17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465</v>
      </c>
      <c r="G229" s="53" t="s">
        <v>473</v>
      </c>
      <c r="H229" s="8">
        <v>106402929.37</v>
      </c>
      <c r="I229" s="8">
        <v>73779808.48</v>
      </c>
      <c r="J229" s="9">
        <v>69.34</v>
      </c>
      <c r="K229" s="8">
        <v>119873738.77</v>
      </c>
      <c r="L229" s="8">
        <v>69222312.73</v>
      </c>
      <c r="M229" s="9">
        <v>57.74</v>
      </c>
      <c r="N229" s="8">
        <v>-13470809.4</v>
      </c>
      <c r="O229" s="8">
        <v>4557495.75</v>
      </c>
      <c r="P229" s="9">
        <v>-12.66</v>
      </c>
      <c r="Q229" s="9">
        <v>6.17</v>
      </c>
    </row>
    <row r="230" spans="1:17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465</v>
      </c>
      <c r="G230" s="53" t="s">
        <v>474</v>
      </c>
      <c r="H230" s="8">
        <v>151848341.74</v>
      </c>
      <c r="I230" s="8">
        <v>111203761.61</v>
      </c>
      <c r="J230" s="9">
        <v>73.23</v>
      </c>
      <c r="K230" s="8">
        <v>152521640.79</v>
      </c>
      <c r="L230" s="8">
        <v>95759401.52</v>
      </c>
      <c r="M230" s="9">
        <v>62.78</v>
      </c>
      <c r="N230" s="8">
        <v>-673299.05</v>
      </c>
      <c r="O230" s="8">
        <v>15444360.09</v>
      </c>
      <c r="P230" s="9">
        <v>-0.44</v>
      </c>
      <c r="Q230" s="9">
        <v>13.88</v>
      </c>
    </row>
    <row r="231" spans="1:17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465</v>
      </c>
      <c r="G231" s="53" t="s">
        <v>475</v>
      </c>
      <c r="H231" s="8">
        <v>66465455.85</v>
      </c>
      <c r="I231" s="8">
        <v>46116818.62</v>
      </c>
      <c r="J231" s="9">
        <v>69.38</v>
      </c>
      <c r="K231" s="8">
        <v>66821078.85</v>
      </c>
      <c r="L231" s="8">
        <v>40480935.55</v>
      </c>
      <c r="M231" s="9">
        <v>60.58</v>
      </c>
      <c r="N231" s="8">
        <v>-355623</v>
      </c>
      <c r="O231" s="8">
        <v>5635883.07</v>
      </c>
      <c r="P231" s="9">
        <v>-0.53</v>
      </c>
      <c r="Q231" s="9">
        <v>12.22</v>
      </c>
    </row>
    <row r="232" spans="1:17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465</v>
      </c>
      <c r="G232" s="53" t="s">
        <v>476</v>
      </c>
      <c r="H232" s="8">
        <v>156100424.26</v>
      </c>
      <c r="I232" s="8">
        <v>91207403.02</v>
      </c>
      <c r="J232" s="9">
        <v>58.42</v>
      </c>
      <c r="K232" s="8">
        <v>155260047.75</v>
      </c>
      <c r="L232" s="8">
        <v>80381533.62</v>
      </c>
      <c r="M232" s="9">
        <v>51.77</v>
      </c>
      <c r="N232" s="8">
        <v>840376.51</v>
      </c>
      <c r="O232" s="8">
        <v>10825869.4</v>
      </c>
      <c r="P232" s="9">
        <v>0.53</v>
      </c>
      <c r="Q232" s="9">
        <v>11.86</v>
      </c>
    </row>
    <row r="233" spans="1:17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465</v>
      </c>
      <c r="G233" s="53" t="s">
        <v>477</v>
      </c>
      <c r="H233" s="8">
        <v>63172145.5</v>
      </c>
      <c r="I233" s="8">
        <v>43948870.15</v>
      </c>
      <c r="J233" s="9">
        <v>69.57</v>
      </c>
      <c r="K233" s="8">
        <v>66305456.5</v>
      </c>
      <c r="L233" s="8">
        <v>40467821.91</v>
      </c>
      <c r="M233" s="9">
        <v>61.03</v>
      </c>
      <c r="N233" s="8">
        <v>-3133311</v>
      </c>
      <c r="O233" s="8">
        <v>3481048.24</v>
      </c>
      <c r="P233" s="9">
        <v>-4.95</v>
      </c>
      <c r="Q233" s="9">
        <v>7.92</v>
      </c>
    </row>
    <row r="234" spans="1:17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465</v>
      </c>
      <c r="G234" s="53" t="s">
        <v>478</v>
      </c>
      <c r="H234" s="8">
        <v>49663627.82</v>
      </c>
      <c r="I234" s="8">
        <v>29332535.93</v>
      </c>
      <c r="J234" s="9">
        <v>59.06</v>
      </c>
      <c r="K234" s="8">
        <v>55302736.33</v>
      </c>
      <c r="L234" s="8">
        <v>25995212.06</v>
      </c>
      <c r="M234" s="9">
        <v>47</v>
      </c>
      <c r="N234" s="8">
        <v>-5639108.51</v>
      </c>
      <c r="O234" s="8">
        <v>3337323.87</v>
      </c>
      <c r="P234" s="9">
        <v>-11.35</v>
      </c>
      <c r="Q234" s="9">
        <v>11.37</v>
      </c>
    </row>
    <row r="235" spans="1:17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465</v>
      </c>
      <c r="G235" s="53" t="s">
        <v>479</v>
      </c>
      <c r="H235" s="8">
        <v>141078806.57</v>
      </c>
      <c r="I235" s="8">
        <v>105160648.15</v>
      </c>
      <c r="J235" s="9">
        <v>74.54</v>
      </c>
      <c r="K235" s="8">
        <v>141408899.57</v>
      </c>
      <c r="L235" s="8">
        <v>89868617.28</v>
      </c>
      <c r="M235" s="9">
        <v>63.55</v>
      </c>
      <c r="N235" s="8">
        <v>-330093</v>
      </c>
      <c r="O235" s="8">
        <v>15292030.87</v>
      </c>
      <c r="P235" s="9">
        <v>-0.23</v>
      </c>
      <c r="Q235" s="9">
        <v>14.54</v>
      </c>
    </row>
    <row r="236" spans="1:17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465</v>
      </c>
      <c r="G236" s="53" t="s">
        <v>480</v>
      </c>
      <c r="H236" s="8">
        <v>69656096.03</v>
      </c>
      <c r="I236" s="8">
        <v>52695321.12</v>
      </c>
      <c r="J236" s="9">
        <v>75.65</v>
      </c>
      <c r="K236" s="8">
        <v>77313173.2</v>
      </c>
      <c r="L236" s="8">
        <v>47419860</v>
      </c>
      <c r="M236" s="9">
        <v>61.33</v>
      </c>
      <c r="N236" s="8">
        <v>-7657077.17</v>
      </c>
      <c r="O236" s="8">
        <v>5275461.12</v>
      </c>
      <c r="P236" s="9">
        <v>-10.99</v>
      </c>
      <c r="Q236" s="9">
        <v>10.01</v>
      </c>
    </row>
    <row r="237" spans="1:17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465</v>
      </c>
      <c r="G237" s="53" t="s">
        <v>481</v>
      </c>
      <c r="H237" s="8">
        <v>103974786.33</v>
      </c>
      <c r="I237" s="8">
        <v>60842364.57</v>
      </c>
      <c r="J237" s="9">
        <v>58.51</v>
      </c>
      <c r="K237" s="8">
        <v>106942543.06</v>
      </c>
      <c r="L237" s="8">
        <v>61310786.35</v>
      </c>
      <c r="M237" s="9">
        <v>57.33</v>
      </c>
      <c r="N237" s="8">
        <v>-2967756.73</v>
      </c>
      <c r="O237" s="8">
        <v>-468421.78</v>
      </c>
      <c r="P237" s="9">
        <v>-2.85</v>
      </c>
      <c r="Q237" s="9">
        <v>-0.76</v>
      </c>
    </row>
    <row r="238" spans="1:17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465</v>
      </c>
      <c r="G238" s="53" t="s">
        <v>482</v>
      </c>
      <c r="H238" s="8">
        <v>100396668.55</v>
      </c>
      <c r="I238" s="8">
        <v>71074678.72</v>
      </c>
      <c r="J238" s="9">
        <v>70.79</v>
      </c>
      <c r="K238" s="8">
        <v>118678723.14</v>
      </c>
      <c r="L238" s="8">
        <v>57665428.75</v>
      </c>
      <c r="M238" s="9">
        <v>48.58</v>
      </c>
      <c r="N238" s="8">
        <v>-18282054.59</v>
      </c>
      <c r="O238" s="8">
        <v>13409249.97</v>
      </c>
      <c r="P238" s="9">
        <v>-18.2</v>
      </c>
      <c r="Q238" s="9">
        <v>18.86</v>
      </c>
    </row>
    <row r="239" spans="1:17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465</v>
      </c>
      <c r="G239" s="53" t="s">
        <v>483</v>
      </c>
      <c r="H239" s="8">
        <v>103455623.15</v>
      </c>
      <c r="I239" s="8">
        <v>74353220.29</v>
      </c>
      <c r="J239" s="9">
        <v>71.86</v>
      </c>
      <c r="K239" s="8">
        <v>108383058.62</v>
      </c>
      <c r="L239" s="8">
        <v>74348445.92</v>
      </c>
      <c r="M239" s="9">
        <v>68.59</v>
      </c>
      <c r="N239" s="8">
        <v>-4927435.47</v>
      </c>
      <c r="O239" s="8">
        <v>4774.37</v>
      </c>
      <c r="P239" s="9">
        <v>-4.76</v>
      </c>
      <c r="Q239" s="9">
        <v>0</v>
      </c>
    </row>
    <row r="240" spans="1:17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465</v>
      </c>
      <c r="G240" s="53" t="s">
        <v>484</v>
      </c>
      <c r="H240" s="8">
        <v>77815139.51</v>
      </c>
      <c r="I240" s="8">
        <v>49503280.49</v>
      </c>
      <c r="J240" s="9">
        <v>63.61</v>
      </c>
      <c r="K240" s="8">
        <v>82553537.18</v>
      </c>
      <c r="L240" s="8">
        <v>47556610.03</v>
      </c>
      <c r="M240" s="9">
        <v>57.6</v>
      </c>
      <c r="N240" s="8">
        <v>-4738397.67</v>
      </c>
      <c r="O240" s="8">
        <v>1946670.46</v>
      </c>
      <c r="P240" s="9">
        <v>-6.08</v>
      </c>
      <c r="Q240" s="9">
        <v>3.93</v>
      </c>
    </row>
    <row r="241" spans="1:17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465</v>
      </c>
      <c r="G241" s="53" t="s">
        <v>485</v>
      </c>
      <c r="H241" s="8">
        <v>102562284.83</v>
      </c>
      <c r="I241" s="8">
        <v>59640992.78</v>
      </c>
      <c r="J241" s="9">
        <v>58.15</v>
      </c>
      <c r="K241" s="8">
        <v>114586098.83</v>
      </c>
      <c r="L241" s="8">
        <v>45334169.81</v>
      </c>
      <c r="M241" s="9">
        <v>39.56</v>
      </c>
      <c r="N241" s="8">
        <v>-12023814</v>
      </c>
      <c r="O241" s="8">
        <v>14306822.97</v>
      </c>
      <c r="P241" s="9">
        <v>-11.72</v>
      </c>
      <c r="Q241" s="9">
        <v>23.98</v>
      </c>
    </row>
    <row r="242" spans="1:17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486</v>
      </c>
      <c r="G242" s="53" t="s">
        <v>487</v>
      </c>
      <c r="H242" s="8">
        <v>1245183026.86</v>
      </c>
      <c r="I242" s="8">
        <v>898812503.98</v>
      </c>
      <c r="J242" s="9">
        <v>72.18</v>
      </c>
      <c r="K242" s="8">
        <v>1375287243.04</v>
      </c>
      <c r="L242" s="8">
        <v>789120756.73</v>
      </c>
      <c r="M242" s="9">
        <v>57.37</v>
      </c>
      <c r="N242" s="8">
        <v>-130104216.18</v>
      </c>
      <c r="O242" s="8">
        <v>109691747.25</v>
      </c>
      <c r="P242" s="9">
        <v>-10.44</v>
      </c>
      <c r="Q242" s="9">
        <v>12.2</v>
      </c>
    </row>
    <row r="243" spans="1:17" ht="12.75">
      <c r="A243" s="34">
        <v>6</v>
      </c>
      <c r="B243" s="34">
        <v>8</v>
      </c>
      <c r="C243" s="34">
        <v>1</v>
      </c>
      <c r="D243" s="35" t="s">
        <v>488</v>
      </c>
      <c r="E243" s="36">
        <v>271</v>
      </c>
      <c r="F243" s="7" t="s">
        <v>488</v>
      </c>
      <c r="G243" s="53" t="s">
        <v>489</v>
      </c>
      <c r="H243" s="8">
        <v>827298</v>
      </c>
      <c r="I243" s="8">
        <v>744883.25</v>
      </c>
      <c r="J243" s="9">
        <v>90.03</v>
      </c>
      <c r="K243" s="8">
        <v>569298</v>
      </c>
      <c r="L243" s="8">
        <v>380107.23</v>
      </c>
      <c r="M243" s="9">
        <v>66.76</v>
      </c>
      <c r="N243" s="8">
        <v>258000</v>
      </c>
      <c r="O243" s="8">
        <v>364776.02</v>
      </c>
      <c r="P243" s="9">
        <v>31.18</v>
      </c>
      <c r="Q243" s="9">
        <v>48.97</v>
      </c>
    </row>
    <row r="244" spans="1:17" ht="24">
      <c r="A244" s="34">
        <v>6</v>
      </c>
      <c r="B244" s="34">
        <v>19</v>
      </c>
      <c r="C244" s="34">
        <v>1</v>
      </c>
      <c r="D244" s="35" t="s">
        <v>488</v>
      </c>
      <c r="E244" s="36">
        <v>270</v>
      </c>
      <c r="F244" s="7" t="s">
        <v>488</v>
      </c>
      <c r="G244" s="53" t="s">
        <v>490</v>
      </c>
      <c r="H244" s="8">
        <v>4336765.05</v>
      </c>
      <c r="I244" s="8">
        <v>3421090.55</v>
      </c>
      <c r="J244" s="9">
        <v>78.88</v>
      </c>
      <c r="K244" s="8">
        <v>4135705.05</v>
      </c>
      <c r="L244" s="8">
        <v>2852686.24</v>
      </c>
      <c r="M244" s="9">
        <v>68.97</v>
      </c>
      <c r="N244" s="8">
        <v>201060</v>
      </c>
      <c r="O244" s="8">
        <v>568404.31</v>
      </c>
      <c r="P244" s="9">
        <v>4.63</v>
      </c>
      <c r="Q244" s="9">
        <v>16.61</v>
      </c>
    </row>
    <row r="245" spans="1:17" ht="12.75">
      <c r="A245" s="34">
        <v>6</v>
      </c>
      <c r="B245" s="34">
        <v>7</v>
      </c>
      <c r="C245" s="34">
        <v>1</v>
      </c>
      <c r="D245" s="35" t="s">
        <v>488</v>
      </c>
      <c r="E245" s="36">
        <v>187</v>
      </c>
      <c r="F245" s="7" t="s">
        <v>488</v>
      </c>
      <c r="G245" s="53" t="s">
        <v>491</v>
      </c>
      <c r="H245" s="8">
        <v>415734</v>
      </c>
      <c r="I245" s="8">
        <v>364476.78</v>
      </c>
      <c r="J245" s="9">
        <v>87.67</v>
      </c>
      <c r="K245" s="8">
        <v>357200</v>
      </c>
      <c r="L245" s="8">
        <v>181894.36</v>
      </c>
      <c r="M245" s="9">
        <v>50.92</v>
      </c>
      <c r="N245" s="8">
        <v>58534</v>
      </c>
      <c r="O245" s="8">
        <v>182582.42</v>
      </c>
      <c r="P245" s="9">
        <v>14.07</v>
      </c>
      <c r="Q245" s="9">
        <v>50.09</v>
      </c>
    </row>
    <row r="246" spans="1:17" ht="12.75">
      <c r="A246" s="34">
        <v>6</v>
      </c>
      <c r="B246" s="34">
        <v>1</v>
      </c>
      <c r="C246" s="34">
        <v>1</v>
      </c>
      <c r="D246" s="35" t="s">
        <v>488</v>
      </c>
      <c r="E246" s="36">
        <v>188</v>
      </c>
      <c r="F246" s="7" t="s">
        <v>488</v>
      </c>
      <c r="G246" s="53" t="s">
        <v>491</v>
      </c>
      <c r="H246" s="8">
        <v>1627756</v>
      </c>
      <c r="I246" s="8">
        <v>1158204.76</v>
      </c>
      <c r="J246" s="9">
        <v>71.15</v>
      </c>
      <c r="K246" s="8">
        <v>1627756</v>
      </c>
      <c r="L246" s="8">
        <v>1210513.28</v>
      </c>
      <c r="M246" s="9">
        <v>74.36</v>
      </c>
      <c r="N246" s="8">
        <v>0</v>
      </c>
      <c r="O246" s="8">
        <v>-52308.52</v>
      </c>
      <c r="P246" s="9">
        <v>0</v>
      </c>
      <c r="Q246" s="9">
        <v>-4.51</v>
      </c>
    </row>
    <row r="247" spans="1:17" ht="12.75">
      <c r="A247" s="34">
        <v>6</v>
      </c>
      <c r="B247" s="34">
        <v>13</v>
      </c>
      <c r="C247" s="34">
        <v>4</v>
      </c>
      <c r="D247" s="35" t="s">
        <v>488</v>
      </c>
      <c r="E247" s="36">
        <v>186</v>
      </c>
      <c r="F247" s="7" t="s">
        <v>488</v>
      </c>
      <c r="G247" s="53" t="s">
        <v>492</v>
      </c>
      <c r="H247" s="8">
        <v>2400</v>
      </c>
      <c r="I247" s="8">
        <v>2778.08</v>
      </c>
      <c r="J247" s="9">
        <v>115.75</v>
      </c>
      <c r="K247" s="8">
        <v>2400</v>
      </c>
      <c r="L247" s="8">
        <v>1707.5</v>
      </c>
      <c r="M247" s="9">
        <v>71.14</v>
      </c>
      <c r="N247" s="8">
        <v>0</v>
      </c>
      <c r="O247" s="8">
        <v>1070.58</v>
      </c>
      <c r="P247" s="9">
        <v>0</v>
      </c>
      <c r="Q247" s="9">
        <v>38.53</v>
      </c>
    </row>
    <row r="248" spans="1:17" ht="24">
      <c r="A248" s="34">
        <v>6</v>
      </c>
      <c r="B248" s="34">
        <v>4</v>
      </c>
      <c r="C248" s="34">
        <v>3</v>
      </c>
      <c r="D248" s="35" t="s">
        <v>488</v>
      </c>
      <c r="E248" s="36">
        <v>218</v>
      </c>
      <c r="F248" s="7" t="s">
        <v>488</v>
      </c>
      <c r="G248" s="53" t="s">
        <v>493</v>
      </c>
      <c r="H248" s="8">
        <v>21246.6</v>
      </c>
      <c r="I248" s="8">
        <v>18575.7</v>
      </c>
      <c r="J248" s="9">
        <v>87.42</v>
      </c>
      <c r="K248" s="8">
        <v>25725.47</v>
      </c>
      <c r="L248" s="8">
        <v>13046.85</v>
      </c>
      <c r="M248" s="9">
        <v>50.71</v>
      </c>
      <c r="N248" s="8">
        <v>-4478.87</v>
      </c>
      <c r="O248" s="8">
        <v>5528.85</v>
      </c>
      <c r="P248" s="9">
        <v>-21.08</v>
      </c>
      <c r="Q248" s="9">
        <v>29.76</v>
      </c>
    </row>
    <row r="249" spans="1:17" ht="24">
      <c r="A249" s="34">
        <v>6</v>
      </c>
      <c r="B249" s="34">
        <v>15</v>
      </c>
      <c r="C249" s="34">
        <v>0</v>
      </c>
      <c r="D249" s="35" t="s">
        <v>488</v>
      </c>
      <c r="E249" s="36">
        <v>220</v>
      </c>
      <c r="F249" s="7" t="s">
        <v>488</v>
      </c>
      <c r="G249" s="53" t="s">
        <v>494</v>
      </c>
      <c r="H249" s="8">
        <v>85000</v>
      </c>
      <c r="I249" s="8">
        <v>84912.03</v>
      </c>
      <c r="J249" s="9">
        <v>99.89</v>
      </c>
      <c r="K249" s="8">
        <v>115262</v>
      </c>
      <c r="L249" s="8">
        <v>64073.2</v>
      </c>
      <c r="M249" s="9">
        <v>55.58</v>
      </c>
      <c r="N249" s="8">
        <v>-30262</v>
      </c>
      <c r="O249" s="8">
        <v>20838.83</v>
      </c>
      <c r="P249" s="9">
        <v>-35.6</v>
      </c>
      <c r="Q249" s="9">
        <v>24.54</v>
      </c>
    </row>
    <row r="250" spans="1:17" ht="12.75">
      <c r="A250" s="34">
        <v>6</v>
      </c>
      <c r="B250" s="34">
        <v>9</v>
      </c>
      <c r="C250" s="34">
        <v>1</v>
      </c>
      <c r="D250" s="35" t="s">
        <v>488</v>
      </c>
      <c r="E250" s="36">
        <v>140</v>
      </c>
      <c r="F250" s="7" t="s">
        <v>488</v>
      </c>
      <c r="G250" s="53" t="s">
        <v>495</v>
      </c>
      <c r="H250" s="8">
        <v>64520</v>
      </c>
      <c r="I250" s="8">
        <v>59510.89</v>
      </c>
      <c r="J250" s="9">
        <v>92.23</v>
      </c>
      <c r="K250" s="8">
        <v>64720</v>
      </c>
      <c r="L250" s="8">
        <v>41404.26</v>
      </c>
      <c r="M250" s="9">
        <v>63.97</v>
      </c>
      <c r="N250" s="8">
        <v>-200</v>
      </c>
      <c r="O250" s="8">
        <v>18106.63</v>
      </c>
      <c r="P250" s="9">
        <v>-0.3</v>
      </c>
      <c r="Q250" s="9">
        <v>30.42</v>
      </c>
    </row>
    <row r="251" spans="1:17" ht="12.75">
      <c r="A251" s="34">
        <v>6</v>
      </c>
      <c r="B251" s="34">
        <v>62</v>
      </c>
      <c r="C251" s="34">
        <v>1</v>
      </c>
      <c r="D251" s="35" t="s">
        <v>488</v>
      </c>
      <c r="E251" s="36">
        <v>198</v>
      </c>
      <c r="F251" s="7" t="s">
        <v>488</v>
      </c>
      <c r="G251" s="53" t="s">
        <v>496</v>
      </c>
      <c r="H251" s="8">
        <v>24345</v>
      </c>
      <c r="I251" s="8">
        <v>0</v>
      </c>
      <c r="J251" s="9">
        <v>0</v>
      </c>
      <c r="K251" s="8">
        <v>24345</v>
      </c>
      <c r="L251" s="8">
        <v>8154.32</v>
      </c>
      <c r="M251" s="9">
        <v>33.49</v>
      </c>
      <c r="N251" s="8">
        <v>0</v>
      </c>
      <c r="O251" s="8">
        <v>-8154.32</v>
      </c>
      <c r="P251" s="9">
        <v>0</v>
      </c>
      <c r="Q251" s="9"/>
    </row>
    <row r="252" spans="1:17" ht="12.75">
      <c r="A252" s="34">
        <v>6</v>
      </c>
      <c r="B252" s="34">
        <v>8</v>
      </c>
      <c r="C252" s="34">
        <v>1</v>
      </c>
      <c r="D252" s="35" t="s">
        <v>488</v>
      </c>
      <c r="E252" s="36">
        <v>265</v>
      </c>
      <c r="F252" s="7" t="s">
        <v>488</v>
      </c>
      <c r="G252" s="53" t="s">
        <v>497</v>
      </c>
      <c r="H252" s="8">
        <v>23967281</v>
      </c>
      <c r="I252" s="8">
        <v>16240315.4</v>
      </c>
      <c r="J252" s="9">
        <v>67.76</v>
      </c>
      <c r="K252" s="8">
        <v>28213081</v>
      </c>
      <c r="L252" s="8">
        <v>17666178.37</v>
      </c>
      <c r="M252" s="9">
        <v>62.61</v>
      </c>
      <c r="N252" s="8">
        <v>-4245800</v>
      </c>
      <c r="O252" s="8">
        <v>-1425862.97</v>
      </c>
      <c r="P252" s="9">
        <v>-17.71</v>
      </c>
      <c r="Q252" s="9">
        <v>-8.77</v>
      </c>
    </row>
  </sheetData>
  <sheetProtection/>
  <mergeCells count="26">
    <mergeCell ref="A4:A6"/>
    <mergeCell ref="F4:G6"/>
    <mergeCell ref="H4:J4"/>
    <mergeCell ref="A7:G7"/>
    <mergeCell ref="C4:C6"/>
    <mergeCell ref="D4:D6"/>
    <mergeCell ref="E4:E6"/>
    <mergeCell ref="Q5:Q6"/>
    <mergeCell ref="N4:O4"/>
    <mergeCell ref="K4:M4"/>
    <mergeCell ref="B4:B6"/>
    <mergeCell ref="I5:I6"/>
    <mergeCell ref="L5:L6"/>
    <mergeCell ref="K5:K6"/>
    <mergeCell ref="O5:O6"/>
    <mergeCell ref="H5:H6"/>
    <mergeCell ref="N7:O7"/>
    <mergeCell ref="P7:Q7"/>
    <mergeCell ref="P4:Q4"/>
    <mergeCell ref="F8:G8"/>
    <mergeCell ref="N5:N6"/>
    <mergeCell ref="J5:J6"/>
    <mergeCell ref="M5:M6"/>
    <mergeCell ref="H7:I7"/>
    <mergeCell ref="K7:L7"/>
    <mergeCell ref="P5:P6"/>
  </mergeCells>
  <printOptions horizontalCentered="1"/>
  <pageMargins left="0.5905511811023623" right="0.3937007874015748" top="0.7874015748031497" bottom="0.7874015748031497" header="0.5118110236220472" footer="0.5118110236220472"/>
  <pageSetup orientation="landscape" paperSize="9" scale="70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2"/>
  <dimension ref="A1:AA252"/>
  <sheetViews>
    <sheetView zoomScale="75" zoomScaleNormal="75" zoomScalePageLayoutView="0" workbookViewId="0" topLeftCell="A1">
      <pane xSplit="7" ySplit="8" topLeftCell="Q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49" sqref="G249"/>
    </sheetView>
  </sheetViews>
  <sheetFormatPr defaultColWidth="9.140625" defaultRowHeight="12.75"/>
  <cols>
    <col min="1" max="6" width="4.28125" style="0" customWidth="1"/>
    <col min="7" max="7" width="40.8515625" style="0" customWidth="1"/>
    <col min="8" max="13" width="14.7109375" style="0" customWidth="1"/>
    <col min="14" max="16" width="8.140625" style="0" customWidth="1"/>
    <col min="17" max="22" width="14.7109375" style="0" customWidth="1"/>
    <col min="26" max="27" width="14.7109375" style="0" customWidth="1"/>
  </cols>
  <sheetData>
    <row r="1" spans="1:2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8">
      <c r="A2" s="2" t="str">
        <f>+'Spis tabel'!B4</f>
        <v>Tabela 2. Wynik operacyjny budżetów jst  wg stanu na koniec  3 kwartału 2019 roku.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3"/>
    </row>
    <row r="3" spans="1:27" ht="12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</row>
    <row r="4" spans="1:27" ht="15">
      <c r="A4" s="144" t="s">
        <v>0</v>
      </c>
      <c r="B4" s="144" t="s">
        <v>1</v>
      </c>
      <c r="C4" s="144" t="s">
        <v>2</v>
      </c>
      <c r="D4" s="144" t="s">
        <v>3</v>
      </c>
      <c r="E4" s="144" t="s">
        <v>53</v>
      </c>
      <c r="F4" s="144" t="s">
        <v>56</v>
      </c>
      <c r="G4" s="144"/>
      <c r="H4" s="143" t="s">
        <v>12</v>
      </c>
      <c r="I4" s="143"/>
      <c r="J4" s="143"/>
      <c r="K4" s="143"/>
      <c r="L4" s="143"/>
      <c r="M4" s="143"/>
      <c r="N4" s="143" t="s">
        <v>7</v>
      </c>
      <c r="O4" s="143"/>
      <c r="P4" s="143"/>
      <c r="Q4" s="143" t="s">
        <v>13</v>
      </c>
      <c r="R4" s="143"/>
      <c r="S4" s="143"/>
      <c r="T4" s="143"/>
      <c r="U4" s="143"/>
      <c r="V4" s="143"/>
      <c r="W4" s="143" t="s">
        <v>7</v>
      </c>
      <c r="X4" s="143"/>
      <c r="Y4" s="143"/>
      <c r="Z4" s="143" t="s">
        <v>14</v>
      </c>
      <c r="AA4" s="143"/>
    </row>
    <row r="5" spans="1:27" ht="12.75">
      <c r="A5" s="144"/>
      <c r="B5" s="144"/>
      <c r="C5" s="144"/>
      <c r="D5" s="144"/>
      <c r="E5" s="144"/>
      <c r="F5" s="144"/>
      <c r="G5" s="144"/>
      <c r="H5" s="140" t="s">
        <v>54</v>
      </c>
      <c r="I5" s="140" t="s">
        <v>15</v>
      </c>
      <c r="J5" s="140"/>
      <c r="K5" s="140" t="s">
        <v>16</v>
      </c>
      <c r="L5" s="140" t="s">
        <v>15</v>
      </c>
      <c r="M5" s="140"/>
      <c r="N5" s="142" t="s">
        <v>17</v>
      </c>
      <c r="O5" s="141"/>
      <c r="P5" s="141"/>
      <c r="Q5" s="140" t="s">
        <v>54</v>
      </c>
      <c r="R5" s="139" t="s">
        <v>15</v>
      </c>
      <c r="S5" s="139"/>
      <c r="T5" s="140" t="s">
        <v>16</v>
      </c>
      <c r="U5" s="139" t="s">
        <v>15</v>
      </c>
      <c r="V5" s="139"/>
      <c r="W5" s="142" t="s">
        <v>18</v>
      </c>
      <c r="X5" s="138"/>
      <c r="Y5" s="138"/>
      <c r="Z5" s="139" t="s">
        <v>4</v>
      </c>
      <c r="AA5" s="139" t="s">
        <v>5</v>
      </c>
    </row>
    <row r="6" spans="1:27" ht="64.5" customHeight="1">
      <c r="A6" s="144"/>
      <c r="B6" s="144"/>
      <c r="C6" s="144"/>
      <c r="D6" s="144"/>
      <c r="E6" s="144"/>
      <c r="F6" s="144"/>
      <c r="G6" s="144"/>
      <c r="H6" s="140"/>
      <c r="I6" s="14" t="s">
        <v>19</v>
      </c>
      <c r="J6" s="14" t="s">
        <v>20</v>
      </c>
      <c r="K6" s="140"/>
      <c r="L6" s="14" t="s">
        <v>19</v>
      </c>
      <c r="M6" s="14" t="s">
        <v>20</v>
      </c>
      <c r="N6" s="142"/>
      <c r="O6" s="54" t="s">
        <v>19</v>
      </c>
      <c r="P6" s="54" t="s">
        <v>20</v>
      </c>
      <c r="Q6" s="140"/>
      <c r="R6" s="14" t="s">
        <v>21</v>
      </c>
      <c r="S6" s="14" t="s">
        <v>22</v>
      </c>
      <c r="T6" s="140"/>
      <c r="U6" s="14" t="s">
        <v>21</v>
      </c>
      <c r="V6" s="14" t="s">
        <v>22</v>
      </c>
      <c r="W6" s="142"/>
      <c r="X6" s="54" t="s">
        <v>21</v>
      </c>
      <c r="Y6" s="54" t="s">
        <v>22</v>
      </c>
      <c r="Z6" s="139"/>
      <c r="AA6" s="139"/>
    </row>
    <row r="7" spans="1:27" ht="12.75">
      <c r="A7" s="144"/>
      <c r="B7" s="144"/>
      <c r="C7" s="144"/>
      <c r="D7" s="144"/>
      <c r="E7" s="144"/>
      <c r="F7" s="144"/>
      <c r="G7" s="144"/>
      <c r="H7" s="140" t="s">
        <v>10</v>
      </c>
      <c r="I7" s="140"/>
      <c r="J7" s="140"/>
      <c r="K7" s="140" t="s">
        <v>10</v>
      </c>
      <c r="L7" s="140"/>
      <c r="M7" s="140"/>
      <c r="N7" s="140" t="s">
        <v>11</v>
      </c>
      <c r="O7" s="140"/>
      <c r="P7" s="140"/>
      <c r="Q7" s="140" t="s">
        <v>10</v>
      </c>
      <c r="R7" s="140"/>
      <c r="S7" s="140"/>
      <c r="T7" s="140" t="s">
        <v>10</v>
      </c>
      <c r="U7" s="140"/>
      <c r="V7" s="140"/>
      <c r="W7" s="140" t="s">
        <v>11</v>
      </c>
      <c r="X7" s="140"/>
      <c r="Y7" s="140"/>
      <c r="Z7" s="139" t="s">
        <v>10</v>
      </c>
      <c r="AA7" s="139"/>
    </row>
    <row r="8" spans="1:27" ht="12.75">
      <c r="A8" s="38">
        <v>1</v>
      </c>
      <c r="B8" s="38">
        <v>2</v>
      </c>
      <c r="C8" s="38">
        <v>3</v>
      </c>
      <c r="D8" s="38">
        <v>4</v>
      </c>
      <c r="E8" s="38">
        <v>5</v>
      </c>
      <c r="F8" s="137">
        <v>6</v>
      </c>
      <c r="G8" s="137"/>
      <c r="H8" s="38">
        <v>7</v>
      </c>
      <c r="I8" s="38">
        <v>8</v>
      </c>
      <c r="J8" s="38">
        <v>9</v>
      </c>
      <c r="K8" s="38">
        <v>10</v>
      </c>
      <c r="L8" s="38">
        <v>11</v>
      </c>
      <c r="M8" s="38">
        <v>12</v>
      </c>
      <c r="N8" s="38">
        <v>13</v>
      </c>
      <c r="O8" s="38">
        <v>14</v>
      </c>
      <c r="P8" s="38">
        <v>15</v>
      </c>
      <c r="Q8" s="38">
        <v>16</v>
      </c>
      <c r="R8" s="38">
        <v>17</v>
      </c>
      <c r="S8" s="38">
        <v>18</v>
      </c>
      <c r="T8" s="38">
        <v>19</v>
      </c>
      <c r="U8" s="38">
        <v>20</v>
      </c>
      <c r="V8" s="38">
        <v>21</v>
      </c>
      <c r="W8" s="38">
        <v>22</v>
      </c>
      <c r="X8" s="38">
        <v>23</v>
      </c>
      <c r="Y8" s="38">
        <v>24</v>
      </c>
      <c r="Z8" s="38" t="s">
        <v>57</v>
      </c>
      <c r="AA8" s="38" t="s">
        <v>58</v>
      </c>
    </row>
    <row r="9" spans="1:27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265</v>
      </c>
      <c r="G9" s="53" t="s">
        <v>266</v>
      </c>
      <c r="H9" s="8">
        <v>120796494.75</v>
      </c>
      <c r="I9" s="8">
        <v>16236141.4</v>
      </c>
      <c r="J9" s="8">
        <v>104560353.35</v>
      </c>
      <c r="K9" s="8">
        <v>92811127.41</v>
      </c>
      <c r="L9" s="8">
        <v>7989473.01</v>
      </c>
      <c r="M9" s="8">
        <v>84821654.4</v>
      </c>
      <c r="N9" s="9">
        <v>76.83</v>
      </c>
      <c r="O9" s="9">
        <v>49.2</v>
      </c>
      <c r="P9" s="9">
        <v>81.12</v>
      </c>
      <c r="Q9" s="8">
        <v>126172675.21</v>
      </c>
      <c r="R9" s="8">
        <v>26909689</v>
      </c>
      <c r="S9" s="8">
        <v>99262986.21</v>
      </c>
      <c r="T9" s="8">
        <v>85389146.2</v>
      </c>
      <c r="U9" s="8">
        <v>11449984.97</v>
      </c>
      <c r="V9" s="8">
        <v>73939161.23</v>
      </c>
      <c r="W9" s="9">
        <v>67.67</v>
      </c>
      <c r="X9" s="9">
        <v>42.54</v>
      </c>
      <c r="Y9" s="9">
        <v>74.48</v>
      </c>
      <c r="Z9" s="8">
        <v>5297367.14</v>
      </c>
      <c r="AA9" s="8">
        <v>10882493.17</v>
      </c>
    </row>
    <row r="10" spans="1:27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265</v>
      </c>
      <c r="G10" s="53" t="s">
        <v>267</v>
      </c>
      <c r="H10" s="8">
        <v>67080407.24</v>
      </c>
      <c r="I10" s="8">
        <v>7428226</v>
      </c>
      <c r="J10" s="8">
        <v>59652181.24</v>
      </c>
      <c r="K10" s="8">
        <v>52334606.6</v>
      </c>
      <c r="L10" s="8">
        <v>2759803.89</v>
      </c>
      <c r="M10" s="8">
        <v>49574802.71</v>
      </c>
      <c r="N10" s="9">
        <v>78.01</v>
      </c>
      <c r="O10" s="9">
        <v>37.15</v>
      </c>
      <c r="P10" s="9">
        <v>83.1</v>
      </c>
      <c r="Q10" s="8">
        <v>76555447.24</v>
      </c>
      <c r="R10" s="8">
        <v>18577415</v>
      </c>
      <c r="S10" s="8">
        <v>57978032.24</v>
      </c>
      <c r="T10" s="8">
        <v>56868359.34</v>
      </c>
      <c r="U10" s="8">
        <v>10715232.29</v>
      </c>
      <c r="V10" s="8">
        <v>46153127.05</v>
      </c>
      <c r="W10" s="9">
        <v>74.28</v>
      </c>
      <c r="X10" s="9">
        <v>57.67</v>
      </c>
      <c r="Y10" s="9">
        <v>79.6</v>
      </c>
      <c r="Z10" s="8">
        <v>1674149</v>
      </c>
      <c r="AA10" s="8">
        <v>3421675.66</v>
      </c>
    </row>
    <row r="11" spans="1:27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265</v>
      </c>
      <c r="G11" s="53" t="s">
        <v>268</v>
      </c>
      <c r="H11" s="8">
        <v>75317332.47</v>
      </c>
      <c r="I11" s="8">
        <v>8930164</v>
      </c>
      <c r="J11" s="8">
        <v>66387168.47</v>
      </c>
      <c r="K11" s="8">
        <v>55192135.1</v>
      </c>
      <c r="L11" s="8">
        <v>3111496.67</v>
      </c>
      <c r="M11" s="8">
        <v>52080638.43</v>
      </c>
      <c r="N11" s="9">
        <v>73.27</v>
      </c>
      <c r="O11" s="9">
        <v>34.84</v>
      </c>
      <c r="P11" s="9">
        <v>78.44</v>
      </c>
      <c r="Q11" s="8">
        <v>76598164.47</v>
      </c>
      <c r="R11" s="8">
        <v>11762975</v>
      </c>
      <c r="S11" s="8">
        <v>64835189.47</v>
      </c>
      <c r="T11" s="8">
        <v>51372331.2</v>
      </c>
      <c r="U11" s="8">
        <v>3655480.1</v>
      </c>
      <c r="V11" s="8">
        <v>47716851.1</v>
      </c>
      <c r="W11" s="9">
        <v>67.06</v>
      </c>
      <c r="X11" s="9">
        <v>31.07</v>
      </c>
      <c r="Y11" s="9">
        <v>73.59</v>
      </c>
      <c r="Z11" s="8">
        <v>1551979</v>
      </c>
      <c r="AA11" s="8">
        <v>4363787.33</v>
      </c>
    </row>
    <row r="12" spans="1:27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265</v>
      </c>
      <c r="G12" s="53" t="s">
        <v>269</v>
      </c>
      <c r="H12" s="8">
        <v>72924937.09</v>
      </c>
      <c r="I12" s="8">
        <v>5953348.97</v>
      </c>
      <c r="J12" s="8">
        <v>66971588.12</v>
      </c>
      <c r="K12" s="8">
        <v>58219403.03</v>
      </c>
      <c r="L12" s="8">
        <v>3138115.21</v>
      </c>
      <c r="M12" s="8">
        <v>55081287.82</v>
      </c>
      <c r="N12" s="9">
        <v>79.83</v>
      </c>
      <c r="O12" s="9">
        <v>52.71</v>
      </c>
      <c r="P12" s="9">
        <v>82.24</v>
      </c>
      <c r="Q12" s="8">
        <v>83948493.47</v>
      </c>
      <c r="R12" s="8">
        <v>18203820.07</v>
      </c>
      <c r="S12" s="8">
        <v>65744673.4</v>
      </c>
      <c r="T12" s="8">
        <v>54901632.1</v>
      </c>
      <c r="U12" s="8">
        <v>7667107.46</v>
      </c>
      <c r="V12" s="8">
        <v>47234524.64</v>
      </c>
      <c r="W12" s="9">
        <v>65.39</v>
      </c>
      <c r="X12" s="9">
        <v>42.11</v>
      </c>
      <c r="Y12" s="9">
        <v>71.84</v>
      </c>
      <c r="Z12" s="8">
        <v>1226914.72</v>
      </c>
      <c r="AA12" s="8">
        <v>7846763.18</v>
      </c>
    </row>
    <row r="13" spans="1:27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265</v>
      </c>
      <c r="G13" s="53" t="s">
        <v>270</v>
      </c>
      <c r="H13" s="8">
        <v>147791844.33</v>
      </c>
      <c r="I13" s="8">
        <v>25029541</v>
      </c>
      <c r="J13" s="8">
        <v>122762303.33</v>
      </c>
      <c r="K13" s="8">
        <v>102332408.49</v>
      </c>
      <c r="L13" s="8">
        <v>5492065.22</v>
      </c>
      <c r="M13" s="8">
        <v>96840343.27</v>
      </c>
      <c r="N13" s="9">
        <v>69.24</v>
      </c>
      <c r="O13" s="9">
        <v>21.94</v>
      </c>
      <c r="P13" s="9">
        <v>78.88</v>
      </c>
      <c r="Q13" s="8">
        <v>156949547.33</v>
      </c>
      <c r="R13" s="8">
        <v>34523531</v>
      </c>
      <c r="S13" s="8">
        <v>122426016.33</v>
      </c>
      <c r="T13" s="8">
        <v>96452974.8</v>
      </c>
      <c r="U13" s="8">
        <v>7091184.65</v>
      </c>
      <c r="V13" s="8">
        <v>89361790.15</v>
      </c>
      <c r="W13" s="9">
        <v>61.45</v>
      </c>
      <c r="X13" s="9">
        <v>20.54</v>
      </c>
      <c r="Y13" s="9">
        <v>72.99</v>
      </c>
      <c r="Z13" s="8">
        <v>336287</v>
      </c>
      <c r="AA13" s="8">
        <v>7478553.12</v>
      </c>
    </row>
    <row r="14" spans="1:27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265</v>
      </c>
      <c r="G14" s="53" t="s">
        <v>271</v>
      </c>
      <c r="H14" s="8">
        <v>110173374.36</v>
      </c>
      <c r="I14" s="8">
        <v>24598427</v>
      </c>
      <c r="J14" s="8">
        <v>85574947.36</v>
      </c>
      <c r="K14" s="8">
        <v>80088052.31</v>
      </c>
      <c r="L14" s="8">
        <v>8348134.41</v>
      </c>
      <c r="M14" s="8">
        <v>71739917.9</v>
      </c>
      <c r="N14" s="9">
        <v>72.69</v>
      </c>
      <c r="O14" s="9">
        <v>33.93</v>
      </c>
      <c r="P14" s="9">
        <v>83.83</v>
      </c>
      <c r="Q14" s="8">
        <v>118086974.36</v>
      </c>
      <c r="R14" s="8">
        <v>36342236</v>
      </c>
      <c r="S14" s="8">
        <v>81744738.36</v>
      </c>
      <c r="T14" s="8">
        <v>71352726.3</v>
      </c>
      <c r="U14" s="8">
        <v>10468319.98</v>
      </c>
      <c r="V14" s="8">
        <v>60884406.32</v>
      </c>
      <c r="W14" s="9">
        <v>60.42</v>
      </c>
      <c r="X14" s="9">
        <v>28.8</v>
      </c>
      <c r="Y14" s="9">
        <v>74.48</v>
      </c>
      <c r="Z14" s="8">
        <v>3830209</v>
      </c>
      <c r="AA14" s="8">
        <v>10855511.58</v>
      </c>
    </row>
    <row r="15" spans="1:27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265</v>
      </c>
      <c r="G15" s="53" t="s">
        <v>272</v>
      </c>
      <c r="H15" s="8">
        <v>124485973.71</v>
      </c>
      <c r="I15" s="8">
        <v>8103038.73</v>
      </c>
      <c r="J15" s="8">
        <v>116382934.98</v>
      </c>
      <c r="K15" s="8">
        <v>98099014.95</v>
      </c>
      <c r="L15" s="8">
        <v>1349382.66</v>
      </c>
      <c r="M15" s="8">
        <v>96749632.29</v>
      </c>
      <c r="N15" s="9">
        <v>78.8</v>
      </c>
      <c r="O15" s="9">
        <v>16.65</v>
      </c>
      <c r="P15" s="9">
        <v>83.13</v>
      </c>
      <c r="Q15" s="8">
        <v>123357035.39</v>
      </c>
      <c r="R15" s="8">
        <v>14290773.14</v>
      </c>
      <c r="S15" s="8">
        <v>109066262.25</v>
      </c>
      <c r="T15" s="8">
        <v>88145529.34</v>
      </c>
      <c r="U15" s="8">
        <v>2131066.51</v>
      </c>
      <c r="V15" s="8">
        <v>86014462.83</v>
      </c>
      <c r="W15" s="9">
        <v>71.45</v>
      </c>
      <c r="X15" s="9">
        <v>14.91</v>
      </c>
      <c r="Y15" s="9">
        <v>78.86</v>
      </c>
      <c r="Z15" s="8">
        <v>7316672.73</v>
      </c>
      <c r="AA15" s="8">
        <v>10735169.46</v>
      </c>
    </row>
    <row r="16" spans="1:27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265</v>
      </c>
      <c r="G16" s="53" t="s">
        <v>273</v>
      </c>
      <c r="H16" s="8">
        <v>81886149.7</v>
      </c>
      <c r="I16" s="8">
        <v>10323057</v>
      </c>
      <c r="J16" s="8">
        <v>71563092.7</v>
      </c>
      <c r="K16" s="8">
        <v>63144860.1</v>
      </c>
      <c r="L16" s="8">
        <v>6102476</v>
      </c>
      <c r="M16" s="8">
        <v>57042384.1</v>
      </c>
      <c r="N16" s="9">
        <v>77.11</v>
      </c>
      <c r="O16" s="9">
        <v>59.11</v>
      </c>
      <c r="P16" s="9">
        <v>79.7</v>
      </c>
      <c r="Q16" s="8">
        <v>81706149.7</v>
      </c>
      <c r="R16" s="8">
        <v>12125300</v>
      </c>
      <c r="S16" s="8">
        <v>69580849.7</v>
      </c>
      <c r="T16" s="8">
        <v>57191955.42</v>
      </c>
      <c r="U16" s="8">
        <v>4486769.8</v>
      </c>
      <c r="V16" s="8">
        <v>52705185.62</v>
      </c>
      <c r="W16" s="9">
        <v>69.99</v>
      </c>
      <c r="X16" s="9">
        <v>37</v>
      </c>
      <c r="Y16" s="9">
        <v>75.74</v>
      </c>
      <c r="Z16" s="8">
        <v>1982243</v>
      </c>
      <c r="AA16" s="8">
        <v>4337198.48</v>
      </c>
    </row>
    <row r="17" spans="1:27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265</v>
      </c>
      <c r="G17" s="53" t="s">
        <v>274</v>
      </c>
      <c r="H17" s="8">
        <v>292846425.39</v>
      </c>
      <c r="I17" s="8">
        <v>37605837</v>
      </c>
      <c r="J17" s="8">
        <v>255240588.39</v>
      </c>
      <c r="K17" s="8">
        <v>204256307.43</v>
      </c>
      <c r="L17" s="8">
        <v>9461350.27</v>
      </c>
      <c r="M17" s="8">
        <v>194794957.16</v>
      </c>
      <c r="N17" s="9">
        <v>69.74</v>
      </c>
      <c r="O17" s="9">
        <v>25.15</v>
      </c>
      <c r="P17" s="9">
        <v>76.31</v>
      </c>
      <c r="Q17" s="8">
        <v>349392037.39</v>
      </c>
      <c r="R17" s="8">
        <v>111456500</v>
      </c>
      <c r="S17" s="8">
        <v>237935537.39</v>
      </c>
      <c r="T17" s="8">
        <v>209512505.1</v>
      </c>
      <c r="U17" s="8">
        <v>41434721.78</v>
      </c>
      <c r="V17" s="8">
        <v>168077783.32</v>
      </c>
      <c r="W17" s="9">
        <v>59.96</v>
      </c>
      <c r="X17" s="9">
        <v>37.17</v>
      </c>
      <c r="Y17" s="9">
        <v>70.64</v>
      </c>
      <c r="Z17" s="8">
        <v>17305051</v>
      </c>
      <c r="AA17" s="8">
        <v>26717173.84</v>
      </c>
    </row>
    <row r="18" spans="1:27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265</v>
      </c>
      <c r="G18" s="53" t="s">
        <v>275</v>
      </c>
      <c r="H18" s="8">
        <v>67635258.96</v>
      </c>
      <c r="I18" s="8">
        <v>3482261</v>
      </c>
      <c r="J18" s="8">
        <v>64152997.96</v>
      </c>
      <c r="K18" s="8">
        <v>53128581.27</v>
      </c>
      <c r="L18" s="8">
        <v>1003210.52</v>
      </c>
      <c r="M18" s="8">
        <v>52125370.75</v>
      </c>
      <c r="N18" s="9">
        <v>78.55</v>
      </c>
      <c r="O18" s="9">
        <v>28.8</v>
      </c>
      <c r="P18" s="9">
        <v>81.25</v>
      </c>
      <c r="Q18" s="8">
        <v>70713109.53</v>
      </c>
      <c r="R18" s="8">
        <v>8405797</v>
      </c>
      <c r="S18" s="8">
        <v>62307312.53</v>
      </c>
      <c r="T18" s="8">
        <v>51778164.72</v>
      </c>
      <c r="U18" s="8">
        <v>4013612.69</v>
      </c>
      <c r="V18" s="8">
        <v>47764552.03</v>
      </c>
      <c r="W18" s="9">
        <v>73.22</v>
      </c>
      <c r="X18" s="9">
        <v>47.74</v>
      </c>
      <c r="Y18" s="9">
        <v>76.65</v>
      </c>
      <c r="Z18" s="8">
        <v>1845685.43</v>
      </c>
      <c r="AA18" s="8">
        <v>4360818.72</v>
      </c>
    </row>
    <row r="19" spans="1:27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265</v>
      </c>
      <c r="G19" s="53" t="s">
        <v>276</v>
      </c>
      <c r="H19" s="8">
        <v>26046587.02</v>
      </c>
      <c r="I19" s="8">
        <v>7051383.12</v>
      </c>
      <c r="J19" s="8">
        <v>18995203.9</v>
      </c>
      <c r="K19" s="8">
        <v>16452955.88</v>
      </c>
      <c r="L19" s="8">
        <v>1451092.38</v>
      </c>
      <c r="M19" s="8">
        <v>15001863.5</v>
      </c>
      <c r="N19" s="9">
        <v>63.16</v>
      </c>
      <c r="O19" s="9">
        <v>20.57</v>
      </c>
      <c r="P19" s="9">
        <v>78.97</v>
      </c>
      <c r="Q19" s="8">
        <v>26696587.02</v>
      </c>
      <c r="R19" s="8">
        <v>8257454.21</v>
      </c>
      <c r="S19" s="8">
        <v>18439132.81</v>
      </c>
      <c r="T19" s="8">
        <v>16201546.49</v>
      </c>
      <c r="U19" s="8">
        <v>2522580.66</v>
      </c>
      <c r="V19" s="8">
        <v>13678965.83</v>
      </c>
      <c r="W19" s="9">
        <v>60.68</v>
      </c>
      <c r="X19" s="9">
        <v>30.54</v>
      </c>
      <c r="Y19" s="9">
        <v>74.18</v>
      </c>
      <c r="Z19" s="8">
        <v>556071.09</v>
      </c>
      <c r="AA19" s="8">
        <v>1322897.67</v>
      </c>
    </row>
    <row r="20" spans="1:27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265</v>
      </c>
      <c r="G20" s="53" t="s">
        <v>277</v>
      </c>
      <c r="H20" s="8">
        <v>13293227.79</v>
      </c>
      <c r="I20" s="8">
        <v>2245152</v>
      </c>
      <c r="J20" s="8">
        <v>11048075.79</v>
      </c>
      <c r="K20" s="8">
        <v>8991705.94</v>
      </c>
      <c r="L20" s="8">
        <v>278063.03</v>
      </c>
      <c r="M20" s="8">
        <v>8713642.91</v>
      </c>
      <c r="N20" s="9">
        <v>67.64</v>
      </c>
      <c r="O20" s="9">
        <v>12.38</v>
      </c>
      <c r="P20" s="9">
        <v>78.87</v>
      </c>
      <c r="Q20" s="8">
        <v>13718799.73</v>
      </c>
      <c r="R20" s="8">
        <v>2653881</v>
      </c>
      <c r="S20" s="8">
        <v>11064918.73</v>
      </c>
      <c r="T20" s="8">
        <v>8283980.34</v>
      </c>
      <c r="U20" s="8">
        <v>165261.2</v>
      </c>
      <c r="V20" s="8">
        <v>8118719.14</v>
      </c>
      <c r="W20" s="9">
        <v>60.38</v>
      </c>
      <c r="X20" s="9">
        <v>6.22</v>
      </c>
      <c r="Y20" s="9">
        <v>73.37</v>
      </c>
      <c r="Z20" s="8">
        <v>-16842.94</v>
      </c>
      <c r="AA20" s="8">
        <v>594923.77</v>
      </c>
    </row>
    <row r="21" spans="1:27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265</v>
      </c>
      <c r="G21" s="53" t="s">
        <v>278</v>
      </c>
      <c r="H21" s="8">
        <v>185485276.83</v>
      </c>
      <c r="I21" s="8">
        <v>40563131.58</v>
      </c>
      <c r="J21" s="8">
        <v>144922145.25</v>
      </c>
      <c r="K21" s="8">
        <v>153860666.26</v>
      </c>
      <c r="L21" s="8">
        <v>34882020.25</v>
      </c>
      <c r="M21" s="8">
        <v>118978646.01</v>
      </c>
      <c r="N21" s="9">
        <v>82.95</v>
      </c>
      <c r="O21" s="9">
        <v>85.99</v>
      </c>
      <c r="P21" s="9">
        <v>82.09</v>
      </c>
      <c r="Q21" s="8">
        <v>229007598.56</v>
      </c>
      <c r="R21" s="8">
        <v>86923568.59</v>
      </c>
      <c r="S21" s="8">
        <v>142084029.97</v>
      </c>
      <c r="T21" s="8">
        <v>151954635.42</v>
      </c>
      <c r="U21" s="8">
        <v>48501241.48</v>
      </c>
      <c r="V21" s="8">
        <v>103453393.94</v>
      </c>
      <c r="W21" s="9">
        <v>66.35</v>
      </c>
      <c r="X21" s="9">
        <v>55.79</v>
      </c>
      <c r="Y21" s="9">
        <v>72.81</v>
      </c>
      <c r="Z21" s="8">
        <v>2838115.28</v>
      </c>
      <c r="AA21" s="8">
        <v>15525252.07</v>
      </c>
    </row>
    <row r="22" spans="1:27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265</v>
      </c>
      <c r="G22" s="53" t="s">
        <v>279</v>
      </c>
      <c r="H22" s="8">
        <v>24055735.36</v>
      </c>
      <c r="I22" s="8">
        <v>4859000</v>
      </c>
      <c r="J22" s="8">
        <v>19196735.36</v>
      </c>
      <c r="K22" s="8">
        <v>16673580.77</v>
      </c>
      <c r="L22" s="8">
        <v>1030426.3</v>
      </c>
      <c r="M22" s="8">
        <v>15643154.47</v>
      </c>
      <c r="N22" s="9">
        <v>69.31</v>
      </c>
      <c r="O22" s="9">
        <v>21.2</v>
      </c>
      <c r="P22" s="9">
        <v>81.48</v>
      </c>
      <c r="Q22" s="8">
        <v>23978553.52</v>
      </c>
      <c r="R22" s="8">
        <v>4869001.63</v>
      </c>
      <c r="S22" s="8">
        <v>19109551.89</v>
      </c>
      <c r="T22" s="8">
        <v>16111531.15</v>
      </c>
      <c r="U22" s="8">
        <v>1693093.53</v>
      </c>
      <c r="V22" s="8">
        <v>14418437.62</v>
      </c>
      <c r="W22" s="9">
        <v>67.19</v>
      </c>
      <c r="X22" s="9">
        <v>34.77</v>
      </c>
      <c r="Y22" s="9">
        <v>75.45</v>
      </c>
      <c r="Z22" s="8">
        <v>87183.47</v>
      </c>
      <c r="AA22" s="8">
        <v>1224716.85</v>
      </c>
    </row>
    <row r="23" spans="1:27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265</v>
      </c>
      <c r="G23" s="53" t="s">
        <v>280</v>
      </c>
      <c r="H23" s="8">
        <v>109003151.9</v>
      </c>
      <c r="I23" s="8">
        <v>32087704</v>
      </c>
      <c r="J23" s="8">
        <v>76915447.9</v>
      </c>
      <c r="K23" s="8">
        <v>63543913.97</v>
      </c>
      <c r="L23" s="8">
        <v>1203941.83</v>
      </c>
      <c r="M23" s="8">
        <v>62339972.14</v>
      </c>
      <c r="N23" s="9">
        <v>58.29</v>
      </c>
      <c r="O23" s="9">
        <v>3.75</v>
      </c>
      <c r="P23" s="9">
        <v>81.05</v>
      </c>
      <c r="Q23" s="8">
        <v>117386816.9</v>
      </c>
      <c r="R23" s="8">
        <v>42522386</v>
      </c>
      <c r="S23" s="8">
        <v>74864430.9</v>
      </c>
      <c r="T23" s="8">
        <v>71225389.83</v>
      </c>
      <c r="U23" s="8">
        <v>14334968.02</v>
      </c>
      <c r="V23" s="8">
        <v>56890421.81</v>
      </c>
      <c r="W23" s="9">
        <v>60.67</v>
      </c>
      <c r="X23" s="9">
        <v>33.71</v>
      </c>
      <c r="Y23" s="9">
        <v>75.99</v>
      </c>
      <c r="Z23" s="8">
        <v>2051017</v>
      </c>
      <c r="AA23" s="8">
        <v>5449550.33</v>
      </c>
    </row>
    <row r="24" spans="1:27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265</v>
      </c>
      <c r="G24" s="53" t="s">
        <v>281</v>
      </c>
      <c r="H24" s="8">
        <v>59131103.91</v>
      </c>
      <c r="I24" s="8">
        <v>5688841</v>
      </c>
      <c r="J24" s="8">
        <v>53442262.91</v>
      </c>
      <c r="K24" s="8">
        <v>47101916.83</v>
      </c>
      <c r="L24" s="8">
        <v>4468579.65</v>
      </c>
      <c r="M24" s="8">
        <v>42633337.18</v>
      </c>
      <c r="N24" s="9">
        <v>79.65</v>
      </c>
      <c r="O24" s="9">
        <v>78.54</v>
      </c>
      <c r="P24" s="9">
        <v>79.77</v>
      </c>
      <c r="Q24" s="8">
        <v>60542383.91</v>
      </c>
      <c r="R24" s="8">
        <v>9642109</v>
      </c>
      <c r="S24" s="8">
        <v>50900274.91</v>
      </c>
      <c r="T24" s="8">
        <v>44109017.34</v>
      </c>
      <c r="U24" s="8">
        <v>5603543.91</v>
      </c>
      <c r="V24" s="8">
        <v>38505473.43</v>
      </c>
      <c r="W24" s="9">
        <v>72.85</v>
      </c>
      <c r="X24" s="9">
        <v>58.11</v>
      </c>
      <c r="Y24" s="9">
        <v>75.64</v>
      </c>
      <c r="Z24" s="8">
        <v>2541988</v>
      </c>
      <c r="AA24" s="8">
        <v>4127863.75</v>
      </c>
    </row>
    <row r="25" spans="1:27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265</v>
      </c>
      <c r="G25" s="53" t="s">
        <v>282</v>
      </c>
      <c r="H25" s="8">
        <v>20125737.85</v>
      </c>
      <c r="I25" s="8">
        <v>4254463.08</v>
      </c>
      <c r="J25" s="8">
        <v>15871274.77</v>
      </c>
      <c r="K25" s="8">
        <v>12744793.44</v>
      </c>
      <c r="L25" s="8">
        <v>130083.5</v>
      </c>
      <c r="M25" s="8">
        <v>12614709.94</v>
      </c>
      <c r="N25" s="9">
        <v>63.32</v>
      </c>
      <c r="O25" s="9">
        <v>3.05</v>
      </c>
      <c r="P25" s="9">
        <v>79.48</v>
      </c>
      <c r="Q25" s="8">
        <v>22846005.37</v>
      </c>
      <c r="R25" s="8">
        <v>6062225.48</v>
      </c>
      <c r="S25" s="8">
        <v>16783779.89</v>
      </c>
      <c r="T25" s="8">
        <v>11607033.93</v>
      </c>
      <c r="U25" s="8">
        <v>233815.39</v>
      </c>
      <c r="V25" s="8">
        <v>11373218.54</v>
      </c>
      <c r="W25" s="9">
        <v>50.8</v>
      </c>
      <c r="X25" s="9">
        <v>3.85</v>
      </c>
      <c r="Y25" s="9">
        <v>67.76</v>
      </c>
      <c r="Z25" s="8">
        <v>-912505.12</v>
      </c>
      <c r="AA25" s="8">
        <v>1241491.4</v>
      </c>
    </row>
    <row r="26" spans="1:27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265</v>
      </c>
      <c r="G26" s="53" t="s">
        <v>283</v>
      </c>
      <c r="H26" s="8">
        <v>32065485.17</v>
      </c>
      <c r="I26" s="8">
        <v>4446565.09</v>
      </c>
      <c r="J26" s="8">
        <v>27618920.08</v>
      </c>
      <c r="K26" s="8">
        <v>22576629.76</v>
      </c>
      <c r="L26" s="8">
        <v>1451335.95</v>
      </c>
      <c r="M26" s="8">
        <v>21125293.81</v>
      </c>
      <c r="N26" s="9">
        <v>70.4</v>
      </c>
      <c r="O26" s="9">
        <v>32.63</v>
      </c>
      <c r="P26" s="9">
        <v>76.48</v>
      </c>
      <c r="Q26" s="8">
        <v>34780153.97</v>
      </c>
      <c r="R26" s="8">
        <v>8261779.18</v>
      </c>
      <c r="S26" s="8">
        <v>26518374.79</v>
      </c>
      <c r="T26" s="8">
        <v>21409087.19</v>
      </c>
      <c r="U26" s="8">
        <v>2133274.86</v>
      </c>
      <c r="V26" s="8">
        <v>19275812.33</v>
      </c>
      <c r="W26" s="9">
        <v>61.55</v>
      </c>
      <c r="X26" s="9">
        <v>25.82</v>
      </c>
      <c r="Y26" s="9">
        <v>72.68</v>
      </c>
      <c r="Z26" s="8">
        <v>1100545.29</v>
      </c>
      <c r="AA26" s="8">
        <v>1849481.48</v>
      </c>
    </row>
    <row r="27" spans="1:27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265</v>
      </c>
      <c r="G27" s="53" t="s">
        <v>283</v>
      </c>
      <c r="H27" s="8">
        <v>21439395.48</v>
      </c>
      <c r="I27" s="8">
        <v>2889744.66</v>
      </c>
      <c r="J27" s="8">
        <v>18549650.82</v>
      </c>
      <c r="K27" s="8">
        <v>15035373</v>
      </c>
      <c r="L27" s="8">
        <v>473235.52</v>
      </c>
      <c r="M27" s="8">
        <v>14562137.48</v>
      </c>
      <c r="N27" s="9">
        <v>70.12</v>
      </c>
      <c r="O27" s="9">
        <v>16.37</v>
      </c>
      <c r="P27" s="9">
        <v>78.5</v>
      </c>
      <c r="Q27" s="8">
        <v>25209168.48</v>
      </c>
      <c r="R27" s="8">
        <v>7064434.63</v>
      </c>
      <c r="S27" s="8">
        <v>18144733.85</v>
      </c>
      <c r="T27" s="8">
        <v>13518628.63</v>
      </c>
      <c r="U27" s="8">
        <v>773941.77</v>
      </c>
      <c r="V27" s="8">
        <v>12744686.86</v>
      </c>
      <c r="W27" s="9">
        <v>53.62</v>
      </c>
      <c r="X27" s="9">
        <v>10.95</v>
      </c>
      <c r="Y27" s="9">
        <v>70.23</v>
      </c>
      <c r="Z27" s="8">
        <v>404916.97</v>
      </c>
      <c r="AA27" s="8">
        <v>1817450.62</v>
      </c>
    </row>
    <row r="28" spans="1:27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265</v>
      </c>
      <c r="G28" s="53" t="s">
        <v>284</v>
      </c>
      <c r="H28" s="8">
        <v>14330148.44</v>
      </c>
      <c r="I28" s="8">
        <v>93918</v>
      </c>
      <c r="J28" s="8">
        <v>14236230.44</v>
      </c>
      <c r="K28" s="8">
        <v>11447477.14</v>
      </c>
      <c r="L28" s="8">
        <v>59018</v>
      </c>
      <c r="M28" s="8">
        <v>11388459.14</v>
      </c>
      <c r="N28" s="9">
        <v>79.88</v>
      </c>
      <c r="O28" s="9">
        <v>62.83</v>
      </c>
      <c r="P28" s="9">
        <v>79.99</v>
      </c>
      <c r="Q28" s="8">
        <v>14494148.44</v>
      </c>
      <c r="R28" s="8">
        <v>1011930</v>
      </c>
      <c r="S28" s="8">
        <v>13482218.44</v>
      </c>
      <c r="T28" s="8">
        <v>10588481.62</v>
      </c>
      <c r="U28" s="8">
        <v>466153.46</v>
      </c>
      <c r="V28" s="8">
        <v>10122328.16</v>
      </c>
      <c r="W28" s="9">
        <v>73.05</v>
      </c>
      <c r="X28" s="9">
        <v>46.06</v>
      </c>
      <c r="Y28" s="9">
        <v>75.07</v>
      </c>
      <c r="Z28" s="8">
        <v>754012</v>
      </c>
      <c r="AA28" s="8">
        <v>1266130.98</v>
      </c>
    </row>
    <row r="29" spans="1:27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265</v>
      </c>
      <c r="G29" s="53" t="s">
        <v>285</v>
      </c>
      <c r="H29" s="8">
        <v>17862315.42</v>
      </c>
      <c r="I29" s="8">
        <v>2747735.18</v>
      </c>
      <c r="J29" s="8">
        <v>15114580.24</v>
      </c>
      <c r="K29" s="8">
        <v>12739580.59</v>
      </c>
      <c r="L29" s="8">
        <v>689120.75</v>
      </c>
      <c r="M29" s="8">
        <v>12050459.84</v>
      </c>
      <c r="N29" s="9">
        <v>71.32</v>
      </c>
      <c r="O29" s="9">
        <v>25.07</v>
      </c>
      <c r="P29" s="9">
        <v>79.72</v>
      </c>
      <c r="Q29" s="8">
        <v>19869180.42</v>
      </c>
      <c r="R29" s="8">
        <v>5034834.31</v>
      </c>
      <c r="S29" s="8">
        <v>14834346.11</v>
      </c>
      <c r="T29" s="8">
        <v>11873336.8</v>
      </c>
      <c r="U29" s="8">
        <v>1124152.05</v>
      </c>
      <c r="V29" s="8">
        <v>10749184.75</v>
      </c>
      <c r="W29" s="9">
        <v>59.75</v>
      </c>
      <c r="X29" s="9">
        <v>22.32</v>
      </c>
      <c r="Y29" s="9">
        <v>72.46</v>
      </c>
      <c r="Z29" s="8">
        <v>280234.13</v>
      </c>
      <c r="AA29" s="8">
        <v>1301275.09</v>
      </c>
    </row>
    <row r="30" spans="1:27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265</v>
      </c>
      <c r="G30" s="53" t="s">
        <v>286</v>
      </c>
      <c r="H30" s="8">
        <v>15432464.64</v>
      </c>
      <c r="I30" s="8">
        <v>1094885.5</v>
      </c>
      <c r="J30" s="8">
        <v>14337579.14</v>
      </c>
      <c r="K30" s="8">
        <v>12127087.61</v>
      </c>
      <c r="L30" s="8">
        <v>816119.83</v>
      </c>
      <c r="M30" s="8">
        <v>11310967.78</v>
      </c>
      <c r="N30" s="9">
        <v>78.58</v>
      </c>
      <c r="O30" s="9">
        <v>74.53</v>
      </c>
      <c r="P30" s="9">
        <v>78.89</v>
      </c>
      <c r="Q30" s="8">
        <v>14798863.64</v>
      </c>
      <c r="R30" s="8">
        <v>967704.5</v>
      </c>
      <c r="S30" s="8">
        <v>13831159.14</v>
      </c>
      <c r="T30" s="8">
        <v>10749923.42</v>
      </c>
      <c r="U30" s="8">
        <v>465031.54</v>
      </c>
      <c r="V30" s="8">
        <v>10284891.88</v>
      </c>
      <c r="W30" s="9">
        <v>72.64</v>
      </c>
      <c r="X30" s="9">
        <v>48.05</v>
      </c>
      <c r="Y30" s="9">
        <v>74.36</v>
      </c>
      <c r="Z30" s="8">
        <v>506420</v>
      </c>
      <c r="AA30" s="8">
        <v>1026075.9</v>
      </c>
    </row>
    <row r="31" spans="1:27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265</v>
      </c>
      <c r="G31" s="53" t="s">
        <v>287</v>
      </c>
      <c r="H31" s="8">
        <v>17233873.62</v>
      </c>
      <c r="I31" s="8">
        <v>3132008.55</v>
      </c>
      <c r="J31" s="8">
        <v>14101865.07</v>
      </c>
      <c r="K31" s="8">
        <v>12754521.66</v>
      </c>
      <c r="L31" s="8">
        <v>1797201.4</v>
      </c>
      <c r="M31" s="8">
        <v>10957320.26</v>
      </c>
      <c r="N31" s="9">
        <v>74</v>
      </c>
      <c r="O31" s="9">
        <v>57.38</v>
      </c>
      <c r="P31" s="9">
        <v>77.7</v>
      </c>
      <c r="Q31" s="8">
        <v>19237501.22</v>
      </c>
      <c r="R31" s="8">
        <v>5807325.79</v>
      </c>
      <c r="S31" s="8">
        <v>13430175.43</v>
      </c>
      <c r="T31" s="8">
        <v>12535161.36</v>
      </c>
      <c r="U31" s="8">
        <v>3076013.57</v>
      </c>
      <c r="V31" s="8">
        <v>9459147.79</v>
      </c>
      <c r="W31" s="9">
        <v>65.16</v>
      </c>
      <c r="X31" s="9">
        <v>52.96</v>
      </c>
      <c r="Y31" s="9">
        <v>70.43</v>
      </c>
      <c r="Z31" s="8">
        <v>671689.64</v>
      </c>
      <c r="AA31" s="8">
        <v>1498172.47</v>
      </c>
    </row>
    <row r="32" spans="1:27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265</v>
      </c>
      <c r="G32" s="53" t="s">
        <v>288</v>
      </c>
      <c r="H32" s="8">
        <v>63656378.72</v>
      </c>
      <c r="I32" s="8">
        <v>6012243.84</v>
      </c>
      <c r="J32" s="8">
        <v>57644134.88</v>
      </c>
      <c r="K32" s="8">
        <v>52850501.29</v>
      </c>
      <c r="L32" s="8">
        <v>3323715.46</v>
      </c>
      <c r="M32" s="8">
        <v>49526785.83</v>
      </c>
      <c r="N32" s="9">
        <v>83.02</v>
      </c>
      <c r="O32" s="9">
        <v>55.28</v>
      </c>
      <c r="P32" s="9">
        <v>85.91</v>
      </c>
      <c r="Q32" s="8">
        <v>60824104.62</v>
      </c>
      <c r="R32" s="8">
        <v>5338356.44</v>
      </c>
      <c r="S32" s="8">
        <v>55485748.18</v>
      </c>
      <c r="T32" s="8">
        <v>40953264.51</v>
      </c>
      <c r="U32" s="8">
        <v>794130.81</v>
      </c>
      <c r="V32" s="8">
        <v>40159133.7</v>
      </c>
      <c r="W32" s="9">
        <v>67.33</v>
      </c>
      <c r="X32" s="9">
        <v>14.87</v>
      </c>
      <c r="Y32" s="9">
        <v>72.37</v>
      </c>
      <c r="Z32" s="8">
        <v>2158386.7</v>
      </c>
      <c r="AA32" s="8">
        <v>9367652.13</v>
      </c>
    </row>
    <row r="33" spans="1:27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265</v>
      </c>
      <c r="G33" s="53" t="s">
        <v>289</v>
      </c>
      <c r="H33" s="8">
        <v>14351938.26</v>
      </c>
      <c r="I33" s="8">
        <v>2583553.78</v>
      </c>
      <c r="J33" s="8">
        <v>11768384.48</v>
      </c>
      <c r="K33" s="8">
        <v>10730287.42</v>
      </c>
      <c r="L33" s="8">
        <v>1191986.15</v>
      </c>
      <c r="M33" s="8">
        <v>9538301.27</v>
      </c>
      <c r="N33" s="9">
        <v>74.76</v>
      </c>
      <c r="O33" s="9">
        <v>46.13</v>
      </c>
      <c r="P33" s="9">
        <v>81.05</v>
      </c>
      <c r="Q33" s="8">
        <v>14307338.26</v>
      </c>
      <c r="R33" s="8">
        <v>2885081.8</v>
      </c>
      <c r="S33" s="8">
        <v>11422256.46</v>
      </c>
      <c r="T33" s="8">
        <v>9395917.16</v>
      </c>
      <c r="U33" s="8">
        <v>704462.42</v>
      </c>
      <c r="V33" s="8">
        <v>8691454.74</v>
      </c>
      <c r="W33" s="9">
        <v>65.67</v>
      </c>
      <c r="X33" s="9">
        <v>24.41</v>
      </c>
      <c r="Y33" s="9">
        <v>76.09</v>
      </c>
      <c r="Z33" s="8">
        <v>346128.02</v>
      </c>
      <c r="AA33" s="8">
        <v>846846.53</v>
      </c>
    </row>
    <row r="34" spans="1:27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265</v>
      </c>
      <c r="G34" s="53" t="s">
        <v>266</v>
      </c>
      <c r="H34" s="8">
        <v>69759057.07</v>
      </c>
      <c r="I34" s="8">
        <v>11206257.39</v>
      </c>
      <c r="J34" s="8">
        <v>58552799.68</v>
      </c>
      <c r="K34" s="8">
        <v>54036490.31</v>
      </c>
      <c r="L34" s="8">
        <v>5955838.56</v>
      </c>
      <c r="M34" s="8">
        <v>48080651.75</v>
      </c>
      <c r="N34" s="9">
        <v>77.46</v>
      </c>
      <c r="O34" s="9">
        <v>53.14</v>
      </c>
      <c r="P34" s="9">
        <v>82.11</v>
      </c>
      <c r="Q34" s="8">
        <v>79457906.27</v>
      </c>
      <c r="R34" s="8">
        <v>21272202.51</v>
      </c>
      <c r="S34" s="8">
        <v>58185703.76</v>
      </c>
      <c r="T34" s="8">
        <v>52789919.89</v>
      </c>
      <c r="U34" s="8">
        <v>10273526.67</v>
      </c>
      <c r="V34" s="8">
        <v>42516393.22</v>
      </c>
      <c r="W34" s="9">
        <v>66.43</v>
      </c>
      <c r="X34" s="9">
        <v>48.29</v>
      </c>
      <c r="Y34" s="9">
        <v>73.07</v>
      </c>
      <c r="Z34" s="8">
        <v>367095.92</v>
      </c>
      <c r="AA34" s="8">
        <v>5564258.53</v>
      </c>
    </row>
    <row r="35" spans="1:27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265</v>
      </c>
      <c r="G35" s="53" t="s">
        <v>290</v>
      </c>
      <c r="H35" s="8">
        <v>28370869.67</v>
      </c>
      <c r="I35" s="8">
        <v>11920054</v>
      </c>
      <c r="J35" s="8">
        <v>16450815.67</v>
      </c>
      <c r="K35" s="8">
        <v>14928428.5</v>
      </c>
      <c r="L35" s="8">
        <v>1896913.31</v>
      </c>
      <c r="M35" s="8">
        <v>13031515.19</v>
      </c>
      <c r="N35" s="9">
        <v>52.61</v>
      </c>
      <c r="O35" s="9">
        <v>15.91</v>
      </c>
      <c r="P35" s="9">
        <v>79.21</v>
      </c>
      <c r="Q35" s="8">
        <v>27832569.67</v>
      </c>
      <c r="R35" s="8">
        <v>12249249</v>
      </c>
      <c r="S35" s="8">
        <v>15583320.67</v>
      </c>
      <c r="T35" s="8">
        <v>14386464.77</v>
      </c>
      <c r="U35" s="8">
        <v>2365284.04</v>
      </c>
      <c r="V35" s="8">
        <v>12021180.73</v>
      </c>
      <c r="W35" s="9">
        <v>51.68</v>
      </c>
      <c r="X35" s="9">
        <v>19.3</v>
      </c>
      <c r="Y35" s="9">
        <v>77.14</v>
      </c>
      <c r="Z35" s="8">
        <v>867495</v>
      </c>
      <c r="AA35" s="8">
        <v>1010334.46</v>
      </c>
    </row>
    <row r="36" spans="1:27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265</v>
      </c>
      <c r="G36" s="53" t="s">
        <v>291</v>
      </c>
      <c r="H36" s="8">
        <v>31290328.19</v>
      </c>
      <c r="I36" s="8">
        <v>3335303.64</v>
      </c>
      <c r="J36" s="8">
        <v>27955024.55</v>
      </c>
      <c r="K36" s="8">
        <v>22717007.18</v>
      </c>
      <c r="L36" s="8">
        <v>365166.79</v>
      </c>
      <c r="M36" s="8">
        <v>22351840.39</v>
      </c>
      <c r="N36" s="9">
        <v>72.6</v>
      </c>
      <c r="O36" s="9">
        <v>10.94</v>
      </c>
      <c r="P36" s="9">
        <v>79.95</v>
      </c>
      <c r="Q36" s="8">
        <v>34736188.53</v>
      </c>
      <c r="R36" s="8">
        <v>7221503.07</v>
      </c>
      <c r="S36" s="8">
        <v>27514685.46</v>
      </c>
      <c r="T36" s="8">
        <v>22249033.16</v>
      </c>
      <c r="U36" s="8">
        <v>2063280.75</v>
      </c>
      <c r="V36" s="8">
        <v>20185752.41</v>
      </c>
      <c r="W36" s="9">
        <v>64.05</v>
      </c>
      <c r="X36" s="9">
        <v>28.57</v>
      </c>
      <c r="Y36" s="9">
        <v>73.36</v>
      </c>
      <c r="Z36" s="8">
        <v>440339.09</v>
      </c>
      <c r="AA36" s="8">
        <v>2166087.98</v>
      </c>
    </row>
    <row r="37" spans="1:27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265</v>
      </c>
      <c r="G37" s="53" t="s">
        <v>292</v>
      </c>
      <c r="H37" s="8">
        <v>15260413.59</v>
      </c>
      <c r="I37" s="8">
        <v>909900</v>
      </c>
      <c r="J37" s="8">
        <v>14350513.59</v>
      </c>
      <c r="K37" s="8">
        <v>12834417.88</v>
      </c>
      <c r="L37" s="8">
        <v>861537.07</v>
      </c>
      <c r="M37" s="8">
        <v>11972880.81</v>
      </c>
      <c r="N37" s="9">
        <v>84.1</v>
      </c>
      <c r="O37" s="9">
        <v>94.68</v>
      </c>
      <c r="P37" s="9">
        <v>83.43</v>
      </c>
      <c r="Q37" s="8">
        <v>16040413.59</v>
      </c>
      <c r="R37" s="8">
        <v>2793630</v>
      </c>
      <c r="S37" s="8">
        <v>13246783.59</v>
      </c>
      <c r="T37" s="8">
        <v>13136622.95</v>
      </c>
      <c r="U37" s="8">
        <v>2463378.78</v>
      </c>
      <c r="V37" s="8">
        <v>10673244.17</v>
      </c>
      <c r="W37" s="9">
        <v>81.89</v>
      </c>
      <c r="X37" s="9">
        <v>88.17</v>
      </c>
      <c r="Y37" s="9">
        <v>80.57</v>
      </c>
      <c r="Z37" s="8">
        <v>1103730</v>
      </c>
      <c r="AA37" s="8">
        <v>1299636.64</v>
      </c>
    </row>
    <row r="38" spans="1:27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265</v>
      </c>
      <c r="G38" s="53" t="s">
        <v>293</v>
      </c>
      <c r="H38" s="8">
        <v>67768184.25</v>
      </c>
      <c r="I38" s="8">
        <v>11950359.87</v>
      </c>
      <c r="J38" s="8">
        <v>55817824.38</v>
      </c>
      <c r="K38" s="8">
        <v>53205139.47</v>
      </c>
      <c r="L38" s="8">
        <v>7259582.65</v>
      </c>
      <c r="M38" s="8">
        <v>45945556.82</v>
      </c>
      <c r="N38" s="9">
        <v>78.51</v>
      </c>
      <c r="O38" s="9">
        <v>60.74</v>
      </c>
      <c r="P38" s="9">
        <v>82.31</v>
      </c>
      <c r="Q38" s="8">
        <v>65754232.42</v>
      </c>
      <c r="R38" s="8">
        <v>17782857.53</v>
      </c>
      <c r="S38" s="8">
        <v>47971374.89</v>
      </c>
      <c r="T38" s="8">
        <v>49830650.06</v>
      </c>
      <c r="U38" s="8">
        <v>13409675.1</v>
      </c>
      <c r="V38" s="8">
        <v>36420974.96</v>
      </c>
      <c r="W38" s="9">
        <v>75.78</v>
      </c>
      <c r="X38" s="9">
        <v>75.4</v>
      </c>
      <c r="Y38" s="9">
        <v>75.92</v>
      </c>
      <c r="Z38" s="8">
        <v>7846449.49</v>
      </c>
      <c r="AA38" s="8">
        <v>9524581.86</v>
      </c>
    </row>
    <row r="39" spans="1:27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265</v>
      </c>
      <c r="G39" s="53" t="s">
        <v>294</v>
      </c>
      <c r="H39" s="8">
        <v>34642590.78</v>
      </c>
      <c r="I39" s="8">
        <v>7326439.93</v>
      </c>
      <c r="J39" s="8">
        <v>27316150.85</v>
      </c>
      <c r="K39" s="8">
        <v>25693730.44</v>
      </c>
      <c r="L39" s="8">
        <v>3304321.83</v>
      </c>
      <c r="M39" s="8">
        <v>22389408.61</v>
      </c>
      <c r="N39" s="9">
        <v>74.16</v>
      </c>
      <c r="O39" s="9">
        <v>45.1</v>
      </c>
      <c r="P39" s="9">
        <v>81.96</v>
      </c>
      <c r="Q39" s="8">
        <v>39087387.38</v>
      </c>
      <c r="R39" s="8">
        <v>11793071.31</v>
      </c>
      <c r="S39" s="8">
        <v>27294316.07</v>
      </c>
      <c r="T39" s="8">
        <v>25715656.96</v>
      </c>
      <c r="U39" s="8">
        <v>5147312.36</v>
      </c>
      <c r="V39" s="8">
        <v>20568344.6</v>
      </c>
      <c r="W39" s="9">
        <v>65.79</v>
      </c>
      <c r="X39" s="9">
        <v>43.64</v>
      </c>
      <c r="Y39" s="9">
        <v>75.35</v>
      </c>
      <c r="Z39" s="8">
        <v>21834.78</v>
      </c>
      <c r="AA39" s="8">
        <v>1821064.01</v>
      </c>
    </row>
    <row r="40" spans="1:27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265</v>
      </c>
      <c r="G40" s="53" t="s">
        <v>295</v>
      </c>
      <c r="H40" s="8">
        <v>12293966</v>
      </c>
      <c r="I40" s="8">
        <v>242918.15</v>
      </c>
      <c r="J40" s="8">
        <v>12051047.85</v>
      </c>
      <c r="K40" s="8">
        <v>9579828.03</v>
      </c>
      <c r="L40" s="8">
        <v>19046.15</v>
      </c>
      <c r="M40" s="8">
        <v>9560781.88</v>
      </c>
      <c r="N40" s="9">
        <v>77.92</v>
      </c>
      <c r="O40" s="9">
        <v>7.84</v>
      </c>
      <c r="P40" s="9">
        <v>79.33</v>
      </c>
      <c r="Q40" s="8">
        <v>12022441</v>
      </c>
      <c r="R40" s="8">
        <v>1064245</v>
      </c>
      <c r="S40" s="8">
        <v>10958196</v>
      </c>
      <c r="T40" s="8">
        <v>9526588.64</v>
      </c>
      <c r="U40" s="8">
        <v>743539.72</v>
      </c>
      <c r="V40" s="8">
        <v>8783048.92</v>
      </c>
      <c r="W40" s="9">
        <v>79.24</v>
      </c>
      <c r="X40" s="9">
        <v>69.86</v>
      </c>
      <c r="Y40" s="9">
        <v>80.15</v>
      </c>
      <c r="Z40" s="8">
        <v>1092851.85</v>
      </c>
      <c r="AA40" s="8">
        <v>777732.96</v>
      </c>
    </row>
    <row r="41" spans="1:27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265</v>
      </c>
      <c r="G41" s="53" t="s">
        <v>296</v>
      </c>
      <c r="H41" s="8">
        <v>45716302.06</v>
      </c>
      <c r="I41" s="8">
        <v>2248117.84</v>
      </c>
      <c r="J41" s="8">
        <v>43468184.22</v>
      </c>
      <c r="K41" s="8">
        <v>46374861.98</v>
      </c>
      <c r="L41" s="8">
        <v>293006.43</v>
      </c>
      <c r="M41" s="8">
        <v>46081855.55</v>
      </c>
      <c r="N41" s="9">
        <v>101.44</v>
      </c>
      <c r="O41" s="9">
        <v>13.03</v>
      </c>
      <c r="P41" s="9">
        <v>106.01</v>
      </c>
      <c r="Q41" s="8">
        <v>51228893.59</v>
      </c>
      <c r="R41" s="8">
        <v>12247069.07</v>
      </c>
      <c r="S41" s="8">
        <v>38981824.52</v>
      </c>
      <c r="T41" s="8">
        <v>33373256.88</v>
      </c>
      <c r="U41" s="8">
        <v>4651293.77</v>
      </c>
      <c r="V41" s="8">
        <v>28721963.11</v>
      </c>
      <c r="W41" s="9">
        <v>65.14</v>
      </c>
      <c r="X41" s="9">
        <v>37.97</v>
      </c>
      <c r="Y41" s="9">
        <v>73.68</v>
      </c>
      <c r="Z41" s="8">
        <v>4486359.7</v>
      </c>
      <c r="AA41" s="8">
        <v>17359892.44</v>
      </c>
    </row>
    <row r="42" spans="1:27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265</v>
      </c>
      <c r="G42" s="53" t="s">
        <v>297</v>
      </c>
      <c r="H42" s="8">
        <v>20171703.78</v>
      </c>
      <c r="I42" s="8">
        <v>2271377.81</v>
      </c>
      <c r="J42" s="8">
        <v>17900325.97</v>
      </c>
      <c r="K42" s="8">
        <v>15484955.07</v>
      </c>
      <c r="L42" s="8">
        <v>965992.85</v>
      </c>
      <c r="M42" s="8">
        <v>14518962.22</v>
      </c>
      <c r="N42" s="9">
        <v>76.76</v>
      </c>
      <c r="O42" s="9">
        <v>42.52</v>
      </c>
      <c r="P42" s="9">
        <v>81.11</v>
      </c>
      <c r="Q42" s="8">
        <v>21414703.78</v>
      </c>
      <c r="R42" s="8">
        <v>3838500</v>
      </c>
      <c r="S42" s="8">
        <v>17576203.78</v>
      </c>
      <c r="T42" s="8">
        <v>14749472</v>
      </c>
      <c r="U42" s="8">
        <v>2163763.5</v>
      </c>
      <c r="V42" s="8">
        <v>12585708.5</v>
      </c>
      <c r="W42" s="9">
        <v>68.87</v>
      </c>
      <c r="X42" s="9">
        <v>56.37</v>
      </c>
      <c r="Y42" s="9">
        <v>71.6</v>
      </c>
      <c r="Z42" s="8">
        <v>324122.19</v>
      </c>
      <c r="AA42" s="8">
        <v>1933253.72</v>
      </c>
    </row>
    <row r="43" spans="1:27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265</v>
      </c>
      <c r="G43" s="53" t="s">
        <v>298</v>
      </c>
      <c r="H43" s="8">
        <v>21837232.48</v>
      </c>
      <c r="I43" s="8">
        <v>2644430.9</v>
      </c>
      <c r="J43" s="8">
        <v>19192801.58</v>
      </c>
      <c r="K43" s="8">
        <v>15425150.67</v>
      </c>
      <c r="L43" s="8">
        <v>780303.16</v>
      </c>
      <c r="M43" s="8">
        <v>14644847.51</v>
      </c>
      <c r="N43" s="9">
        <v>70.63</v>
      </c>
      <c r="O43" s="9">
        <v>29.5</v>
      </c>
      <c r="P43" s="9">
        <v>76.3</v>
      </c>
      <c r="Q43" s="8">
        <v>23550266.1</v>
      </c>
      <c r="R43" s="8">
        <v>5891787.51</v>
      </c>
      <c r="S43" s="8">
        <v>17658478.59</v>
      </c>
      <c r="T43" s="8">
        <v>13765985.98</v>
      </c>
      <c r="U43" s="8">
        <v>515040.72</v>
      </c>
      <c r="V43" s="8">
        <v>13250945.26</v>
      </c>
      <c r="W43" s="9">
        <v>58.45</v>
      </c>
      <c r="X43" s="9">
        <v>8.74</v>
      </c>
      <c r="Y43" s="9">
        <v>75.04</v>
      </c>
      <c r="Z43" s="8">
        <v>1534322.99</v>
      </c>
      <c r="AA43" s="8">
        <v>1393902.25</v>
      </c>
    </row>
    <row r="44" spans="1:27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265</v>
      </c>
      <c r="G44" s="53" t="s">
        <v>299</v>
      </c>
      <c r="H44" s="8">
        <v>25315316.45</v>
      </c>
      <c r="I44" s="8">
        <v>5302980.9</v>
      </c>
      <c r="J44" s="8">
        <v>20012335.55</v>
      </c>
      <c r="K44" s="8">
        <v>17262544.23</v>
      </c>
      <c r="L44" s="8">
        <v>1597386.89</v>
      </c>
      <c r="M44" s="8">
        <v>15665157.34</v>
      </c>
      <c r="N44" s="9">
        <v>68.19</v>
      </c>
      <c r="O44" s="9">
        <v>30.12</v>
      </c>
      <c r="P44" s="9">
        <v>78.27</v>
      </c>
      <c r="Q44" s="8">
        <v>25390721.63</v>
      </c>
      <c r="R44" s="8">
        <v>8107498</v>
      </c>
      <c r="S44" s="8">
        <v>17283223.63</v>
      </c>
      <c r="T44" s="8">
        <v>15024240.48</v>
      </c>
      <c r="U44" s="8">
        <v>1602577.79</v>
      </c>
      <c r="V44" s="8">
        <v>13421662.69</v>
      </c>
      <c r="W44" s="9">
        <v>59.17</v>
      </c>
      <c r="X44" s="9">
        <v>19.76</v>
      </c>
      <c r="Y44" s="9">
        <v>77.65</v>
      </c>
      <c r="Z44" s="8">
        <v>2729111.92</v>
      </c>
      <c r="AA44" s="8">
        <v>2243494.65</v>
      </c>
    </row>
    <row r="45" spans="1:27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265</v>
      </c>
      <c r="G45" s="53" t="s">
        <v>300</v>
      </c>
      <c r="H45" s="8">
        <v>34642316.71</v>
      </c>
      <c r="I45" s="8">
        <v>7110897.7</v>
      </c>
      <c r="J45" s="8">
        <v>27531419.01</v>
      </c>
      <c r="K45" s="8">
        <v>25604806.2</v>
      </c>
      <c r="L45" s="8">
        <v>3937244.92</v>
      </c>
      <c r="M45" s="8">
        <v>21667561.28</v>
      </c>
      <c r="N45" s="9">
        <v>73.91</v>
      </c>
      <c r="O45" s="9">
        <v>55.36</v>
      </c>
      <c r="P45" s="9">
        <v>78.7</v>
      </c>
      <c r="Q45" s="8">
        <v>35040346.02</v>
      </c>
      <c r="R45" s="8">
        <v>10993573.29</v>
      </c>
      <c r="S45" s="8">
        <v>24046772.73</v>
      </c>
      <c r="T45" s="8">
        <v>20990192.69</v>
      </c>
      <c r="U45" s="8">
        <v>3139864.93</v>
      </c>
      <c r="V45" s="8">
        <v>17850327.76</v>
      </c>
      <c r="W45" s="9">
        <v>59.9</v>
      </c>
      <c r="X45" s="9">
        <v>28.56</v>
      </c>
      <c r="Y45" s="9">
        <v>74.23</v>
      </c>
      <c r="Z45" s="8">
        <v>3484646.28</v>
      </c>
      <c r="AA45" s="8">
        <v>3817233.52</v>
      </c>
    </row>
    <row r="46" spans="1:27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265</v>
      </c>
      <c r="G46" s="53" t="s">
        <v>301</v>
      </c>
      <c r="H46" s="8">
        <v>31776222.58</v>
      </c>
      <c r="I46" s="8">
        <v>6751431.5</v>
      </c>
      <c r="J46" s="8">
        <v>25024791.08</v>
      </c>
      <c r="K46" s="8">
        <v>23287711.07</v>
      </c>
      <c r="L46" s="8">
        <v>3405523.78</v>
      </c>
      <c r="M46" s="8">
        <v>19882187.29</v>
      </c>
      <c r="N46" s="9">
        <v>73.28</v>
      </c>
      <c r="O46" s="9">
        <v>50.44</v>
      </c>
      <c r="P46" s="9">
        <v>79.44</v>
      </c>
      <c r="Q46" s="8">
        <v>33066222.58</v>
      </c>
      <c r="R46" s="8">
        <v>10338095.52</v>
      </c>
      <c r="S46" s="8">
        <v>22728127.06</v>
      </c>
      <c r="T46" s="8">
        <v>23242689.25</v>
      </c>
      <c r="U46" s="8">
        <v>6227178.52</v>
      </c>
      <c r="V46" s="8">
        <v>17015510.73</v>
      </c>
      <c r="W46" s="9">
        <v>70.29</v>
      </c>
      <c r="X46" s="9">
        <v>60.23</v>
      </c>
      <c r="Y46" s="9">
        <v>74.86</v>
      </c>
      <c r="Z46" s="8">
        <v>2296664.02</v>
      </c>
      <c r="AA46" s="8">
        <v>2866676.56</v>
      </c>
    </row>
    <row r="47" spans="1:27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265</v>
      </c>
      <c r="G47" s="53" t="s">
        <v>302</v>
      </c>
      <c r="H47" s="8">
        <v>9765565.74</v>
      </c>
      <c r="I47" s="8">
        <v>313018.91</v>
      </c>
      <c r="J47" s="8">
        <v>9452546.83</v>
      </c>
      <c r="K47" s="8">
        <v>7531494.32</v>
      </c>
      <c r="L47" s="8">
        <v>72235.09</v>
      </c>
      <c r="M47" s="8">
        <v>7459259.23</v>
      </c>
      <c r="N47" s="9">
        <v>77.12</v>
      </c>
      <c r="O47" s="9">
        <v>23.07</v>
      </c>
      <c r="P47" s="9">
        <v>78.91</v>
      </c>
      <c r="Q47" s="8">
        <v>9563365.74</v>
      </c>
      <c r="R47" s="8">
        <v>488101.91</v>
      </c>
      <c r="S47" s="8">
        <v>9075263.83</v>
      </c>
      <c r="T47" s="8">
        <v>7095848.47</v>
      </c>
      <c r="U47" s="8">
        <v>439051.68</v>
      </c>
      <c r="V47" s="8">
        <v>6656796.79</v>
      </c>
      <c r="W47" s="9">
        <v>74.19</v>
      </c>
      <c r="X47" s="9">
        <v>89.95</v>
      </c>
      <c r="Y47" s="9">
        <v>73.35</v>
      </c>
      <c r="Z47" s="8">
        <v>377283</v>
      </c>
      <c r="AA47" s="8">
        <v>802462.44</v>
      </c>
    </row>
    <row r="48" spans="1:27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265</v>
      </c>
      <c r="G48" s="53" t="s">
        <v>303</v>
      </c>
      <c r="H48" s="8">
        <v>25890892.72</v>
      </c>
      <c r="I48" s="8">
        <v>4271196.74</v>
      </c>
      <c r="J48" s="8">
        <v>21619695.98</v>
      </c>
      <c r="K48" s="8">
        <v>19453770.41</v>
      </c>
      <c r="L48" s="8">
        <v>2313650.29</v>
      </c>
      <c r="M48" s="8">
        <v>17140120.12</v>
      </c>
      <c r="N48" s="9">
        <v>75.13</v>
      </c>
      <c r="O48" s="9">
        <v>54.16</v>
      </c>
      <c r="P48" s="9">
        <v>79.28</v>
      </c>
      <c r="Q48" s="8">
        <v>24690892.72</v>
      </c>
      <c r="R48" s="8">
        <v>4991260</v>
      </c>
      <c r="S48" s="8">
        <v>19699632.72</v>
      </c>
      <c r="T48" s="8">
        <v>17190849.67</v>
      </c>
      <c r="U48" s="8">
        <v>2352143.21</v>
      </c>
      <c r="V48" s="8">
        <v>14838706.46</v>
      </c>
      <c r="W48" s="9">
        <v>69.62</v>
      </c>
      <c r="X48" s="9">
        <v>47.12</v>
      </c>
      <c r="Y48" s="9">
        <v>75.32</v>
      </c>
      <c r="Z48" s="8">
        <v>1920063.26</v>
      </c>
      <c r="AA48" s="8">
        <v>2301413.66</v>
      </c>
    </row>
    <row r="49" spans="1:27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265</v>
      </c>
      <c r="G49" s="53" t="s">
        <v>304</v>
      </c>
      <c r="H49" s="8">
        <v>26560226.98</v>
      </c>
      <c r="I49" s="8">
        <v>1647976.58</v>
      </c>
      <c r="J49" s="8">
        <v>24912250.4</v>
      </c>
      <c r="K49" s="8">
        <v>20987683.71</v>
      </c>
      <c r="L49" s="8">
        <v>936092.58</v>
      </c>
      <c r="M49" s="8">
        <v>20051591.13</v>
      </c>
      <c r="N49" s="9">
        <v>79.01</v>
      </c>
      <c r="O49" s="9">
        <v>56.8</v>
      </c>
      <c r="P49" s="9">
        <v>80.48</v>
      </c>
      <c r="Q49" s="8">
        <v>25930988.12</v>
      </c>
      <c r="R49" s="8">
        <v>3081169.15</v>
      </c>
      <c r="S49" s="8">
        <v>22849818.97</v>
      </c>
      <c r="T49" s="8">
        <v>17749708.48</v>
      </c>
      <c r="U49" s="8">
        <v>279714.03</v>
      </c>
      <c r="V49" s="8">
        <v>17469994.45</v>
      </c>
      <c r="W49" s="9">
        <v>68.44</v>
      </c>
      <c r="X49" s="9">
        <v>9.07</v>
      </c>
      <c r="Y49" s="9">
        <v>76.45</v>
      </c>
      <c r="Z49" s="8">
        <v>2062431.43</v>
      </c>
      <c r="AA49" s="8">
        <v>2581596.68</v>
      </c>
    </row>
    <row r="50" spans="1:27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265</v>
      </c>
      <c r="G50" s="53" t="s">
        <v>305</v>
      </c>
      <c r="H50" s="8">
        <v>23225382.53</v>
      </c>
      <c r="I50" s="8">
        <v>4640867.88</v>
      </c>
      <c r="J50" s="8">
        <v>18584514.65</v>
      </c>
      <c r="K50" s="8">
        <v>16488450.08</v>
      </c>
      <c r="L50" s="8">
        <v>1278341.67</v>
      </c>
      <c r="M50" s="8">
        <v>15210108.41</v>
      </c>
      <c r="N50" s="9">
        <v>70.99</v>
      </c>
      <c r="O50" s="9">
        <v>27.54</v>
      </c>
      <c r="P50" s="9">
        <v>81.84</v>
      </c>
      <c r="Q50" s="8">
        <v>23877089.24</v>
      </c>
      <c r="R50" s="8">
        <v>6020785.35</v>
      </c>
      <c r="S50" s="8">
        <v>17856303.89</v>
      </c>
      <c r="T50" s="8">
        <v>15583801.76</v>
      </c>
      <c r="U50" s="8">
        <v>2022933.2</v>
      </c>
      <c r="V50" s="8">
        <v>13560868.56</v>
      </c>
      <c r="W50" s="9">
        <v>65.26</v>
      </c>
      <c r="X50" s="9">
        <v>33.59</v>
      </c>
      <c r="Y50" s="9">
        <v>75.94</v>
      </c>
      <c r="Z50" s="8">
        <v>728210.76</v>
      </c>
      <c r="AA50" s="8">
        <v>1649239.85</v>
      </c>
    </row>
    <row r="51" spans="1:27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265</v>
      </c>
      <c r="G51" s="53" t="s">
        <v>306</v>
      </c>
      <c r="H51" s="8">
        <v>28402551.27</v>
      </c>
      <c r="I51" s="8">
        <v>1316514</v>
      </c>
      <c r="J51" s="8">
        <v>27086037.27</v>
      </c>
      <c r="K51" s="8">
        <v>22069551.18</v>
      </c>
      <c r="L51" s="8">
        <v>266258.49</v>
      </c>
      <c r="M51" s="8">
        <v>21803292.69</v>
      </c>
      <c r="N51" s="9">
        <v>77.7</v>
      </c>
      <c r="O51" s="9">
        <v>20.22</v>
      </c>
      <c r="P51" s="9">
        <v>80.49</v>
      </c>
      <c r="Q51" s="8">
        <v>29765151.27</v>
      </c>
      <c r="R51" s="8">
        <v>4096704</v>
      </c>
      <c r="S51" s="8">
        <v>25668447.27</v>
      </c>
      <c r="T51" s="8">
        <v>19694385.51</v>
      </c>
      <c r="U51" s="8">
        <v>281317.05</v>
      </c>
      <c r="V51" s="8">
        <v>19413068.46</v>
      </c>
      <c r="W51" s="9">
        <v>66.16</v>
      </c>
      <c r="X51" s="9">
        <v>6.86</v>
      </c>
      <c r="Y51" s="9">
        <v>75.63</v>
      </c>
      <c r="Z51" s="8">
        <v>1417590</v>
      </c>
      <c r="AA51" s="8">
        <v>2390224.23</v>
      </c>
    </row>
    <row r="52" spans="1:27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265</v>
      </c>
      <c r="G52" s="53" t="s">
        <v>307</v>
      </c>
      <c r="H52" s="8">
        <v>49554539.44</v>
      </c>
      <c r="I52" s="8">
        <v>11616356.93</v>
      </c>
      <c r="J52" s="8">
        <v>37938182.51</v>
      </c>
      <c r="K52" s="8">
        <v>35198502.07</v>
      </c>
      <c r="L52" s="8">
        <v>4028507.94</v>
      </c>
      <c r="M52" s="8">
        <v>31169994.13</v>
      </c>
      <c r="N52" s="9">
        <v>71.02</v>
      </c>
      <c r="O52" s="9">
        <v>34.67</v>
      </c>
      <c r="P52" s="9">
        <v>82.15</v>
      </c>
      <c r="Q52" s="8">
        <v>54057657.71</v>
      </c>
      <c r="R52" s="8">
        <v>0</v>
      </c>
      <c r="S52" s="8">
        <v>54057657.71</v>
      </c>
      <c r="T52" s="8">
        <v>32499926.99</v>
      </c>
      <c r="U52" s="8">
        <v>6618460</v>
      </c>
      <c r="V52" s="8">
        <v>25881466.99</v>
      </c>
      <c r="W52" s="9">
        <v>60.12</v>
      </c>
      <c r="X52" s="9"/>
      <c r="Y52" s="9">
        <v>47.87</v>
      </c>
      <c r="Z52" s="8">
        <v>-16119475.2</v>
      </c>
      <c r="AA52" s="8">
        <v>5288527.14</v>
      </c>
    </row>
    <row r="53" spans="1:27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265</v>
      </c>
      <c r="G53" s="53" t="s">
        <v>308</v>
      </c>
      <c r="H53" s="8">
        <v>72566626.54</v>
      </c>
      <c r="I53" s="8">
        <v>19467238.77</v>
      </c>
      <c r="J53" s="8">
        <v>53099387.77</v>
      </c>
      <c r="K53" s="8">
        <v>52487447.27</v>
      </c>
      <c r="L53" s="8">
        <v>10094539.17</v>
      </c>
      <c r="M53" s="8">
        <v>42392908.1</v>
      </c>
      <c r="N53" s="9">
        <v>72.33</v>
      </c>
      <c r="O53" s="9">
        <v>51.85</v>
      </c>
      <c r="P53" s="9">
        <v>79.83</v>
      </c>
      <c r="Q53" s="8">
        <v>80247725.07</v>
      </c>
      <c r="R53" s="8">
        <v>30887887.91</v>
      </c>
      <c r="S53" s="8">
        <v>49359837.16</v>
      </c>
      <c r="T53" s="8">
        <v>53627888.78</v>
      </c>
      <c r="U53" s="8">
        <v>16744286.59</v>
      </c>
      <c r="V53" s="8">
        <v>36883602.19</v>
      </c>
      <c r="W53" s="9">
        <v>66.82</v>
      </c>
      <c r="X53" s="9">
        <v>54.2</v>
      </c>
      <c r="Y53" s="9">
        <v>74.72</v>
      </c>
      <c r="Z53" s="8">
        <v>3739550.61</v>
      </c>
      <c r="AA53" s="8">
        <v>5509305.91</v>
      </c>
    </row>
    <row r="54" spans="1:27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265</v>
      </c>
      <c r="G54" s="53" t="s">
        <v>309</v>
      </c>
      <c r="H54" s="8">
        <v>26555903.16</v>
      </c>
      <c r="I54" s="8">
        <v>3276516.29</v>
      </c>
      <c r="J54" s="8">
        <v>23279386.87</v>
      </c>
      <c r="K54" s="8">
        <v>19785748.12</v>
      </c>
      <c r="L54" s="8">
        <v>986296.09</v>
      </c>
      <c r="M54" s="8">
        <v>18799452.03</v>
      </c>
      <c r="N54" s="9">
        <v>74.5</v>
      </c>
      <c r="O54" s="9">
        <v>30.1</v>
      </c>
      <c r="P54" s="9">
        <v>80.75</v>
      </c>
      <c r="Q54" s="8">
        <v>27553425.81</v>
      </c>
      <c r="R54" s="8">
        <v>5107764.77</v>
      </c>
      <c r="S54" s="8">
        <v>22445661.04</v>
      </c>
      <c r="T54" s="8">
        <v>17651485.06</v>
      </c>
      <c r="U54" s="8">
        <v>771337.89</v>
      </c>
      <c r="V54" s="8">
        <v>16880147.17</v>
      </c>
      <c r="W54" s="9">
        <v>64.06</v>
      </c>
      <c r="X54" s="9">
        <v>15.1</v>
      </c>
      <c r="Y54" s="9">
        <v>75.2</v>
      </c>
      <c r="Z54" s="8">
        <v>833725.83</v>
      </c>
      <c r="AA54" s="8">
        <v>1919304.86</v>
      </c>
    </row>
    <row r="55" spans="1:27" ht="12.75">
      <c r="A55" s="34">
        <v>6</v>
      </c>
      <c r="B55" s="34">
        <v>2</v>
      </c>
      <c r="C55" s="34">
        <v>6</v>
      </c>
      <c r="D55" s="35">
        <v>2</v>
      </c>
      <c r="E55" s="36"/>
      <c r="F55" s="7" t="s">
        <v>265</v>
      </c>
      <c r="G55" s="53" t="s">
        <v>310</v>
      </c>
      <c r="H55" s="8">
        <v>23933636.05</v>
      </c>
      <c r="I55" s="8">
        <v>8066591.34</v>
      </c>
      <c r="J55" s="8">
        <v>15867044.71</v>
      </c>
      <c r="K55" s="8">
        <v>17179177.62</v>
      </c>
      <c r="L55" s="8">
        <v>4443839.13</v>
      </c>
      <c r="M55" s="8">
        <v>12735338.49</v>
      </c>
      <c r="N55" s="9">
        <v>71.77</v>
      </c>
      <c r="O55" s="9">
        <v>55.08</v>
      </c>
      <c r="P55" s="9">
        <v>80.26</v>
      </c>
      <c r="Q55" s="8">
        <v>23572520.05</v>
      </c>
      <c r="R55" s="8">
        <v>8855065</v>
      </c>
      <c r="S55" s="8">
        <v>14717455.05</v>
      </c>
      <c r="T55" s="8">
        <v>14825110.55</v>
      </c>
      <c r="U55" s="8">
        <v>3976830.88</v>
      </c>
      <c r="V55" s="8">
        <v>10848279.67</v>
      </c>
      <c r="W55" s="9">
        <v>62.89</v>
      </c>
      <c r="X55" s="9">
        <v>44.91</v>
      </c>
      <c r="Y55" s="9">
        <v>73.71</v>
      </c>
      <c r="Z55" s="8">
        <v>1149589.66</v>
      </c>
      <c r="AA55" s="8">
        <v>1887058.82</v>
      </c>
    </row>
    <row r="56" spans="1:27" ht="12.75">
      <c r="A56" s="34">
        <v>6</v>
      </c>
      <c r="B56" s="34">
        <v>6</v>
      </c>
      <c r="C56" s="34">
        <v>3</v>
      </c>
      <c r="D56" s="35">
        <v>2</v>
      </c>
      <c r="E56" s="36"/>
      <c r="F56" s="7" t="s">
        <v>265</v>
      </c>
      <c r="G56" s="53" t="s">
        <v>311</v>
      </c>
      <c r="H56" s="8">
        <v>13324776.51</v>
      </c>
      <c r="I56" s="8">
        <v>1017303.16</v>
      </c>
      <c r="J56" s="8">
        <v>12307473.35</v>
      </c>
      <c r="K56" s="8">
        <v>9917497.78</v>
      </c>
      <c r="L56" s="8">
        <v>134159.81</v>
      </c>
      <c r="M56" s="8">
        <v>9783337.97</v>
      </c>
      <c r="N56" s="9">
        <v>74.42</v>
      </c>
      <c r="O56" s="9">
        <v>13.18</v>
      </c>
      <c r="P56" s="9">
        <v>79.49</v>
      </c>
      <c r="Q56" s="8">
        <v>14524776.51</v>
      </c>
      <c r="R56" s="8">
        <v>3768124.21</v>
      </c>
      <c r="S56" s="8">
        <v>10756652.3</v>
      </c>
      <c r="T56" s="8">
        <v>9876538.51</v>
      </c>
      <c r="U56" s="8">
        <v>1957942.6</v>
      </c>
      <c r="V56" s="8">
        <v>7918595.91</v>
      </c>
      <c r="W56" s="9">
        <v>67.99</v>
      </c>
      <c r="X56" s="9">
        <v>51.96</v>
      </c>
      <c r="Y56" s="9">
        <v>73.61</v>
      </c>
      <c r="Z56" s="8">
        <v>1550821.05</v>
      </c>
      <c r="AA56" s="8">
        <v>1864742.06</v>
      </c>
    </row>
    <row r="57" spans="1:27" ht="12.75">
      <c r="A57" s="34">
        <v>6</v>
      </c>
      <c r="B57" s="34">
        <v>7</v>
      </c>
      <c r="C57" s="34">
        <v>4</v>
      </c>
      <c r="D57" s="35">
        <v>2</v>
      </c>
      <c r="E57" s="36"/>
      <c r="F57" s="7" t="s">
        <v>265</v>
      </c>
      <c r="G57" s="53" t="s">
        <v>312</v>
      </c>
      <c r="H57" s="8">
        <v>38620877.73</v>
      </c>
      <c r="I57" s="8">
        <v>4547114.34</v>
      </c>
      <c r="J57" s="8">
        <v>34073763.39</v>
      </c>
      <c r="K57" s="8">
        <v>29495626.25</v>
      </c>
      <c r="L57" s="8">
        <v>2705825.54</v>
      </c>
      <c r="M57" s="8">
        <v>26789800.71</v>
      </c>
      <c r="N57" s="9">
        <v>76.37</v>
      </c>
      <c r="O57" s="9">
        <v>59.5</v>
      </c>
      <c r="P57" s="9">
        <v>78.62</v>
      </c>
      <c r="Q57" s="8">
        <v>39448377.73</v>
      </c>
      <c r="R57" s="8">
        <v>7221232.22</v>
      </c>
      <c r="S57" s="8">
        <v>32227145.51</v>
      </c>
      <c r="T57" s="8">
        <v>26415091.32</v>
      </c>
      <c r="U57" s="8">
        <v>1196080.21</v>
      </c>
      <c r="V57" s="8">
        <v>25219011.11</v>
      </c>
      <c r="W57" s="9">
        <v>66.96</v>
      </c>
      <c r="X57" s="9">
        <v>16.56</v>
      </c>
      <c r="Y57" s="9">
        <v>78.25</v>
      </c>
      <c r="Z57" s="8">
        <v>1846617.88</v>
      </c>
      <c r="AA57" s="8">
        <v>1570789.6</v>
      </c>
    </row>
    <row r="58" spans="1:27" ht="12.75">
      <c r="A58" s="34">
        <v>6</v>
      </c>
      <c r="B58" s="34">
        <v>20</v>
      </c>
      <c r="C58" s="34">
        <v>2</v>
      </c>
      <c r="D58" s="35">
        <v>2</v>
      </c>
      <c r="E58" s="36"/>
      <c r="F58" s="7" t="s">
        <v>265</v>
      </c>
      <c r="G58" s="53" t="s">
        <v>313</v>
      </c>
      <c r="H58" s="8">
        <v>16100789.1</v>
      </c>
      <c r="I58" s="8">
        <v>566940.67</v>
      </c>
      <c r="J58" s="8">
        <v>15533848.43</v>
      </c>
      <c r="K58" s="8">
        <v>12760925.98</v>
      </c>
      <c r="L58" s="8">
        <v>49573</v>
      </c>
      <c r="M58" s="8">
        <v>12711352.98</v>
      </c>
      <c r="N58" s="9">
        <v>79.25</v>
      </c>
      <c r="O58" s="9">
        <v>8.74</v>
      </c>
      <c r="P58" s="9">
        <v>81.83</v>
      </c>
      <c r="Q58" s="8">
        <v>16676141.1</v>
      </c>
      <c r="R58" s="8">
        <v>1657190.5</v>
      </c>
      <c r="S58" s="8">
        <v>15018950.6</v>
      </c>
      <c r="T58" s="8">
        <v>12144209.45</v>
      </c>
      <c r="U58" s="8">
        <v>688968.71</v>
      </c>
      <c r="V58" s="8">
        <v>11455240.74</v>
      </c>
      <c r="W58" s="9">
        <v>72.82</v>
      </c>
      <c r="X58" s="9">
        <v>41.57</v>
      </c>
      <c r="Y58" s="9">
        <v>76.27</v>
      </c>
      <c r="Z58" s="8">
        <v>514897.83</v>
      </c>
      <c r="AA58" s="8">
        <v>1256112.24</v>
      </c>
    </row>
    <row r="59" spans="1:27" ht="12.75">
      <c r="A59" s="34">
        <v>6</v>
      </c>
      <c r="B59" s="34">
        <v>19</v>
      </c>
      <c r="C59" s="34">
        <v>2</v>
      </c>
      <c r="D59" s="35">
        <v>2</v>
      </c>
      <c r="E59" s="36"/>
      <c r="F59" s="7" t="s">
        <v>265</v>
      </c>
      <c r="G59" s="53" t="s">
        <v>314</v>
      </c>
      <c r="H59" s="8">
        <v>18034022.85</v>
      </c>
      <c r="I59" s="8">
        <v>4752727.38</v>
      </c>
      <c r="J59" s="8">
        <v>13281295.47</v>
      </c>
      <c r="K59" s="8">
        <v>12922959.94</v>
      </c>
      <c r="L59" s="8">
        <v>2769057.83</v>
      </c>
      <c r="M59" s="8">
        <v>10153902.11</v>
      </c>
      <c r="N59" s="9">
        <v>71.65</v>
      </c>
      <c r="O59" s="9">
        <v>58.26</v>
      </c>
      <c r="P59" s="9">
        <v>76.45</v>
      </c>
      <c r="Q59" s="8">
        <v>19141874.72</v>
      </c>
      <c r="R59" s="8">
        <v>7406800.26</v>
      </c>
      <c r="S59" s="8">
        <v>11735074.46</v>
      </c>
      <c r="T59" s="8">
        <v>12439625.62</v>
      </c>
      <c r="U59" s="8">
        <v>4141969.58</v>
      </c>
      <c r="V59" s="8">
        <v>8297656.04</v>
      </c>
      <c r="W59" s="9">
        <v>64.98</v>
      </c>
      <c r="X59" s="9">
        <v>55.92</v>
      </c>
      <c r="Y59" s="9">
        <v>70.7</v>
      </c>
      <c r="Z59" s="8">
        <v>1546221.01</v>
      </c>
      <c r="AA59" s="8">
        <v>1856246.07</v>
      </c>
    </row>
    <row r="60" spans="1:27" ht="12.75">
      <c r="A60" s="34">
        <v>6</v>
      </c>
      <c r="B60" s="34">
        <v>19</v>
      </c>
      <c r="C60" s="34">
        <v>3</v>
      </c>
      <c r="D60" s="35">
        <v>2</v>
      </c>
      <c r="E60" s="36"/>
      <c r="F60" s="7" t="s">
        <v>265</v>
      </c>
      <c r="G60" s="53" t="s">
        <v>315</v>
      </c>
      <c r="H60" s="8">
        <v>17999076.94</v>
      </c>
      <c r="I60" s="8">
        <v>1989884.53</v>
      </c>
      <c r="J60" s="8">
        <v>16009192.41</v>
      </c>
      <c r="K60" s="8">
        <v>13511857.25</v>
      </c>
      <c r="L60" s="8">
        <v>741806.83</v>
      </c>
      <c r="M60" s="8">
        <v>12770050.42</v>
      </c>
      <c r="N60" s="9">
        <v>75.06</v>
      </c>
      <c r="O60" s="9">
        <v>37.27</v>
      </c>
      <c r="P60" s="9">
        <v>79.76</v>
      </c>
      <c r="Q60" s="8">
        <v>18173950.94</v>
      </c>
      <c r="R60" s="8">
        <v>4329494.31</v>
      </c>
      <c r="S60" s="8">
        <v>13844456.63</v>
      </c>
      <c r="T60" s="8">
        <v>12551157.8</v>
      </c>
      <c r="U60" s="8">
        <v>2193552.76</v>
      </c>
      <c r="V60" s="8">
        <v>10357605.04</v>
      </c>
      <c r="W60" s="9">
        <v>69.06</v>
      </c>
      <c r="X60" s="9">
        <v>50.66</v>
      </c>
      <c r="Y60" s="9">
        <v>74.81</v>
      </c>
      <c r="Z60" s="8">
        <v>2164735.78</v>
      </c>
      <c r="AA60" s="8">
        <v>2412445.38</v>
      </c>
    </row>
    <row r="61" spans="1:27" ht="12.75">
      <c r="A61" s="34">
        <v>6</v>
      </c>
      <c r="B61" s="34">
        <v>4</v>
      </c>
      <c r="C61" s="34">
        <v>3</v>
      </c>
      <c r="D61" s="35">
        <v>2</v>
      </c>
      <c r="E61" s="36"/>
      <c r="F61" s="7" t="s">
        <v>265</v>
      </c>
      <c r="G61" s="53" t="s">
        <v>316</v>
      </c>
      <c r="H61" s="8">
        <v>23641094.04</v>
      </c>
      <c r="I61" s="8">
        <v>2669998.27</v>
      </c>
      <c r="J61" s="8">
        <v>20971095.77</v>
      </c>
      <c r="K61" s="8">
        <v>18189294.86</v>
      </c>
      <c r="L61" s="8">
        <v>1839945.28</v>
      </c>
      <c r="M61" s="8">
        <v>16349349.58</v>
      </c>
      <c r="N61" s="9">
        <v>76.93</v>
      </c>
      <c r="O61" s="9">
        <v>68.91</v>
      </c>
      <c r="P61" s="9">
        <v>77.96</v>
      </c>
      <c r="Q61" s="8">
        <v>25018094.04</v>
      </c>
      <c r="R61" s="8">
        <v>5074528.64</v>
      </c>
      <c r="S61" s="8">
        <v>19943565.4</v>
      </c>
      <c r="T61" s="8">
        <v>19000673.55</v>
      </c>
      <c r="U61" s="8">
        <v>4071797.77</v>
      </c>
      <c r="V61" s="8">
        <v>14928875.78</v>
      </c>
      <c r="W61" s="9">
        <v>75.94</v>
      </c>
      <c r="X61" s="9">
        <v>80.23</v>
      </c>
      <c r="Y61" s="9">
        <v>74.85</v>
      </c>
      <c r="Z61" s="8">
        <v>1027530.37</v>
      </c>
      <c r="AA61" s="8">
        <v>1420473.8</v>
      </c>
    </row>
    <row r="62" spans="1:27" ht="12.75">
      <c r="A62" s="34">
        <v>6</v>
      </c>
      <c r="B62" s="34">
        <v>4</v>
      </c>
      <c r="C62" s="34">
        <v>4</v>
      </c>
      <c r="D62" s="35">
        <v>2</v>
      </c>
      <c r="E62" s="36"/>
      <c r="F62" s="7" t="s">
        <v>265</v>
      </c>
      <c r="G62" s="53" t="s">
        <v>268</v>
      </c>
      <c r="H62" s="8">
        <v>42314987.5</v>
      </c>
      <c r="I62" s="8">
        <v>2242657</v>
      </c>
      <c r="J62" s="8">
        <v>40072330.5</v>
      </c>
      <c r="K62" s="8">
        <v>34010828.91</v>
      </c>
      <c r="L62" s="8">
        <v>1884618.86</v>
      </c>
      <c r="M62" s="8">
        <v>32126210.05</v>
      </c>
      <c r="N62" s="9">
        <v>80.37</v>
      </c>
      <c r="O62" s="9">
        <v>84.03</v>
      </c>
      <c r="P62" s="9">
        <v>80.17</v>
      </c>
      <c r="Q62" s="8">
        <v>42098680.46</v>
      </c>
      <c r="R62" s="8">
        <v>2278334</v>
      </c>
      <c r="S62" s="8">
        <v>39820346.46</v>
      </c>
      <c r="T62" s="8">
        <v>30461544.57</v>
      </c>
      <c r="U62" s="8">
        <v>1111137.34</v>
      </c>
      <c r="V62" s="8">
        <v>29350407.23</v>
      </c>
      <c r="W62" s="9">
        <v>72.35</v>
      </c>
      <c r="X62" s="9">
        <v>48.76</v>
      </c>
      <c r="Y62" s="9">
        <v>73.7</v>
      </c>
      <c r="Z62" s="8">
        <v>251984.04</v>
      </c>
      <c r="AA62" s="8">
        <v>2775802.82</v>
      </c>
    </row>
    <row r="63" spans="1:27" ht="12.75">
      <c r="A63" s="34">
        <v>6</v>
      </c>
      <c r="B63" s="34">
        <v>6</v>
      </c>
      <c r="C63" s="34">
        <v>4</v>
      </c>
      <c r="D63" s="35">
        <v>2</v>
      </c>
      <c r="E63" s="36"/>
      <c r="F63" s="7" t="s">
        <v>265</v>
      </c>
      <c r="G63" s="53" t="s">
        <v>317</v>
      </c>
      <c r="H63" s="8">
        <v>35690315.94</v>
      </c>
      <c r="I63" s="8">
        <v>3714364.68</v>
      </c>
      <c r="J63" s="8">
        <v>31975951.26</v>
      </c>
      <c r="K63" s="8">
        <v>27845039.26</v>
      </c>
      <c r="L63" s="8">
        <v>2138547.18</v>
      </c>
      <c r="M63" s="8">
        <v>25706492.08</v>
      </c>
      <c r="N63" s="9">
        <v>78.01</v>
      </c>
      <c r="O63" s="9">
        <v>57.57</v>
      </c>
      <c r="P63" s="9">
        <v>80.39</v>
      </c>
      <c r="Q63" s="8">
        <v>38168083.94</v>
      </c>
      <c r="R63" s="8">
        <v>7408618.89</v>
      </c>
      <c r="S63" s="8">
        <v>30759465.05</v>
      </c>
      <c r="T63" s="8">
        <v>29805325.06</v>
      </c>
      <c r="U63" s="8">
        <v>6308622.4</v>
      </c>
      <c r="V63" s="8">
        <v>23496702.66</v>
      </c>
      <c r="W63" s="9">
        <v>78.08</v>
      </c>
      <c r="X63" s="9">
        <v>85.15</v>
      </c>
      <c r="Y63" s="9">
        <v>76.38</v>
      </c>
      <c r="Z63" s="8">
        <v>1216486.21</v>
      </c>
      <c r="AA63" s="8">
        <v>2209789.42</v>
      </c>
    </row>
    <row r="64" spans="1:27" ht="12.75">
      <c r="A64" s="34">
        <v>6</v>
      </c>
      <c r="B64" s="34">
        <v>9</v>
      </c>
      <c r="C64" s="34">
        <v>6</v>
      </c>
      <c r="D64" s="35">
        <v>2</v>
      </c>
      <c r="E64" s="36"/>
      <c r="F64" s="7" t="s">
        <v>265</v>
      </c>
      <c r="G64" s="53" t="s">
        <v>318</v>
      </c>
      <c r="H64" s="8">
        <v>40967943.35</v>
      </c>
      <c r="I64" s="8">
        <v>9660641.78</v>
      </c>
      <c r="J64" s="8">
        <v>31307301.57</v>
      </c>
      <c r="K64" s="8">
        <v>30887539.97</v>
      </c>
      <c r="L64" s="8">
        <v>5260863.48</v>
      </c>
      <c r="M64" s="8">
        <v>25626676.49</v>
      </c>
      <c r="N64" s="9">
        <v>75.39</v>
      </c>
      <c r="O64" s="9">
        <v>54.45</v>
      </c>
      <c r="P64" s="9">
        <v>81.85</v>
      </c>
      <c r="Q64" s="8">
        <v>44751518.68</v>
      </c>
      <c r="R64" s="8">
        <v>16570184.87</v>
      </c>
      <c r="S64" s="8">
        <v>28181333.81</v>
      </c>
      <c r="T64" s="8">
        <v>28728248.39</v>
      </c>
      <c r="U64" s="8">
        <v>7553533.96</v>
      </c>
      <c r="V64" s="8">
        <v>21174714.43</v>
      </c>
      <c r="W64" s="9">
        <v>64.19</v>
      </c>
      <c r="X64" s="9">
        <v>45.58</v>
      </c>
      <c r="Y64" s="9">
        <v>75.13</v>
      </c>
      <c r="Z64" s="8">
        <v>3125967.76</v>
      </c>
      <c r="AA64" s="8">
        <v>4451962.06</v>
      </c>
    </row>
    <row r="65" spans="1:27" ht="12.75">
      <c r="A65" s="34">
        <v>6</v>
      </c>
      <c r="B65" s="34">
        <v>13</v>
      </c>
      <c r="C65" s="34">
        <v>2</v>
      </c>
      <c r="D65" s="35">
        <v>2</v>
      </c>
      <c r="E65" s="36"/>
      <c r="F65" s="7" t="s">
        <v>265</v>
      </c>
      <c r="G65" s="53" t="s">
        <v>319</v>
      </c>
      <c r="H65" s="8">
        <v>23476149.73</v>
      </c>
      <c r="I65" s="8">
        <v>7299826.27</v>
      </c>
      <c r="J65" s="8">
        <v>16176323.46</v>
      </c>
      <c r="K65" s="8">
        <v>15041790.54</v>
      </c>
      <c r="L65" s="8">
        <v>2033257.48</v>
      </c>
      <c r="M65" s="8">
        <v>13008533.06</v>
      </c>
      <c r="N65" s="9">
        <v>64.07</v>
      </c>
      <c r="O65" s="9">
        <v>27.85</v>
      </c>
      <c r="P65" s="9">
        <v>80.41</v>
      </c>
      <c r="Q65" s="8">
        <v>24234513.57</v>
      </c>
      <c r="R65" s="8">
        <v>9708947.51</v>
      </c>
      <c r="S65" s="8">
        <v>14525566.06</v>
      </c>
      <c r="T65" s="8">
        <v>14300434.78</v>
      </c>
      <c r="U65" s="8">
        <v>3154124.12</v>
      </c>
      <c r="V65" s="8">
        <v>11146310.66</v>
      </c>
      <c r="W65" s="9">
        <v>59</v>
      </c>
      <c r="X65" s="9">
        <v>32.48</v>
      </c>
      <c r="Y65" s="9">
        <v>76.73</v>
      </c>
      <c r="Z65" s="8">
        <v>1650757.4</v>
      </c>
      <c r="AA65" s="8">
        <v>1862222.4</v>
      </c>
    </row>
    <row r="66" spans="1:27" ht="12.75">
      <c r="A66" s="34">
        <v>6</v>
      </c>
      <c r="B66" s="34">
        <v>14</v>
      </c>
      <c r="C66" s="34">
        <v>3</v>
      </c>
      <c r="D66" s="35">
        <v>2</v>
      </c>
      <c r="E66" s="36"/>
      <c r="F66" s="7" t="s">
        <v>265</v>
      </c>
      <c r="G66" s="53" t="s">
        <v>320</v>
      </c>
      <c r="H66" s="8">
        <v>15189072.02</v>
      </c>
      <c r="I66" s="8">
        <v>569027.77</v>
      </c>
      <c r="J66" s="8">
        <v>14620044.25</v>
      </c>
      <c r="K66" s="8">
        <v>12528455.81</v>
      </c>
      <c r="L66" s="8">
        <v>556260.98</v>
      </c>
      <c r="M66" s="8">
        <v>11972194.83</v>
      </c>
      <c r="N66" s="9">
        <v>82.48</v>
      </c>
      <c r="O66" s="9">
        <v>97.75</v>
      </c>
      <c r="P66" s="9">
        <v>81.88</v>
      </c>
      <c r="Q66" s="8">
        <v>15594991.74</v>
      </c>
      <c r="R66" s="8">
        <v>2113316.11</v>
      </c>
      <c r="S66" s="8">
        <v>13481675.63</v>
      </c>
      <c r="T66" s="8">
        <v>10368647.66</v>
      </c>
      <c r="U66" s="8">
        <v>68467.54</v>
      </c>
      <c r="V66" s="8">
        <v>10300180.12</v>
      </c>
      <c r="W66" s="9">
        <v>66.48</v>
      </c>
      <c r="X66" s="9">
        <v>3.23</v>
      </c>
      <c r="Y66" s="9">
        <v>76.4</v>
      </c>
      <c r="Z66" s="8">
        <v>1138368.62</v>
      </c>
      <c r="AA66" s="8">
        <v>1672014.71</v>
      </c>
    </row>
    <row r="67" spans="1:27" ht="12.75">
      <c r="A67" s="34">
        <v>6</v>
      </c>
      <c r="B67" s="34">
        <v>1</v>
      </c>
      <c r="C67" s="34">
        <v>5</v>
      </c>
      <c r="D67" s="35">
        <v>2</v>
      </c>
      <c r="E67" s="36"/>
      <c r="F67" s="7" t="s">
        <v>265</v>
      </c>
      <c r="G67" s="53" t="s">
        <v>321</v>
      </c>
      <c r="H67" s="8">
        <v>32621621.99</v>
      </c>
      <c r="I67" s="8">
        <v>9492636.43</v>
      </c>
      <c r="J67" s="8">
        <v>23128985.56</v>
      </c>
      <c r="K67" s="8">
        <v>20007129.58</v>
      </c>
      <c r="L67" s="8">
        <v>1649040.89</v>
      </c>
      <c r="M67" s="8">
        <v>18358088.69</v>
      </c>
      <c r="N67" s="9">
        <v>61.33</v>
      </c>
      <c r="O67" s="9">
        <v>17.37</v>
      </c>
      <c r="P67" s="9">
        <v>79.37</v>
      </c>
      <c r="Q67" s="8">
        <v>34499124.39</v>
      </c>
      <c r="R67" s="8">
        <v>15162204.94</v>
      </c>
      <c r="S67" s="8">
        <v>19336919.45</v>
      </c>
      <c r="T67" s="8">
        <v>18330007.2</v>
      </c>
      <c r="U67" s="8">
        <v>3902019.49</v>
      </c>
      <c r="V67" s="8">
        <v>14427987.71</v>
      </c>
      <c r="W67" s="9">
        <v>53.13</v>
      </c>
      <c r="X67" s="9">
        <v>25.73</v>
      </c>
      <c r="Y67" s="9">
        <v>74.61</v>
      </c>
      <c r="Z67" s="8">
        <v>3792066.11</v>
      </c>
      <c r="AA67" s="8">
        <v>3930100.98</v>
      </c>
    </row>
    <row r="68" spans="1:27" ht="12.75">
      <c r="A68" s="34">
        <v>6</v>
      </c>
      <c r="B68" s="34">
        <v>18</v>
      </c>
      <c r="C68" s="34">
        <v>3</v>
      </c>
      <c r="D68" s="35">
        <v>2</v>
      </c>
      <c r="E68" s="36"/>
      <c r="F68" s="7" t="s">
        <v>265</v>
      </c>
      <c r="G68" s="53" t="s">
        <v>322</v>
      </c>
      <c r="H68" s="8">
        <v>14504087.04</v>
      </c>
      <c r="I68" s="8">
        <v>731164.77</v>
      </c>
      <c r="J68" s="8">
        <v>13772922.27</v>
      </c>
      <c r="K68" s="8">
        <v>10884945.59</v>
      </c>
      <c r="L68" s="8">
        <v>421794.77</v>
      </c>
      <c r="M68" s="8">
        <v>10463150.82</v>
      </c>
      <c r="N68" s="9">
        <v>75.04</v>
      </c>
      <c r="O68" s="9">
        <v>57.68</v>
      </c>
      <c r="P68" s="9">
        <v>75.96</v>
      </c>
      <c r="Q68" s="8">
        <v>16444631.91</v>
      </c>
      <c r="R68" s="8">
        <v>2858100.83</v>
      </c>
      <c r="S68" s="8">
        <v>13586531.08</v>
      </c>
      <c r="T68" s="8">
        <v>12348078.38</v>
      </c>
      <c r="U68" s="8">
        <v>2333251.14</v>
      </c>
      <c r="V68" s="8">
        <v>10014827.24</v>
      </c>
      <c r="W68" s="9">
        <v>75.08</v>
      </c>
      <c r="X68" s="9">
        <v>81.63</v>
      </c>
      <c r="Y68" s="9">
        <v>73.71</v>
      </c>
      <c r="Z68" s="8">
        <v>186391.19</v>
      </c>
      <c r="AA68" s="8">
        <v>448323.58</v>
      </c>
    </row>
    <row r="69" spans="1:27" ht="12.75">
      <c r="A69" s="34">
        <v>6</v>
      </c>
      <c r="B69" s="34">
        <v>9</v>
      </c>
      <c r="C69" s="34">
        <v>7</v>
      </c>
      <c r="D69" s="35">
        <v>2</v>
      </c>
      <c r="E69" s="36"/>
      <c r="F69" s="7" t="s">
        <v>265</v>
      </c>
      <c r="G69" s="53" t="s">
        <v>323</v>
      </c>
      <c r="H69" s="8">
        <v>75446993.03</v>
      </c>
      <c r="I69" s="8">
        <v>15832168.3</v>
      </c>
      <c r="J69" s="8">
        <v>59614824.73</v>
      </c>
      <c r="K69" s="8">
        <v>55313278.47</v>
      </c>
      <c r="L69" s="8">
        <v>6552835.65</v>
      </c>
      <c r="M69" s="8">
        <v>48760442.82</v>
      </c>
      <c r="N69" s="9">
        <v>73.31</v>
      </c>
      <c r="O69" s="9">
        <v>41.38</v>
      </c>
      <c r="P69" s="9">
        <v>81.79</v>
      </c>
      <c r="Q69" s="8">
        <v>84543605.5</v>
      </c>
      <c r="R69" s="8">
        <v>30639163.38</v>
      </c>
      <c r="S69" s="8">
        <v>53904442.12</v>
      </c>
      <c r="T69" s="8">
        <v>54836253.04</v>
      </c>
      <c r="U69" s="8">
        <v>15439240.71</v>
      </c>
      <c r="V69" s="8">
        <v>39397012.33</v>
      </c>
      <c r="W69" s="9">
        <v>64.86</v>
      </c>
      <c r="X69" s="9">
        <v>50.39</v>
      </c>
      <c r="Y69" s="9">
        <v>73.08</v>
      </c>
      <c r="Z69" s="8">
        <v>5710382.61</v>
      </c>
      <c r="AA69" s="8">
        <v>9363430.49</v>
      </c>
    </row>
    <row r="70" spans="1:27" ht="12.75">
      <c r="A70" s="34">
        <v>6</v>
      </c>
      <c r="B70" s="34">
        <v>8</v>
      </c>
      <c r="C70" s="34">
        <v>4</v>
      </c>
      <c r="D70" s="35">
        <v>2</v>
      </c>
      <c r="E70" s="36"/>
      <c r="F70" s="7" t="s">
        <v>265</v>
      </c>
      <c r="G70" s="53" t="s">
        <v>324</v>
      </c>
      <c r="H70" s="8">
        <v>14314337.89</v>
      </c>
      <c r="I70" s="8">
        <v>2147814.54</v>
      </c>
      <c r="J70" s="8">
        <v>12166523.35</v>
      </c>
      <c r="K70" s="8">
        <v>10344498.46</v>
      </c>
      <c r="L70" s="8">
        <v>709688.98</v>
      </c>
      <c r="M70" s="8">
        <v>9634809.48</v>
      </c>
      <c r="N70" s="9">
        <v>72.26</v>
      </c>
      <c r="O70" s="9">
        <v>33.04</v>
      </c>
      <c r="P70" s="9">
        <v>79.19</v>
      </c>
      <c r="Q70" s="8">
        <v>14620408.89</v>
      </c>
      <c r="R70" s="8">
        <v>3297626</v>
      </c>
      <c r="S70" s="8">
        <v>11322782.89</v>
      </c>
      <c r="T70" s="8">
        <v>9805377.85</v>
      </c>
      <c r="U70" s="8">
        <v>1608113.72</v>
      </c>
      <c r="V70" s="8">
        <v>8197264.13</v>
      </c>
      <c r="W70" s="9">
        <v>67.06</v>
      </c>
      <c r="X70" s="9">
        <v>48.76</v>
      </c>
      <c r="Y70" s="9">
        <v>72.39</v>
      </c>
      <c r="Z70" s="8">
        <v>843740.46</v>
      </c>
      <c r="AA70" s="8">
        <v>1437545.35</v>
      </c>
    </row>
    <row r="71" spans="1:27" ht="12.75">
      <c r="A71" s="34">
        <v>6</v>
      </c>
      <c r="B71" s="34">
        <v>3</v>
      </c>
      <c r="C71" s="34">
        <v>6</v>
      </c>
      <c r="D71" s="35">
        <v>2</v>
      </c>
      <c r="E71" s="36"/>
      <c r="F71" s="7" t="s">
        <v>265</v>
      </c>
      <c r="G71" s="53" t="s">
        <v>325</v>
      </c>
      <c r="H71" s="8">
        <v>21690488.04</v>
      </c>
      <c r="I71" s="8">
        <v>4353866.16</v>
      </c>
      <c r="J71" s="8">
        <v>17336621.88</v>
      </c>
      <c r="K71" s="8">
        <v>14480391.59</v>
      </c>
      <c r="L71" s="8">
        <v>874309.29</v>
      </c>
      <c r="M71" s="8">
        <v>13606082.3</v>
      </c>
      <c r="N71" s="9">
        <v>66.75</v>
      </c>
      <c r="O71" s="9">
        <v>20.08</v>
      </c>
      <c r="P71" s="9">
        <v>78.48</v>
      </c>
      <c r="Q71" s="8">
        <v>21758862.58</v>
      </c>
      <c r="R71" s="8">
        <v>5657767.27</v>
      </c>
      <c r="S71" s="8">
        <v>16101095.31</v>
      </c>
      <c r="T71" s="8">
        <v>12700885.92</v>
      </c>
      <c r="U71" s="8">
        <v>58694.96</v>
      </c>
      <c r="V71" s="8">
        <v>12642190.96</v>
      </c>
      <c r="W71" s="9">
        <v>58.37</v>
      </c>
      <c r="X71" s="9">
        <v>1.03</v>
      </c>
      <c r="Y71" s="9">
        <v>78.51</v>
      </c>
      <c r="Z71" s="8">
        <v>1235526.57</v>
      </c>
      <c r="AA71" s="8">
        <v>963891.34</v>
      </c>
    </row>
    <row r="72" spans="1:27" ht="12.75">
      <c r="A72" s="34">
        <v>6</v>
      </c>
      <c r="B72" s="34">
        <v>8</v>
      </c>
      <c r="C72" s="34">
        <v>5</v>
      </c>
      <c r="D72" s="35">
        <v>2</v>
      </c>
      <c r="E72" s="36"/>
      <c r="F72" s="7" t="s">
        <v>265</v>
      </c>
      <c r="G72" s="53" t="s">
        <v>326</v>
      </c>
      <c r="H72" s="8">
        <v>39375193.75</v>
      </c>
      <c r="I72" s="8">
        <v>12050966.01</v>
      </c>
      <c r="J72" s="8">
        <v>27324227.74</v>
      </c>
      <c r="K72" s="8">
        <v>25613466.65</v>
      </c>
      <c r="L72" s="8">
        <v>3419352.69</v>
      </c>
      <c r="M72" s="8">
        <v>22194113.96</v>
      </c>
      <c r="N72" s="9">
        <v>65.04</v>
      </c>
      <c r="O72" s="9">
        <v>28.37</v>
      </c>
      <c r="P72" s="9">
        <v>81.22</v>
      </c>
      <c r="Q72" s="8">
        <v>40781100.29</v>
      </c>
      <c r="R72" s="8">
        <v>14436314.06</v>
      </c>
      <c r="S72" s="8">
        <v>26344786.23</v>
      </c>
      <c r="T72" s="8">
        <v>22331440.16</v>
      </c>
      <c r="U72" s="8">
        <v>3112461.64</v>
      </c>
      <c r="V72" s="8">
        <v>19218978.52</v>
      </c>
      <c r="W72" s="9">
        <v>54.75</v>
      </c>
      <c r="X72" s="9">
        <v>21.55</v>
      </c>
      <c r="Y72" s="9">
        <v>72.95</v>
      </c>
      <c r="Z72" s="8">
        <v>979441.51</v>
      </c>
      <c r="AA72" s="8">
        <v>2975135.44</v>
      </c>
    </row>
    <row r="73" spans="1:27" ht="12.75">
      <c r="A73" s="34">
        <v>6</v>
      </c>
      <c r="B73" s="34">
        <v>12</v>
      </c>
      <c r="C73" s="34">
        <v>3</v>
      </c>
      <c r="D73" s="35">
        <v>2</v>
      </c>
      <c r="E73" s="36"/>
      <c r="F73" s="7" t="s">
        <v>265</v>
      </c>
      <c r="G73" s="53" t="s">
        <v>327</v>
      </c>
      <c r="H73" s="8">
        <v>26511984.12</v>
      </c>
      <c r="I73" s="8">
        <v>3116578.04</v>
      </c>
      <c r="J73" s="8">
        <v>23395406.08</v>
      </c>
      <c r="K73" s="8">
        <v>20943739.96</v>
      </c>
      <c r="L73" s="8">
        <v>2195302.51</v>
      </c>
      <c r="M73" s="8">
        <v>18748437.45</v>
      </c>
      <c r="N73" s="9">
        <v>78.99</v>
      </c>
      <c r="O73" s="9">
        <v>70.43</v>
      </c>
      <c r="P73" s="9">
        <v>80.13</v>
      </c>
      <c r="Q73" s="8">
        <v>26131979.34</v>
      </c>
      <c r="R73" s="8">
        <v>4021578.4</v>
      </c>
      <c r="S73" s="8">
        <v>22110400.94</v>
      </c>
      <c r="T73" s="8">
        <v>18440233.77</v>
      </c>
      <c r="U73" s="8">
        <v>1983747.54</v>
      </c>
      <c r="V73" s="8">
        <v>16456486.23</v>
      </c>
      <c r="W73" s="9">
        <v>70.56</v>
      </c>
      <c r="X73" s="9">
        <v>49.32</v>
      </c>
      <c r="Y73" s="9">
        <v>74.42</v>
      </c>
      <c r="Z73" s="8">
        <v>1285005.14</v>
      </c>
      <c r="AA73" s="8">
        <v>2291951.22</v>
      </c>
    </row>
    <row r="74" spans="1:27" ht="12.75">
      <c r="A74" s="34">
        <v>6</v>
      </c>
      <c r="B74" s="34">
        <v>15</v>
      </c>
      <c r="C74" s="34">
        <v>4</v>
      </c>
      <c r="D74" s="35">
        <v>2</v>
      </c>
      <c r="E74" s="36"/>
      <c r="F74" s="7" t="s">
        <v>265</v>
      </c>
      <c r="G74" s="53" t="s">
        <v>328</v>
      </c>
      <c r="H74" s="8">
        <v>43308812.5</v>
      </c>
      <c r="I74" s="8">
        <v>6420075.25</v>
      </c>
      <c r="J74" s="8">
        <v>36888737.25</v>
      </c>
      <c r="K74" s="8">
        <v>32644132.97</v>
      </c>
      <c r="L74" s="8">
        <v>3419948.02</v>
      </c>
      <c r="M74" s="8">
        <v>29224184.95</v>
      </c>
      <c r="N74" s="9">
        <v>75.37</v>
      </c>
      <c r="O74" s="9">
        <v>53.26</v>
      </c>
      <c r="P74" s="9">
        <v>79.22</v>
      </c>
      <c r="Q74" s="8">
        <v>43786563.9</v>
      </c>
      <c r="R74" s="8">
        <v>8510765.8</v>
      </c>
      <c r="S74" s="8">
        <v>35275798.1</v>
      </c>
      <c r="T74" s="8">
        <v>30550180.29</v>
      </c>
      <c r="U74" s="8">
        <v>4896055.39</v>
      </c>
      <c r="V74" s="8">
        <v>25654124.9</v>
      </c>
      <c r="W74" s="9">
        <v>69.77</v>
      </c>
      <c r="X74" s="9">
        <v>57.52</v>
      </c>
      <c r="Y74" s="9">
        <v>72.72</v>
      </c>
      <c r="Z74" s="8">
        <v>1612939.15</v>
      </c>
      <c r="AA74" s="8">
        <v>3570060.05</v>
      </c>
    </row>
    <row r="75" spans="1:27" ht="12.75">
      <c r="A75" s="34">
        <v>6</v>
      </c>
      <c r="B75" s="34">
        <v>16</v>
      </c>
      <c r="C75" s="34">
        <v>2</v>
      </c>
      <c r="D75" s="35">
        <v>2</v>
      </c>
      <c r="E75" s="36"/>
      <c r="F75" s="7" t="s">
        <v>265</v>
      </c>
      <c r="G75" s="53" t="s">
        <v>329</v>
      </c>
      <c r="H75" s="8">
        <v>38365622.06</v>
      </c>
      <c r="I75" s="8">
        <v>5033923.83</v>
      </c>
      <c r="J75" s="8">
        <v>33331698.23</v>
      </c>
      <c r="K75" s="8">
        <v>28837827.69</v>
      </c>
      <c r="L75" s="8">
        <v>2357990.63</v>
      </c>
      <c r="M75" s="8">
        <v>26479837.06</v>
      </c>
      <c r="N75" s="9">
        <v>75.16</v>
      </c>
      <c r="O75" s="9">
        <v>46.84</v>
      </c>
      <c r="P75" s="9">
        <v>79.44</v>
      </c>
      <c r="Q75" s="8">
        <v>37975622.06</v>
      </c>
      <c r="R75" s="8">
        <v>7094486</v>
      </c>
      <c r="S75" s="8">
        <v>30881136.06</v>
      </c>
      <c r="T75" s="8">
        <v>25410454.29</v>
      </c>
      <c r="U75" s="8">
        <v>3545284.34</v>
      </c>
      <c r="V75" s="8">
        <v>21865169.95</v>
      </c>
      <c r="W75" s="9">
        <v>66.91</v>
      </c>
      <c r="X75" s="9">
        <v>49.97</v>
      </c>
      <c r="Y75" s="9">
        <v>70.8</v>
      </c>
      <c r="Z75" s="8">
        <v>2450562.17</v>
      </c>
      <c r="AA75" s="8">
        <v>4614667.11</v>
      </c>
    </row>
    <row r="76" spans="1:27" ht="12.75">
      <c r="A76" s="34">
        <v>6</v>
      </c>
      <c r="B76" s="34">
        <v>1</v>
      </c>
      <c r="C76" s="34">
        <v>6</v>
      </c>
      <c r="D76" s="35">
        <v>2</v>
      </c>
      <c r="E76" s="36"/>
      <c r="F76" s="7" t="s">
        <v>265</v>
      </c>
      <c r="G76" s="53" t="s">
        <v>330</v>
      </c>
      <c r="H76" s="8">
        <v>18331373.04</v>
      </c>
      <c r="I76" s="8">
        <v>2626342.43</v>
      </c>
      <c r="J76" s="8">
        <v>15705030.61</v>
      </c>
      <c r="K76" s="8">
        <v>13796302.19</v>
      </c>
      <c r="L76" s="8">
        <v>1070310.15</v>
      </c>
      <c r="M76" s="8">
        <v>12725992.04</v>
      </c>
      <c r="N76" s="9">
        <v>75.26</v>
      </c>
      <c r="O76" s="9">
        <v>40.75</v>
      </c>
      <c r="P76" s="9">
        <v>81.03</v>
      </c>
      <c r="Q76" s="8">
        <v>18794915.42</v>
      </c>
      <c r="R76" s="8">
        <v>3434890.08</v>
      </c>
      <c r="S76" s="8">
        <v>15360025.34</v>
      </c>
      <c r="T76" s="8">
        <v>11752057.32</v>
      </c>
      <c r="U76" s="8">
        <v>546183.69</v>
      </c>
      <c r="V76" s="8">
        <v>11205873.63</v>
      </c>
      <c r="W76" s="9">
        <v>62.52</v>
      </c>
      <c r="X76" s="9">
        <v>15.9</v>
      </c>
      <c r="Y76" s="9">
        <v>72.95</v>
      </c>
      <c r="Z76" s="8">
        <v>345005.27</v>
      </c>
      <c r="AA76" s="8">
        <v>1520118.41</v>
      </c>
    </row>
    <row r="77" spans="1:27" ht="12.75">
      <c r="A77" s="34">
        <v>6</v>
      </c>
      <c r="B77" s="34">
        <v>15</v>
      </c>
      <c r="C77" s="34">
        <v>5</v>
      </c>
      <c r="D77" s="35">
        <v>2</v>
      </c>
      <c r="E77" s="36"/>
      <c r="F77" s="7" t="s">
        <v>265</v>
      </c>
      <c r="G77" s="53" t="s">
        <v>331</v>
      </c>
      <c r="H77" s="8">
        <v>21860958.27</v>
      </c>
      <c r="I77" s="8">
        <v>2386105</v>
      </c>
      <c r="J77" s="8">
        <v>19474853.27</v>
      </c>
      <c r="K77" s="8">
        <v>16138987.7</v>
      </c>
      <c r="L77" s="8">
        <v>922508.02</v>
      </c>
      <c r="M77" s="8">
        <v>15216479.68</v>
      </c>
      <c r="N77" s="9">
        <v>73.82</v>
      </c>
      <c r="O77" s="9">
        <v>38.66</v>
      </c>
      <c r="P77" s="9">
        <v>78.13</v>
      </c>
      <c r="Q77" s="8">
        <v>21880641.05</v>
      </c>
      <c r="R77" s="8">
        <v>3654010.69</v>
      </c>
      <c r="S77" s="8">
        <v>18226630.36</v>
      </c>
      <c r="T77" s="8">
        <v>15492135.83</v>
      </c>
      <c r="U77" s="8">
        <v>1754350.49</v>
      </c>
      <c r="V77" s="8">
        <v>13737785.34</v>
      </c>
      <c r="W77" s="9">
        <v>70.8</v>
      </c>
      <c r="X77" s="9">
        <v>48.01</v>
      </c>
      <c r="Y77" s="9">
        <v>75.37</v>
      </c>
      <c r="Z77" s="8">
        <v>1248222.91</v>
      </c>
      <c r="AA77" s="8">
        <v>1478694.34</v>
      </c>
    </row>
    <row r="78" spans="1:27" ht="12.75">
      <c r="A78" s="34">
        <v>6</v>
      </c>
      <c r="B78" s="34">
        <v>20</v>
      </c>
      <c r="C78" s="34">
        <v>3</v>
      </c>
      <c r="D78" s="35">
        <v>2</v>
      </c>
      <c r="E78" s="36"/>
      <c r="F78" s="7" t="s">
        <v>265</v>
      </c>
      <c r="G78" s="53" t="s">
        <v>332</v>
      </c>
      <c r="H78" s="8">
        <v>23168182.93</v>
      </c>
      <c r="I78" s="8">
        <v>2999689.04</v>
      </c>
      <c r="J78" s="8">
        <v>20168493.89</v>
      </c>
      <c r="K78" s="8">
        <v>16190126.78</v>
      </c>
      <c r="L78" s="8">
        <v>919882.67</v>
      </c>
      <c r="M78" s="8">
        <v>15270244.11</v>
      </c>
      <c r="N78" s="9">
        <v>69.88</v>
      </c>
      <c r="O78" s="9">
        <v>30.66</v>
      </c>
      <c r="P78" s="9">
        <v>75.71</v>
      </c>
      <c r="Q78" s="8">
        <v>24010419.99</v>
      </c>
      <c r="R78" s="8">
        <v>5045404.33</v>
      </c>
      <c r="S78" s="8">
        <v>18965015.66</v>
      </c>
      <c r="T78" s="8">
        <v>14953426.33</v>
      </c>
      <c r="U78" s="8">
        <v>926603</v>
      </c>
      <c r="V78" s="8">
        <v>14026823.33</v>
      </c>
      <c r="W78" s="9">
        <v>62.27</v>
      </c>
      <c r="X78" s="9">
        <v>18.36</v>
      </c>
      <c r="Y78" s="9">
        <v>73.96</v>
      </c>
      <c r="Z78" s="8">
        <v>1203478.23</v>
      </c>
      <c r="AA78" s="8">
        <v>1243420.78</v>
      </c>
    </row>
    <row r="79" spans="1:27" ht="12.75">
      <c r="A79" s="34">
        <v>6</v>
      </c>
      <c r="B79" s="34">
        <v>9</v>
      </c>
      <c r="C79" s="34">
        <v>8</v>
      </c>
      <c r="D79" s="35">
        <v>2</v>
      </c>
      <c r="E79" s="36"/>
      <c r="F79" s="7" t="s">
        <v>265</v>
      </c>
      <c r="G79" s="53" t="s">
        <v>333</v>
      </c>
      <c r="H79" s="8">
        <v>66028924.71</v>
      </c>
      <c r="I79" s="8">
        <v>9886338.99</v>
      </c>
      <c r="J79" s="8">
        <v>56142585.72</v>
      </c>
      <c r="K79" s="8">
        <v>51049881.28</v>
      </c>
      <c r="L79" s="8">
        <v>4796121.5</v>
      </c>
      <c r="M79" s="8">
        <v>46253759.78</v>
      </c>
      <c r="N79" s="9">
        <v>77.31</v>
      </c>
      <c r="O79" s="9">
        <v>48.51</v>
      </c>
      <c r="P79" s="9">
        <v>82.38</v>
      </c>
      <c r="Q79" s="8">
        <v>67204986.27</v>
      </c>
      <c r="R79" s="8">
        <v>17081217.75</v>
      </c>
      <c r="S79" s="8">
        <v>50123768.52</v>
      </c>
      <c r="T79" s="8">
        <v>44469266.2</v>
      </c>
      <c r="U79" s="8">
        <v>6173300.59</v>
      </c>
      <c r="V79" s="8">
        <v>38295965.61</v>
      </c>
      <c r="W79" s="9">
        <v>66.16</v>
      </c>
      <c r="X79" s="9">
        <v>36.14</v>
      </c>
      <c r="Y79" s="9">
        <v>76.4</v>
      </c>
      <c r="Z79" s="8">
        <v>6018817.2</v>
      </c>
      <c r="AA79" s="8">
        <v>7957794.17</v>
      </c>
    </row>
    <row r="80" spans="1:27" ht="12.75">
      <c r="A80" s="34">
        <v>6</v>
      </c>
      <c r="B80" s="34">
        <v>1</v>
      </c>
      <c r="C80" s="34">
        <v>7</v>
      </c>
      <c r="D80" s="35">
        <v>2</v>
      </c>
      <c r="E80" s="36"/>
      <c r="F80" s="7" t="s">
        <v>265</v>
      </c>
      <c r="G80" s="53" t="s">
        <v>334</v>
      </c>
      <c r="H80" s="8">
        <v>21337290.15</v>
      </c>
      <c r="I80" s="8">
        <v>2695144.67</v>
      </c>
      <c r="J80" s="8">
        <v>18642145.48</v>
      </c>
      <c r="K80" s="8">
        <v>16782349.93</v>
      </c>
      <c r="L80" s="8">
        <v>1817215.14</v>
      </c>
      <c r="M80" s="8">
        <v>14965134.79</v>
      </c>
      <c r="N80" s="9">
        <v>78.65</v>
      </c>
      <c r="O80" s="9">
        <v>67.42</v>
      </c>
      <c r="P80" s="9">
        <v>80.27</v>
      </c>
      <c r="Q80" s="8">
        <v>21270047.74</v>
      </c>
      <c r="R80" s="8">
        <v>3155038</v>
      </c>
      <c r="S80" s="8">
        <v>18115009.74</v>
      </c>
      <c r="T80" s="8">
        <v>14906718.24</v>
      </c>
      <c r="U80" s="8">
        <v>1214523.9</v>
      </c>
      <c r="V80" s="8">
        <v>13692194.34</v>
      </c>
      <c r="W80" s="9">
        <v>70.08</v>
      </c>
      <c r="X80" s="9">
        <v>38.49</v>
      </c>
      <c r="Y80" s="9">
        <v>75.58</v>
      </c>
      <c r="Z80" s="8">
        <v>527135.74</v>
      </c>
      <c r="AA80" s="8">
        <v>1272940.45</v>
      </c>
    </row>
    <row r="81" spans="1:27" ht="12.75">
      <c r="A81" s="34">
        <v>6</v>
      </c>
      <c r="B81" s="34">
        <v>14</v>
      </c>
      <c r="C81" s="34">
        <v>5</v>
      </c>
      <c r="D81" s="35">
        <v>2</v>
      </c>
      <c r="E81" s="36"/>
      <c r="F81" s="7" t="s">
        <v>265</v>
      </c>
      <c r="G81" s="53" t="s">
        <v>335</v>
      </c>
      <c r="H81" s="8">
        <v>47623971.98</v>
      </c>
      <c r="I81" s="8">
        <v>9955934.47</v>
      </c>
      <c r="J81" s="8">
        <v>37668037.51</v>
      </c>
      <c r="K81" s="8">
        <v>36659075.21</v>
      </c>
      <c r="L81" s="8">
        <v>6962213.37</v>
      </c>
      <c r="M81" s="8">
        <v>29696861.84</v>
      </c>
      <c r="N81" s="9">
        <v>76.97</v>
      </c>
      <c r="O81" s="9">
        <v>69.93</v>
      </c>
      <c r="P81" s="9">
        <v>78.83</v>
      </c>
      <c r="Q81" s="8">
        <v>50100849.16</v>
      </c>
      <c r="R81" s="8">
        <v>14806975.93</v>
      </c>
      <c r="S81" s="8">
        <v>35293873.23</v>
      </c>
      <c r="T81" s="8">
        <v>30512582.64</v>
      </c>
      <c r="U81" s="8">
        <v>5039761.34</v>
      </c>
      <c r="V81" s="8">
        <v>25472821.3</v>
      </c>
      <c r="W81" s="9">
        <v>60.9</v>
      </c>
      <c r="X81" s="9">
        <v>34.03</v>
      </c>
      <c r="Y81" s="9">
        <v>72.17</v>
      </c>
      <c r="Z81" s="8">
        <v>2374164.28</v>
      </c>
      <c r="AA81" s="8">
        <v>4224040.54</v>
      </c>
    </row>
    <row r="82" spans="1:27" ht="12.75">
      <c r="A82" s="34">
        <v>6</v>
      </c>
      <c r="B82" s="34">
        <v>6</v>
      </c>
      <c r="C82" s="34">
        <v>5</v>
      </c>
      <c r="D82" s="35">
        <v>2</v>
      </c>
      <c r="E82" s="36"/>
      <c r="F82" s="7" t="s">
        <v>265</v>
      </c>
      <c r="G82" s="53" t="s">
        <v>269</v>
      </c>
      <c r="H82" s="8">
        <v>39909465.21</v>
      </c>
      <c r="I82" s="8">
        <v>7256735</v>
      </c>
      <c r="J82" s="8">
        <v>32652730.21</v>
      </c>
      <c r="K82" s="8">
        <v>31173178.1</v>
      </c>
      <c r="L82" s="8">
        <v>3951402.42</v>
      </c>
      <c r="M82" s="8">
        <v>27221775.68</v>
      </c>
      <c r="N82" s="9">
        <v>78.1</v>
      </c>
      <c r="O82" s="9">
        <v>54.45</v>
      </c>
      <c r="P82" s="9">
        <v>83.36</v>
      </c>
      <c r="Q82" s="8">
        <v>44309236.21</v>
      </c>
      <c r="R82" s="8">
        <v>13785271</v>
      </c>
      <c r="S82" s="8">
        <v>30523965.21</v>
      </c>
      <c r="T82" s="8">
        <v>28321060.27</v>
      </c>
      <c r="U82" s="8">
        <v>5707690.62</v>
      </c>
      <c r="V82" s="8">
        <v>22613369.65</v>
      </c>
      <c r="W82" s="9">
        <v>63.91</v>
      </c>
      <c r="X82" s="9">
        <v>41.4</v>
      </c>
      <c r="Y82" s="9">
        <v>74.08</v>
      </c>
      <c r="Z82" s="8">
        <v>2128765</v>
      </c>
      <c r="AA82" s="8">
        <v>4608406.03</v>
      </c>
    </row>
    <row r="83" spans="1:27" ht="12.75">
      <c r="A83" s="34">
        <v>6</v>
      </c>
      <c r="B83" s="34">
        <v>6</v>
      </c>
      <c r="C83" s="34">
        <v>6</v>
      </c>
      <c r="D83" s="35">
        <v>2</v>
      </c>
      <c r="E83" s="36"/>
      <c r="F83" s="7" t="s">
        <v>265</v>
      </c>
      <c r="G83" s="53" t="s">
        <v>336</v>
      </c>
      <c r="H83" s="8">
        <v>14975691.22</v>
      </c>
      <c r="I83" s="8">
        <v>2010112.53</v>
      </c>
      <c r="J83" s="8">
        <v>12965578.69</v>
      </c>
      <c r="K83" s="8">
        <v>10686617.05</v>
      </c>
      <c r="L83" s="8">
        <v>253948.3</v>
      </c>
      <c r="M83" s="8">
        <v>10432668.75</v>
      </c>
      <c r="N83" s="9">
        <v>71.35</v>
      </c>
      <c r="O83" s="9">
        <v>12.63</v>
      </c>
      <c r="P83" s="9">
        <v>80.46</v>
      </c>
      <c r="Q83" s="8">
        <v>15487191.22</v>
      </c>
      <c r="R83" s="8">
        <v>3245570.7</v>
      </c>
      <c r="S83" s="8">
        <v>12241620.52</v>
      </c>
      <c r="T83" s="8">
        <v>9921060.24</v>
      </c>
      <c r="U83" s="8">
        <v>609022.29</v>
      </c>
      <c r="V83" s="8">
        <v>9312037.95</v>
      </c>
      <c r="W83" s="9">
        <v>64.05</v>
      </c>
      <c r="X83" s="9">
        <v>18.76</v>
      </c>
      <c r="Y83" s="9">
        <v>76.06</v>
      </c>
      <c r="Z83" s="8">
        <v>723958.17</v>
      </c>
      <c r="AA83" s="8">
        <v>1120630.8</v>
      </c>
    </row>
    <row r="84" spans="1:27" ht="12.75">
      <c r="A84" s="34">
        <v>6</v>
      </c>
      <c r="B84" s="34">
        <v>7</v>
      </c>
      <c r="C84" s="34">
        <v>5</v>
      </c>
      <c r="D84" s="35">
        <v>2</v>
      </c>
      <c r="E84" s="36"/>
      <c r="F84" s="7" t="s">
        <v>265</v>
      </c>
      <c r="G84" s="53" t="s">
        <v>270</v>
      </c>
      <c r="H84" s="8">
        <v>30204519.36</v>
      </c>
      <c r="I84" s="8">
        <v>2253043.7</v>
      </c>
      <c r="J84" s="8">
        <v>27951475.66</v>
      </c>
      <c r="K84" s="8">
        <v>22922688.69</v>
      </c>
      <c r="L84" s="8">
        <v>423172.83</v>
      </c>
      <c r="M84" s="8">
        <v>22499515.86</v>
      </c>
      <c r="N84" s="9">
        <v>75.89</v>
      </c>
      <c r="O84" s="9">
        <v>18.78</v>
      </c>
      <c r="P84" s="9">
        <v>80.49</v>
      </c>
      <c r="Q84" s="8">
        <v>34521748.36</v>
      </c>
      <c r="R84" s="8">
        <v>0</v>
      </c>
      <c r="S84" s="8">
        <v>34521748.36</v>
      </c>
      <c r="T84" s="8">
        <v>23779107.5</v>
      </c>
      <c r="U84" s="8">
        <v>3590298.48</v>
      </c>
      <c r="V84" s="8">
        <v>20188809.02</v>
      </c>
      <c r="W84" s="9">
        <v>68.88</v>
      </c>
      <c r="X84" s="9"/>
      <c r="Y84" s="9">
        <v>58.48</v>
      </c>
      <c r="Z84" s="8">
        <v>-6570272.7</v>
      </c>
      <c r="AA84" s="8">
        <v>2310706.84</v>
      </c>
    </row>
    <row r="85" spans="1:27" ht="12.75">
      <c r="A85" s="34">
        <v>6</v>
      </c>
      <c r="B85" s="34">
        <v>18</v>
      </c>
      <c r="C85" s="34">
        <v>4</v>
      </c>
      <c r="D85" s="35">
        <v>2</v>
      </c>
      <c r="E85" s="36"/>
      <c r="F85" s="7" t="s">
        <v>265</v>
      </c>
      <c r="G85" s="53" t="s">
        <v>337</v>
      </c>
      <c r="H85" s="8">
        <v>15918144.64</v>
      </c>
      <c r="I85" s="8">
        <v>3341316.71</v>
      </c>
      <c r="J85" s="8">
        <v>12576827.93</v>
      </c>
      <c r="K85" s="8">
        <v>12306344.17</v>
      </c>
      <c r="L85" s="8">
        <v>2260808.08</v>
      </c>
      <c r="M85" s="8">
        <v>10045536.09</v>
      </c>
      <c r="N85" s="9">
        <v>77.31</v>
      </c>
      <c r="O85" s="9">
        <v>67.66</v>
      </c>
      <c r="P85" s="9">
        <v>79.87</v>
      </c>
      <c r="Q85" s="8">
        <v>18248707.17</v>
      </c>
      <c r="R85" s="8">
        <v>6136347.32</v>
      </c>
      <c r="S85" s="8">
        <v>12112359.85</v>
      </c>
      <c r="T85" s="8">
        <v>11755911.05</v>
      </c>
      <c r="U85" s="8">
        <v>2535248.81</v>
      </c>
      <c r="V85" s="8">
        <v>9220662.24</v>
      </c>
      <c r="W85" s="9">
        <v>64.42</v>
      </c>
      <c r="X85" s="9">
        <v>41.31</v>
      </c>
      <c r="Y85" s="9">
        <v>76.12</v>
      </c>
      <c r="Z85" s="8">
        <v>464468.08</v>
      </c>
      <c r="AA85" s="8">
        <v>824873.85</v>
      </c>
    </row>
    <row r="86" spans="1:27" ht="12.75">
      <c r="A86" s="34">
        <v>6</v>
      </c>
      <c r="B86" s="34">
        <v>9</v>
      </c>
      <c r="C86" s="34">
        <v>9</v>
      </c>
      <c r="D86" s="35">
        <v>2</v>
      </c>
      <c r="E86" s="36"/>
      <c r="F86" s="7" t="s">
        <v>265</v>
      </c>
      <c r="G86" s="53" t="s">
        <v>338</v>
      </c>
      <c r="H86" s="8">
        <v>24365908.25</v>
      </c>
      <c r="I86" s="8">
        <v>6208389.64</v>
      </c>
      <c r="J86" s="8">
        <v>18157518.61</v>
      </c>
      <c r="K86" s="8">
        <v>16242801.33</v>
      </c>
      <c r="L86" s="8">
        <v>1819472.52</v>
      </c>
      <c r="M86" s="8">
        <v>14423328.81</v>
      </c>
      <c r="N86" s="9">
        <v>66.66</v>
      </c>
      <c r="O86" s="9">
        <v>29.3</v>
      </c>
      <c r="P86" s="9">
        <v>79.43</v>
      </c>
      <c r="Q86" s="8">
        <v>25495908.25</v>
      </c>
      <c r="R86" s="8">
        <v>8427829.64</v>
      </c>
      <c r="S86" s="8">
        <v>17068078.61</v>
      </c>
      <c r="T86" s="8">
        <v>13455448.05</v>
      </c>
      <c r="U86" s="8">
        <v>1058325.7</v>
      </c>
      <c r="V86" s="8">
        <v>12397122.35</v>
      </c>
      <c r="W86" s="9">
        <v>52.77</v>
      </c>
      <c r="X86" s="9">
        <v>12.55</v>
      </c>
      <c r="Y86" s="9">
        <v>72.63</v>
      </c>
      <c r="Z86" s="8">
        <v>1089440</v>
      </c>
      <c r="AA86" s="8">
        <v>2026206.46</v>
      </c>
    </row>
    <row r="87" spans="1:27" ht="12.75">
      <c r="A87" s="34">
        <v>6</v>
      </c>
      <c r="B87" s="34">
        <v>11</v>
      </c>
      <c r="C87" s="34">
        <v>4</v>
      </c>
      <c r="D87" s="35">
        <v>2</v>
      </c>
      <c r="E87" s="36"/>
      <c r="F87" s="7" t="s">
        <v>265</v>
      </c>
      <c r="G87" s="53" t="s">
        <v>339</v>
      </c>
      <c r="H87" s="8">
        <v>55113522.47</v>
      </c>
      <c r="I87" s="8">
        <v>3373158.88</v>
      </c>
      <c r="J87" s="8">
        <v>51740363.59</v>
      </c>
      <c r="K87" s="8">
        <v>43500935.78</v>
      </c>
      <c r="L87" s="8">
        <v>1624809.84</v>
      </c>
      <c r="M87" s="8">
        <v>41876125.94</v>
      </c>
      <c r="N87" s="9">
        <v>78.92</v>
      </c>
      <c r="O87" s="9">
        <v>48.16</v>
      </c>
      <c r="P87" s="9">
        <v>80.93</v>
      </c>
      <c r="Q87" s="8">
        <v>56384842.47</v>
      </c>
      <c r="R87" s="8">
        <v>7241880.92</v>
      </c>
      <c r="S87" s="8">
        <v>49142961.55</v>
      </c>
      <c r="T87" s="8">
        <v>39244307.06</v>
      </c>
      <c r="U87" s="8">
        <v>1986362.15</v>
      </c>
      <c r="V87" s="8">
        <v>37257944.91</v>
      </c>
      <c r="W87" s="9">
        <v>69.6</v>
      </c>
      <c r="X87" s="9">
        <v>27.42</v>
      </c>
      <c r="Y87" s="9">
        <v>75.81</v>
      </c>
      <c r="Z87" s="8">
        <v>2597402.04</v>
      </c>
      <c r="AA87" s="8">
        <v>4618181.03</v>
      </c>
    </row>
    <row r="88" spans="1:27" ht="12.75">
      <c r="A88" s="34">
        <v>6</v>
      </c>
      <c r="B88" s="34">
        <v>2</v>
      </c>
      <c r="C88" s="34">
        <v>8</v>
      </c>
      <c r="D88" s="35">
        <v>2</v>
      </c>
      <c r="E88" s="36"/>
      <c r="F88" s="7" t="s">
        <v>265</v>
      </c>
      <c r="G88" s="53" t="s">
        <v>340</v>
      </c>
      <c r="H88" s="8">
        <v>33112033.58</v>
      </c>
      <c r="I88" s="8">
        <v>2887874.97</v>
      </c>
      <c r="J88" s="8">
        <v>30224158.61</v>
      </c>
      <c r="K88" s="8">
        <v>25021478.54</v>
      </c>
      <c r="L88" s="8">
        <v>341852.16</v>
      </c>
      <c r="M88" s="8">
        <v>24679626.38</v>
      </c>
      <c r="N88" s="9">
        <v>75.56</v>
      </c>
      <c r="O88" s="9">
        <v>11.83</v>
      </c>
      <c r="P88" s="9">
        <v>81.65</v>
      </c>
      <c r="Q88" s="8">
        <v>39636691.97</v>
      </c>
      <c r="R88" s="8">
        <v>12887081.85</v>
      </c>
      <c r="S88" s="8">
        <v>26749610.12</v>
      </c>
      <c r="T88" s="8">
        <v>22467524.42</v>
      </c>
      <c r="U88" s="8">
        <v>2478318.61</v>
      </c>
      <c r="V88" s="8">
        <v>19989205.81</v>
      </c>
      <c r="W88" s="9">
        <v>56.68</v>
      </c>
      <c r="X88" s="9">
        <v>19.23</v>
      </c>
      <c r="Y88" s="9">
        <v>74.72</v>
      </c>
      <c r="Z88" s="8">
        <v>3474548.49</v>
      </c>
      <c r="AA88" s="8">
        <v>4690420.57</v>
      </c>
    </row>
    <row r="89" spans="1:27" ht="12.75">
      <c r="A89" s="34">
        <v>6</v>
      </c>
      <c r="B89" s="34">
        <v>14</v>
      </c>
      <c r="C89" s="34">
        <v>6</v>
      </c>
      <c r="D89" s="35">
        <v>2</v>
      </c>
      <c r="E89" s="36"/>
      <c r="F89" s="7" t="s">
        <v>265</v>
      </c>
      <c r="G89" s="53" t="s">
        <v>341</v>
      </c>
      <c r="H89" s="8">
        <v>42040515.67</v>
      </c>
      <c r="I89" s="8">
        <v>9965939.91</v>
      </c>
      <c r="J89" s="8">
        <v>32074575.76</v>
      </c>
      <c r="K89" s="8">
        <v>27530926.13</v>
      </c>
      <c r="L89" s="8">
        <v>1336612.49</v>
      </c>
      <c r="M89" s="8">
        <v>26194313.64</v>
      </c>
      <c r="N89" s="9">
        <v>65.48</v>
      </c>
      <c r="O89" s="9">
        <v>13.41</v>
      </c>
      <c r="P89" s="9">
        <v>81.66</v>
      </c>
      <c r="Q89" s="8">
        <v>45346224.32</v>
      </c>
      <c r="R89" s="8">
        <v>16236793.66</v>
      </c>
      <c r="S89" s="8">
        <v>29109430.66</v>
      </c>
      <c r="T89" s="8">
        <v>27158255.65</v>
      </c>
      <c r="U89" s="8">
        <v>5392828.18</v>
      </c>
      <c r="V89" s="8">
        <v>21765427.47</v>
      </c>
      <c r="W89" s="9">
        <v>59.89</v>
      </c>
      <c r="X89" s="9">
        <v>33.21</v>
      </c>
      <c r="Y89" s="9">
        <v>74.77</v>
      </c>
      <c r="Z89" s="8">
        <v>2965145.1</v>
      </c>
      <c r="AA89" s="8">
        <v>4428886.17</v>
      </c>
    </row>
    <row r="90" spans="1:27" ht="12.75">
      <c r="A90" s="34">
        <v>6</v>
      </c>
      <c r="B90" s="34">
        <v>1</v>
      </c>
      <c r="C90" s="34">
        <v>8</v>
      </c>
      <c r="D90" s="35">
        <v>2</v>
      </c>
      <c r="E90" s="36"/>
      <c r="F90" s="7" t="s">
        <v>265</v>
      </c>
      <c r="G90" s="53" t="s">
        <v>342</v>
      </c>
      <c r="H90" s="8">
        <v>23471971.45</v>
      </c>
      <c r="I90" s="8">
        <v>4235737.26</v>
      </c>
      <c r="J90" s="8">
        <v>19236234.19</v>
      </c>
      <c r="K90" s="8">
        <v>15309136.31</v>
      </c>
      <c r="L90" s="8">
        <v>351460.32</v>
      </c>
      <c r="M90" s="8">
        <v>14957675.99</v>
      </c>
      <c r="N90" s="9">
        <v>65.22</v>
      </c>
      <c r="O90" s="9">
        <v>8.29</v>
      </c>
      <c r="P90" s="9">
        <v>77.75</v>
      </c>
      <c r="Q90" s="8">
        <v>24622431.45</v>
      </c>
      <c r="R90" s="8">
        <v>5892592.66</v>
      </c>
      <c r="S90" s="8">
        <v>18729838.79</v>
      </c>
      <c r="T90" s="8">
        <v>14041205.28</v>
      </c>
      <c r="U90" s="8">
        <v>651037.41</v>
      </c>
      <c r="V90" s="8">
        <v>13390167.87</v>
      </c>
      <c r="W90" s="9">
        <v>57.02</v>
      </c>
      <c r="X90" s="9">
        <v>11.04</v>
      </c>
      <c r="Y90" s="9">
        <v>71.49</v>
      </c>
      <c r="Z90" s="8">
        <v>506395.4</v>
      </c>
      <c r="AA90" s="8">
        <v>1567508.12</v>
      </c>
    </row>
    <row r="91" spans="1:27" ht="12.75">
      <c r="A91" s="34">
        <v>6</v>
      </c>
      <c r="B91" s="34">
        <v>3</v>
      </c>
      <c r="C91" s="34">
        <v>7</v>
      </c>
      <c r="D91" s="35">
        <v>2</v>
      </c>
      <c r="E91" s="36"/>
      <c r="F91" s="7" t="s">
        <v>265</v>
      </c>
      <c r="G91" s="53" t="s">
        <v>343</v>
      </c>
      <c r="H91" s="8">
        <v>18204483.24</v>
      </c>
      <c r="I91" s="8">
        <v>2144574.33</v>
      </c>
      <c r="J91" s="8">
        <v>16059908.91</v>
      </c>
      <c r="K91" s="8">
        <v>15080619.9</v>
      </c>
      <c r="L91" s="8">
        <v>2142016.66</v>
      </c>
      <c r="M91" s="8">
        <v>12938603.24</v>
      </c>
      <c r="N91" s="9">
        <v>82.84</v>
      </c>
      <c r="O91" s="9">
        <v>99.88</v>
      </c>
      <c r="P91" s="9">
        <v>80.56</v>
      </c>
      <c r="Q91" s="8">
        <v>18996987.91</v>
      </c>
      <c r="R91" s="8">
        <v>3890000</v>
      </c>
      <c r="S91" s="8">
        <v>15106987.91</v>
      </c>
      <c r="T91" s="8">
        <v>14444669.11</v>
      </c>
      <c r="U91" s="8">
        <v>2808073.86</v>
      </c>
      <c r="V91" s="8">
        <v>11636595.25</v>
      </c>
      <c r="W91" s="9">
        <v>76.03</v>
      </c>
      <c r="X91" s="9">
        <v>72.18</v>
      </c>
      <c r="Y91" s="9">
        <v>77.02</v>
      </c>
      <c r="Z91" s="8">
        <v>952921</v>
      </c>
      <c r="AA91" s="8">
        <v>1302007.99</v>
      </c>
    </row>
    <row r="92" spans="1:27" ht="12.75">
      <c r="A92" s="34">
        <v>6</v>
      </c>
      <c r="B92" s="34">
        <v>8</v>
      </c>
      <c r="C92" s="34">
        <v>7</v>
      </c>
      <c r="D92" s="35">
        <v>2</v>
      </c>
      <c r="E92" s="36"/>
      <c r="F92" s="7" t="s">
        <v>265</v>
      </c>
      <c r="G92" s="53" t="s">
        <v>271</v>
      </c>
      <c r="H92" s="8">
        <v>66051638.24</v>
      </c>
      <c r="I92" s="8">
        <v>15692388.17</v>
      </c>
      <c r="J92" s="8">
        <v>50359250.07</v>
      </c>
      <c r="K92" s="8">
        <v>47994952.04</v>
      </c>
      <c r="L92" s="8">
        <v>8092014.96</v>
      </c>
      <c r="M92" s="8">
        <v>39902937.08</v>
      </c>
      <c r="N92" s="9">
        <v>72.66</v>
      </c>
      <c r="O92" s="9">
        <v>51.56</v>
      </c>
      <c r="P92" s="9">
        <v>79.23</v>
      </c>
      <c r="Q92" s="8">
        <v>75262089.78</v>
      </c>
      <c r="R92" s="8">
        <v>28618793.52</v>
      </c>
      <c r="S92" s="8">
        <v>46643296.26</v>
      </c>
      <c r="T92" s="8">
        <v>44158687.47</v>
      </c>
      <c r="U92" s="8">
        <v>9823800.86</v>
      </c>
      <c r="V92" s="8">
        <v>34334886.61</v>
      </c>
      <c r="W92" s="9">
        <v>58.67</v>
      </c>
      <c r="X92" s="9">
        <v>34.32</v>
      </c>
      <c r="Y92" s="9">
        <v>73.61</v>
      </c>
      <c r="Z92" s="8">
        <v>3715953.81</v>
      </c>
      <c r="AA92" s="8">
        <v>5568050.47</v>
      </c>
    </row>
    <row r="93" spans="1:27" ht="12.75">
      <c r="A93" s="34">
        <v>6</v>
      </c>
      <c r="B93" s="34">
        <v>10</v>
      </c>
      <c r="C93" s="34">
        <v>2</v>
      </c>
      <c r="D93" s="35">
        <v>2</v>
      </c>
      <c r="E93" s="36"/>
      <c r="F93" s="7" t="s">
        <v>265</v>
      </c>
      <c r="G93" s="53" t="s">
        <v>344</v>
      </c>
      <c r="H93" s="8">
        <v>29022168.24</v>
      </c>
      <c r="I93" s="8">
        <v>1375212.13</v>
      </c>
      <c r="J93" s="8">
        <v>27646956.11</v>
      </c>
      <c r="K93" s="8">
        <v>24474380.19</v>
      </c>
      <c r="L93" s="8">
        <v>226493.44</v>
      </c>
      <c r="M93" s="8">
        <v>24247886.75</v>
      </c>
      <c r="N93" s="9">
        <v>84.32</v>
      </c>
      <c r="O93" s="9">
        <v>16.46</v>
      </c>
      <c r="P93" s="9">
        <v>87.7</v>
      </c>
      <c r="Q93" s="8">
        <v>28579204.24</v>
      </c>
      <c r="R93" s="8">
        <v>2889580.44</v>
      </c>
      <c r="S93" s="8">
        <v>25689623.8</v>
      </c>
      <c r="T93" s="8">
        <v>19368728.71</v>
      </c>
      <c r="U93" s="8">
        <v>291495.3</v>
      </c>
      <c r="V93" s="8">
        <v>19077233.41</v>
      </c>
      <c r="W93" s="9">
        <v>67.77</v>
      </c>
      <c r="X93" s="9">
        <v>10.08</v>
      </c>
      <c r="Y93" s="9">
        <v>74.26</v>
      </c>
      <c r="Z93" s="8">
        <v>1957332.31</v>
      </c>
      <c r="AA93" s="8">
        <v>5170653.34</v>
      </c>
    </row>
    <row r="94" spans="1:27" ht="12.75">
      <c r="A94" s="34">
        <v>6</v>
      </c>
      <c r="B94" s="34">
        <v>20</v>
      </c>
      <c r="C94" s="34">
        <v>5</v>
      </c>
      <c r="D94" s="35">
        <v>2</v>
      </c>
      <c r="E94" s="36"/>
      <c r="F94" s="7" t="s">
        <v>265</v>
      </c>
      <c r="G94" s="53" t="s">
        <v>345</v>
      </c>
      <c r="H94" s="8">
        <v>25129427.32</v>
      </c>
      <c r="I94" s="8">
        <v>1390550.77</v>
      </c>
      <c r="J94" s="8">
        <v>23738876.55</v>
      </c>
      <c r="K94" s="8">
        <v>19537253.21</v>
      </c>
      <c r="L94" s="8">
        <v>481946.08</v>
      </c>
      <c r="M94" s="8">
        <v>19055307.13</v>
      </c>
      <c r="N94" s="9">
        <v>77.74</v>
      </c>
      <c r="O94" s="9">
        <v>34.65</v>
      </c>
      <c r="P94" s="9">
        <v>80.27</v>
      </c>
      <c r="Q94" s="8">
        <v>25661827.32</v>
      </c>
      <c r="R94" s="8">
        <v>2731623.67</v>
      </c>
      <c r="S94" s="8">
        <v>22930203.65</v>
      </c>
      <c r="T94" s="8">
        <v>16938097.04</v>
      </c>
      <c r="U94" s="8">
        <v>142550.02</v>
      </c>
      <c r="V94" s="8">
        <v>16795547.02</v>
      </c>
      <c r="W94" s="9">
        <v>66</v>
      </c>
      <c r="X94" s="9">
        <v>5.21</v>
      </c>
      <c r="Y94" s="9">
        <v>73.24</v>
      </c>
      <c r="Z94" s="8">
        <v>808672.9</v>
      </c>
      <c r="AA94" s="8">
        <v>2259760.11</v>
      </c>
    </row>
    <row r="95" spans="1:27" ht="12.75">
      <c r="A95" s="34">
        <v>6</v>
      </c>
      <c r="B95" s="34">
        <v>12</v>
      </c>
      <c r="C95" s="34">
        <v>4</v>
      </c>
      <c r="D95" s="35">
        <v>2</v>
      </c>
      <c r="E95" s="36"/>
      <c r="F95" s="7" t="s">
        <v>265</v>
      </c>
      <c r="G95" s="53" t="s">
        <v>346</v>
      </c>
      <c r="H95" s="8">
        <v>24099559.91</v>
      </c>
      <c r="I95" s="8">
        <v>5233696</v>
      </c>
      <c r="J95" s="8">
        <v>18865863.91</v>
      </c>
      <c r="K95" s="8">
        <v>19541340.54</v>
      </c>
      <c r="L95" s="8">
        <v>4404725.24</v>
      </c>
      <c r="M95" s="8">
        <v>15136615.3</v>
      </c>
      <c r="N95" s="9">
        <v>81.08</v>
      </c>
      <c r="O95" s="9">
        <v>84.16</v>
      </c>
      <c r="P95" s="9">
        <v>80.23</v>
      </c>
      <c r="Q95" s="8">
        <v>27211438.91</v>
      </c>
      <c r="R95" s="8">
        <v>8941892</v>
      </c>
      <c r="S95" s="8">
        <v>18269546.91</v>
      </c>
      <c r="T95" s="8">
        <v>18102765.11</v>
      </c>
      <c r="U95" s="8">
        <v>4854491.5</v>
      </c>
      <c r="V95" s="8">
        <v>13248273.61</v>
      </c>
      <c r="W95" s="9">
        <v>66.52</v>
      </c>
      <c r="X95" s="9">
        <v>54.28</v>
      </c>
      <c r="Y95" s="9">
        <v>72.51</v>
      </c>
      <c r="Z95" s="8">
        <v>596317</v>
      </c>
      <c r="AA95" s="8">
        <v>1888341.69</v>
      </c>
    </row>
    <row r="96" spans="1:27" ht="12.75">
      <c r="A96" s="34">
        <v>6</v>
      </c>
      <c r="B96" s="34">
        <v>1</v>
      </c>
      <c r="C96" s="34">
        <v>9</v>
      </c>
      <c r="D96" s="35">
        <v>2</v>
      </c>
      <c r="E96" s="36"/>
      <c r="F96" s="7" t="s">
        <v>265</v>
      </c>
      <c r="G96" s="53" t="s">
        <v>347</v>
      </c>
      <c r="H96" s="8">
        <v>30288854.96</v>
      </c>
      <c r="I96" s="8">
        <v>8594464.36</v>
      </c>
      <c r="J96" s="8">
        <v>21694390.6</v>
      </c>
      <c r="K96" s="8">
        <v>21091766.24</v>
      </c>
      <c r="L96" s="8">
        <v>3630411.74</v>
      </c>
      <c r="M96" s="8">
        <v>17461354.5</v>
      </c>
      <c r="N96" s="9">
        <v>69.63</v>
      </c>
      <c r="O96" s="9">
        <v>42.24</v>
      </c>
      <c r="P96" s="9">
        <v>80.48</v>
      </c>
      <c r="Q96" s="8">
        <v>31939398.23</v>
      </c>
      <c r="R96" s="8">
        <v>11210096.16</v>
      </c>
      <c r="S96" s="8">
        <v>20729302.07</v>
      </c>
      <c r="T96" s="8">
        <v>21844714.52</v>
      </c>
      <c r="U96" s="8">
        <v>7012858.6</v>
      </c>
      <c r="V96" s="8">
        <v>14831855.92</v>
      </c>
      <c r="W96" s="9">
        <v>68.39</v>
      </c>
      <c r="X96" s="9">
        <v>62.55</v>
      </c>
      <c r="Y96" s="9">
        <v>71.55</v>
      </c>
      <c r="Z96" s="8">
        <v>965088.53</v>
      </c>
      <c r="AA96" s="8">
        <v>2629498.58</v>
      </c>
    </row>
    <row r="97" spans="1:27" ht="12.75">
      <c r="A97" s="34">
        <v>6</v>
      </c>
      <c r="B97" s="34">
        <v>6</v>
      </c>
      <c r="C97" s="34">
        <v>7</v>
      </c>
      <c r="D97" s="35">
        <v>2</v>
      </c>
      <c r="E97" s="36"/>
      <c r="F97" s="7" t="s">
        <v>265</v>
      </c>
      <c r="G97" s="53" t="s">
        <v>348</v>
      </c>
      <c r="H97" s="8">
        <v>22834542.13</v>
      </c>
      <c r="I97" s="8">
        <v>7927150.96</v>
      </c>
      <c r="J97" s="8">
        <v>14907391.17</v>
      </c>
      <c r="K97" s="8">
        <v>16086956.22</v>
      </c>
      <c r="L97" s="8">
        <v>4303563.5</v>
      </c>
      <c r="M97" s="8">
        <v>11783392.72</v>
      </c>
      <c r="N97" s="9">
        <v>70.45</v>
      </c>
      <c r="O97" s="9">
        <v>54.28</v>
      </c>
      <c r="P97" s="9">
        <v>79.04</v>
      </c>
      <c r="Q97" s="8">
        <v>27670832.17</v>
      </c>
      <c r="R97" s="8">
        <v>14279360.91</v>
      </c>
      <c r="S97" s="8">
        <v>13391471.26</v>
      </c>
      <c r="T97" s="8">
        <v>19173087.77</v>
      </c>
      <c r="U97" s="8">
        <v>9045139.45</v>
      </c>
      <c r="V97" s="8">
        <v>10127948.32</v>
      </c>
      <c r="W97" s="9">
        <v>69.28</v>
      </c>
      <c r="X97" s="9">
        <v>63.34</v>
      </c>
      <c r="Y97" s="9">
        <v>75.62</v>
      </c>
      <c r="Z97" s="8">
        <v>1515919.91</v>
      </c>
      <c r="AA97" s="8">
        <v>1655444.4</v>
      </c>
    </row>
    <row r="98" spans="1:27" ht="12.75">
      <c r="A98" s="34">
        <v>6</v>
      </c>
      <c r="B98" s="34">
        <v>2</v>
      </c>
      <c r="C98" s="34">
        <v>9</v>
      </c>
      <c r="D98" s="35">
        <v>2</v>
      </c>
      <c r="E98" s="36"/>
      <c r="F98" s="7" t="s">
        <v>265</v>
      </c>
      <c r="G98" s="53" t="s">
        <v>349</v>
      </c>
      <c r="H98" s="8">
        <v>22293034.77</v>
      </c>
      <c r="I98" s="8">
        <v>4890573.09</v>
      </c>
      <c r="J98" s="8">
        <v>17402461.68</v>
      </c>
      <c r="K98" s="8">
        <v>16216255.72</v>
      </c>
      <c r="L98" s="8">
        <v>2102419.23</v>
      </c>
      <c r="M98" s="8">
        <v>14113836.49</v>
      </c>
      <c r="N98" s="9">
        <v>72.74</v>
      </c>
      <c r="O98" s="9">
        <v>42.98</v>
      </c>
      <c r="P98" s="9">
        <v>81.1</v>
      </c>
      <c r="Q98" s="8">
        <v>25056319.46</v>
      </c>
      <c r="R98" s="8">
        <v>9843953.46</v>
      </c>
      <c r="S98" s="8">
        <v>15212366</v>
      </c>
      <c r="T98" s="8">
        <v>18389566.44</v>
      </c>
      <c r="U98" s="8">
        <v>7123574.97</v>
      </c>
      <c r="V98" s="8">
        <v>11265991.47</v>
      </c>
      <c r="W98" s="9">
        <v>73.39</v>
      </c>
      <c r="X98" s="9">
        <v>72.36</v>
      </c>
      <c r="Y98" s="9">
        <v>74.05</v>
      </c>
      <c r="Z98" s="8">
        <v>2190095.68</v>
      </c>
      <c r="AA98" s="8">
        <v>2847845.02</v>
      </c>
    </row>
    <row r="99" spans="1:27" ht="12.75">
      <c r="A99" s="34">
        <v>6</v>
      </c>
      <c r="B99" s="34">
        <v>11</v>
      </c>
      <c r="C99" s="34">
        <v>5</v>
      </c>
      <c r="D99" s="35">
        <v>2</v>
      </c>
      <c r="E99" s="36"/>
      <c r="F99" s="7" t="s">
        <v>265</v>
      </c>
      <c r="G99" s="53" t="s">
        <v>272</v>
      </c>
      <c r="H99" s="8">
        <v>101156440.68</v>
      </c>
      <c r="I99" s="8">
        <v>17771687.84</v>
      </c>
      <c r="J99" s="8">
        <v>83384752.84</v>
      </c>
      <c r="K99" s="8">
        <v>73784406.41</v>
      </c>
      <c r="L99" s="8">
        <v>6561200.32</v>
      </c>
      <c r="M99" s="8">
        <v>67223206.09</v>
      </c>
      <c r="N99" s="9">
        <v>72.94</v>
      </c>
      <c r="O99" s="9">
        <v>36.91</v>
      </c>
      <c r="P99" s="9">
        <v>80.61</v>
      </c>
      <c r="Q99" s="8">
        <v>104455878.68</v>
      </c>
      <c r="R99" s="8">
        <v>29410103.29</v>
      </c>
      <c r="S99" s="8">
        <v>75045775.39</v>
      </c>
      <c r="T99" s="8">
        <v>70787662.25</v>
      </c>
      <c r="U99" s="8">
        <v>15628844.95</v>
      </c>
      <c r="V99" s="8">
        <v>55158817.3</v>
      </c>
      <c r="W99" s="9">
        <v>67.76</v>
      </c>
      <c r="X99" s="9">
        <v>53.14</v>
      </c>
      <c r="Y99" s="9">
        <v>73.5</v>
      </c>
      <c r="Z99" s="8">
        <v>8338977.45</v>
      </c>
      <c r="AA99" s="8">
        <v>12064388.79</v>
      </c>
    </row>
    <row r="100" spans="1:27" ht="12.75">
      <c r="A100" s="34">
        <v>6</v>
      </c>
      <c r="B100" s="34">
        <v>14</v>
      </c>
      <c r="C100" s="34">
        <v>7</v>
      </c>
      <c r="D100" s="35">
        <v>2</v>
      </c>
      <c r="E100" s="36"/>
      <c r="F100" s="7" t="s">
        <v>265</v>
      </c>
      <c r="G100" s="53" t="s">
        <v>350</v>
      </c>
      <c r="H100" s="8">
        <v>16467557.2</v>
      </c>
      <c r="I100" s="8">
        <v>3303060</v>
      </c>
      <c r="J100" s="8">
        <v>13164497.2</v>
      </c>
      <c r="K100" s="8">
        <v>14235298.86</v>
      </c>
      <c r="L100" s="8">
        <v>3024865.67</v>
      </c>
      <c r="M100" s="8">
        <v>11210433.19</v>
      </c>
      <c r="N100" s="9">
        <v>86.44</v>
      </c>
      <c r="O100" s="9">
        <v>91.57</v>
      </c>
      <c r="P100" s="9">
        <v>85.15</v>
      </c>
      <c r="Q100" s="8">
        <v>14792321.2</v>
      </c>
      <c r="R100" s="8">
        <v>2565047.32</v>
      </c>
      <c r="S100" s="8">
        <v>12227273.88</v>
      </c>
      <c r="T100" s="8">
        <v>11344607.6</v>
      </c>
      <c r="U100" s="8">
        <v>2152761.19</v>
      </c>
      <c r="V100" s="8">
        <v>9191846.41</v>
      </c>
      <c r="W100" s="9">
        <v>76.69</v>
      </c>
      <c r="X100" s="9">
        <v>83.92</v>
      </c>
      <c r="Y100" s="9">
        <v>75.17</v>
      </c>
      <c r="Z100" s="8">
        <v>937223.32</v>
      </c>
      <c r="AA100" s="8">
        <v>2018586.78</v>
      </c>
    </row>
    <row r="101" spans="1:27" ht="12.75">
      <c r="A101" s="34">
        <v>6</v>
      </c>
      <c r="B101" s="34">
        <v>17</v>
      </c>
      <c r="C101" s="34">
        <v>2</v>
      </c>
      <c r="D101" s="35">
        <v>2</v>
      </c>
      <c r="E101" s="36"/>
      <c r="F101" s="7" t="s">
        <v>265</v>
      </c>
      <c r="G101" s="53" t="s">
        <v>351</v>
      </c>
      <c r="H101" s="8">
        <v>45642985.67</v>
      </c>
      <c r="I101" s="8">
        <v>7399855.72</v>
      </c>
      <c r="J101" s="8">
        <v>38243129.95</v>
      </c>
      <c r="K101" s="8">
        <v>35166441.91</v>
      </c>
      <c r="L101" s="8">
        <v>4033127.72</v>
      </c>
      <c r="M101" s="8">
        <v>31133314.19</v>
      </c>
      <c r="N101" s="9">
        <v>77.04</v>
      </c>
      <c r="O101" s="9">
        <v>54.5</v>
      </c>
      <c r="P101" s="9">
        <v>81.4</v>
      </c>
      <c r="Q101" s="8">
        <v>48994398.49</v>
      </c>
      <c r="R101" s="8">
        <v>12350763.47</v>
      </c>
      <c r="S101" s="8">
        <v>36643635.02</v>
      </c>
      <c r="T101" s="8">
        <v>29838150.16</v>
      </c>
      <c r="U101" s="8">
        <v>3676379.83</v>
      </c>
      <c r="V101" s="8">
        <v>26161770.33</v>
      </c>
      <c r="W101" s="9">
        <v>60.9</v>
      </c>
      <c r="X101" s="9">
        <v>29.76</v>
      </c>
      <c r="Y101" s="9">
        <v>71.39</v>
      </c>
      <c r="Z101" s="8">
        <v>1599494.93</v>
      </c>
      <c r="AA101" s="8">
        <v>4971543.86</v>
      </c>
    </row>
    <row r="102" spans="1:27" ht="12.75">
      <c r="A102" s="34">
        <v>6</v>
      </c>
      <c r="B102" s="34">
        <v>20</v>
      </c>
      <c r="C102" s="34">
        <v>6</v>
      </c>
      <c r="D102" s="35">
        <v>2</v>
      </c>
      <c r="E102" s="36"/>
      <c r="F102" s="7" t="s">
        <v>265</v>
      </c>
      <c r="G102" s="53" t="s">
        <v>352</v>
      </c>
      <c r="H102" s="8">
        <v>27115318.47</v>
      </c>
      <c r="I102" s="8">
        <v>4590882.3</v>
      </c>
      <c r="J102" s="8">
        <v>22524436.17</v>
      </c>
      <c r="K102" s="8">
        <v>21244615.19</v>
      </c>
      <c r="L102" s="8">
        <v>3439236.3</v>
      </c>
      <c r="M102" s="8">
        <v>17805378.89</v>
      </c>
      <c r="N102" s="9">
        <v>78.34</v>
      </c>
      <c r="O102" s="9">
        <v>74.91</v>
      </c>
      <c r="P102" s="9">
        <v>79.04</v>
      </c>
      <c r="Q102" s="8">
        <v>27000318.47</v>
      </c>
      <c r="R102" s="8">
        <v>5291323.3</v>
      </c>
      <c r="S102" s="8">
        <v>21708995.17</v>
      </c>
      <c r="T102" s="8">
        <v>20859555.98</v>
      </c>
      <c r="U102" s="8">
        <v>4237616.29</v>
      </c>
      <c r="V102" s="8">
        <v>16621939.69</v>
      </c>
      <c r="W102" s="9">
        <v>77.25</v>
      </c>
      <c r="X102" s="9">
        <v>80.08</v>
      </c>
      <c r="Y102" s="9">
        <v>76.56</v>
      </c>
      <c r="Z102" s="8">
        <v>815441</v>
      </c>
      <c r="AA102" s="8">
        <v>1183439.2</v>
      </c>
    </row>
    <row r="103" spans="1:27" ht="12.75">
      <c r="A103" s="34">
        <v>6</v>
      </c>
      <c r="B103" s="34">
        <v>8</v>
      </c>
      <c r="C103" s="34">
        <v>8</v>
      </c>
      <c r="D103" s="35">
        <v>2</v>
      </c>
      <c r="E103" s="36"/>
      <c r="F103" s="7" t="s">
        <v>265</v>
      </c>
      <c r="G103" s="53" t="s">
        <v>353</v>
      </c>
      <c r="H103" s="8">
        <v>29187666.21</v>
      </c>
      <c r="I103" s="8">
        <v>4554256.36</v>
      </c>
      <c r="J103" s="8">
        <v>24633409.85</v>
      </c>
      <c r="K103" s="8">
        <v>21089255.95</v>
      </c>
      <c r="L103" s="8">
        <v>3005576.56</v>
      </c>
      <c r="M103" s="8">
        <v>18083679.39</v>
      </c>
      <c r="N103" s="9">
        <v>72.25</v>
      </c>
      <c r="O103" s="9">
        <v>65.99</v>
      </c>
      <c r="P103" s="9">
        <v>73.41</v>
      </c>
      <c r="Q103" s="8">
        <v>30082259.31</v>
      </c>
      <c r="R103" s="8">
        <v>6155191.73</v>
      </c>
      <c r="S103" s="8">
        <v>23927067.58</v>
      </c>
      <c r="T103" s="8">
        <v>21968131.89</v>
      </c>
      <c r="U103" s="8">
        <v>4329459.89</v>
      </c>
      <c r="V103" s="8">
        <v>17638672</v>
      </c>
      <c r="W103" s="9">
        <v>73.02</v>
      </c>
      <c r="X103" s="9">
        <v>70.33</v>
      </c>
      <c r="Y103" s="9">
        <v>73.71</v>
      </c>
      <c r="Z103" s="8">
        <v>706342.27</v>
      </c>
      <c r="AA103" s="8">
        <v>445007.39</v>
      </c>
    </row>
    <row r="104" spans="1:27" ht="12.75">
      <c r="A104" s="34">
        <v>6</v>
      </c>
      <c r="B104" s="34">
        <v>1</v>
      </c>
      <c r="C104" s="34">
        <v>10</v>
      </c>
      <c r="D104" s="35">
        <v>2</v>
      </c>
      <c r="E104" s="36"/>
      <c r="F104" s="7" t="s">
        <v>265</v>
      </c>
      <c r="G104" s="53" t="s">
        <v>273</v>
      </c>
      <c r="H104" s="8">
        <v>60670310.16</v>
      </c>
      <c r="I104" s="8">
        <v>7963440.42</v>
      </c>
      <c r="J104" s="8">
        <v>52706869.74</v>
      </c>
      <c r="K104" s="8">
        <v>44462881.07</v>
      </c>
      <c r="L104" s="8">
        <v>4089482.8</v>
      </c>
      <c r="M104" s="8">
        <v>40373398.27</v>
      </c>
      <c r="N104" s="9">
        <v>73.28</v>
      </c>
      <c r="O104" s="9">
        <v>51.35</v>
      </c>
      <c r="P104" s="9">
        <v>76.59</v>
      </c>
      <c r="Q104" s="8">
        <v>69417690.74</v>
      </c>
      <c r="R104" s="8">
        <v>22213374.44</v>
      </c>
      <c r="S104" s="8">
        <v>47204316.3</v>
      </c>
      <c r="T104" s="8">
        <v>43916295.1</v>
      </c>
      <c r="U104" s="8">
        <v>7578175.53</v>
      </c>
      <c r="V104" s="8">
        <v>36338119.57</v>
      </c>
      <c r="W104" s="9">
        <v>63.26</v>
      </c>
      <c r="X104" s="9">
        <v>34.11</v>
      </c>
      <c r="Y104" s="9">
        <v>76.98</v>
      </c>
      <c r="Z104" s="8">
        <v>5502553.44</v>
      </c>
      <c r="AA104" s="8">
        <v>4035278.7</v>
      </c>
    </row>
    <row r="105" spans="1:27" ht="12.75">
      <c r="A105" s="34">
        <v>6</v>
      </c>
      <c r="B105" s="34">
        <v>13</v>
      </c>
      <c r="C105" s="34">
        <v>3</v>
      </c>
      <c r="D105" s="35">
        <v>2</v>
      </c>
      <c r="E105" s="36"/>
      <c r="F105" s="7" t="s">
        <v>265</v>
      </c>
      <c r="G105" s="53" t="s">
        <v>354</v>
      </c>
      <c r="H105" s="8">
        <v>19245339.68</v>
      </c>
      <c r="I105" s="8">
        <v>1776597</v>
      </c>
      <c r="J105" s="8">
        <v>17468742.68</v>
      </c>
      <c r="K105" s="8">
        <v>14648351.09</v>
      </c>
      <c r="L105" s="8">
        <v>462015.86</v>
      </c>
      <c r="M105" s="8">
        <v>14186335.23</v>
      </c>
      <c r="N105" s="9">
        <v>76.11</v>
      </c>
      <c r="O105" s="9">
        <v>26</v>
      </c>
      <c r="P105" s="9">
        <v>81.2</v>
      </c>
      <c r="Q105" s="8">
        <v>19150862.14</v>
      </c>
      <c r="R105" s="8">
        <v>2441573</v>
      </c>
      <c r="S105" s="8">
        <v>16709289.14</v>
      </c>
      <c r="T105" s="8">
        <v>12863857.21</v>
      </c>
      <c r="U105" s="8">
        <v>385770.82</v>
      </c>
      <c r="V105" s="8">
        <v>12478086.39</v>
      </c>
      <c r="W105" s="9">
        <v>67.17</v>
      </c>
      <c r="X105" s="9">
        <v>15.8</v>
      </c>
      <c r="Y105" s="9">
        <v>74.67</v>
      </c>
      <c r="Z105" s="8">
        <v>759453.54</v>
      </c>
      <c r="AA105" s="8">
        <v>1708248.84</v>
      </c>
    </row>
    <row r="106" spans="1:27" ht="12.75">
      <c r="A106" s="34">
        <v>6</v>
      </c>
      <c r="B106" s="34">
        <v>10</v>
      </c>
      <c r="C106" s="34">
        <v>4</v>
      </c>
      <c r="D106" s="35">
        <v>2</v>
      </c>
      <c r="E106" s="36"/>
      <c r="F106" s="7" t="s">
        <v>265</v>
      </c>
      <c r="G106" s="53" t="s">
        <v>355</v>
      </c>
      <c r="H106" s="8">
        <v>51705486.68</v>
      </c>
      <c r="I106" s="8">
        <v>12163164.79</v>
      </c>
      <c r="J106" s="8">
        <v>39542321.89</v>
      </c>
      <c r="K106" s="8">
        <v>33601593.08</v>
      </c>
      <c r="L106" s="8">
        <v>3147097.19</v>
      </c>
      <c r="M106" s="8">
        <v>30454495.89</v>
      </c>
      <c r="N106" s="9">
        <v>64.98</v>
      </c>
      <c r="O106" s="9">
        <v>25.87</v>
      </c>
      <c r="P106" s="9">
        <v>77.01</v>
      </c>
      <c r="Q106" s="8">
        <v>57680916.68</v>
      </c>
      <c r="R106" s="8">
        <v>20199573</v>
      </c>
      <c r="S106" s="8">
        <v>37481343.68</v>
      </c>
      <c r="T106" s="8">
        <v>35631402.76</v>
      </c>
      <c r="U106" s="8">
        <v>7388677.44</v>
      </c>
      <c r="V106" s="8">
        <v>28242725.32</v>
      </c>
      <c r="W106" s="9">
        <v>61.77</v>
      </c>
      <c r="X106" s="9">
        <v>36.57</v>
      </c>
      <c r="Y106" s="9">
        <v>75.35</v>
      </c>
      <c r="Z106" s="8">
        <v>2060978.21</v>
      </c>
      <c r="AA106" s="8">
        <v>2211770.57</v>
      </c>
    </row>
    <row r="107" spans="1:27" ht="12.75">
      <c r="A107" s="34">
        <v>6</v>
      </c>
      <c r="B107" s="34">
        <v>4</v>
      </c>
      <c r="C107" s="34">
        <v>5</v>
      </c>
      <c r="D107" s="35">
        <v>2</v>
      </c>
      <c r="E107" s="36"/>
      <c r="F107" s="7" t="s">
        <v>265</v>
      </c>
      <c r="G107" s="53" t="s">
        <v>356</v>
      </c>
      <c r="H107" s="8">
        <v>28246817.09</v>
      </c>
      <c r="I107" s="8">
        <v>1604992</v>
      </c>
      <c r="J107" s="8">
        <v>26641825.09</v>
      </c>
      <c r="K107" s="8">
        <v>21578523.13</v>
      </c>
      <c r="L107" s="8">
        <v>448471.98</v>
      </c>
      <c r="M107" s="8">
        <v>21130051.15</v>
      </c>
      <c r="N107" s="9">
        <v>76.39</v>
      </c>
      <c r="O107" s="9">
        <v>27.94</v>
      </c>
      <c r="P107" s="9">
        <v>79.31</v>
      </c>
      <c r="Q107" s="8">
        <v>28470475.09</v>
      </c>
      <c r="R107" s="8">
        <v>3420213.86</v>
      </c>
      <c r="S107" s="8">
        <v>25050261.23</v>
      </c>
      <c r="T107" s="8">
        <v>20047105.9</v>
      </c>
      <c r="U107" s="8">
        <v>1648516.64</v>
      </c>
      <c r="V107" s="8">
        <v>18398589.26</v>
      </c>
      <c r="W107" s="9">
        <v>70.41</v>
      </c>
      <c r="X107" s="9">
        <v>48.19</v>
      </c>
      <c r="Y107" s="9">
        <v>73.44</v>
      </c>
      <c r="Z107" s="8">
        <v>1591563.86</v>
      </c>
      <c r="AA107" s="8">
        <v>2731461.89</v>
      </c>
    </row>
    <row r="108" spans="1:27" ht="12.75">
      <c r="A108" s="34">
        <v>6</v>
      </c>
      <c r="B108" s="34">
        <v>9</v>
      </c>
      <c r="C108" s="34">
        <v>10</v>
      </c>
      <c r="D108" s="35">
        <v>2</v>
      </c>
      <c r="E108" s="36"/>
      <c r="F108" s="7" t="s">
        <v>265</v>
      </c>
      <c r="G108" s="53" t="s">
        <v>357</v>
      </c>
      <c r="H108" s="8">
        <v>66606687.18</v>
      </c>
      <c r="I108" s="8">
        <v>15668428.14</v>
      </c>
      <c r="J108" s="8">
        <v>50938259.04</v>
      </c>
      <c r="K108" s="8">
        <v>47390496.71</v>
      </c>
      <c r="L108" s="8">
        <v>5913793.32</v>
      </c>
      <c r="M108" s="8">
        <v>41476703.39</v>
      </c>
      <c r="N108" s="9">
        <v>71.14</v>
      </c>
      <c r="O108" s="9">
        <v>37.74</v>
      </c>
      <c r="P108" s="9">
        <v>81.42</v>
      </c>
      <c r="Q108" s="8">
        <v>70802571.65</v>
      </c>
      <c r="R108" s="8">
        <v>24806153.4</v>
      </c>
      <c r="S108" s="8">
        <v>45996418.25</v>
      </c>
      <c r="T108" s="8">
        <v>41499521.36</v>
      </c>
      <c r="U108" s="8">
        <v>6344299.31</v>
      </c>
      <c r="V108" s="8">
        <v>35155222.05</v>
      </c>
      <c r="W108" s="9">
        <v>58.61</v>
      </c>
      <c r="X108" s="9">
        <v>25.57</v>
      </c>
      <c r="Y108" s="9">
        <v>76.43</v>
      </c>
      <c r="Z108" s="8">
        <v>4941840.79</v>
      </c>
      <c r="AA108" s="8">
        <v>6321481.34</v>
      </c>
    </row>
    <row r="109" spans="1:27" ht="12.75">
      <c r="A109" s="34">
        <v>6</v>
      </c>
      <c r="B109" s="34">
        <v>8</v>
      </c>
      <c r="C109" s="34">
        <v>9</v>
      </c>
      <c r="D109" s="35">
        <v>2</v>
      </c>
      <c r="E109" s="36"/>
      <c r="F109" s="7" t="s">
        <v>265</v>
      </c>
      <c r="G109" s="53" t="s">
        <v>358</v>
      </c>
      <c r="H109" s="8">
        <v>26687566.98</v>
      </c>
      <c r="I109" s="8">
        <v>1066516.46</v>
      </c>
      <c r="J109" s="8">
        <v>25621050.52</v>
      </c>
      <c r="K109" s="8">
        <v>21277335.7</v>
      </c>
      <c r="L109" s="8">
        <v>37694.11</v>
      </c>
      <c r="M109" s="8">
        <v>21239641.59</v>
      </c>
      <c r="N109" s="9">
        <v>79.72</v>
      </c>
      <c r="O109" s="9">
        <v>3.53</v>
      </c>
      <c r="P109" s="9">
        <v>82.89</v>
      </c>
      <c r="Q109" s="8">
        <v>27207286.98</v>
      </c>
      <c r="R109" s="8">
        <v>1876676</v>
      </c>
      <c r="S109" s="8">
        <v>25330610.98</v>
      </c>
      <c r="T109" s="8">
        <v>18661267.87</v>
      </c>
      <c r="U109" s="8">
        <v>70470.67</v>
      </c>
      <c r="V109" s="8">
        <v>18590797.2</v>
      </c>
      <c r="W109" s="9">
        <v>68.58</v>
      </c>
      <c r="X109" s="9">
        <v>3.75</v>
      </c>
      <c r="Y109" s="9">
        <v>73.39</v>
      </c>
      <c r="Z109" s="8">
        <v>290439.54</v>
      </c>
      <c r="AA109" s="8">
        <v>2648844.39</v>
      </c>
    </row>
    <row r="110" spans="1:27" ht="12.75">
      <c r="A110" s="34">
        <v>6</v>
      </c>
      <c r="B110" s="34">
        <v>20</v>
      </c>
      <c r="C110" s="34">
        <v>7</v>
      </c>
      <c r="D110" s="35">
        <v>2</v>
      </c>
      <c r="E110" s="36"/>
      <c r="F110" s="7" t="s">
        <v>265</v>
      </c>
      <c r="G110" s="53" t="s">
        <v>359</v>
      </c>
      <c r="H110" s="8">
        <v>29494879.21</v>
      </c>
      <c r="I110" s="8">
        <v>7418912.24</v>
      </c>
      <c r="J110" s="8">
        <v>22075966.97</v>
      </c>
      <c r="K110" s="8">
        <v>18788896.94</v>
      </c>
      <c r="L110" s="8">
        <v>1699261.24</v>
      </c>
      <c r="M110" s="8">
        <v>17089635.7</v>
      </c>
      <c r="N110" s="9">
        <v>63.7</v>
      </c>
      <c r="O110" s="9">
        <v>22.9</v>
      </c>
      <c r="P110" s="9">
        <v>77.41</v>
      </c>
      <c r="Q110" s="8">
        <v>29849879.21</v>
      </c>
      <c r="R110" s="8">
        <v>9003334.12</v>
      </c>
      <c r="S110" s="8">
        <v>20846545.09</v>
      </c>
      <c r="T110" s="8">
        <v>22015730.1</v>
      </c>
      <c r="U110" s="8">
        <v>6015074.46</v>
      </c>
      <c r="V110" s="8">
        <v>16000655.64</v>
      </c>
      <c r="W110" s="9">
        <v>73.75</v>
      </c>
      <c r="X110" s="9">
        <v>66.8</v>
      </c>
      <c r="Y110" s="9">
        <v>76.75</v>
      </c>
      <c r="Z110" s="8">
        <v>1229421.88</v>
      </c>
      <c r="AA110" s="8">
        <v>1088980.06</v>
      </c>
    </row>
    <row r="111" spans="1:27" ht="12.75">
      <c r="A111" s="34">
        <v>6</v>
      </c>
      <c r="B111" s="34">
        <v>9</v>
      </c>
      <c r="C111" s="34">
        <v>11</v>
      </c>
      <c r="D111" s="35">
        <v>2</v>
      </c>
      <c r="E111" s="36"/>
      <c r="F111" s="7" t="s">
        <v>265</v>
      </c>
      <c r="G111" s="53" t="s">
        <v>360</v>
      </c>
      <c r="H111" s="8">
        <v>95428861.67</v>
      </c>
      <c r="I111" s="8">
        <v>17856997.49</v>
      </c>
      <c r="J111" s="8">
        <v>77571864.18</v>
      </c>
      <c r="K111" s="8">
        <v>67076995.45</v>
      </c>
      <c r="L111" s="8">
        <v>3088714.65</v>
      </c>
      <c r="M111" s="8">
        <v>63988280.8</v>
      </c>
      <c r="N111" s="9">
        <v>70.29</v>
      </c>
      <c r="O111" s="9">
        <v>17.29</v>
      </c>
      <c r="P111" s="9">
        <v>82.48</v>
      </c>
      <c r="Q111" s="8">
        <v>95708861.67</v>
      </c>
      <c r="R111" s="8">
        <v>23728833.44</v>
      </c>
      <c r="S111" s="8">
        <v>71980028.23</v>
      </c>
      <c r="T111" s="8">
        <v>67862200.57</v>
      </c>
      <c r="U111" s="8">
        <v>11329242.99</v>
      </c>
      <c r="V111" s="8">
        <v>56532957.58</v>
      </c>
      <c r="W111" s="9">
        <v>70.9</v>
      </c>
      <c r="X111" s="9">
        <v>47.74</v>
      </c>
      <c r="Y111" s="9">
        <v>78.53</v>
      </c>
      <c r="Z111" s="8">
        <v>5591835.95</v>
      </c>
      <c r="AA111" s="8">
        <v>7455323.22</v>
      </c>
    </row>
    <row r="112" spans="1:27" ht="12.75">
      <c r="A112" s="34">
        <v>6</v>
      </c>
      <c r="B112" s="34">
        <v>16</v>
      </c>
      <c r="C112" s="34">
        <v>3</v>
      </c>
      <c r="D112" s="35">
        <v>2</v>
      </c>
      <c r="E112" s="36"/>
      <c r="F112" s="7" t="s">
        <v>265</v>
      </c>
      <c r="G112" s="53" t="s">
        <v>361</v>
      </c>
      <c r="H112" s="8">
        <v>21179748.15</v>
      </c>
      <c r="I112" s="8">
        <v>1810302.33</v>
      </c>
      <c r="J112" s="8">
        <v>19369445.82</v>
      </c>
      <c r="K112" s="8">
        <v>17154729.16</v>
      </c>
      <c r="L112" s="8">
        <v>1636915.33</v>
      </c>
      <c r="M112" s="8">
        <v>15517813.83</v>
      </c>
      <c r="N112" s="9">
        <v>80.99</v>
      </c>
      <c r="O112" s="9">
        <v>90.42</v>
      </c>
      <c r="P112" s="9">
        <v>80.11</v>
      </c>
      <c r="Q112" s="8">
        <v>21179748.15</v>
      </c>
      <c r="R112" s="8">
        <v>2554937.37</v>
      </c>
      <c r="S112" s="8">
        <v>18624810.78</v>
      </c>
      <c r="T112" s="8">
        <v>14407566.82</v>
      </c>
      <c r="U112" s="8">
        <v>994503.08</v>
      </c>
      <c r="V112" s="8">
        <v>13413063.74</v>
      </c>
      <c r="W112" s="9">
        <v>68.02</v>
      </c>
      <c r="X112" s="9">
        <v>38.92</v>
      </c>
      <c r="Y112" s="9">
        <v>72.01</v>
      </c>
      <c r="Z112" s="8">
        <v>744635.04</v>
      </c>
      <c r="AA112" s="8">
        <v>2104750.09</v>
      </c>
    </row>
    <row r="113" spans="1:27" ht="12.75">
      <c r="A113" s="34">
        <v>6</v>
      </c>
      <c r="B113" s="34">
        <v>2</v>
      </c>
      <c r="C113" s="34">
        <v>10</v>
      </c>
      <c r="D113" s="35">
        <v>2</v>
      </c>
      <c r="E113" s="36"/>
      <c r="F113" s="7" t="s">
        <v>265</v>
      </c>
      <c r="G113" s="53" t="s">
        <v>362</v>
      </c>
      <c r="H113" s="8">
        <v>23808841.85</v>
      </c>
      <c r="I113" s="8">
        <v>4906217</v>
      </c>
      <c r="J113" s="8">
        <v>18902624.85</v>
      </c>
      <c r="K113" s="8">
        <v>17247861.27</v>
      </c>
      <c r="L113" s="8">
        <v>2596988.41</v>
      </c>
      <c r="M113" s="8">
        <v>14650872.86</v>
      </c>
      <c r="N113" s="9">
        <v>72.44</v>
      </c>
      <c r="O113" s="9">
        <v>52.93</v>
      </c>
      <c r="P113" s="9">
        <v>77.5</v>
      </c>
      <c r="Q113" s="8">
        <v>25340841.85</v>
      </c>
      <c r="R113" s="8">
        <v>7286014</v>
      </c>
      <c r="S113" s="8">
        <v>18054827.85</v>
      </c>
      <c r="T113" s="8">
        <v>17940241.03</v>
      </c>
      <c r="U113" s="8">
        <v>4039088.79</v>
      </c>
      <c r="V113" s="8">
        <v>13901152.24</v>
      </c>
      <c r="W113" s="9">
        <v>70.79</v>
      </c>
      <c r="X113" s="9">
        <v>55.43</v>
      </c>
      <c r="Y113" s="9">
        <v>76.99</v>
      </c>
      <c r="Z113" s="8">
        <v>847797</v>
      </c>
      <c r="AA113" s="8">
        <v>749720.62</v>
      </c>
    </row>
    <row r="114" spans="1:27" ht="12.75">
      <c r="A114" s="34">
        <v>6</v>
      </c>
      <c r="B114" s="34">
        <v>8</v>
      </c>
      <c r="C114" s="34">
        <v>11</v>
      </c>
      <c r="D114" s="35">
        <v>2</v>
      </c>
      <c r="E114" s="36"/>
      <c r="F114" s="7" t="s">
        <v>265</v>
      </c>
      <c r="G114" s="53" t="s">
        <v>363</v>
      </c>
      <c r="H114" s="8">
        <v>17940889.41</v>
      </c>
      <c r="I114" s="8">
        <v>414352.15</v>
      </c>
      <c r="J114" s="8">
        <v>17526537.26</v>
      </c>
      <c r="K114" s="8">
        <v>14771720.78</v>
      </c>
      <c r="L114" s="8">
        <v>519004.5</v>
      </c>
      <c r="M114" s="8">
        <v>14252716.28</v>
      </c>
      <c r="N114" s="9">
        <v>82.33</v>
      </c>
      <c r="O114" s="9">
        <v>125.25</v>
      </c>
      <c r="P114" s="9">
        <v>81.32</v>
      </c>
      <c r="Q114" s="8">
        <v>18855551.7</v>
      </c>
      <c r="R114" s="8">
        <v>1267513.63</v>
      </c>
      <c r="S114" s="8">
        <v>17588038.07</v>
      </c>
      <c r="T114" s="8">
        <v>13033294.96</v>
      </c>
      <c r="U114" s="8">
        <v>52966.95</v>
      </c>
      <c r="V114" s="8">
        <v>12980328.01</v>
      </c>
      <c r="W114" s="9">
        <v>69.12</v>
      </c>
      <c r="X114" s="9">
        <v>4.17</v>
      </c>
      <c r="Y114" s="9">
        <v>73.8</v>
      </c>
      <c r="Z114" s="8">
        <v>-61500.81</v>
      </c>
      <c r="AA114" s="8">
        <v>1272388.27</v>
      </c>
    </row>
    <row r="115" spans="1:27" ht="12.75">
      <c r="A115" s="34">
        <v>6</v>
      </c>
      <c r="B115" s="34">
        <v>1</v>
      </c>
      <c r="C115" s="34">
        <v>11</v>
      </c>
      <c r="D115" s="35">
        <v>2</v>
      </c>
      <c r="E115" s="36"/>
      <c r="F115" s="7" t="s">
        <v>265</v>
      </c>
      <c r="G115" s="53" t="s">
        <v>364</v>
      </c>
      <c r="H115" s="8">
        <v>37627961.41</v>
      </c>
      <c r="I115" s="8">
        <v>4720580.65</v>
      </c>
      <c r="J115" s="8">
        <v>32907380.76</v>
      </c>
      <c r="K115" s="8">
        <v>29274162.5</v>
      </c>
      <c r="L115" s="8">
        <v>3252190.56</v>
      </c>
      <c r="M115" s="8">
        <v>26021971.94</v>
      </c>
      <c r="N115" s="9">
        <v>77.79</v>
      </c>
      <c r="O115" s="9">
        <v>68.89</v>
      </c>
      <c r="P115" s="9">
        <v>79.07</v>
      </c>
      <c r="Q115" s="8">
        <v>34510279.3</v>
      </c>
      <c r="R115" s="8">
        <v>5748402.97</v>
      </c>
      <c r="S115" s="8">
        <v>28761876.33</v>
      </c>
      <c r="T115" s="8">
        <v>24855133.59</v>
      </c>
      <c r="U115" s="8">
        <v>1076311.68</v>
      </c>
      <c r="V115" s="8">
        <v>23778821.91</v>
      </c>
      <c r="W115" s="9">
        <v>72.02</v>
      </c>
      <c r="X115" s="9">
        <v>18.72</v>
      </c>
      <c r="Y115" s="9">
        <v>82.67</v>
      </c>
      <c r="Z115" s="8">
        <v>4145504.43</v>
      </c>
      <c r="AA115" s="8">
        <v>2243150.03</v>
      </c>
    </row>
    <row r="116" spans="1:27" ht="12.75">
      <c r="A116" s="34">
        <v>6</v>
      </c>
      <c r="B116" s="34">
        <v>13</v>
      </c>
      <c r="C116" s="34">
        <v>5</v>
      </c>
      <c r="D116" s="35">
        <v>2</v>
      </c>
      <c r="E116" s="36"/>
      <c r="F116" s="7" t="s">
        <v>265</v>
      </c>
      <c r="G116" s="53" t="s">
        <v>365</v>
      </c>
      <c r="H116" s="8">
        <v>6784144.4</v>
      </c>
      <c r="I116" s="8">
        <v>453013.05</v>
      </c>
      <c r="J116" s="8">
        <v>6331131.35</v>
      </c>
      <c r="K116" s="8">
        <v>5546771.54</v>
      </c>
      <c r="L116" s="8">
        <v>334124.65</v>
      </c>
      <c r="M116" s="8">
        <v>5212646.89</v>
      </c>
      <c r="N116" s="9">
        <v>81.76</v>
      </c>
      <c r="O116" s="9">
        <v>73.75</v>
      </c>
      <c r="P116" s="9">
        <v>82.33</v>
      </c>
      <c r="Q116" s="8">
        <v>6416104.4</v>
      </c>
      <c r="R116" s="8">
        <v>525514.25</v>
      </c>
      <c r="S116" s="8">
        <v>5890590.15</v>
      </c>
      <c r="T116" s="8">
        <v>4274339.73</v>
      </c>
      <c r="U116" s="8">
        <v>12116.34</v>
      </c>
      <c r="V116" s="8">
        <v>4262223.39</v>
      </c>
      <c r="W116" s="9">
        <v>66.61</v>
      </c>
      <c r="X116" s="9">
        <v>2.3</v>
      </c>
      <c r="Y116" s="9">
        <v>72.35</v>
      </c>
      <c r="Z116" s="8">
        <v>440541.2</v>
      </c>
      <c r="AA116" s="8">
        <v>950423.5</v>
      </c>
    </row>
    <row r="117" spans="1:27" ht="12.75">
      <c r="A117" s="34">
        <v>6</v>
      </c>
      <c r="B117" s="34">
        <v>2</v>
      </c>
      <c r="C117" s="34">
        <v>11</v>
      </c>
      <c r="D117" s="35">
        <v>2</v>
      </c>
      <c r="E117" s="36"/>
      <c r="F117" s="7" t="s">
        <v>265</v>
      </c>
      <c r="G117" s="53" t="s">
        <v>366</v>
      </c>
      <c r="H117" s="8">
        <v>26407645.9</v>
      </c>
      <c r="I117" s="8">
        <v>5358763.39</v>
      </c>
      <c r="J117" s="8">
        <v>21048882.51</v>
      </c>
      <c r="K117" s="8">
        <v>19046860.18</v>
      </c>
      <c r="L117" s="8">
        <v>2083353.1</v>
      </c>
      <c r="M117" s="8">
        <v>16963507.08</v>
      </c>
      <c r="N117" s="9">
        <v>72.12</v>
      </c>
      <c r="O117" s="9">
        <v>38.87</v>
      </c>
      <c r="P117" s="9">
        <v>80.59</v>
      </c>
      <c r="Q117" s="8">
        <v>27082020.98</v>
      </c>
      <c r="R117" s="8">
        <v>7908934.62</v>
      </c>
      <c r="S117" s="8">
        <v>19173086.36</v>
      </c>
      <c r="T117" s="8">
        <v>17463921.09</v>
      </c>
      <c r="U117" s="8">
        <v>3080193.83</v>
      </c>
      <c r="V117" s="8">
        <v>14383727.26</v>
      </c>
      <c r="W117" s="9">
        <v>64.48</v>
      </c>
      <c r="X117" s="9">
        <v>38.94</v>
      </c>
      <c r="Y117" s="9">
        <v>75.02</v>
      </c>
      <c r="Z117" s="8">
        <v>1875796.15</v>
      </c>
      <c r="AA117" s="8">
        <v>2579779.82</v>
      </c>
    </row>
    <row r="118" spans="1:27" ht="12.75">
      <c r="A118" s="34">
        <v>6</v>
      </c>
      <c r="B118" s="34">
        <v>5</v>
      </c>
      <c r="C118" s="34">
        <v>7</v>
      </c>
      <c r="D118" s="35">
        <v>2</v>
      </c>
      <c r="E118" s="36"/>
      <c r="F118" s="7" t="s">
        <v>265</v>
      </c>
      <c r="G118" s="53" t="s">
        <v>367</v>
      </c>
      <c r="H118" s="8">
        <v>22087826.57</v>
      </c>
      <c r="I118" s="8">
        <v>3151526</v>
      </c>
      <c r="J118" s="8">
        <v>18936300.57</v>
      </c>
      <c r="K118" s="8">
        <v>16718301.97</v>
      </c>
      <c r="L118" s="8">
        <v>1657254.24</v>
      </c>
      <c r="M118" s="8">
        <v>15061047.73</v>
      </c>
      <c r="N118" s="9">
        <v>75.69</v>
      </c>
      <c r="O118" s="9">
        <v>52.58</v>
      </c>
      <c r="P118" s="9">
        <v>79.53</v>
      </c>
      <c r="Q118" s="8">
        <v>20995268.36</v>
      </c>
      <c r="R118" s="8">
        <v>3229004</v>
      </c>
      <c r="S118" s="8">
        <v>17766264.36</v>
      </c>
      <c r="T118" s="8">
        <v>13676217.48</v>
      </c>
      <c r="U118" s="8">
        <v>593656.92</v>
      </c>
      <c r="V118" s="8">
        <v>13082560.56</v>
      </c>
      <c r="W118" s="9">
        <v>65.13</v>
      </c>
      <c r="X118" s="9">
        <v>18.38</v>
      </c>
      <c r="Y118" s="9">
        <v>73.63</v>
      </c>
      <c r="Z118" s="8">
        <v>1170036.21</v>
      </c>
      <c r="AA118" s="8">
        <v>1978487.17</v>
      </c>
    </row>
    <row r="119" spans="1:27" ht="12.75">
      <c r="A119" s="34">
        <v>6</v>
      </c>
      <c r="B119" s="34">
        <v>10</v>
      </c>
      <c r="C119" s="34">
        <v>5</v>
      </c>
      <c r="D119" s="35">
        <v>2</v>
      </c>
      <c r="E119" s="36"/>
      <c r="F119" s="7" t="s">
        <v>265</v>
      </c>
      <c r="G119" s="53" t="s">
        <v>368</v>
      </c>
      <c r="H119" s="8">
        <v>50223917.18</v>
      </c>
      <c r="I119" s="8">
        <v>4616845.3</v>
      </c>
      <c r="J119" s="8">
        <v>45607071.88</v>
      </c>
      <c r="K119" s="8">
        <v>43473395.09</v>
      </c>
      <c r="L119" s="8">
        <v>2141710.72</v>
      </c>
      <c r="M119" s="8">
        <v>41331684.37</v>
      </c>
      <c r="N119" s="9">
        <v>86.55</v>
      </c>
      <c r="O119" s="9">
        <v>46.38</v>
      </c>
      <c r="P119" s="9">
        <v>90.62</v>
      </c>
      <c r="Q119" s="8">
        <v>49715917.18</v>
      </c>
      <c r="R119" s="8">
        <v>9266631.3</v>
      </c>
      <c r="S119" s="8">
        <v>40449285.88</v>
      </c>
      <c r="T119" s="8">
        <v>31551931.22</v>
      </c>
      <c r="U119" s="8">
        <v>2091464.84</v>
      </c>
      <c r="V119" s="8">
        <v>29460466.38</v>
      </c>
      <c r="W119" s="9">
        <v>63.46</v>
      </c>
      <c r="X119" s="9">
        <v>22.56</v>
      </c>
      <c r="Y119" s="9">
        <v>72.83</v>
      </c>
      <c r="Z119" s="8">
        <v>5157786</v>
      </c>
      <c r="AA119" s="8">
        <v>11871217.99</v>
      </c>
    </row>
    <row r="120" spans="1:27" ht="12.75">
      <c r="A120" s="34">
        <v>6</v>
      </c>
      <c r="B120" s="34">
        <v>14</v>
      </c>
      <c r="C120" s="34">
        <v>9</v>
      </c>
      <c r="D120" s="35">
        <v>2</v>
      </c>
      <c r="E120" s="36"/>
      <c r="F120" s="7" t="s">
        <v>265</v>
      </c>
      <c r="G120" s="53" t="s">
        <v>274</v>
      </c>
      <c r="H120" s="8">
        <v>50790448.07</v>
      </c>
      <c r="I120" s="8">
        <v>3778898.12</v>
      </c>
      <c r="J120" s="8">
        <v>47011549.95</v>
      </c>
      <c r="K120" s="8">
        <v>42281974.59</v>
      </c>
      <c r="L120" s="8">
        <v>1545060.53</v>
      </c>
      <c r="M120" s="8">
        <v>40736914.06</v>
      </c>
      <c r="N120" s="9">
        <v>83.24</v>
      </c>
      <c r="O120" s="9">
        <v>40.88</v>
      </c>
      <c r="P120" s="9">
        <v>86.65</v>
      </c>
      <c r="Q120" s="8">
        <v>62171375.34</v>
      </c>
      <c r="R120" s="8">
        <v>15785298.98</v>
      </c>
      <c r="S120" s="8">
        <v>46386076.36</v>
      </c>
      <c r="T120" s="8">
        <v>35476470.56</v>
      </c>
      <c r="U120" s="8">
        <v>3283761.66</v>
      </c>
      <c r="V120" s="8">
        <v>32192708.9</v>
      </c>
      <c r="W120" s="9">
        <v>57.06</v>
      </c>
      <c r="X120" s="9">
        <v>20.8</v>
      </c>
      <c r="Y120" s="9">
        <v>69.4</v>
      </c>
      <c r="Z120" s="8">
        <v>625473.59</v>
      </c>
      <c r="AA120" s="8">
        <v>8544205.16</v>
      </c>
    </row>
    <row r="121" spans="1:27" ht="12.75">
      <c r="A121" s="34">
        <v>6</v>
      </c>
      <c r="B121" s="34">
        <v>18</v>
      </c>
      <c r="C121" s="34">
        <v>7</v>
      </c>
      <c r="D121" s="35">
        <v>2</v>
      </c>
      <c r="E121" s="36"/>
      <c r="F121" s="7" t="s">
        <v>265</v>
      </c>
      <c r="G121" s="53" t="s">
        <v>369</v>
      </c>
      <c r="H121" s="8">
        <v>21631384.72</v>
      </c>
      <c r="I121" s="8">
        <v>644754.6</v>
      </c>
      <c r="J121" s="8">
        <v>20986630.12</v>
      </c>
      <c r="K121" s="8">
        <v>16754359.53</v>
      </c>
      <c r="L121" s="8">
        <v>421280.6</v>
      </c>
      <c r="M121" s="8">
        <v>16333078.93</v>
      </c>
      <c r="N121" s="9">
        <v>77.45</v>
      </c>
      <c r="O121" s="9">
        <v>65.33</v>
      </c>
      <c r="P121" s="9">
        <v>77.82</v>
      </c>
      <c r="Q121" s="8">
        <v>21759795.72</v>
      </c>
      <c r="R121" s="8">
        <v>2340889.55</v>
      </c>
      <c r="S121" s="8">
        <v>19418906.17</v>
      </c>
      <c r="T121" s="8">
        <v>15421346.81</v>
      </c>
      <c r="U121" s="8">
        <v>1542637.21</v>
      </c>
      <c r="V121" s="8">
        <v>13878709.6</v>
      </c>
      <c r="W121" s="9">
        <v>70.87</v>
      </c>
      <c r="X121" s="9">
        <v>65.89</v>
      </c>
      <c r="Y121" s="9">
        <v>71.47</v>
      </c>
      <c r="Z121" s="8">
        <v>1567723.95</v>
      </c>
      <c r="AA121" s="8">
        <v>2454369.33</v>
      </c>
    </row>
    <row r="122" spans="1:27" ht="12.75">
      <c r="A122" s="34">
        <v>6</v>
      </c>
      <c r="B122" s="34">
        <v>20</v>
      </c>
      <c r="C122" s="34">
        <v>8</v>
      </c>
      <c r="D122" s="35">
        <v>2</v>
      </c>
      <c r="E122" s="36"/>
      <c r="F122" s="7" t="s">
        <v>265</v>
      </c>
      <c r="G122" s="53" t="s">
        <v>370</v>
      </c>
      <c r="H122" s="8">
        <v>33432317.87</v>
      </c>
      <c r="I122" s="8">
        <v>12999977.36</v>
      </c>
      <c r="J122" s="8">
        <v>20432340.51</v>
      </c>
      <c r="K122" s="8">
        <v>19771642.3</v>
      </c>
      <c r="L122" s="8">
        <v>3032133.5</v>
      </c>
      <c r="M122" s="8">
        <v>16739508.8</v>
      </c>
      <c r="N122" s="9">
        <v>59.13</v>
      </c>
      <c r="O122" s="9">
        <v>23.32</v>
      </c>
      <c r="P122" s="9">
        <v>81.92</v>
      </c>
      <c r="Q122" s="8">
        <v>37308595.21</v>
      </c>
      <c r="R122" s="8">
        <v>16209765.02</v>
      </c>
      <c r="S122" s="8">
        <v>21098830.19</v>
      </c>
      <c r="T122" s="8">
        <v>20397664.35</v>
      </c>
      <c r="U122" s="8">
        <v>6051720.19</v>
      </c>
      <c r="V122" s="8">
        <v>14345944.16</v>
      </c>
      <c r="W122" s="9">
        <v>54.67</v>
      </c>
      <c r="X122" s="9">
        <v>37.33</v>
      </c>
      <c r="Y122" s="9">
        <v>67.99</v>
      </c>
      <c r="Z122" s="8">
        <v>-666489.68</v>
      </c>
      <c r="AA122" s="8">
        <v>2393564.64</v>
      </c>
    </row>
    <row r="123" spans="1:27" ht="12.75">
      <c r="A123" s="34">
        <v>6</v>
      </c>
      <c r="B123" s="34">
        <v>15</v>
      </c>
      <c r="C123" s="34">
        <v>6</v>
      </c>
      <c r="D123" s="35">
        <v>2</v>
      </c>
      <c r="E123" s="36"/>
      <c r="F123" s="7" t="s">
        <v>265</v>
      </c>
      <c r="G123" s="53" t="s">
        <v>275</v>
      </c>
      <c r="H123" s="8">
        <v>39914498.95</v>
      </c>
      <c r="I123" s="8">
        <v>2891913.28</v>
      </c>
      <c r="J123" s="8">
        <v>37022585.67</v>
      </c>
      <c r="K123" s="8">
        <v>31009315.67</v>
      </c>
      <c r="L123" s="8">
        <v>1466711.29</v>
      </c>
      <c r="M123" s="8">
        <v>29542604.38</v>
      </c>
      <c r="N123" s="9">
        <v>77.68</v>
      </c>
      <c r="O123" s="9">
        <v>50.71</v>
      </c>
      <c r="P123" s="9">
        <v>79.79</v>
      </c>
      <c r="Q123" s="8">
        <v>39611008.32</v>
      </c>
      <c r="R123" s="8">
        <v>4773336.27</v>
      </c>
      <c r="S123" s="8">
        <v>34837672.05</v>
      </c>
      <c r="T123" s="8">
        <v>29101522.51</v>
      </c>
      <c r="U123" s="8">
        <v>2457910.92</v>
      </c>
      <c r="V123" s="8">
        <v>26643611.59</v>
      </c>
      <c r="W123" s="9">
        <v>73.46</v>
      </c>
      <c r="X123" s="9">
        <v>51.49</v>
      </c>
      <c r="Y123" s="9">
        <v>76.47</v>
      </c>
      <c r="Z123" s="8">
        <v>2184913.62</v>
      </c>
      <c r="AA123" s="8">
        <v>2898992.79</v>
      </c>
    </row>
    <row r="124" spans="1:27" ht="12.75">
      <c r="A124" s="34">
        <v>6</v>
      </c>
      <c r="B124" s="34">
        <v>3</v>
      </c>
      <c r="C124" s="34">
        <v>8</v>
      </c>
      <c r="D124" s="35">
        <v>2</v>
      </c>
      <c r="E124" s="36"/>
      <c r="F124" s="7" t="s">
        <v>265</v>
      </c>
      <c r="G124" s="53" t="s">
        <v>276</v>
      </c>
      <c r="H124" s="8">
        <v>27809418.04</v>
      </c>
      <c r="I124" s="8">
        <v>9762660.73</v>
      </c>
      <c r="J124" s="8">
        <v>18046757.31</v>
      </c>
      <c r="K124" s="8">
        <v>16802511.91</v>
      </c>
      <c r="L124" s="8">
        <v>2478865.97</v>
      </c>
      <c r="M124" s="8">
        <v>14323645.94</v>
      </c>
      <c r="N124" s="9">
        <v>60.42</v>
      </c>
      <c r="O124" s="9">
        <v>25.39</v>
      </c>
      <c r="P124" s="9">
        <v>79.36</v>
      </c>
      <c r="Q124" s="8">
        <v>27971540.04</v>
      </c>
      <c r="R124" s="8">
        <v>11271840.85</v>
      </c>
      <c r="S124" s="8">
        <v>16699699.19</v>
      </c>
      <c r="T124" s="8">
        <v>15529827.27</v>
      </c>
      <c r="U124" s="8">
        <v>2523042.24</v>
      </c>
      <c r="V124" s="8">
        <v>13006785.03</v>
      </c>
      <c r="W124" s="9">
        <v>55.52</v>
      </c>
      <c r="X124" s="9">
        <v>22.38</v>
      </c>
      <c r="Y124" s="9">
        <v>77.88</v>
      </c>
      <c r="Z124" s="8">
        <v>1347058.12</v>
      </c>
      <c r="AA124" s="8">
        <v>1316860.91</v>
      </c>
    </row>
    <row r="125" spans="1:27" ht="12.75">
      <c r="A125" s="34">
        <v>6</v>
      </c>
      <c r="B125" s="34">
        <v>1</v>
      </c>
      <c r="C125" s="34">
        <v>12</v>
      </c>
      <c r="D125" s="35">
        <v>2</v>
      </c>
      <c r="E125" s="36"/>
      <c r="F125" s="7" t="s">
        <v>265</v>
      </c>
      <c r="G125" s="53" t="s">
        <v>371</v>
      </c>
      <c r="H125" s="8">
        <v>13789376.04</v>
      </c>
      <c r="I125" s="8">
        <v>813707.18</v>
      </c>
      <c r="J125" s="8">
        <v>12975668.86</v>
      </c>
      <c r="K125" s="8">
        <v>10486511.13</v>
      </c>
      <c r="L125" s="8">
        <v>64834.41</v>
      </c>
      <c r="M125" s="8">
        <v>10421676.72</v>
      </c>
      <c r="N125" s="9">
        <v>76.04</v>
      </c>
      <c r="O125" s="9">
        <v>7.96</v>
      </c>
      <c r="P125" s="9">
        <v>80.31</v>
      </c>
      <c r="Q125" s="8">
        <v>15272426.31</v>
      </c>
      <c r="R125" s="8">
        <v>2565089.18</v>
      </c>
      <c r="S125" s="8">
        <v>12707337.13</v>
      </c>
      <c r="T125" s="8">
        <v>9619753.09</v>
      </c>
      <c r="U125" s="8">
        <v>428900.01</v>
      </c>
      <c r="V125" s="8">
        <v>9190853.08</v>
      </c>
      <c r="W125" s="9">
        <v>62.98</v>
      </c>
      <c r="X125" s="9">
        <v>16.72</v>
      </c>
      <c r="Y125" s="9">
        <v>72.32</v>
      </c>
      <c r="Z125" s="8">
        <v>268331.73</v>
      </c>
      <c r="AA125" s="8">
        <v>1230823.64</v>
      </c>
    </row>
    <row r="126" spans="1:27" ht="12.75">
      <c r="A126" s="34">
        <v>6</v>
      </c>
      <c r="B126" s="34">
        <v>1</v>
      </c>
      <c r="C126" s="34">
        <v>13</v>
      </c>
      <c r="D126" s="35">
        <v>2</v>
      </c>
      <c r="E126" s="36"/>
      <c r="F126" s="7" t="s">
        <v>265</v>
      </c>
      <c r="G126" s="53" t="s">
        <v>372</v>
      </c>
      <c r="H126" s="8">
        <v>11711379.42</v>
      </c>
      <c r="I126" s="8">
        <v>2147680.18</v>
      </c>
      <c r="J126" s="8">
        <v>9563699.24</v>
      </c>
      <c r="K126" s="8">
        <v>8100197.35</v>
      </c>
      <c r="L126" s="8">
        <v>242377.42</v>
      </c>
      <c r="M126" s="8">
        <v>7857819.93</v>
      </c>
      <c r="N126" s="9">
        <v>69.16</v>
      </c>
      <c r="O126" s="9">
        <v>11.28</v>
      </c>
      <c r="P126" s="9">
        <v>82.16</v>
      </c>
      <c r="Q126" s="8">
        <v>12219550.93</v>
      </c>
      <c r="R126" s="8">
        <v>3069447</v>
      </c>
      <c r="S126" s="8">
        <v>9150103.93</v>
      </c>
      <c r="T126" s="8">
        <v>9842862.54</v>
      </c>
      <c r="U126" s="8">
        <v>2964000.69</v>
      </c>
      <c r="V126" s="8">
        <v>6878861.85</v>
      </c>
      <c r="W126" s="9">
        <v>80.55</v>
      </c>
      <c r="X126" s="9">
        <v>96.56</v>
      </c>
      <c r="Y126" s="9">
        <v>75.17</v>
      </c>
      <c r="Z126" s="8">
        <v>413595.31</v>
      </c>
      <c r="AA126" s="8">
        <v>978958.08</v>
      </c>
    </row>
    <row r="127" spans="1:27" ht="12.75">
      <c r="A127" s="34">
        <v>6</v>
      </c>
      <c r="B127" s="34">
        <v>3</v>
      </c>
      <c r="C127" s="34">
        <v>9</v>
      </c>
      <c r="D127" s="35">
        <v>2</v>
      </c>
      <c r="E127" s="36"/>
      <c r="F127" s="7" t="s">
        <v>265</v>
      </c>
      <c r="G127" s="53" t="s">
        <v>373</v>
      </c>
      <c r="H127" s="8">
        <v>19952651.98</v>
      </c>
      <c r="I127" s="8">
        <v>1854559.14</v>
      </c>
      <c r="J127" s="8">
        <v>18098092.84</v>
      </c>
      <c r="K127" s="8">
        <v>14630352.46</v>
      </c>
      <c r="L127" s="8">
        <v>121853.89</v>
      </c>
      <c r="M127" s="8">
        <v>14508498.57</v>
      </c>
      <c r="N127" s="9">
        <v>73.32</v>
      </c>
      <c r="O127" s="9">
        <v>6.57</v>
      </c>
      <c r="P127" s="9">
        <v>80.16</v>
      </c>
      <c r="Q127" s="8">
        <v>25868602.98</v>
      </c>
      <c r="R127" s="8">
        <v>9138044.19</v>
      </c>
      <c r="S127" s="8">
        <v>16730558.79</v>
      </c>
      <c r="T127" s="8">
        <v>15067265.32</v>
      </c>
      <c r="U127" s="8">
        <v>2485390.01</v>
      </c>
      <c r="V127" s="8">
        <v>12581875.31</v>
      </c>
      <c r="W127" s="9">
        <v>58.24</v>
      </c>
      <c r="X127" s="9">
        <v>27.19</v>
      </c>
      <c r="Y127" s="9">
        <v>75.2</v>
      </c>
      <c r="Z127" s="8">
        <v>1367534.05</v>
      </c>
      <c r="AA127" s="8">
        <v>1926623.26</v>
      </c>
    </row>
    <row r="128" spans="1:27" ht="12.75">
      <c r="A128" s="34">
        <v>6</v>
      </c>
      <c r="B128" s="34">
        <v>6</v>
      </c>
      <c r="C128" s="34">
        <v>9</v>
      </c>
      <c r="D128" s="35">
        <v>2</v>
      </c>
      <c r="E128" s="36"/>
      <c r="F128" s="7" t="s">
        <v>265</v>
      </c>
      <c r="G128" s="53" t="s">
        <v>374</v>
      </c>
      <c r="H128" s="8">
        <v>15352492.76</v>
      </c>
      <c r="I128" s="8">
        <v>3215606</v>
      </c>
      <c r="J128" s="8">
        <v>12136886.76</v>
      </c>
      <c r="K128" s="8">
        <v>9771084.74</v>
      </c>
      <c r="L128" s="8">
        <v>236467.72</v>
      </c>
      <c r="M128" s="8">
        <v>9534617.02</v>
      </c>
      <c r="N128" s="9">
        <v>63.64</v>
      </c>
      <c r="O128" s="9">
        <v>7.35</v>
      </c>
      <c r="P128" s="9">
        <v>78.55</v>
      </c>
      <c r="Q128" s="8">
        <v>15662836.26</v>
      </c>
      <c r="R128" s="8">
        <v>3961430.92</v>
      </c>
      <c r="S128" s="8">
        <v>11701405.34</v>
      </c>
      <c r="T128" s="8">
        <v>8816820.12</v>
      </c>
      <c r="U128" s="8">
        <v>137958.7</v>
      </c>
      <c r="V128" s="8">
        <v>8678861.42</v>
      </c>
      <c r="W128" s="9">
        <v>56.29</v>
      </c>
      <c r="X128" s="9">
        <v>3.48</v>
      </c>
      <c r="Y128" s="9">
        <v>74.16</v>
      </c>
      <c r="Z128" s="8">
        <v>435481.42</v>
      </c>
      <c r="AA128" s="8">
        <v>855755.6</v>
      </c>
    </row>
    <row r="129" spans="1:27" ht="12.75">
      <c r="A129" s="34">
        <v>6</v>
      </c>
      <c r="B129" s="34">
        <v>17</v>
      </c>
      <c r="C129" s="34">
        <v>4</v>
      </c>
      <c r="D129" s="35">
        <v>2</v>
      </c>
      <c r="E129" s="36"/>
      <c r="F129" s="7" t="s">
        <v>265</v>
      </c>
      <c r="G129" s="53" t="s">
        <v>375</v>
      </c>
      <c r="H129" s="8">
        <v>18162929.57</v>
      </c>
      <c r="I129" s="8">
        <v>4549039</v>
      </c>
      <c r="J129" s="8">
        <v>13613890.57</v>
      </c>
      <c r="K129" s="8">
        <v>11286917.59</v>
      </c>
      <c r="L129" s="8">
        <v>923746.82</v>
      </c>
      <c r="M129" s="8">
        <v>10363170.77</v>
      </c>
      <c r="N129" s="9">
        <v>62.14</v>
      </c>
      <c r="O129" s="9">
        <v>20.3</v>
      </c>
      <c r="P129" s="9">
        <v>76.12</v>
      </c>
      <c r="Q129" s="8">
        <v>20863656.57</v>
      </c>
      <c r="R129" s="8">
        <v>8884374</v>
      </c>
      <c r="S129" s="8">
        <v>11979282.57</v>
      </c>
      <c r="T129" s="8">
        <v>10117910.25</v>
      </c>
      <c r="U129" s="8">
        <v>1332475.08</v>
      </c>
      <c r="V129" s="8">
        <v>8785435.17</v>
      </c>
      <c r="W129" s="9">
        <v>48.49</v>
      </c>
      <c r="X129" s="9">
        <v>14.99</v>
      </c>
      <c r="Y129" s="9">
        <v>73.33</v>
      </c>
      <c r="Z129" s="8">
        <v>1634608</v>
      </c>
      <c r="AA129" s="8">
        <v>1577735.6</v>
      </c>
    </row>
    <row r="130" spans="1:27" ht="12.75">
      <c r="A130" s="34">
        <v>6</v>
      </c>
      <c r="B130" s="34">
        <v>3</v>
      </c>
      <c r="C130" s="34">
        <v>10</v>
      </c>
      <c r="D130" s="35">
        <v>2</v>
      </c>
      <c r="E130" s="36"/>
      <c r="F130" s="7" t="s">
        <v>265</v>
      </c>
      <c r="G130" s="53" t="s">
        <v>376</v>
      </c>
      <c r="H130" s="8">
        <v>25175043.4</v>
      </c>
      <c r="I130" s="8">
        <v>807166.81</v>
      </c>
      <c r="J130" s="8">
        <v>24367876.59</v>
      </c>
      <c r="K130" s="8">
        <v>19596642.32</v>
      </c>
      <c r="L130" s="8">
        <v>435707.81</v>
      </c>
      <c r="M130" s="8">
        <v>19160934.51</v>
      </c>
      <c r="N130" s="9">
        <v>77.84</v>
      </c>
      <c r="O130" s="9">
        <v>53.97</v>
      </c>
      <c r="P130" s="9">
        <v>78.63</v>
      </c>
      <c r="Q130" s="8">
        <v>24688093.92</v>
      </c>
      <c r="R130" s="8">
        <v>735294.8</v>
      </c>
      <c r="S130" s="8">
        <v>23952799.12</v>
      </c>
      <c r="T130" s="8">
        <v>19047431.09</v>
      </c>
      <c r="U130" s="8">
        <v>712887.91</v>
      </c>
      <c r="V130" s="8">
        <v>18334543.18</v>
      </c>
      <c r="W130" s="9">
        <v>77.15</v>
      </c>
      <c r="X130" s="9">
        <v>96.95</v>
      </c>
      <c r="Y130" s="9">
        <v>76.54</v>
      </c>
      <c r="Z130" s="8">
        <v>415077.47</v>
      </c>
      <c r="AA130" s="8">
        <v>826391.33</v>
      </c>
    </row>
    <row r="131" spans="1:27" ht="12.75">
      <c r="A131" s="34">
        <v>6</v>
      </c>
      <c r="B131" s="34">
        <v>8</v>
      </c>
      <c r="C131" s="34">
        <v>12</v>
      </c>
      <c r="D131" s="35">
        <v>2</v>
      </c>
      <c r="E131" s="36"/>
      <c r="F131" s="7" t="s">
        <v>265</v>
      </c>
      <c r="G131" s="53" t="s">
        <v>377</v>
      </c>
      <c r="H131" s="8">
        <v>24354556.03</v>
      </c>
      <c r="I131" s="8">
        <v>5299452.4</v>
      </c>
      <c r="J131" s="8">
        <v>19055103.63</v>
      </c>
      <c r="K131" s="8">
        <v>17042481.64</v>
      </c>
      <c r="L131" s="8">
        <v>1575938.28</v>
      </c>
      <c r="M131" s="8">
        <v>15466543.36</v>
      </c>
      <c r="N131" s="9">
        <v>69.97</v>
      </c>
      <c r="O131" s="9">
        <v>29.73</v>
      </c>
      <c r="P131" s="9">
        <v>81.16</v>
      </c>
      <c r="Q131" s="8">
        <v>25628319.07</v>
      </c>
      <c r="R131" s="8">
        <v>7665337.55</v>
      </c>
      <c r="S131" s="8">
        <v>17962981.52</v>
      </c>
      <c r="T131" s="8">
        <v>14707148.63</v>
      </c>
      <c r="U131" s="8">
        <v>1655733.26</v>
      </c>
      <c r="V131" s="8">
        <v>13051415.37</v>
      </c>
      <c r="W131" s="9">
        <v>57.38</v>
      </c>
      <c r="X131" s="9">
        <v>21.6</v>
      </c>
      <c r="Y131" s="9">
        <v>72.65</v>
      </c>
      <c r="Z131" s="8">
        <v>1092122.11</v>
      </c>
      <c r="AA131" s="8">
        <v>2415127.99</v>
      </c>
    </row>
    <row r="132" spans="1:27" ht="12.75">
      <c r="A132" s="34">
        <v>6</v>
      </c>
      <c r="B132" s="34">
        <v>11</v>
      </c>
      <c r="C132" s="34">
        <v>6</v>
      </c>
      <c r="D132" s="35">
        <v>2</v>
      </c>
      <c r="E132" s="36"/>
      <c r="F132" s="7" t="s">
        <v>265</v>
      </c>
      <c r="G132" s="53" t="s">
        <v>378</v>
      </c>
      <c r="H132" s="8">
        <v>21494381.03</v>
      </c>
      <c r="I132" s="8">
        <v>3414287.54</v>
      </c>
      <c r="J132" s="8">
        <v>18080093.49</v>
      </c>
      <c r="K132" s="8">
        <v>16690237.75</v>
      </c>
      <c r="L132" s="8">
        <v>2323765.49</v>
      </c>
      <c r="M132" s="8">
        <v>14366472.26</v>
      </c>
      <c r="N132" s="9">
        <v>77.64</v>
      </c>
      <c r="O132" s="9">
        <v>68.06</v>
      </c>
      <c r="P132" s="9">
        <v>79.46</v>
      </c>
      <c r="Q132" s="8">
        <v>23472942.03</v>
      </c>
      <c r="R132" s="8">
        <v>5759266</v>
      </c>
      <c r="S132" s="8">
        <v>17713676.03</v>
      </c>
      <c r="T132" s="8">
        <v>16120818.34</v>
      </c>
      <c r="U132" s="8">
        <v>3553926.9</v>
      </c>
      <c r="V132" s="8">
        <v>12566891.44</v>
      </c>
      <c r="W132" s="9">
        <v>68.67</v>
      </c>
      <c r="X132" s="9">
        <v>61.7</v>
      </c>
      <c r="Y132" s="9">
        <v>70.94</v>
      </c>
      <c r="Z132" s="8">
        <v>366417.46</v>
      </c>
      <c r="AA132" s="8">
        <v>1799580.82</v>
      </c>
    </row>
    <row r="133" spans="1:27" ht="12.75">
      <c r="A133" s="34">
        <v>6</v>
      </c>
      <c r="B133" s="34">
        <v>13</v>
      </c>
      <c r="C133" s="34">
        <v>6</v>
      </c>
      <c r="D133" s="35">
        <v>2</v>
      </c>
      <c r="E133" s="36"/>
      <c r="F133" s="7" t="s">
        <v>265</v>
      </c>
      <c r="G133" s="53" t="s">
        <v>379</v>
      </c>
      <c r="H133" s="8">
        <v>19988636.02</v>
      </c>
      <c r="I133" s="8">
        <v>1569032.09</v>
      </c>
      <c r="J133" s="8">
        <v>18419603.93</v>
      </c>
      <c r="K133" s="8">
        <v>16152196.77</v>
      </c>
      <c r="L133" s="8">
        <v>1109433.71</v>
      </c>
      <c r="M133" s="8">
        <v>15042763.06</v>
      </c>
      <c r="N133" s="9">
        <v>80.8</v>
      </c>
      <c r="O133" s="9">
        <v>70.7</v>
      </c>
      <c r="P133" s="9">
        <v>81.66</v>
      </c>
      <c r="Q133" s="8">
        <v>24367912.02</v>
      </c>
      <c r="R133" s="8">
        <v>6672932.69</v>
      </c>
      <c r="S133" s="8">
        <v>17694979.33</v>
      </c>
      <c r="T133" s="8">
        <v>15067698.63</v>
      </c>
      <c r="U133" s="8">
        <v>2705098.25</v>
      </c>
      <c r="V133" s="8">
        <v>12362600.38</v>
      </c>
      <c r="W133" s="9">
        <v>61.83</v>
      </c>
      <c r="X133" s="9">
        <v>40.53</v>
      </c>
      <c r="Y133" s="9">
        <v>69.86</v>
      </c>
      <c r="Z133" s="8">
        <v>724624.6</v>
      </c>
      <c r="AA133" s="8">
        <v>2680162.68</v>
      </c>
    </row>
    <row r="134" spans="1:27" ht="12.75">
      <c r="A134" s="34">
        <v>6</v>
      </c>
      <c r="B134" s="34">
        <v>6</v>
      </c>
      <c r="C134" s="34">
        <v>10</v>
      </c>
      <c r="D134" s="35">
        <v>2</v>
      </c>
      <c r="E134" s="36"/>
      <c r="F134" s="7" t="s">
        <v>265</v>
      </c>
      <c r="G134" s="53" t="s">
        <v>380</v>
      </c>
      <c r="H134" s="8">
        <v>19530487.82</v>
      </c>
      <c r="I134" s="8">
        <v>4633729.83</v>
      </c>
      <c r="J134" s="8">
        <v>14896757.99</v>
      </c>
      <c r="K134" s="8">
        <v>14939631.45</v>
      </c>
      <c r="L134" s="8">
        <v>2765503.97</v>
      </c>
      <c r="M134" s="8">
        <v>12174127.48</v>
      </c>
      <c r="N134" s="9">
        <v>76.49</v>
      </c>
      <c r="O134" s="9">
        <v>59.68</v>
      </c>
      <c r="P134" s="9">
        <v>81.72</v>
      </c>
      <c r="Q134" s="8">
        <v>22868185.04</v>
      </c>
      <c r="R134" s="8">
        <v>8916584.01</v>
      </c>
      <c r="S134" s="8">
        <v>13951601.03</v>
      </c>
      <c r="T134" s="8">
        <v>13556488.9</v>
      </c>
      <c r="U134" s="8">
        <v>3414116.69</v>
      </c>
      <c r="V134" s="8">
        <v>10142372.21</v>
      </c>
      <c r="W134" s="9">
        <v>59.28</v>
      </c>
      <c r="X134" s="9">
        <v>38.28</v>
      </c>
      <c r="Y134" s="9">
        <v>72.69</v>
      </c>
      <c r="Z134" s="8">
        <v>945156.96</v>
      </c>
      <c r="AA134" s="8">
        <v>2031755.27</v>
      </c>
    </row>
    <row r="135" spans="1:27" ht="12.75">
      <c r="A135" s="34">
        <v>6</v>
      </c>
      <c r="B135" s="34">
        <v>20</v>
      </c>
      <c r="C135" s="34">
        <v>9</v>
      </c>
      <c r="D135" s="35">
        <v>2</v>
      </c>
      <c r="E135" s="36"/>
      <c r="F135" s="7" t="s">
        <v>265</v>
      </c>
      <c r="G135" s="53" t="s">
        <v>381</v>
      </c>
      <c r="H135" s="8">
        <v>34693465.65</v>
      </c>
      <c r="I135" s="8">
        <v>7103085.85</v>
      </c>
      <c r="J135" s="8">
        <v>27590379.8</v>
      </c>
      <c r="K135" s="8">
        <v>25780946.78</v>
      </c>
      <c r="L135" s="8">
        <v>3307721.62</v>
      </c>
      <c r="M135" s="8">
        <v>22473225.16</v>
      </c>
      <c r="N135" s="9">
        <v>74.31</v>
      </c>
      <c r="O135" s="9">
        <v>46.56</v>
      </c>
      <c r="P135" s="9">
        <v>81.45</v>
      </c>
      <c r="Q135" s="8">
        <v>34687525.65</v>
      </c>
      <c r="R135" s="8">
        <v>8813157.17</v>
      </c>
      <c r="S135" s="8">
        <v>25874368.48</v>
      </c>
      <c r="T135" s="8">
        <v>23935714.43</v>
      </c>
      <c r="U135" s="8">
        <v>3720109.25</v>
      </c>
      <c r="V135" s="8">
        <v>20215605.18</v>
      </c>
      <c r="W135" s="9">
        <v>69</v>
      </c>
      <c r="X135" s="9">
        <v>42.21</v>
      </c>
      <c r="Y135" s="9">
        <v>78.12</v>
      </c>
      <c r="Z135" s="8">
        <v>1716011.32</v>
      </c>
      <c r="AA135" s="8">
        <v>2257619.98</v>
      </c>
    </row>
    <row r="136" spans="1:27" ht="12.75">
      <c r="A136" s="34">
        <v>6</v>
      </c>
      <c r="B136" s="34">
        <v>20</v>
      </c>
      <c r="C136" s="34">
        <v>10</v>
      </c>
      <c r="D136" s="35">
        <v>2</v>
      </c>
      <c r="E136" s="36"/>
      <c r="F136" s="7" t="s">
        <v>265</v>
      </c>
      <c r="G136" s="53" t="s">
        <v>382</v>
      </c>
      <c r="H136" s="8">
        <v>26424455</v>
      </c>
      <c r="I136" s="8">
        <v>5878745.9</v>
      </c>
      <c r="J136" s="8">
        <v>20545709.1</v>
      </c>
      <c r="K136" s="8">
        <v>18717248.92</v>
      </c>
      <c r="L136" s="8">
        <v>2686004.79</v>
      </c>
      <c r="M136" s="8">
        <v>16031244.13</v>
      </c>
      <c r="N136" s="9">
        <v>70.83</v>
      </c>
      <c r="O136" s="9">
        <v>45.69</v>
      </c>
      <c r="P136" s="9">
        <v>78.02</v>
      </c>
      <c r="Q136" s="8">
        <v>27498692</v>
      </c>
      <c r="R136" s="8">
        <v>9023396.81</v>
      </c>
      <c r="S136" s="8">
        <v>18475295.19</v>
      </c>
      <c r="T136" s="8">
        <v>17341004.61</v>
      </c>
      <c r="U136" s="8">
        <v>3354756.59</v>
      </c>
      <c r="V136" s="8">
        <v>13986248.02</v>
      </c>
      <c r="W136" s="9">
        <v>63.06</v>
      </c>
      <c r="X136" s="9">
        <v>37.17</v>
      </c>
      <c r="Y136" s="9">
        <v>75.7</v>
      </c>
      <c r="Z136" s="8">
        <v>2070413.91</v>
      </c>
      <c r="AA136" s="8">
        <v>2044996.11</v>
      </c>
    </row>
    <row r="137" spans="1:27" ht="12.75">
      <c r="A137" s="34">
        <v>6</v>
      </c>
      <c r="B137" s="34">
        <v>1</v>
      </c>
      <c r="C137" s="34">
        <v>14</v>
      </c>
      <c r="D137" s="35">
        <v>2</v>
      </c>
      <c r="E137" s="36"/>
      <c r="F137" s="7" t="s">
        <v>265</v>
      </c>
      <c r="G137" s="53" t="s">
        <v>383</v>
      </c>
      <c r="H137" s="8">
        <v>14722180.64</v>
      </c>
      <c r="I137" s="8">
        <v>3567528.16</v>
      </c>
      <c r="J137" s="8">
        <v>11154652.48</v>
      </c>
      <c r="K137" s="8">
        <v>9905548.94</v>
      </c>
      <c r="L137" s="8">
        <v>1306149.2</v>
      </c>
      <c r="M137" s="8">
        <v>8599399.74</v>
      </c>
      <c r="N137" s="9">
        <v>67.28</v>
      </c>
      <c r="O137" s="9">
        <v>36.61</v>
      </c>
      <c r="P137" s="9">
        <v>77.09</v>
      </c>
      <c r="Q137" s="8">
        <v>16857996.54</v>
      </c>
      <c r="R137" s="8">
        <v>5919178.06</v>
      </c>
      <c r="S137" s="8">
        <v>10938818.48</v>
      </c>
      <c r="T137" s="8">
        <v>9687901.63</v>
      </c>
      <c r="U137" s="8">
        <v>1533287.59</v>
      </c>
      <c r="V137" s="8">
        <v>8154614.04</v>
      </c>
      <c r="W137" s="9">
        <v>57.46</v>
      </c>
      <c r="X137" s="9">
        <v>25.9</v>
      </c>
      <c r="Y137" s="9">
        <v>74.54</v>
      </c>
      <c r="Z137" s="8">
        <v>215834</v>
      </c>
      <c r="AA137" s="8">
        <v>444785.7</v>
      </c>
    </row>
    <row r="138" spans="1:27" ht="12.75">
      <c r="A138" s="34">
        <v>6</v>
      </c>
      <c r="B138" s="34">
        <v>13</v>
      </c>
      <c r="C138" s="34">
        <v>7</v>
      </c>
      <c r="D138" s="35">
        <v>2</v>
      </c>
      <c r="E138" s="36"/>
      <c r="F138" s="7" t="s">
        <v>265</v>
      </c>
      <c r="G138" s="53" t="s">
        <v>384</v>
      </c>
      <c r="H138" s="8">
        <v>13794435.85</v>
      </c>
      <c r="I138" s="8">
        <v>3024132.42</v>
      </c>
      <c r="J138" s="8">
        <v>10770303.43</v>
      </c>
      <c r="K138" s="8">
        <v>10823551.23</v>
      </c>
      <c r="L138" s="8">
        <v>2083032.8</v>
      </c>
      <c r="M138" s="8">
        <v>8740518.43</v>
      </c>
      <c r="N138" s="9">
        <v>78.46</v>
      </c>
      <c r="O138" s="9">
        <v>68.88</v>
      </c>
      <c r="P138" s="9">
        <v>81.15</v>
      </c>
      <c r="Q138" s="8">
        <v>16064338.76</v>
      </c>
      <c r="R138" s="8">
        <v>5473597.6</v>
      </c>
      <c r="S138" s="8">
        <v>10590741.16</v>
      </c>
      <c r="T138" s="8">
        <v>9148886.35</v>
      </c>
      <c r="U138" s="8">
        <v>1533315.62</v>
      </c>
      <c r="V138" s="8">
        <v>7615570.73</v>
      </c>
      <c r="W138" s="9">
        <v>56.95</v>
      </c>
      <c r="X138" s="9">
        <v>28.01</v>
      </c>
      <c r="Y138" s="9">
        <v>71.9</v>
      </c>
      <c r="Z138" s="8">
        <v>179562.27</v>
      </c>
      <c r="AA138" s="8">
        <v>1124947.7</v>
      </c>
    </row>
    <row r="139" spans="1:27" ht="12.75">
      <c r="A139" s="34">
        <v>6</v>
      </c>
      <c r="B139" s="34">
        <v>1</v>
      </c>
      <c r="C139" s="34">
        <v>15</v>
      </c>
      <c r="D139" s="35">
        <v>2</v>
      </c>
      <c r="E139" s="36"/>
      <c r="F139" s="7" t="s">
        <v>265</v>
      </c>
      <c r="G139" s="53" t="s">
        <v>385</v>
      </c>
      <c r="H139" s="8">
        <v>11543892.57</v>
      </c>
      <c r="I139" s="8">
        <v>1521542.77</v>
      </c>
      <c r="J139" s="8">
        <v>10022349.8</v>
      </c>
      <c r="K139" s="8">
        <v>8456100.7</v>
      </c>
      <c r="L139" s="8">
        <v>500333.21</v>
      </c>
      <c r="M139" s="8">
        <v>7955767.49</v>
      </c>
      <c r="N139" s="9">
        <v>73.25</v>
      </c>
      <c r="O139" s="9">
        <v>32.88</v>
      </c>
      <c r="P139" s="9">
        <v>79.38</v>
      </c>
      <c r="Q139" s="8">
        <v>11723276.23</v>
      </c>
      <c r="R139" s="8">
        <v>2268192.63</v>
      </c>
      <c r="S139" s="8">
        <v>9455083.6</v>
      </c>
      <c r="T139" s="8">
        <v>9060652.63</v>
      </c>
      <c r="U139" s="8">
        <v>1887071.69</v>
      </c>
      <c r="V139" s="8">
        <v>7173580.94</v>
      </c>
      <c r="W139" s="9">
        <v>77.28</v>
      </c>
      <c r="X139" s="9">
        <v>83.19</v>
      </c>
      <c r="Y139" s="9">
        <v>75.87</v>
      </c>
      <c r="Z139" s="8">
        <v>567266.2</v>
      </c>
      <c r="AA139" s="8">
        <v>782186.55</v>
      </c>
    </row>
    <row r="140" spans="1:27" ht="12.75">
      <c r="A140" s="34">
        <v>6</v>
      </c>
      <c r="B140" s="34">
        <v>10</v>
      </c>
      <c r="C140" s="34">
        <v>6</v>
      </c>
      <c r="D140" s="35">
        <v>2</v>
      </c>
      <c r="E140" s="36"/>
      <c r="F140" s="7" t="s">
        <v>265</v>
      </c>
      <c r="G140" s="53" t="s">
        <v>386</v>
      </c>
      <c r="H140" s="8">
        <v>27010113.52</v>
      </c>
      <c r="I140" s="8">
        <v>1896216.25</v>
      </c>
      <c r="J140" s="8">
        <v>25113897.27</v>
      </c>
      <c r="K140" s="8">
        <v>22187188.84</v>
      </c>
      <c r="L140" s="8">
        <v>1040738.52</v>
      </c>
      <c r="M140" s="8">
        <v>21146450.32</v>
      </c>
      <c r="N140" s="9">
        <v>82.14</v>
      </c>
      <c r="O140" s="9">
        <v>54.88</v>
      </c>
      <c r="P140" s="9">
        <v>84.2</v>
      </c>
      <c r="Q140" s="8">
        <v>28480764.26</v>
      </c>
      <c r="R140" s="8">
        <v>5095046</v>
      </c>
      <c r="S140" s="8">
        <v>23385718.26</v>
      </c>
      <c r="T140" s="8">
        <v>20470343.2</v>
      </c>
      <c r="U140" s="8">
        <v>2094272.13</v>
      </c>
      <c r="V140" s="8">
        <v>18376071.07</v>
      </c>
      <c r="W140" s="9">
        <v>71.87</v>
      </c>
      <c r="X140" s="9">
        <v>41.1</v>
      </c>
      <c r="Y140" s="9">
        <v>78.57</v>
      </c>
      <c r="Z140" s="8">
        <v>1728179.01</v>
      </c>
      <c r="AA140" s="8">
        <v>2770379.25</v>
      </c>
    </row>
    <row r="141" spans="1:27" ht="12.75">
      <c r="A141" s="34">
        <v>6</v>
      </c>
      <c r="B141" s="34">
        <v>11</v>
      </c>
      <c r="C141" s="34">
        <v>7</v>
      </c>
      <c r="D141" s="35">
        <v>2</v>
      </c>
      <c r="E141" s="36"/>
      <c r="F141" s="7" t="s">
        <v>265</v>
      </c>
      <c r="G141" s="53" t="s">
        <v>387</v>
      </c>
      <c r="H141" s="8">
        <v>54620955.31</v>
      </c>
      <c r="I141" s="8">
        <v>6720632.58</v>
      </c>
      <c r="J141" s="8">
        <v>47900322.73</v>
      </c>
      <c r="K141" s="8">
        <v>38895459.62</v>
      </c>
      <c r="L141" s="8">
        <v>426703.04</v>
      </c>
      <c r="M141" s="8">
        <v>38468756.58</v>
      </c>
      <c r="N141" s="9">
        <v>71.2</v>
      </c>
      <c r="O141" s="9">
        <v>6.34</v>
      </c>
      <c r="P141" s="9">
        <v>80.31</v>
      </c>
      <c r="Q141" s="8">
        <v>53734123.31</v>
      </c>
      <c r="R141" s="8">
        <v>8638394.23</v>
      </c>
      <c r="S141" s="8">
        <v>45095729.08</v>
      </c>
      <c r="T141" s="8">
        <v>34912000.12</v>
      </c>
      <c r="U141" s="8">
        <v>963320.12</v>
      </c>
      <c r="V141" s="8">
        <v>33948680</v>
      </c>
      <c r="W141" s="9">
        <v>64.97</v>
      </c>
      <c r="X141" s="9">
        <v>11.15</v>
      </c>
      <c r="Y141" s="9">
        <v>75.28</v>
      </c>
      <c r="Z141" s="8">
        <v>2804593.65</v>
      </c>
      <c r="AA141" s="8">
        <v>4520076.58</v>
      </c>
    </row>
    <row r="142" spans="1:27" ht="12.75">
      <c r="A142" s="34">
        <v>6</v>
      </c>
      <c r="B142" s="34">
        <v>19</v>
      </c>
      <c r="C142" s="34">
        <v>4</v>
      </c>
      <c r="D142" s="35">
        <v>2</v>
      </c>
      <c r="E142" s="36"/>
      <c r="F142" s="7" t="s">
        <v>265</v>
      </c>
      <c r="G142" s="53" t="s">
        <v>388</v>
      </c>
      <c r="H142" s="8">
        <v>10326092.62</v>
      </c>
      <c r="I142" s="8">
        <v>1505369.57</v>
      </c>
      <c r="J142" s="8">
        <v>8820723.05</v>
      </c>
      <c r="K142" s="8">
        <v>8179557.6</v>
      </c>
      <c r="L142" s="8">
        <v>1128229.32</v>
      </c>
      <c r="M142" s="8">
        <v>7051328.28</v>
      </c>
      <c r="N142" s="9">
        <v>79.21</v>
      </c>
      <c r="O142" s="9">
        <v>74.94</v>
      </c>
      <c r="P142" s="9">
        <v>79.94</v>
      </c>
      <c r="Q142" s="8">
        <v>10770459.17</v>
      </c>
      <c r="R142" s="8">
        <v>1914162.54</v>
      </c>
      <c r="S142" s="8">
        <v>8856296.63</v>
      </c>
      <c r="T142" s="8">
        <v>7990283.85</v>
      </c>
      <c r="U142" s="8">
        <v>1168738.95</v>
      </c>
      <c r="V142" s="8">
        <v>6821544.9</v>
      </c>
      <c r="W142" s="9">
        <v>74.18</v>
      </c>
      <c r="X142" s="9">
        <v>61.05</v>
      </c>
      <c r="Y142" s="9">
        <v>77.02</v>
      </c>
      <c r="Z142" s="8">
        <v>-35573.58</v>
      </c>
      <c r="AA142" s="8">
        <v>229783.38</v>
      </c>
    </row>
    <row r="143" spans="1:27" ht="12.75">
      <c r="A143" s="34">
        <v>6</v>
      </c>
      <c r="B143" s="34">
        <v>20</v>
      </c>
      <c r="C143" s="34">
        <v>11</v>
      </c>
      <c r="D143" s="35">
        <v>2</v>
      </c>
      <c r="E143" s="36"/>
      <c r="F143" s="7" t="s">
        <v>265</v>
      </c>
      <c r="G143" s="53" t="s">
        <v>389</v>
      </c>
      <c r="H143" s="8">
        <v>24345506.86</v>
      </c>
      <c r="I143" s="8">
        <v>4553118.96</v>
      </c>
      <c r="J143" s="8">
        <v>19792387.9</v>
      </c>
      <c r="K143" s="8">
        <v>19896484.53</v>
      </c>
      <c r="L143" s="8">
        <v>3766398.2</v>
      </c>
      <c r="M143" s="8">
        <v>16130086.33</v>
      </c>
      <c r="N143" s="9">
        <v>81.72</v>
      </c>
      <c r="O143" s="9">
        <v>82.72</v>
      </c>
      <c r="P143" s="9">
        <v>81.49</v>
      </c>
      <c r="Q143" s="8">
        <v>27730608.86</v>
      </c>
      <c r="R143" s="8">
        <v>8527275.12</v>
      </c>
      <c r="S143" s="8">
        <v>19203333.74</v>
      </c>
      <c r="T143" s="8">
        <v>18847442.93</v>
      </c>
      <c r="U143" s="8">
        <v>4356721.71</v>
      </c>
      <c r="V143" s="8">
        <v>14490721.22</v>
      </c>
      <c r="W143" s="9">
        <v>67.96</v>
      </c>
      <c r="X143" s="9">
        <v>51.09</v>
      </c>
      <c r="Y143" s="9">
        <v>75.45</v>
      </c>
      <c r="Z143" s="8">
        <v>589054.16</v>
      </c>
      <c r="AA143" s="8">
        <v>1639365.11</v>
      </c>
    </row>
    <row r="144" spans="1:27" ht="12.75">
      <c r="A144" s="34">
        <v>6</v>
      </c>
      <c r="B144" s="34">
        <v>16</v>
      </c>
      <c r="C144" s="34">
        <v>5</v>
      </c>
      <c r="D144" s="35">
        <v>2</v>
      </c>
      <c r="E144" s="36"/>
      <c r="F144" s="7" t="s">
        <v>265</v>
      </c>
      <c r="G144" s="53" t="s">
        <v>390</v>
      </c>
      <c r="H144" s="8">
        <v>23569949.29</v>
      </c>
      <c r="I144" s="8">
        <v>1270620.82</v>
      </c>
      <c r="J144" s="8">
        <v>22299328.47</v>
      </c>
      <c r="K144" s="8">
        <v>18208285</v>
      </c>
      <c r="L144" s="8">
        <v>29122.72</v>
      </c>
      <c r="M144" s="8">
        <v>18179162.28</v>
      </c>
      <c r="N144" s="9">
        <v>77.25</v>
      </c>
      <c r="O144" s="9">
        <v>2.29</v>
      </c>
      <c r="P144" s="9">
        <v>81.52</v>
      </c>
      <c r="Q144" s="8">
        <v>23439847.56</v>
      </c>
      <c r="R144" s="8">
        <v>2875724</v>
      </c>
      <c r="S144" s="8">
        <v>20564123.56</v>
      </c>
      <c r="T144" s="8">
        <v>16485497.69</v>
      </c>
      <c r="U144" s="8">
        <v>763456.39</v>
      </c>
      <c r="V144" s="8">
        <v>15722041.3</v>
      </c>
      <c r="W144" s="9">
        <v>70.33</v>
      </c>
      <c r="X144" s="9">
        <v>26.54</v>
      </c>
      <c r="Y144" s="9">
        <v>76.45</v>
      </c>
      <c r="Z144" s="8">
        <v>1735204.91</v>
      </c>
      <c r="AA144" s="8">
        <v>2457120.98</v>
      </c>
    </row>
    <row r="145" spans="1:27" ht="12.75">
      <c r="A145" s="34">
        <v>6</v>
      </c>
      <c r="B145" s="34">
        <v>11</v>
      </c>
      <c r="C145" s="34">
        <v>8</v>
      </c>
      <c r="D145" s="35">
        <v>2</v>
      </c>
      <c r="E145" s="36"/>
      <c r="F145" s="7" t="s">
        <v>265</v>
      </c>
      <c r="G145" s="53" t="s">
        <v>277</v>
      </c>
      <c r="H145" s="8">
        <v>42808058.75</v>
      </c>
      <c r="I145" s="8">
        <v>6659023.3</v>
      </c>
      <c r="J145" s="8">
        <v>36149035.45</v>
      </c>
      <c r="K145" s="8">
        <v>32855760.11</v>
      </c>
      <c r="L145" s="8">
        <v>4447730.03</v>
      </c>
      <c r="M145" s="8">
        <v>28408030.08</v>
      </c>
      <c r="N145" s="9">
        <v>76.75</v>
      </c>
      <c r="O145" s="9">
        <v>66.79</v>
      </c>
      <c r="P145" s="9">
        <v>78.58</v>
      </c>
      <c r="Q145" s="8">
        <v>41181096.75</v>
      </c>
      <c r="R145" s="8">
        <v>9600456.24</v>
      </c>
      <c r="S145" s="8">
        <v>31580640.51</v>
      </c>
      <c r="T145" s="8">
        <v>31319157.38</v>
      </c>
      <c r="U145" s="8">
        <v>7639877.76</v>
      </c>
      <c r="V145" s="8">
        <v>23679279.62</v>
      </c>
      <c r="W145" s="9">
        <v>76.05</v>
      </c>
      <c r="X145" s="9">
        <v>79.57</v>
      </c>
      <c r="Y145" s="9">
        <v>74.98</v>
      </c>
      <c r="Z145" s="8">
        <v>4568394.94</v>
      </c>
      <c r="AA145" s="8">
        <v>4728750.46</v>
      </c>
    </row>
    <row r="146" spans="1:27" ht="12.75">
      <c r="A146" s="34">
        <v>6</v>
      </c>
      <c r="B146" s="34">
        <v>9</v>
      </c>
      <c r="C146" s="34">
        <v>12</v>
      </c>
      <c r="D146" s="35">
        <v>2</v>
      </c>
      <c r="E146" s="36"/>
      <c r="F146" s="7" t="s">
        <v>265</v>
      </c>
      <c r="G146" s="53" t="s">
        <v>391</v>
      </c>
      <c r="H146" s="8">
        <v>39572866.28</v>
      </c>
      <c r="I146" s="8">
        <v>8265658.79</v>
      </c>
      <c r="J146" s="8">
        <v>31307207.49</v>
      </c>
      <c r="K146" s="8">
        <v>28108748.36</v>
      </c>
      <c r="L146" s="8">
        <v>2308209.02</v>
      </c>
      <c r="M146" s="8">
        <v>25800539.34</v>
      </c>
      <c r="N146" s="9">
        <v>71.03</v>
      </c>
      <c r="O146" s="9">
        <v>27.92</v>
      </c>
      <c r="P146" s="9">
        <v>82.41</v>
      </c>
      <c r="Q146" s="8">
        <v>43014658.33</v>
      </c>
      <c r="R146" s="8">
        <v>13080612</v>
      </c>
      <c r="S146" s="8">
        <v>29934046.33</v>
      </c>
      <c r="T146" s="8">
        <v>25130504.07</v>
      </c>
      <c r="U146" s="8">
        <v>2623078.97</v>
      </c>
      <c r="V146" s="8">
        <v>22507425.1</v>
      </c>
      <c r="W146" s="9">
        <v>58.42</v>
      </c>
      <c r="X146" s="9">
        <v>20.05</v>
      </c>
      <c r="Y146" s="9">
        <v>75.19</v>
      </c>
      <c r="Z146" s="8">
        <v>1373161.16</v>
      </c>
      <c r="AA146" s="8">
        <v>3293114.24</v>
      </c>
    </row>
    <row r="147" spans="1:27" ht="12.75">
      <c r="A147" s="34">
        <v>6</v>
      </c>
      <c r="B147" s="34">
        <v>20</v>
      </c>
      <c r="C147" s="34">
        <v>12</v>
      </c>
      <c r="D147" s="35">
        <v>2</v>
      </c>
      <c r="E147" s="36"/>
      <c r="F147" s="7" t="s">
        <v>265</v>
      </c>
      <c r="G147" s="53" t="s">
        <v>392</v>
      </c>
      <c r="H147" s="8">
        <v>19617198.99</v>
      </c>
      <c r="I147" s="8">
        <v>2192263.64</v>
      </c>
      <c r="J147" s="8">
        <v>17424935.35</v>
      </c>
      <c r="K147" s="8">
        <v>15434239.13</v>
      </c>
      <c r="L147" s="8">
        <v>1371308.64</v>
      </c>
      <c r="M147" s="8">
        <v>14062930.49</v>
      </c>
      <c r="N147" s="9">
        <v>78.67</v>
      </c>
      <c r="O147" s="9">
        <v>62.55</v>
      </c>
      <c r="P147" s="9">
        <v>80.7</v>
      </c>
      <c r="Q147" s="8">
        <v>20929884.99</v>
      </c>
      <c r="R147" s="8">
        <v>4671138.54</v>
      </c>
      <c r="S147" s="8">
        <v>16258746.45</v>
      </c>
      <c r="T147" s="8">
        <v>15297046.5</v>
      </c>
      <c r="U147" s="8">
        <v>2253956.32</v>
      </c>
      <c r="V147" s="8">
        <v>13043090.18</v>
      </c>
      <c r="W147" s="9">
        <v>73.08</v>
      </c>
      <c r="X147" s="9">
        <v>48.25</v>
      </c>
      <c r="Y147" s="9">
        <v>80.22</v>
      </c>
      <c r="Z147" s="8">
        <v>1166188.9</v>
      </c>
      <c r="AA147" s="8">
        <v>1019840.31</v>
      </c>
    </row>
    <row r="148" spans="1:27" ht="12.75">
      <c r="A148" s="34">
        <v>6</v>
      </c>
      <c r="B148" s="34">
        <v>18</v>
      </c>
      <c r="C148" s="34">
        <v>8</v>
      </c>
      <c r="D148" s="35">
        <v>2</v>
      </c>
      <c r="E148" s="36"/>
      <c r="F148" s="7" t="s">
        <v>265</v>
      </c>
      <c r="G148" s="53" t="s">
        <v>393</v>
      </c>
      <c r="H148" s="8">
        <v>35715172.39</v>
      </c>
      <c r="I148" s="8">
        <v>4357194.14</v>
      </c>
      <c r="J148" s="8">
        <v>31357978.25</v>
      </c>
      <c r="K148" s="8">
        <v>27248473.15</v>
      </c>
      <c r="L148" s="8">
        <v>1682054.66</v>
      </c>
      <c r="M148" s="8">
        <v>25566418.49</v>
      </c>
      <c r="N148" s="9">
        <v>76.29</v>
      </c>
      <c r="O148" s="9">
        <v>38.6</v>
      </c>
      <c r="P148" s="9">
        <v>81.53</v>
      </c>
      <c r="Q148" s="8">
        <v>37843261.93</v>
      </c>
      <c r="R148" s="8">
        <v>9364330.32</v>
      </c>
      <c r="S148" s="8">
        <v>28478931.61</v>
      </c>
      <c r="T148" s="8">
        <v>26872276.1</v>
      </c>
      <c r="U148" s="8">
        <v>5453570.99</v>
      </c>
      <c r="V148" s="8">
        <v>21418705.11</v>
      </c>
      <c r="W148" s="9">
        <v>71</v>
      </c>
      <c r="X148" s="9">
        <v>58.23</v>
      </c>
      <c r="Y148" s="9">
        <v>75.2</v>
      </c>
      <c r="Z148" s="8">
        <v>2879046.64</v>
      </c>
      <c r="AA148" s="8">
        <v>4147713.38</v>
      </c>
    </row>
    <row r="149" spans="1:27" ht="12.75">
      <c r="A149" s="34">
        <v>6</v>
      </c>
      <c r="B149" s="34">
        <v>7</v>
      </c>
      <c r="C149" s="34">
        <v>6</v>
      </c>
      <c r="D149" s="35">
        <v>2</v>
      </c>
      <c r="E149" s="36"/>
      <c r="F149" s="7" t="s">
        <v>265</v>
      </c>
      <c r="G149" s="53" t="s">
        <v>394</v>
      </c>
      <c r="H149" s="8">
        <v>25001949.26</v>
      </c>
      <c r="I149" s="8">
        <v>1564965.57</v>
      </c>
      <c r="J149" s="8">
        <v>23436983.69</v>
      </c>
      <c r="K149" s="8">
        <v>19936685.9</v>
      </c>
      <c r="L149" s="8">
        <v>660364.47</v>
      </c>
      <c r="M149" s="8">
        <v>19276321.43</v>
      </c>
      <c r="N149" s="9">
        <v>79.74</v>
      </c>
      <c r="O149" s="9">
        <v>42.19</v>
      </c>
      <c r="P149" s="9">
        <v>82.24</v>
      </c>
      <c r="Q149" s="8">
        <v>24137877</v>
      </c>
      <c r="R149" s="8">
        <v>1185507.37</v>
      </c>
      <c r="S149" s="8">
        <v>22952369.63</v>
      </c>
      <c r="T149" s="8">
        <v>17689832.97</v>
      </c>
      <c r="U149" s="8">
        <v>503211.04</v>
      </c>
      <c r="V149" s="8">
        <v>17186621.93</v>
      </c>
      <c r="W149" s="9">
        <v>73.28</v>
      </c>
      <c r="X149" s="9">
        <v>42.44</v>
      </c>
      <c r="Y149" s="9">
        <v>74.87</v>
      </c>
      <c r="Z149" s="8">
        <v>484614.06</v>
      </c>
      <c r="AA149" s="8">
        <v>2089699.5</v>
      </c>
    </row>
    <row r="150" spans="1:27" ht="12.75">
      <c r="A150" s="34">
        <v>6</v>
      </c>
      <c r="B150" s="34">
        <v>18</v>
      </c>
      <c r="C150" s="34">
        <v>9</v>
      </c>
      <c r="D150" s="35">
        <v>2</v>
      </c>
      <c r="E150" s="36"/>
      <c r="F150" s="7" t="s">
        <v>265</v>
      </c>
      <c r="G150" s="53" t="s">
        <v>395</v>
      </c>
      <c r="H150" s="8">
        <v>18095717.97</v>
      </c>
      <c r="I150" s="8">
        <v>913034.78</v>
      </c>
      <c r="J150" s="8">
        <v>17182683.19</v>
      </c>
      <c r="K150" s="8">
        <v>14072973.62</v>
      </c>
      <c r="L150" s="8">
        <v>614207.66</v>
      </c>
      <c r="M150" s="8">
        <v>13458765.96</v>
      </c>
      <c r="N150" s="9">
        <v>77.76</v>
      </c>
      <c r="O150" s="9">
        <v>67.27</v>
      </c>
      <c r="P150" s="9">
        <v>78.32</v>
      </c>
      <c r="Q150" s="8">
        <v>18768623.85</v>
      </c>
      <c r="R150" s="8">
        <v>2449547.95</v>
      </c>
      <c r="S150" s="8">
        <v>16319075.9</v>
      </c>
      <c r="T150" s="8">
        <v>13456147.22</v>
      </c>
      <c r="U150" s="8">
        <v>1776153.25</v>
      </c>
      <c r="V150" s="8">
        <v>11679993.97</v>
      </c>
      <c r="W150" s="9">
        <v>71.69</v>
      </c>
      <c r="X150" s="9">
        <v>72.5</v>
      </c>
      <c r="Y150" s="9">
        <v>71.57</v>
      </c>
      <c r="Z150" s="8">
        <v>863607.29</v>
      </c>
      <c r="AA150" s="8">
        <v>1778771.99</v>
      </c>
    </row>
    <row r="151" spans="1:27" ht="12.75">
      <c r="A151" s="34">
        <v>6</v>
      </c>
      <c r="B151" s="34">
        <v>18</v>
      </c>
      <c r="C151" s="34">
        <v>10</v>
      </c>
      <c r="D151" s="35">
        <v>2</v>
      </c>
      <c r="E151" s="36"/>
      <c r="F151" s="7" t="s">
        <v>265</v>
      </c>
      <c r="G151" s="53" t="s">
        <v>396</v>
      </c>
      <c r="H151" s="8">
        <v>17685750.84</v>
      </c>
      <c r="I151" s="8">
        <v>2949627.59</v>
      </c>
      <c r="J151" s="8">
        <v>14736123.25</v>
      </c>
      <c r="K151" s="8">
        <v>13030220.03</v>
      </c>
      <c r="L151" s="8">
        <v>1315936</v>
      </c>
      <c r="M151" s="8">
        <v>11714284.03</v>
      </c>
      <c r="N151" s="9">
        <v>73.67</v>
      </c>
      <c r="O151" s="9">
        <v>44.61</v>
      </c>
      <c r="P151" s="9">
        <v>79.49</v>
      </c>
      <c r="Q151" s="8">
        <v>17685750.84</v>
      </c>
      <c r="R151" s="8">
        <v>4447897.41</v>
      </c>
      <c r="S151" s="8">
        <v>13237853.43</v>
      </c>
      <c r="T151" s="8">
        <v>11768959.3</v>
      </c>
      <c r="U151" s="8">
        <v>1891184.11</v>
      </c>
      <c r="V151" s="8">
        <v>9877775.19</v>
      </c>
      <c r="W151" s="9">
        <v>66.54</v>
      </c>
      <c r="X151" s="9">
        <v>42.51</v>
      </c>
      <c r="Y151" s="9">
        <v>74.61</v>
      </c>
      <c r="Z151" s="8">
        <v>1498269.82</v>
      </c>
      <c r="AA151" s="8">
        <v>1836508.84</v>
      </c>
    </row>
    <row r="152" spans="1:27" ht="12.75">
      <c r="A152" s="34">
        <v>6</v>
      </c>
      <c r="B152" s="34">
        <v>1</v>
      </c>
      <c r="C152" s="34">
        <v>16</v>
      </c>
      <c r="D152" s="35">
        <v>2</v>
      </c>
      <c r="E152" s="36"/>
      <c r="F152" s="7" t="s">
        <v>265</v>
      </c>
      <c r="G152" s="53" t="s">
        <v>279</v>
      </c>
      <c r="H152" s="8">
        <v>30315388.94</v>
      </c>
      <c r="I152" s="8">
        <v>1413651.69</v>
      </c>
      <c r="J152" s="8">
        <v>28901737.25</v>
      </c>
      <c r="K152" s="8">
        <v>25253435.61</v>
      </c>
      <c r="L152" s="8">
        <v>1028086.39</v>
      </c>
      <c r="M152" s="8">
        <v>24225349.22</v>
      </c>
      <c r="N152" s="9">
        <v>83.3</v>
      </c>
      <c r="O152" s="9">
        <v>72.72</v>
      </c>
      <c r="P152" s="9">
        <v>83.81</v>
      </c>
      <c r="Q152" s="8">
        <v>37175388.94</v>
      </c>
      <c r="R152" s="8">
        <v>10084372.68</v>
      </c>
      <c r="S152" s="8">
        <v>27091016.26</v>
      </c>
      <c r="T152" s="8">
        <v>21148813.07</v>
      </c>
      <c r="U152" s="8">
        <v>2477807.61</v>
      </c>
      <c r="V152" s="8">
        <v>18671005.46</v>
      </c>
      <c r="W152" s="9">
        <v>56.88</v>
      </c>
      <c r="X152" s="9">
        <v>24.57</v>
      </c>
      <c r="Y152" s="9">
        <v>68.91</v>
      </c>
      <c r="Z152" s="8">
        <v>1810720.99</v>
      </c>
      <c r="AA152" s="8">
        <v>5554343.76</v>
      </c>
    </row>
    <row r="153" spans="1:27" ht="12.75">
      <c r="A153" s="34">
        <v>6</v>
      </c>
      <c r="B153" s="34">
        <v>2</v>
      </c>
      <c r="C153" s="34">
        <v>13</v>
      </c>
      <c r="D153" s="35">
        <v>2</v>
      </c>
      <c r="E153" s="36"/>
      <c r="F153" s="7" t="s">
        <v>265</v>
      </c>
      <c r="G153" s="53" t="s">
        <v>397</v>
      </c>
      <c r="H153" s="8">
        <v>19609018.17</v>
      </c>
      <c r="I153" s="8">
        <v>3263247.76</v>
      </c>
      <c r="J153" s="8">
        <v>16345770.41</v>
      </c>
      <c r="K153" s="8">
        <v>15180505.75</v>
      </c>
      <c r="L153" s="8">
        <v>1964333.33</v>
      </c>
      <c r="M153" s="8">
        <v>13216172.42</v>
      </c>
      <c r="N153" s="9">
        <v>77.41</v>
      </c>
      <c r="O153" s="9">
        <v>60.19</v>
      </c>
      <c r="P153" s="9">
        <v>80.85</v>
      </c>
      <c r="Q153" s="8">
        <v>18902603.22</v>
      </c>
      <c r="R153" s="8">
        <v>3314309.29</v>
      </c>
      <c r="S153" s="8">
        <v>15588293.93</v>
      </c>
      <c r="T153" s="8">
        <v>13565430.43</v>
      </c>
      <c r="U153" s="8">
        <v>2237647.88</v>
      </c>
      <c r="V153" s="8">
        <v>11327782.55</v>
      </c>
      <c r="W153" s="9">
        <v>71.76</v>
      </c>
      <c r="X153" s="9">
        <v>67.51</v>
      </c>
      <c r="Y153" s="9">
        <v>72.66</v>
      </c>
      <c r="Z153" s="8">
        <v>757476.48</v>
      </c>
      <c r="AA153" s="8">
        <v>1888389.87</v>
      </c>
    </row>
    <row r="154" spans="1:27" ht="12.75">
      <c r="A154" s="34">
        <v>6</v>
      </c>
      <c r="B154" s="34">
        <v>18</v>
      </c>
      <c r="C154" s="34">
        <v>11</v>
      </c>
      <c r="D154" s="35">
        <v>2</v>
      </c>
      <c r="E154" s="36"/>
      <c r="F154" s="7" t="s">
        <v>265</v>
      </c>
      <c r="G154" s="53" t="s">
        <v>280</v>
      </c>
      <c r="H154" s="8">
        <v>52743956.45</v>
      </c>
      <c r="I154" s="8">
        <v>9421372.29</v>
      </c>
      <c r="J154" s="8">
        <v>43322584.16</v>
      </c>
      <c r="K154" s="8">
        <v>40657489.32</v>
      </c>
      <c r="L154" s="8">
        <v>6277976.26</v>
      </c>
      <c r="M154" s="8">
        <v>34379513.06</v>
      </c>
      <c r="N154" s="9">
        <v>77.08</v>
      </c>
      <c r="O154" s="9">
        <v>66.63</v>
      </c>
      <c r="P154" s="9">
        <v>79.35</v>
      </c>
      <c r="Q154" s="8">
        <v>55085159.45</v>
      </c>
      <c r="R154" s="8">
        <v>16557627.32</v>
      </c>
      <c r="S154" s="8">
        <v>38527532.13</v>
      </c>
      <c r="T154" s="8">
        <v>40492795.6</v>
      </c>
      <c r="U154" s="8">
        <v>9637778.76</v>
      </c>
      <c r="V154" s="8">
        <v>30855016.84</v>
      </c>
      <c r="W154" s="9">
        <v>73.5</v>
      </c>
      <c r="X154" s="9">
        <v>58.2</v>
      </c>
      <c r="Y154" s="9">
        <v>80.08</v>
      </c>
      <c r="Z154" s="8">
        <v>4795052.03</v>
      </c>
      <c r="AA154" s="8">
        <v>3524496.22</v>
      </c>
    </row>
    <row r="155" spans="1:27" ht="12.75">
      <c r="A155" s="34">
        <v>6</v>
      </c>
      <c r="B155" s="34">
        <v>17</v>
      </c>
      <c r="C155" s="34">
        <v>5</v>
      </c>
      <c r="D155" s="35">
        <v>2</v>
      </c>
      <c r="E155" s="36"/>
      <c r="F155" s="7" t="s">
        <v>265</v>
      </c>
      <c r="G155" s="53" t="s">
        <v>398</v>
      </c>
      <c r="H155" s="8">
        <v>36416094.63</v>
      </c>
      <c r="I155" s="8">
        <v>3366889</v>
      </c>
      <c r="J155" s="8">
        <v>33049205.63</v>
      </c>
      <c r="K155" s="8">
        <v>27231115.44</v>
      </c>
      <c r="L155" s="8">
        <v>86413.84</v>
      </c>
      <c r="M155" s="8">
        <v>27144701.6</v>
      </c>
      <c r="N155" s="9">
        <v>74.77</v>
      </c>
      <c r="O155" s="9">
        <v>2.56</v>
      </c>
      <c r="P155" s="9">
        <v>82.13</v>
      </c>
      <c r="Q155" s="8">
        <v>38134094.63</v>
      </c>
      <c r="R155" s="8">
        <v>7731112</v>
      </c>
      <c r="S155" s="8">
        <v>30402982.63</v>
      </c>
      <c r="T155" s="8">
        <v>23841727.97</v>
      </c>
      <c r="U155" s="8">
        <v>725523.98</v>
      </c>
      <c r="V155" s="8">
        <v>23116203.99</v>
      </c>
      <c r="W155" s="9">
        <v>62.52</v>
      </c>
      <c r="X155" s="9">
        <v>9.38</v>
      </c>
      <c r="Y155" s="9">
        <v>76.03</v>
      </c>
      <c r="Z155" s="8">
        <v>2646223</v>
      </c>
      <c r="AA155" s="8">
        <v>4028497.61</v>
      </c>
    </row>
    <row r="156" spans="1:27" ht="12.75">
      <c r="A156" s="34">
        <v>6</v>
      </c>
      <c r="B156" s="34">
        <v>11</v>
      </c>
      <c r="C156" s="34">
        <v>9</v>
      </c>
      <c r="D156" s="35">
        <v>2</v>
      </c>
      <c r="E156" s="36"/>
      <c r="F156" s="7" t="s">
        <v>265</v>
      </c>
      <c r="G156" s="53" t="s">
        <v>399</v>
      </c>
      <c r="H156" s="8">
        <v>36624470.23</v>
      </c>
      <c r="I156" s="8">
        <v>1802550.65</v>
      </c>
      <c r="J156" s="8">
        <v>34821919.58</v>
      </c>
      <c r="K156" s="8">
        <v>28767957.83</v>
      </c>
      <c r="L156" s="8">
        <v>908840.74</v>
      </c>
      <c r="M156" s="8">
        <v>27859117.09</v>
      </c>
      <c r="N156" s="9">
        <v>78.54</v>
      </c>
      <c r="O156" s="9">
        <v>50.41</v>
      </c>
      <c r="P156" s="9">
        <v>80</v>
      </c>
      <c r="Q156" s="8">
        <v>38804470.23</v>
      </c>
      <c r="R156" s="8">
        <v>5120126.34</v>
      </c>
      <c r="S156" s="8">
        <v>33684343.89</v>
      </c>
      <c r="T156" s="8">
        <v>27180089.74</v>
      </c>
      <c r="U156" s="8">
        <v>2490937.26</v>
      </c>
      <c r="V156" s="8">
        <v>24689152.48</v>
      </c>
      <c r="W156" s="9">
        <v>70.04</v>
      </c>
      <c r="X156" s="9">
        <v>48.64</v>
      </c>
      <c r="Y156" s="9">
        <v>73.29</v>
      </c>
      <c r="Z156" s="8">
        <v>1137575.69</v>
      </c>
      <c r="AA156" s="8">
        <v>3169964.61</v>
      </c>
    </row>
    <row r="157" spans="1:27" ht="12.75">
      <c r="A157" s="34">
        <v>6</v>
      </c>
      <c r="B157" s="34">
        <v>4</v>
      </c>
      <c r="C157" s="34">
        <v>6</v>
      </c>
      <c r="D157" s="35">
        <v>2</v>
      </c>
      <c r="E157" s="36"/>
      <c r="F157" s="7" t="s">
        <v>265</v>
      </c>
      <c r="G157" s="53" t="s">
        <v>400</v>
      </c>
      <c r="H157" s="8">
        <v>16568199.51</v>
      </c>
      <c r="I157" s="8">
        <v>967933</v>
      </c>
      <c r="J157" s="8">
        <v>15600266.51</v>
      </c>
      <c r="K157" s="8">
        <v>12764164.82</v>
      </c>
      <c r="L157" s="8">
        <v>257552.49</v>
      </c>
      <c r="M157" s="8">
        <v>12506612.33</v>
      </c>
      <c r="N157" s="9">
        <v>77.04</v>
      </c>
      <c r="O157" s="9">
        <v>26.6</v>
      </c>
      <c r="P157" s="9">
        <v>80.16</v>
      </c>
      <c r="Q157" s="8">
        <v>16263936.02</v>
      </c>
      <c r="R157" s="8">
        <v>1446242.6</v>
      </c>
      <c r="S157" s="8">
        <v>14817693.42</v>
      </c>
      <c r="T157" s="8">
        <v>11742323.87</v>
      </c>
      <c r="U157" s="8">
        <v>290053.83</v>
      </c>
      <c r="V157" s="8">
        <v>11452270.04</v>
      </c>
      <c r="W157" s="9">
        <v>72.19</v>
      </c>
      <c r="X157" s="9">
        <v>20.05</v>
      </c>
      <c r="Y157" s="9">
        <v>77.28</v>
      </c>
      <c r="Z157" s="8">
        <v>782573.09</v>
      </c>
      <c r="AA157" s="8">
        <v>1054342.29</v>
      </c>
    </row>
    <row r="158" spans="1:27" ht="12.75">
      <c r="A158" s="34">
        <v>6</v>
      </c>
      <c r="B158" s="34">
        <v>7</v>
      </c>
      <c r="C158" s="34">
        <v>7</v>
      </c>
      <c r="D158" s="35">
        <v>2</v>
      </c>
      <c r="E158" s="36"/>
      <c r="F158" s="7" t="s">
        <v>265</v>
      </c>
      <c r="G158" s="53" t="s">
        <v>401</v>
      </c>
      <c r="H158" s="8">
        <v>32448951.43</v>
      </c>
      <c r="I158" s="8">
        <v>6763291.29</v>
      </c>
      <c r="J158" s="8">
        <v>25685660.14</v>
      </c>
      <c r="K158" s="8">
        <v>24502515.28</v>
      </c>
      <c r="L158" s="8">
        <v>3633914.67</v>
      </c>
      <c r="M158" s="8">
        <v>20868600.61</v>
      </c>
      <c r="N158" s="9">
        <v>75.51</v>
      </c>
      <c r="O158" s="9">
        <v>53.72</v>
      </c>
      <c r="P158" s="9">
        <v>81.24</v>
      </c>
      <c r="Q158" s="8">
        <v>33521583.73</v>
      </c>
      <c r="R158" s="8">
        <v>8226693.82</v>
      </c>
      <c r="S158" s="8">
        <v>25294889.91</v>
      </c>
      <c r="T158" s="8">
        <v>23507747.69</v>
      </c>
      <c r="U158" s="8">
        <v>4972273.32</v>
      </c>
      <c r="V158" s="8">
        <v>18535474.37</v>
      </c>
      <c r="W158" s="9">
        <v>70.12</v>
      </c>
      <c r="X158" s="9">
        <v>60.44</v>
      </c>
      <c r="Y158" s="9">
        <v>73.27</v>
      </c>
      <c r="Z158" s="8">
        <v>390770.23</v>
      </c>
      <c r="AA158" s="8">
        <v>2333126.24</v>
      </c>
    </row>
    <row r="159" spans="1:27" ht="12.75">
      <c r="A159" s="34">
        <v>6</v>
      </c>
      <c r="B159" s="34">
        <v>1</v>
      </c>
      <c r="C159" s="34">
        <v>17</v>
      </c>
      <c r="D159" s="35">
        <v>2</v>
      </c>
      <c r="E159" s="36"/>
      <c r="F159" s="7" t="s">
        <v>265</v>
      </c>
      <c r="G159" s="53" t="s">
        <v>402</v>
      </c>
      <c r="H159" s="8">
        <v>19431837.22</v>
      </c>
      <c r="I159" s="8">
        <v>3810722.04</v>
      </c>
      <c r="J159" s="8">
        <v>15621115.18</v>
      </c>
      <c r="K159" s="8">
        <v>12798915.19</v>
      </c>
      <c r="L159" s="8">
        <v>1301024.72</v>
      </c>
      <c r="M159" s="8">
        <v>11497890.47</v>
      </c>
      <c r="N159" s="9">
        <v>65.86</v>
      </c>
      <c r="O159" s="9">
        <v>34.14</v>
      </c>
      <c r="P159" s="9">
        <v>73.6</v>
      </c>
      <c r="Q159" s="8">
        <v>20152341.22</v>
      </c>
      <c r="R159" s="8">
        <v>5541928.87</v>
      </c>
      <c r="S159" s="8">
        <v>14610412.35</v>
      </c>
      <c r="T159" s="8">
        <v>11802619.75</v>
      </c>
      <c r="U159" s="8">
        <v>1747743.95</v>
      </c>
      <c r="V159" s="8">
        <v>10054875.8</v>
      </c>
      <c r="W159" s="9">
        <v>58.56</v>
      </c>
      <c r="X159" s="9">
        <v>31.53</v>
      </c>
      <c r="Y159" s="9">
        <v>68.81</v>
      </c>
      <c r="Z159" s="8">
        <v>1010702.83</v>
      </c>
      <c r="AA159" s="8">
        <v>1443014.67</v>
      </c>
    </row>
    <row r="160" spans="1:27" ht="12.75">
      <c r="A160" s="34">
        <v>6</v>
      </c>
      <c r="B160" s="34">
        <v>2</v>
      </c>
      <c r="C160" s="34">
        <v>14</v>
      </c>
      <c r="D160" s="35">
        <v>2</v>
      </c>
      <c r="E160" s="36"/>
      <c r="F160" s="7" t="s">
        <v>265</v>
      </c>
      <c r="G160" s="53" t="s">
        <v>403</v>
      </c>
      <c r="H160" s="8">
        <v>26648399.3</v>
      </c>
      <c r="I160" s="8">
        <v>1595645.07</v>
      </c>
      <c r="J160" s="8">
        <v>25052754.23</v>
      </c>
      <c r="K160" s="8">
        <v>20523582.17</v>
      </c>
      <c r="L160" s="8">
        <v>748024.07</v>
      </c>
      <c r="M160" s="8">
        <v>19775558.1</v>
      </c>
      <c r="N160" s="9">
        <v>77.01</v>
      </c>
      <c r="O160" s="9">
        <v>46.87</v>
      </c>
      <c r="P160" s="9">
        <v>78.93</v>
      </c>
      <c r="Q160" s="8">
        <v>27198399.3</v>
      </c>
      <c r="R160" s="8">
        <v>3146579.07</v>
      </c>
      <c r="S160" s="8">
        <v>24051820.23</v>
      </c>
      <c r="T160" s="8">
        <v>16979305.48</v>
      </c>
      <c r="U160" s="8">
        <v>696626.12</v>
      </c>
      <c r="V160" s="8">
        <v>16282679.36</v>
      </c>
      <c r="W160" s="9">
        <v>62.42</v>
      </c>
      <c r="X160" s="9">
        <v>22.13</v>
      </c>
      <c r="Y160" s="9">
        <v>67.69</v>
      </c>
      <c r="Z160" s="8">
        <v>1000934</v>
      </c>
      <c r="AA160" s="8">
        <v>3492878.74</v>
      </c>
    </row>
    <row r="161" spans="1:27" ht="12.75">
      <c r="A161" s="34">
        <v>6</v>
      </c>
      <c r="B161" s="34">
        <v>4</v>
      </c>
      <c r="C161" s="34">
        <v>7</v>
      </c>
      <c r="D161" s="35">
        <v>2</v>
      </c>
      <c r="E161" s="36"/>
      <c r="F161" s="7" t="s">
        <v>265</v>
      </c>
      <c r="G161" s="53" t="s">
        <v>404</v>
      </c>
      <c r="H161" s="8">
        <v>18237951.67</v>
      </c>
      <c r="I161" s="8">
        <v>509575.31</v>
      </c>
      <c r="J161" s="8">
        <v>17728376.36</v>
      </c>
      <c r="K161" s="8">
        <v>13665127.66</v>
      </c>
      <c r="L161" s="8">
        <v>132799.37</v>
      </c>
      <c r="M161" s="8">
        <v>13532328.29</v>
      </c>
      <c r="N161" s="9">
        <v>74.92</v>
      </c>
      <c r="O161" s="9">
        <v>26.06</v>
      </c>
      <c r="P161" s="9">
        <v>76.33</v>
      </c>
      <c r="Q161" s="8">
        <v>19303949.64</v>
      </c>
      <c r="R161" s="8">
        <v>2755560.97</v>
      </c>
      <c r="S161" s="8">
        <v>16548388.67</v>
      </c>
      <c r="T161" s="8">
        <v>13752589.98</v>
      </c>
      <c r="U161" s="8">
        <v>1525742.68</v>
      </c>
      <c r="V161" s="8">
        <v>12226847.3</v>
      </c>
      <c r="W161" s="9">
        <v>71.24</v>
      </c>
      <c r="X161" s="9">
        <v>55.36</v>
      </c>
      <c r="Y161" s="9">
        <v>73.88</v>
      </c>
      <c r="Z161" s="8">
        <v>1179987.69</v>
      </c>
      <c r="AA161" s="8">
        <v>1305480.99</v>
      </c>
    </row>
    <row r="162" spans="1:27" ht="12.75">
      <c r="A162" s="34">
        <v>6</v>
      </c>
      <c r="B162" s="34">
        <v>15</v>
      </c>
      <c r="C162" s="34">
        <v>7</v>
      </c>
      <c r="D162" s="35">
        <v>2</v>
      </c>
      <c r="E162" s="36"/>
      <c r="F162" s="7" t="s">
        <v>265</v>
      </c>
      <c r="G162" s="53" t="s">
        <v>405</v>
      </c>
      <c r="H162" s="8">
        <v>29162718.26</v>
      </c>
      <c r="I162" s="8">
        <v>2935828.07</v>
      </c>
      <c r="J162" s="8">
        <v>26226890.19</v>
      </c>
      <c r="K162" s="8">
        <v>21232269.35</v>
      </c>
      <c r="L162" s="8">
        <v>73514.32</v>
      </c>
      <c r="M162" s="8">
        <v>21158755.03</v>
      </c>
      <c r="N162" s="9">
        <v>72.8</v>
      </c>
      <c r="O162" s="9">
        <v>2.5</v>
      </c>
      <c r="P162" s="9">
        <v>80.67</v>
      </c>
      <c r="Q162" s="8">
        <v>30927718.26</v>
      </c>
      <c r="R162" s="8">
        <v>5362895</v>
      </c>
      <c r="S162" s="8">
        <v>25564823.26</v>
      </c>
      <c r="T162" s="8">
        <v>21177966.76</v>
      </c>
      <c r="U162" s="8">
        <v>1586310.15</v>
      </c>
      <c r="V162" s="8">
        <v>19591656.61</v>
      </c>
      <c r="W162" s="9">
        <v>68.47</v>
      </c>
      <c r="X162" s="9">
        <v>29.57</v>
      </c>
      <c r="Y162" s="9">
        <v>76.63</v>
      </c>
      <c r="Z162" s="8">
        <v>662066.93</v>
      </c>
      <c r="AA162" s="8">
        <v>1567098.42</v>
      </c>
    </row>
    <row r="163" spans="1:27" ht="12.75">
      <c r="A163" s="34">
        <v>6</v>
      </c>
      <c r="B163" s="34">
        <v>18</v>
      </c>
      <c r="C163" s="34">
        <v>13</v>
      </c>
      <c r="D163" s="35">
        <v>2</v>
      </c>
      <c r="E163" s="36"/>
      <c r="F163" s="7" t="s">
        <v>265</v>
      </c>
      <c r="G163" s="53" t="s">
        <v>406</v>
      </c>
      <c r="H163" s="8">
        <v>19167675.29</v>
      </c>
      <c r="I163" s="8">
        <v>965620</v>
      </c>
      <c r="J163" s="8">
        <v>18202055.29</v>
      </c>
      <c r="K163" s="8">
        <v>14430965.59</v>
      </c>
      <c r="L163" s="8">
        <v>52568</v>
      </c>
      <c r="M163" s="8">
        <v>14378397.59</v>
      </c>
      <c r="N163" s="9">
        <v>75.28</v>
      </c>
      <c r="O163" s="9">
        <v>5.44</v>
      </c>
      <c r="P163" s="9">
        <v>78.99</v>
      </c>
      <c r="Q163" s="8">
        <v>18158562.06</v>
      </c>
      <c r="R163" s="8">
        <v>1968320</v>
      </c>
      <c r="S163" s="8">
        <v>16190242.06</v>
      </c>
      <c r="T163" s="8">
        <v>12922628.82</v>
      </c>
      <c r="U163" s="8">
        <v>932693.45</v>
      </c>
      <c r="V163" s="8">
        <v>11989935.37</v>
      </c>
      <c r="W163" s="9">
        <v>71.16</v>
      </c>
      <c r="X163" s="9">
        <v>47.38</v>
      </c>
      <c r="Y163" s="9">
        <v>74.05</v>
      </c>
      <c r="Z163" s="8">
        <v>2011813.23</v>
      </c>
      <c r="AA163" s="8">
        <v>2388462.22</v>
      </c>
    </row>
    <row r="164" spans="1:27" ht="12.75">
      <c r="A164" s="34">
        <v>6</v>
      </c>
      <c r="B164" s="34">
        <v>16</v>
      </c>
      <c r="C164" s="34">
        <v>6</v>
      </c>
      <c r="D164" s="35">
        <v>2</v>
      </c>
      <c r="E164" s="36"/>
      <c r="F164" s="7" t="s">
        <v>265</v>
      </c>
      <c r="G164" s="53" t="s">
        <v>407</v>
      </c>
      <c r="H164" s="8">
        <v>14992275.13</v>
      </c>
      <c r="I164" s="8">
        <v>2129490</v>
      </c>
      <c r="J164" s="8">
        <v>12862785.13</v>
      </c>
      <c r="K164" s="8">
        <v>11258118.61</v>
      </c>
      <c r="L164" s="8">
        <v>1108918.6</v>
      </c>
      <c r="M164" s="8">
        <v>10149200.01</v>
      </c>
      <c r="N164" s="9">
        <v>75.09</v>
      </c>
      <c r="O164" s="9">
        <v>52.07</v>
      </c>
      <c r="P164" s="9">
        <v>78.9</v>
      </c>
      <c r="Q164" s="8">
        <v>16503861.13</v>
      </c>
      <c r="R164" s="8">
        <v>4430751</v>
      </c>
      <c r="S164" s="8">
        <v>12073110.13</v>
      </c>
      <c r="T164" s="8">
        <v>12000605.22</v>
      </c>
      <c r="U164" s="8">
        <v>3647197.93</v>
      </c>
      <c r="V164" s="8">
        <v>8353407.29</v>
      </c>
      <c r="W164" s="9">
        <v>72.71</v>
      </c>
      <c r="X164" s="9">
        <v>82.31</v>
      </c>
      <c r="Y164" s="9">
        <v>69.19</v>
      </c>
      <c r="Z164" s="8">
        <v>789675</v>
      </c>
      <c r="AA164" s="8">
        <v>1795792.72</v>
      </c>
    </row>
    <row r="165" spans="1:27" ht="12.75">
      <c r="A165" s="34">
        <v>6</v>
      </c>
      <c r="B165" s="34">
        <v>19</v>
      </c>
      <c r="C165" s="34">
        <v>5</v>
      </c>
      <c r="D165" s="35">
        <v>2</v>
      </c>
      <c r="E165" s="36"/>
      <c r="F165" s="7" t="s">
        <v>265</v>
      </c>
      <c r="G165" s="53" t="s">
        <v>408</v>
      </c>
      <c r="H165" s="8">
        <v>26855961.77</v>
      </c>
      <c r="I165" s="8">
        <v>6244168.45</v>
      </c>
      <c r="J165" s="8">
        <v>20611793.32</v>
      </c>
      <c r="K165" s="8">
        <v>19349842.48</v>
      </c>
      <c r="L165" s="8">
        <v>2881340.43</v>
      </c>
      <c r="M165" s="8">
        <v>16468502.05</v>
      </c>
      <c r="N165" s="9">
        <v>72.05</v>
      </c>
      <c r="O165" s="9">
        <v>46.14</v>
      </c>
      <c r="P165" s="9">
        <v>79.89</v>
      </c>
      <c r="Q165" s="8">
        <v>30235126.94</v>
      </c>
      <c r="R165" s="8">
        <v>11668956.09</v>
      </c>
      <c r="S165" s="8">
        <v>18566170.85</v>
      </c>
      <c r="T165" s="8">
        <v>19423794.9</v>
      </c>
      <c r="U165" s="8">
        <v>5405244.65</v>
      </c>
      <c r="V165" s="8">
        <v>14018550.25</v>
      </c>
      <c r="W165" s="9">
        <v>64.24</v>
      </c>
      <c r="X165" s="9">
        <v>46.32</v>
      </c>
      <c r="Y165" s="9">
        <v>75.5</v>
      </c>
      <c r="Z165" s="8">
        <v>2045622.47</v>
      </c>
      <c r="AA165" s="8">
        <v>2449951.8</v>
      </c>
    </row>
    <row r="166" spans="1:27" ht="12.75">
      <c r="A166" s="34">
        <v>6</v>
      </c>
      <c r="B166" s="34">
        <v>8</v>
      </c>
      <c r="C166" s="34">
        <v>13</v>
      </c>
      <c r="D166" s="35">
        <v>2</v>
      </c>
      <c r="E166" s="36"/>
      <c r="F166" s="7" t="s">
        <v>265</v>
      </c>
      <c r="G166" s="53" t="s">
        <v>409</v>
      </c>
      <c r="H166" s="8">
        <v>22277266.27</v>
      </c>
      <c r="I166" s="8">
        <v>8700959.35</v>
      </c>
      <c r="J166" s="8">
        <v>13576306.92</v>
      </c>
      <c r="K166" s="8">
        <v>14635625.26</v>
      </c>
      <c r="L166" s="8">
        <v>4026663.74</v>
      </c>
      <c r="M166" s="8">
        <v>10608961.52</v>
      </c>
      <c r="N166" s="9">
        <v>65.69</v>
      </c>
      <c r="O166" s="9">
        <v>46.27</v>
      </c>
      <c r="P166" s="9">
        <v>78.14</v>
      </c>
      <c r="Q166" s="8">
        <v>24406930.27</v>
      </c>
      <c r="R166" s="8">
        <v>12088813.99</v>
      </c>
      <c r="S166" s="8">
        <v>12318116.28</v>
      </c>
      <c r="T166" s="8">
        <v>14497131.57</v>
      </c>
      <c r="U166" s="8">
        <v>4950014.41</v>
      </c>
      <c r="V166" s="8">
        <v>9547117.16</v>
      </c>
      <c r="W166" s="9">
        <v>59.39</v>
      </c>
      <c r="X166" s="9">
        <v>40.94</v>
      </c>
      <c r="Y166" s="9">
        <v>77.5</v>
      </c>
      <c r="Z166" s="8">
        <v>1258190.64</v>
      </c>
      <c r="AA166" s="8">
        <v>1061844.36</v>
      </c>
    </row>
    <row r="167" spans="1:27" ht="12.75">
      <c r="A167" s="34">
        <v>6</v>
      </c>
      <c r="B167" s="34">
        <v>14</v>
      </c>
      <c r="C167" s="34">
        <v>10</v>
      </c>
      <c r="D167" s="35">
        <v>2</v>
      </c>
      <c r="E167" s="36"/>
      <c r="F167" s="7" t="s">
        <v>265</v>
      </c>
      <c r="G167" s="53" t="s">
        <v>410</v>
      </c>
      <c r="H167" s="8">
        <v>24815849.58</v>
      </c>
      <c r="I167" s="8">
        <v>4693198</v>
      </c>
      <c r="J167" s="8">
        <v>20122651.58</v>
      </c>
      <c r="K167" s="8">
        <v>16837330</v>
      </c>
      <c r="L167" s="8">
        <v>1106144.76</v>
      </c>
      <c r="M167" s="8">
        <v>15731185.24</v>
      </c>
      <c r="N167" s="9">
        <v>67.84</v>
      </c>
      <c r="O167" s="9">
        <v>23.56</v>
      </c>
      <c r="P167" s="9">
        <v>78.17</v>
      </c>
      <c r="Q167" s="8">
        <v>24359182.58</v>
      </c>
      <c r="R167" s="8">
        <v>5400037</v>
      </c>
      <c r="S167" s="8">
        <v>18959145.58</v>
      </c>
      <c r="T167" s="8">
        <v>15966883.15</v>
      </c>
      <c r="U167" s="8">
        <v>2542668.07</v>
      </c>
      <c r="V167" s="8">
        <v>13424215.08</v>
      </c>
      <c r="W167" s="9">
        <v>65.54</v>
      </c>
      <c r="X167" s="9">
        <v>47.08</v>
      </c>
      <c r="Y167" s="9">
        <v>70.8</v>
      </c>
      <c r="Z167" s="8">
        <v>1163506</v>
      </c>
      <c r="AA167" s="8">
        <v>2306970.16</v>
      </c>
    </row>
    <row r="168" spans="1:27" ht="12.75">
      <c r="A168" s="34">
        <v>6</v>
      </c>
      <c r="B168" s="34">
        <v>4</v>
      </c>
      <c r="C168" s="34">
        <v>8</v>
      </c>
      <c r="D168" s="35">
        <v>2</v>
      </c>
      <c r="E168" s="36"/>
      <c r="F168" s="7" t="s">
        <v>265</v>
      </c>
      <c r="G168" s="53" t="s">
        <v>411</v>
      </c>
      <c r="H168" s="8">
        <v>38811858.57</v>
      </c>
      <c r="I168" s="8">
        <v>1421973.18</v>
      </c>
      <c r="J168" s="8">
        <v>37389885.39</v>
      </c>
      <c r="K168" s="8">
        <v>30184894.53</v>
      </c>
      <c r="L168" s="8">
        <v>1170784.64</v>
      </c>
      <c r="M168" s="8">
        <v>29014109.89</v>
      </c>
      <c r="N168" s="9">
        <v>77.77</v>
      </c>
      <c r="O168" s="9">
        <v>82.33</v>
      </c>
      <c r="P168" s="9">
        <v>77.59</v>
      </c>
      <c r="Q168" s="8">
        <v>41156483.67</v>
      </c>
      <c r="R168" s="8">
        <v>3775092.52</v>
      </c>
      <c r="S168" s="8">
        <v>37381391.15</v>
      </c>
      <c r="T168" s="8">
        <v>26345842.55</v>
      </c>
      <c r="U168" s="8">
        <v>404538.62</v>
      </c>
      <c r="V168" s="8">
        <v>25941303.93</v>
      </c>
      <c r="W168" s="9">
        <v>64.01</v>
      </c>
      <c r="X168" s="9">
        <v>10.71</v>
      </c>
      <c r="Y168" s="9">
        <v>69.39</v>
      </c>
      <c r="Z168" s="8">
        <v>8494.24</v>
      </c>
      <c r="AA168" s="8">
        <v>3072805.96</v>
      </c>
    </row>
    <row r="169" spans="1:27" ht="12.75">
      <c r="A169" s="34">
        <v>6</v>
      </c>
      <c r="B169" s="34">
        <v>3</v>
      </c>
      <c r="C169" s="34">
        <v>12</v>
      </c>
      <c r="D169" s="35">
        <v>2</v>
      </c>
      <c r="E169" s="36"/>
      <c r="F169" s="7" t="s">
        <v>265</v>
      </c>
      <c r="G169" s="53" t="s">
        <v>412</v>
      </c>
      <c r="H169" s="8">
        <v>29264110.54</v>
      </c>
      <c r="I169" s="8">
        <v>6429919</v>
      </c>
      <c r="J169" s="8">
        <v>22834191.54</v>
      </c>
      <c r="K169" s="8">
        <v>21296660.4</v>
      </c>
      <c r="L169" s="8">
        <v>3093263.12</v>
      </c>
      <c r="M169" s="8">
        <v>18203397.28</v>
      </c>
      <c r="N169" s="9">
        <v>72.77</v>
      </c>
      <c r="O169" s="9">
        <v>48.1</v>
      </c>
      <c r="P169" s="9">
        <v>79.71</v>
      </c>
      <c r="Q169" s="8">
        <v>26776178.54</v>
      </c>
      <c r="R169" s="8">
        <v>6168404</v>
      </c>
      <c r="S169" s="8">
        <v>20607774.54</v>
      </c>
      <c r="T169" s="8">
        <v>18859775.27</v>
      </c>
      <c r="U169" s="8">
        <v>2503209.49</v>
      </c>
      <c r="V169" s="8">
        <v>16356565.78</v>
      </c>
      <c r="W169" s="9">
        <v>70.43</v>
      </c>
      <c r="X169" s="9">
        <v>40.58</v>
      </c>
      <c r="Y169" s="9">
        <v>79.37</v>
      </c>
      <c r="Z169" s="8">
        <v>2226417</v>
      </c>
      <c r="AA169" s="8">
        <v>1846831.5</v>
      </c>
    </row>
    <row r="170" spans="1:27" ht="12.75">
      <c r="A170" s="34">
        <v>6</v>
      </c>
      <c r="B170" s="34">
        <v>7</v>
      </c>
      <c r="C170" s="34">
        <v>9</v>
      </c>
      <c r="D170" s="35">
        <v>2</v>
      </c>
      <c r="E170" s="36"/>
      <c r="F170" s="7" t="s">
        <v>265</v>
      </c>
      <c r="G170" s="53" t="s">
        <v>413</v>
      </c>
      <c r="H170" s="8">
        <v>34287462.83</v>
      </c>
      <c r="I170" s="8">
        <v>11774902</v>
      </c>
      <c r="J170" s="8">
        <v>22512560.83</v>
      </c>
      <c r="K170" s="8">
        <v>26187237.57</v>
      </c>
      <c r="L170" s="8">
        <v>7550143.61</v>
      </c>
      <c r="M170" s="8">
        <v>18637093.96</v>
      </c>
      <c r="N170" s="9">
        <v>76.37</v>
      </c>
      <c r="O170" s="9">
        <v>64.12</v>
      </c>
      <c r="P170" s="9">
        <v>82.78</v>
      </c>
      <c r="Q170" s="8">
        <v>38388722.83</v>
      </c>
      <c r="R170" s="8">
        <v>16762571</v>
      </c>
      <c r="S170" s="8">
        <v>21626151.83</v>
      </c>
      <c r="T170" s="8">
        <v>26590376.69</v>
      </c>
      <c r="U170" s="8">
        <v>10453154.88</v>
      </c>
      <c r="V170" s="8">
        <v>16137221.81</v>
      </c>
      <c r="W170" s="9">
        <v>69.26</v>
      </c>
      <c r="X170" s="9">
        <v>62.36</v>
      </c>
      <c r="Y170" s="9">
        <v>74.61</v>
      </c>
      <c r="Z170" s="8">
        <v>886409</v>
      </c>
      <c r="AA170" s="8">
        <v>2499872.15</v>
      </c>
    </row>
    <row r="171" spans="1:27" ht="12.75">
      <c r="A171" s="34">
        <v>6</v>
      </c>
      <c r="B171" s="34">
        <v>12</v>
      </c>
      <c r="C171" s="34">
        <v>7</v>
      </c>
      <c r="D171" s="35">
        <v>2</v>
      </c>
      <c r="E171" s="36"/>
      <c r="F171" s="7" t="s">
        <v>265</v>
      </c>
      <c r="G171" s="53" t="s">
        <v>414</v>
      </c>
      <c r="H171" s="8">
        <v>24031957.28</v>
      </c>
      <c r="I171" s="8">
        <v>5325130.28</v>
      </c>
      <c r="J171" s="8">
        <v>18706827</v>
      </c>
      <c r="K171" s="8">
        <v>15551800.55</v>
      </c>
      <c r="L171" s="8">
        <v>697842.57</v>
      </c>
      <c r="M171" s="8">
        <v>14853957.98</v>
      </c>
      <c r="N171" s="9">
        <v>64.71</v>
      </c>
      <c r="O171" s="9">
        <v>13.1</v>
      </c>
      <c r="P171" s="9">
        <v>79.4</v>
      </c>
      <c r="Q171" s="8">
        <v>24963957.28</v>
      </c>
      <c r="R171" s="8">
        <v>7146090.45</v>
      </c>
      <c r="S171" s="8">
        <v>17817866.83</v>
      </c>
      <c r="T171" s="8">
        <v>14717336.2</v>
      </c>
      <c r="U171" s="8">
        <v>1176476.17</v>
      </c>
      <c r="V171" s="8">
        <v>13540860.03</v>
      </c>
      <c r="W171" s="9">
        <v>58.95</v>
      </c>
      <c r="X171" s="9">
        <v>16.46</v>
      </c>
      <c r="Y171" s="9">
        <v>75.99</v>
      </c>
      <c r="Z171" s="8">
        <v>888960.17</v>
      </c>
      <c r="AA171" s="8">
        <v>1313097.95</v>
      </c>
    </row>
    <row r="172" spans="1:27" ht="12.75">
      <c r="A172" s="34">
        <v>6</v>
      </c>
      <c r="B172" s="34">
        <v>1</v>
      </c>
      <c r="C172" s="34">
        <v>18</v>
      </c>
      <c r="D172" s="35">
        <v>2</v>
      </c>
      <c r="E172" s="36"/>
      <c r="F172" s="7" t="s">
        <v>265</v>
      </c>
      <c r="G172" s="53" t="s">
        <v>415</v>
      </c>
      <c r="H172" s="8">
        <v>26763317.74</v>
      </c>
      <c r="I172" s="8">
        <v>4440066.56</v>
      </c>
      <c r="J172" s="8">
        <v>22323251.18</v>
      </c>
      <c r="K172" s="8">
        <v>18943129.46</v>
      </c>
      <c r="L172" s="8">
        <v>1796154.9</v>
      </c>
      <c r="M172" s="8">
        <v>17146974.56</v>
      </c>
      <c r="N172" s="9">
        <v>70.78</v>
      </c>
      <c r="O172" s="9">
        <v>40.45</v>
      </c>
      <c r="P172" s="9">
        <v>76.81</v>
      </c>
      <c r="Q172" s="8">
        <v>27527574.12</v>
      </c>
      <c r="R172" s="8">
        <v>6995005.08</v>
      </c>
      <c r="S172" s="8">
        <v>20532569.04</v>
      </c>
      <c r="T172" s="8">
        <v>19508861.84</v>
      </c>
      <c r="U172" s="8">
        <v>4423749.91</v>
      </c>
      <c r="V172" s="8">
        <v>15085111.93</v>
      </c>
      <c r="W172" s="9">
        <v>70.87</v>
      </c>
      <c r="X172" s="9">
        <v>63.24</v>
      </c>
      <c r="Y172" s="9">
        <v>73.46</v>
      </c>
      <c r="Z172" s="8">
        <v>1790682.14</v>
      </c>
      <c r="AA172" s="8">
        <v>2061862.63</v>
      </c>
    </row>
    <row r="173" spans="1:27" ht="12.75">
      <c r="A173" s="34">
        <v>6</v>
      </c>
      <c r="B173" s="34">
        <v>19</v>
      </c>
      <c r="C173" s="34">
        <v>6</v>
      </c>
      <c r="D173" s="35">
        <v>2</v>
      </c>
      <c r="E173" s="36"/>
      <c r="F173" s="7" t="s">
        <v>265</v>
      </c>
      <c r="G173" s="53" t="s">
        <v>281</v>
      </c>
      <c r="H173" s="8">
        <v>33363154.27</v>
      </c>
      <c r="I173" s="8">
        <v>6234215.37</v>
      </c>
      <c r="J173" s="8">
        <v>27128938.9</v>
      </c>
      <c r="K173" s="8">
        <v>22398862.37</v>
      </c>
      <c r="L173" s="8">
        <v>1806016.06</v>
      </c>
      <c r="M173" s="8">
        <v>20592846.31</v>
      </c>
      <c r="N173" s="9">
        <v>67.13</v>
      </c>
      <c r="O173" s="9">
        <v>28.96</v>
      </c>
      <c r="P173" s="9">
        <v>75.9</v>
      </c>
      <c r="Q173" s="8">
        <v>33701138.27</v>
      </c>
      <c r="R173" s="8">
        <v>9607694.15</v>
      </c>
      <c r="S173" s="8">
        <v>24093444.12</v>
      </c>
      <c r="T173" s="8">
        <v>22156347.14</v>
      </c>
      <c r="U173" s="8">
        <v>3119600.8</v>
      </c>
      <c r="V173" s="8">
        <v>19036746.34</v>
      </c>
      <c r="W173" s="9">
        <v>65.74</v>
      </c>
      <c r="X173" s="9">
        <v>32.46</v>
      </c>
      <c r="Y173" s="9">
        <v>79.01</v>
      </c>
      <c r="Z173" s="8">
        <v>3035494.78</v>
      </c>
      <c r="AA173" s="8">
        <v>1556099.97</v>
      </c>
    </row>
    <row r="174" spans="1:27" ht="12.75">
      <c r="A174" s="34">
        <v>6</v>
      </c>
      <c r="B174" s="34">
        <v>15</v>
      </c>
      <c r="C174" s="34">
        <v>8</v>
      </c>
      <c r="D174" s="35">
        <v>2</v>
      </c>
      <c r="E174" s="36"/>
      <c r="F174" s="7" t="s">
        <v>265</v>
      </c>
      <c r="G174" s="53" t="s">
        <v>416</v>
      </c>
      <c r="H174" s="8">
        <v>30997417.68</v>
      </c>
      <c r="I174" s="8">
        <v>1504353.31</v>
      </c>
      <c r="J174" s="8">
        <v>29493064.37</v>
      </c>
      <c r="K174" s="8">
        <v>24465491.56</v>
      </c>
      <c r="L174" s="8">
        <v>909930.01</v>
      </c>
      <c r="M174" s="8">
        <v>23555561.55</v>
      </c>
      <c r="N174" s="9">
        <v>78.92</v>
      </c>
      <c r="O174" s="9">
        <v>60.48</v>
      </c>
      <c r="P174" s="9">
        <v>79.86</v>
      </c>
      <c r="Q174" s="8">
        <v>31309417.68</v>
      </c>
      <c r="R174" s="8">
        <v>2285856.78</v>
      </c>
      <c r="S174" s="8">
        <v>29023560.9</v>
      </c>
      <c r="T174" s="8">
        <v>21682080.4</v>
      </c>
      <c r="U174" s="8">
        <v>1156168.33</v>
      </c>
      <c r="V174" s="8">
        <v>20525912.07</v>
      </c>
      <c r="W174" s="9">
        <v>69.25</v>
      </c>
      <c r="X174" s="9">
        <v>50.57</v>
      </c>
      <c r="Y174" s="9">
        <v>70.72</v>
      </c>
      <c r="Z174" s="8">
        <v>469503.47</v>
      </c>
      <c r="AA174" s="8">
        <v>3029649.48</v>
      </c>
    </row>
    <row r="175" spans="1:27" ht="12.75">
      <c r="A175" s="34">
        <v>6</v>
      </c>
      <c r="B175" s="34">
        <v>9</v>
      </c>
      <c r="C175" s="34">
        <v>13</v>
      </c>
      <c r="D175" s="35">
        <v>2</v>
      </c>
      <c r="E175" s="36"/>
      <c r="F175" s="7" t="s">
        <v>265</v>
      </c>
      <c r="G175" s="53" t="s">
        <v>417</v>
      </c>
      <c r="H175" s="8">
        <v>30926474.67</v>
      </c>
      <c r="I175" s="8">
        <v>4362503.68</v>
      </c>
      <c r="J175" s="8">
        <v>26563970.99</v>
      </c>
      <c r="K175" s="8">
        <v>24469757.24</v>
      </c>
      <c r="L175" s="8">
        <v>2788111.33</v>
      </c>
      <c r="M175" s="8">
        <v>21681645.91</v>
      </c>
      <c r="N175" s="9">
        <v>79.12</v>
      </c>
      <c r="O175" s="9">
        <v>63.91</v>
      </c>
      <c r="P175" s="9">
        <v>81.62</v>
      </c>
      <c r="Q175" s="8">
        <v>35465228.08</v>
      </c>
      <c r="R175" s="8">
        <v>8915602.35</v>
      </c>
      <c r="S175" s="8">
        <v>26549625.73</v>
      </c>
      <c r="T175" s="8">
        <v>23556899.48</v>
      </c>
      <c r="U175" s="8">
        <v>3408449.85</v>
      </c>
      <c r="V175" s="8">
        <v>20148449.63</v>
      </c>
      <c r="W175" s="9">
        <v>66.42</v>
      </c>
      <c r="X175" s="9">
        <v>38.23</v>
      </c>
      <c r="Y175" s="9">
        <v>75.88</v>
      </c>
      <c r="Z175" s="8">
        <v>14345.26</v>
      </c>
      <c r="AA175" s="8">
        <v>1533196.28</v>
      </c>
    </row>
    <row r="176" spans="1:27" ht="12.75">
      <c r="A176" s="34">
        <v>6</v>
      </c>
      <c r="B176" s="34">
        <v>11</v>
      </c>
      <c r="C176" s="34">
        <v>10</v>
      </c>
      <c r="D176" s="35">
        <v>2</v>
      </c>
      <c r="E176" s="36"/>
      <c r="F176" s="7" t="s">
        <v>265</v>
      </c>
      <c r="G176" s="53" t="s">
        <v>418</v>
      </c>
      <c r="H176" s="8">
        <v>32310705.86</v>
      </c>
      <c r="I176" s="8">
        <v>673628</v>
      </c>
      <c r="J176" s="8">
        <v>31637077.86</v>
      </c>
      <c r="K176" s="8">
        <v>25716616.87</v>
      </c>
      <c r="L176" s="8">
        <v>200</v>
      </c>
      <c r="M176" s="8">
        <v>25716416.87</v>
      </c>
      <c r="N176" s="9">
        <v>79.59</v>
      </c>
      <c r="O176" s="9">
        <v>0.02</v>
      </c>
      <c r="P176" s="9">
        <v>81.28</v>
      </c>
      <c r="Q176" s="8">
        <v>31600478.34</v>
      </c>
      <c r="R176" s="8">
        <v>1523765.05</v>
      </c>
      <c r="S176" s="8">
        <v>30076713.29</v>
      </c>
      <c r="T176" s="8">
        <v>23533885.1</v>
      </c>
      <c r="U176" s="8">
        <v>284154.06</v>
      </c>
      <c r="V176" s="8">
        <v>23249731.04</v>
      </c>
      <c r="W176" s="9">
        <v>74.47</v>
      </c>
      <c r="X176" s="9">
        <v>18.64</v>
      </c>
      <c r="Y176" s="9">
        <v>77.3</v>
      </c>
      <c r="Z176" s="8">
        <v>1560364.57</v>
      </c>
      <c r="AA176" s="8">
        <v>2466685.83</v>
      </c>
    </row>
    <row r="177" spans="1:27" ht="12.75">
      <c r="A177" s="34">
        <v>6</v>
      </c>
      <c r="B177" s="34">
        <v>3</v>
      </c>
      <c r="C177" s="34">
        <v>13</v>
      </c>
      <c r="D177" s="35">
        <v>2</v>
      </c>
      <c r="E177" s="36"/>
      <c r="F177" s="7" t="s">
        <v>265</v>
      </c>
      <c r="G177" s="53" t="s">
        <v>419</v>
      </c>
      <c r="H177" s="8">
        <v>24660590.94</v>
      </c>
      <c r="I177" s="8">
        <v>8052839.99</v>
      </c>
      <c r="J177" s="8">
        <v>16607750.95</v>
      </c>
      <c r="K177" s="8">
        <v>14203437.26</v>
      </c>
      <c r="L177" s="8">
        <v>1866712.61</v>
      </c>
      <c r="M177" s="8">
        <v>12336724.65</v>
      </c>
      <c r="N177" s="9">
        <v>57.59</v>
      </c>
      <c r="O177" s="9">
        <v>23.18</v>
      </c>
      <c r="P177" s="9">
        <v>74.28</v>
      </c>
      <c r="Q177" s="8">
        <v>24334718.46</v>
      </c>
      <c r="R177" s="8">
        <v>8162146</v>
      </c>
      <c r="S177" s="8">
        <v>16172572.46</v>
      </c>
      <c r="T177" s="8">
        <v>13775622.46</v>
      </c>
      <c r="U177" s="8">
        <v>2458275.72</v>
      </c>
      <c r="V177" s="8">
        <v>11317346.74</v>
      </c>
      <c r="W177" s="9">
        <v>56.6</v>
      </c>
      <c r="X177" s="9">
        <v>30.11</v>
      </c>
      <c r="Y177" s="9">
        <v>69.97</v>
      </c>
      <c r="Z177" s="8">
        <v>435178.49</v>
      </c>
      <c r="AA177" s="8">
        <v>1019377.91</v>
      </c>
    </row>
    <row r="178" spans="1:27" ht="12.75">
      <c r="A178" s="34">
        <v>6</v>
      </c>
      <c r="B178" s="34">
        <v>11</v>
      </c>
      <c r="C178" s="34">
        <v>11</v>
      </c>
      <c r="D178" s="35">
        <v>2</v>
      </c>
      <c r="E178" s="36"/>
      <c r="F178" s="7" t="s">
        <v>265</v>
      </c>
      <c r="G178" s="53" t="s">
        <v>420</v>
      </c>
      <c r="H178" s="8">
        <v>20465112.85</v>
      </c>
      <c r="I178" s="8">
        <v>173459</v>
      </c>
      <c r="J178" s="8">
        <v>20291653.85</v>
      </c>
      <c r="K178" s="8">
        <v>15919565.79</v>
      </c>
      <c r="L178" s="8">
        <v>162038</v>
      </c>
      <c r="M178" s="8">
        <v>15757527.79</v>
      </c>
      <c r="N178" s="9">
        <v>77.78</v>
      </c>
      <c r="O178" s="9">
        <v>93.41</v>
      </c>
      <c r="P178" s="9">
        <v>77.65</v>
      </c>
      <c r="Q178" s="8">
        <v>21380112.85</v>
      </c>
      <c r="R178" s="8">
        <v>1768319.13</v>
      </c>
      <c r="S178" s="8">
        <v>19611793.72</v>
      </c>
      <c r="T178" s="8">
        <v>14339895.72</v>
      </c>
      <c r="U178" s="8">
        <v>869245.52</v>
      </c>
      <c r="V178" s="8">
        <v>13470650.2</v>
      </c>
      <c r="W178" s="9">
        <v>67.07</v>
      </c>
      <c r="X178" s="9">
        <v>49.15</v>
      </c>
      <c r="Y178" s="9">
        <v>68.68</v>
      </c>
      <c r="Z178" s="8">
        <v>679860.13</v>
      </c>
      <c r="AA178" s="8">
        <v>2286877.59</v>
      </c>
    </row>
    <row r="179" spans="1:27" ht="12.75">
      <c r="A179" s="34">
        <v>6</v>
      </c>
      <c r="B179" s="34">
        <v>19</v>
      </c>
      <c r="C179" s="34">
        <v>7</v>
      </c>
      <c r="D179" s="35">
        <v>2</v>
      </c>
      <c r="E179" s="36"/>
      <c r="F179" s="7" t="s">
        <v>265</v>
      </c>
      <c r="G179" s="53" t="s">
        <v>421</v>
      </c>
      <c r="H179" s="8">
        <v>23230595.78</v>
      </c>
      <c r="I179" s="8">
        <v>5806356.65</v>
      </c>
      <c r="J179" s="8">
        <v>17424239.13</v>
      </c>
      <c r="K179" s="8">
        <v>15136709.82</v>
      </c>
      <c r="L179" s="8">
        <v>1703469.16</v>
      </c>
      <c r="M179" s="8">
        <v>13433240.66</v>
      </c>
      <c r="N179" s="9">
        <v>65.15</v>
      </c>
      <c r="O179" s="9">
        <v>29.33</v>
      </c>
      <c r="P179" s="9">
        <v>77.09</v>
      </c>
      <c r="Q179" s="8">
        <v>24630595.78</v>
      </c>
      <c r="R179" s="8">
        <v>8863050.82</v>
      </c>
      <c r="S179" s="8">
        <v>15767544.96</v>
      </c>
      <c r="T179" s="8">
        <v>14912986.37</v>
      </c>
      <c r="U179" s="8">
        <v>3448356.96</v>
      </c>
      <c r="V179" s="8">
        <v>11464629.41</v>
      </c>
      <c r="W179" s="9">
        <v>60.54</v>
      </c>
      <c r="X179" s="9">
        <v>38.9</v>
      </c>
      <c r="Y179" s="9">
        <v>72.71</v>
      </c>
      <c r="Z179" s="8">
        <v>1656694.17</v>
      </c>
      <c r="AA179" s="8">
        <v>1968611.25</v>
      </c>
    </row>
    <row r="180" spans="1:27" ht="12.75">
      <c r="A180" s="34">
        <v>6</v>
      </c>
      <c r="B180" s="34">
        <v>9</v>
      </c>
      <c r="C180" s="34">
        <v>14</v>
      </c>
      <c r="D180" s="35">
        <v>2</v>
      </c>
      <c r="E180" s="36"/>
      <c r="F180" s="7" t="s">
        <v>265</v>
      </c>
      <c r="G180" s="53" t="s">
        <v>422</v>
      </c>
      <c r="H180" s="8">
        <v>68434672.97</v>
      </c>
      <c r="I180" s="8">
        <v>17087899.67</v>
      </c>
      <c r="J180" s="8">
        <v>51346773.3</v>
      </c>
      <c r="K180" s="8">
        <v>47324784.26</v>
      </c>
      <c r="L180" s="8">
        <v>6103686.37</v>
      </c>
      <c r="M180" s="8">
        <v>41221097.89</v>
      </c>
      <c r="N180" s="9">
        <v>69.15</v>
      </c>
      <c r="O180" s="9">
        <v>35.71</v>
      </c>
      <c r="P180" s="9">
        <v>80.27</v>
      </c>
      <c r="Q180" s="8">
        <v>76650562.79</v>
      </c>
      <c r="R180" s="8">
        <v>29190528.58</v>
      </c>
      <c r="S180" s="8">
        <v>47460034.21</v>
      </c>
      <c r="T180" s="8">
        <v>39893811.59</v>
      </c>
      <c r="U180" s="8">
        <v>5451414.68</v>
      </c>
      <c r="V180" s="8">
        <v>34442396.91</v>
      </c>
      <c r="W180" s="9">
        <v>52.04</v>
      </c>
      <c r="X180" s="9">
        <v>18.67</v>
      </c>
      <c r="Y180" s="9">
        <v>72.57</v>
      </c>
      <c r="Z180" s="8">
        <v>3886739.09</v>
      </c>
      <c r="AA180" s="8">
        <v>6778700.98</v>
      </c>
    </row>
    <row r="181" spans="1:27" ht="12.75">
      <c r="A181" s="34">
        <v>6</v>
      </c>
      <c r="B181" s="34">
        <v>19</v>
      </c>
      <c r="C181" s="34">
        <v>8</v>
      </c>
      <c r="D181" s="35">
        <v>2</v>
      </c>
      <c r="E181" s="36"/>
      <c r="F181" s="7" t="s">
        <v>265</v>
      </c>
      <c r="G181" s="53" t="s">
        <v>423</v>
      </c>
      <c r="H181" s="8">
        <v>13086624.91</v>
      </c>
      <c r="I181" s="8">
        <v>1434867.17</v>
      </c>
      <c r="J181" s="8">
        <v>11651757.74</v>
      </c>
      <c r="K181" s="8">
        <v>10423661.39</v>
      </c>
      <c r="L181" s="8">
        <v>1092456.94</v>
      </c>
      <c r="M181" s="8">
        <v>9331204.45</v>
      </c>
      <c r="N181" s="9">
        <v>79.65</v>
      </c>
      <c r="O181" s="9">
        <v>76.13</v>
      </c>
      <c r="P181" s="9">
        <v>80.08</v>
      </c>
      <c r="Q181" s="8">
        <v>13489458.15</v>
      </c>
      <c r="R181" s="8">
        <v>1934914.88</v>
      </c>
      <c r="S181" s="8">
        <v>11554543.27</v>
      </c>
      <c r="T181" s="8">
        <v>9903850.48</v>
      </c>
      <c r="U181" s="8">
        <v>1503946.06</v>
      </c>
      <c r="V181" s="8">
        <v>8399904.42</v>
      </c>
      <c r="W181" s="9">
        <v>73.41</v>
      </c>
      <c r="X181" s="9">
        <v>77.72</v>
      </c>
      <c r="Y181" s="9">
        <v>72.69</v>
      </c>
      <c r="Z181" s="8">
        <v>97214.47</v>
      </c>
      <c r="AA181" s="8">
        <v>931300.03</v>
      </c>
    </row>
    <row r="182" spans="1:27" ht="12.75">
      <c r="A182" s="34">
        <v>6</v>
      </c>
      <c r="B182" s="34">
        <v>9</v>
      </c>
      <c r="C182" s="34">
        <v>15</v>
      </c>
      <c r="D182" s="35">
        <v>2</v>
      </c>
      <c r="E182" s="36"/>
      <c r="F182" s="7" t="s">
        <v>265</v>
      </c>
      <c r="G182" s="53" t="s">
        <v>424</v>
      </c>
      <c r="H182" s="8">
        <v>20898899.23</v>
      </c>
      <c r="I182" s="8">
        <v>4146399.63</v>
      </c>
      <c r="J182" s="8">
        <v>16752499.6</v>
      </c>
      <c r="K182" s="8">
        <v>14041412.45</v>
      </c>
      <c r="L182" s="8">
        <v>854531.63</v>
      </c>
      <c r="M182" s="8">
        <v>13186880.82</v>
      </c>
      <c r="N182" s="9">
        <v>67.18</v>
      </c>
      <c r="O182" s="9">
        <v>20.6</v>
      </c>
      <c r="P182" s="9">
        <v>78.71</v>
      </c>
      <c r="Q182" s="8">
        <v>22509999.23</v>
      </c>
      <c r="R182" s="8">
        <v>6030729.89</v>
      </c>
      <c r="S182" s="8">
        <v>16479269.34</v>
      </c>
      <c r="T182" s="8">
        <v>12205803.63</v>
      </c>
      <c r="U182" s="8">
        <v>1090942.51</v>
      </c>
      <c r="V182" s="8">
        <v>11114861.12</v>
      </c>
      <c r="W182" s="9">
        <v>54.22</v>
      </c>
      <c r="X182" s="9">
        <v>18.08</v>
      </c>
      <c r="Y182" s="9">
        <v>67.44</v>
      </c>
      <c r="Z182" s="8">
        <v>273230.26</v>
      </c>
      <c r="AA182" s="8">
        <v>2072019.7</v>
      </c>
    </row>
    <row r="183" spans="1:27" ht="12.75">
      <c r="A183" s="34">
        <v>6</v>
      </c>
      <c r="B183" s="34">
        <v>9</v>
      </c>
      <c r="C183" s="34">
        <v>16</v>
      </c>
      <c r="D183" s="35">
        <v>2</v>
      </c>
      <c r="E183" s="36"/>
      <c r="F183" s="7" t="s">
        <v>265</v>
      </c>
      <c r="G183" s="53" t="s">
        <v>425</v>
      </c>
      <c r="H183" s="8">
        <v>11046492.72</v>
      </c>
      <c r="I183" s="8">
        <v>565480.92</v>
      </c>
      <c r="J183" s="8">
        <v>10481011.8</v>
      </c>
      <c r="K183" s="8">
        <v>8830467.41</v>
      </c>
      <c r="L183" s="8">
        <v>344122.75</v>
      </c>
      <c r="M183" s="8">
        <v>8486344.66</v>
      </c>
      <c r="N183" s="9">
        <v>79.93</v>
      </c>
      <c r="O183" s="9">
        <v>60.85</v>
      </c>
      <c r="P183" s="9">
        <v>80.96</v>
      </c>
      <c r="Q183" s="8">
        <v>10144492.72</v>
      </c>
      <c r="R183" s="8">
        <v>925883</v>
      </c>
      <c r="S183" s="8">
        <v>9218609.72</v>
      </c>
      <c r="T183" s="8">
        <v>7255003</v>
      </c>
      <c r="U183" s="8">
        <v>252117.39</v>
      </c>
      <c r="V183" s="8">
        <v>7002885.61</v>
      </c>
      <c r="W183" s="9">
        <v>71.51</v>
      </c>
      <c r="X183" s="9">
        <v>27.22</v>
      </c>
      <c r="Y183" s="9">
        <v>75.96</v>
      </c>
      <c r="Z183" s="8">
        <v>1262402.08</v>
      </c>
      <c r="AA183" s="8">
        <v>1483459.05</v>
      </c>
    </row>
    <row r="184" spans="1:27" ht="12.75">
      <c r="A184" s="34">
        <v>6</v>
      </c>
      <c r="B184" s="34">
        <v>7</v>
      </c>
      <c r="C184" s="34">
        <v>10</v>
      </c>
      <c r="D184" s="35">
        <v>2</v>
      </c>
      <c r="E184" s="36"/>
      <c r="F184" s="7" t="s">
        <v>265</v>
      </c>
      <c r="G184" s="53" t="s">
        <v>426</v>
      </c>
      <c r="H184" s="8">
        <v>31894703.48</v>
      </c>
      <c r="I184" s="8">
        <v>6101780.55</v>
      </c>
      <c r="J184" s="8">
        <v>25792922.93</v>
      </c>
      <c r="K184" s="8">
        <v>23385001.33</v>
      </c>
      <c r="L184" s="8">
        <v>3207833.95</v>
      </c>
      <c r="M184" s="8">
        <v>20177167.38</v>
      </c>
      <c r="N184" s="9">
        <v>73.31</v>
      </c>
      <c r="O184" s="9">
        <v>52.57</v>
      </c>
      <c r="P184" s="9">
        <v>78.22</v>
      </c>
      <c r="Q184" s="8">
        <v>31894703.48</v>
      </c>
      <c r="R184" s="8">
        <v>7410292.78</v>
      </c>
      <c r="S184" s="8">
        <v>24484410.7</v>
      </c>
      <c r="T184" s="8">
        <v>21830654.18</v>
      </c>
      <c r="U184" s="8">
        <v>2529982.68</v>
      </c>
      <c r="V184" s="8">
        <v>19300671.5</v>
      </c>
      <c r="W184" s="9">
        <v>68.44</v>
      </c>
      <c r="X184" s="9">
        <v>34.14</v>
      </c>
      <c r="Y184" s="9">
        <v>78.82</v>
      </c>
      <c r="Z184" s="8">
        <v>1308512.23</v>
      </c>
      <c r="AA184" s="8">
        <v>876495.88</v>
      </c>
    </row>
    <row r="185" spans="1:27" ht="12.75">
      <c r="A185" s="34">
        <v>6</v>
      </c>
      <c r="B185" s="34">
        <v>1</v>
      </c>
      <c r="C185" s="34">
        <v>19</v>
      </c>
      <c r="D185" s="35">
        <v>2</v>
      </c>
      <c r="E185" s="36"/>
      <c r="F185" s="7" t="s">
        <v>265</v>
      </c>
      <c r="G185" s="53" t="s">
        <v>427</v>
      </c>
      <c r="H185" s="8">
        <v>21899258.49</v>
      </c>
      <c r="I185" s="8">
        <v>962153</v>
      </c>
      <c r="J185" s="8">
        <v>20937105.49</v>
      </c>
      <c r="K185" s="8">
        <v>17098683.46</v>
      </c>
      <c r="L185" s="8">
        <v>372024.45</v>
      </c>
      <c r="M185" s="8">
        <v>16726659.01</v>
      </c>
      <c r="N185" s="9">
        <v>78.07</v>
      </c>
      <c r="O185" s="9">
        <v>38.66</v>
      </c>
      <c r="P185" s="9">
        <v>79.89</v>
      </c>
      <c r="Q185" s="8">
        <v>23037048.49</v>
      </c>
      <c r="R185" s="8">
        <v>3125075</v>
      </c>
      <c r="S185" s="8">
        <v>19911973.49</v>
      </c>
      <c r="T185" s="8">
        <v>15140545.01</v>
      </c>
      <c r="U185" s="8">
        <v>575992.41</v>
      </c>
      <c r="V185" s="8">
        <v>14564552.6</v>
      </c>
      <c r="W185" s="9">
        <v>65.72</v>
      </c>
      <c r="X185" s="9">
        <v>18.43</v>
      </c>
      <c r="Y185" s="9">
        <v>73.14</v>
      </c>
      <c r="Z185" s="8">
        <v>1025132</v>
      </c>
      <c r="AA185" s="8">
        <v>2162106.41</v>
      </c>
    </row>
    <row r="186" spans="1:27" ht="12.75">
      <c r="A186" s="34">
        <v>6</v>
      </c>
      <c r="B186" s="34">
        <v>20</v>
      </c>
      <c r="C186" s="34">
        <v>14</v>
      </c>
      <c r="D186" s="35">
        <v>2</v>
      </c>
      <c r="E186" s="36"/>
      <c r="F186" s="7" t="s">
        <v>265</v>
      </c>
      <c r="G186" s="53" t="s">
        <v>428</v>
      </c>
      <c r="H186" s="8">
        <v>95397501.63</v>
      </c>
      <c r="I186" s="8">
        <v>9522579.29</v>
      </c>
      <c r="J186" s="8">
        <v>85874922.34</v>
      </c>
      <c r="K186" s="8">
        <v>74429829.07</v>
      </c>
      <c r="L186" s="8">
        <v>2986840.73</v>
      </c>
      <c r="M186" s="8">
        <v>71442988.34</v>
      </c>
      <c r="N186" s="9">
        <v>78.02</v>
      </c>
      <c r="O186" s="9">
        <v>31.36</v>
      </c>
      <c r="P186" s="9">
        <v>83.19</v>
      </c>
      <c r="Q186" s="8">
        <v>102113106.2</v>
      </c>
      <c r="R186" s="8">
        <v>23066580.09</v>
      </c>
      <c r="S186" s="8">
        <v>79046526.11</v>
      </c>
      <c r="T186" s="8">
        <v>75102641.71</v>
      </c>
      <c r="U186" s="8">
        <v>13723872.77</v>
      </c>
      <c r="V186" s="8">
        <v>61378768.94</v>
      </c>
      <c r="W186" s="9">
        <v>73.54</v>
      </c>
      <c r="X186" s="9">
        <v>59.49</v>
      </c>
      <c r="Y186" s="9">
        <v>77.64</v>
      </c>
      <c r="Z186" s="8">
        <v>6828396.23</v>
      </c>
      <c r="AA186" s="8">
        <v>10064219.4</v>
      </c>
    </row>
    <row r="187" spans="1:27" ht="12.75">
      <c r="A187" s="34">
        <v>6</v>
      </c>
      <c r="B187" s="34">
        <v>3</v>
      </c>
      <c r="C187" s="34">
        <v>14</v>
      </c>
      <c r="D187" s="35">
        <v>2</v>
      </c>
      <c r="E187" s="36"/>
      <c r="F187" s="7" t="s">
        <v>265</v>
      </c>
      <c r="G187" s="53" t="s">
        <v>429</v>
      </c>
      <c r="H187" s="8">
        <v>16345014.21</v>
      </c>
      <c r="I187" s="8">
        <v>1489929.1</v>
      </c>
      <c r="J187" s="8">
        <v>14855085.11</v>
      </c>
      <c r="K187" s="8">
        <v>11907667.25</v>
      </c>
      <c r="L187" s="8">
        <v>441168.13</v>
      </c>
      <c r="M187" s="8">
        <v>11466499.12</v>
      </c>
      <c r="N187" s="9">
        <v>72.85</v>
      </c>
      <c r="O187" s="9">
        <v>29.61</v>
      </c>
      <c r="P187" s="9">
        <v>77.18</v>
      </c>
      <c r="Q187" s="8">
        <v>16271875.32</v>
      </c>
      <c r="R187" s="8">
        <v>2366667.02</v>
      </c>
      <c r="S187" s="8">
        <v>13905208.3</v>
      </c>
      <c r="T187" s="8">
        <v>10902445.16</v>
      </c>
      <c r="U187" s="8">
        <v>694578.93</v>
      </c>
      <c r="V187" s="8">
        <v>10207866.23</v>
      </c>
      <c r="W187" s="9">
        <v>67</v>
      </c>
      <c r="X187" s="9">
        <v>29.34</v>
      </c>
      <c r="Y187" s="9">
        <v>73.41</v>
      </c>
      <c r="Z187" s="8">
        <v>949876.81</v>
      </c>
      <c r="AA187" s="8">
        <v>1258632.89</v>
      </c>
    </row>
    <row r="188" spans="1:27" ht="12.75">
      <c r="A188" s="34">
        <v>6</v>
      </c>
      <c r="B188" s="34">
        <v>6</v>
      </c>
      <c r="C188" s="34">
        <v>11</v>
      </c>
      <c r="D188" s="35">
        <v>2</v>
      </c>
      <c r="E188" s="36"/>
      <c r="F188" s="7" t="s">
        <v>265</v>
      </c>
      <c r="G188" s="53" t="s">
        <v>430</v>
      </c>
      <c r="H188" s="8">
        <v>24131467.54</v>
      </c>
      <c r="I188" s="8">
        <v>5143487</v>
      </c>
      <c r="J188" s="8">
        <v>18987980.54</v>
      </c>
      <c r="K188" s="8">
        <v>18583191.73</v>
      </c>
      <c r="L188" s="8">
        <v>2922237.73</v>
      </c>
      <c r="M188" s="8">
        <v>15660954</v>
      </c>
      <c r="N188" s="9">
        <v>77</v>
      </c>
      <c r="O188" s="9">
        <v>56.81</v>
      </c>
      <c r="P188" s="9">
        <v>82.47</v>
      </c>
      <c r="Q188" s="8">
        <v>26917711.54</v>
      </c>
      <c r="R188" s="8">
        <v>9299823</v>
      </c>
      <c r="S188" s="8">
        <v>17617888.54</v>
      </c>
      <c r="T188" s="8">
        <v>18364997.36</v>
      </c>
      <c r="U188" s="8">
        <v>5079927.43</v>
      </c>
      <c r="V188" s="8">
        <v>13285069.93</v>
      </c>
      <c r="W188" s="9">
        <v>68.22</v>
      </c>
      <c r="X188" s="9">
        <v>54.62</v>
      </c>
      <c r="Y188" s="9">
        <v>75.4</v>
      </c>
      <c r="Z188" s="8">
        <v>1370092</v>
      </c>
      <c r="AA188" s="8">
        <v>2375884.07</v>
      </c>
    </row>
    <row r="189" spans="1:27" ht="12.75">
      <c r="A189" s="34">
        <v>6</v>
      </c>
      <c r="B189" s="34">
        <v>14</v>
      </c>
      <c r="C189" s="34">
        <v>11</v>
      </c>
      <c r="D189" s="35">
        <v>2</v>
      </c>
      <c r="E189" s="36"/>
      <c r="F189" s="7" t="s">
        <v>265</v>
      </c>
      <c r="G189" s="53" t="s">
        <v>431</v>
      </c>
      <c r="H189" s="8">
        <v>46046362.01</v>
      </c>
      <c r="I189" s="8">
        <v>17930833.66</v>
      </c>
      <c r="J189" s="8">
        <v>28115528.35</v>
      </c>
      <c r="K189" s="8">
        <v>25718623.59</v>
      </c>
      <c r="L189" s="8">
        <v>3262216.73</v>
      </c>
      <c r="M189" s="8">
        <v>22456406.86</v>
      </c>
      <c r="N189" s="9">
        <v>55.85</v>
      </c>
      <c r="O189" s="9">
        <v>18.19</v>
      </c>
      <c r="P189" s="9">
        <v>79.87</v>
      </c>
      <c r="Q189" s="8">
        <v>47825958.01</v>
      </c>
      <c r="R189" s="8">
        <v>21619330.79</v>
      </c>
      <c r="S189" s="8">
        <v>26206627.22</v>
      </c>
      <c r="T189" s="8">
        <v>30564596.9</v>
      </c>
      <c r="U189" s="8">
        <v>11086945.73</v>
      </c>
      <c r="V189" s="8">
        <v>19477651.17</v>
      </c>
      <c r="W189" s="9">
        <v>63.9</v>
      </c>
      <c r="X189" s="9">
        <v>51.28</v>
      </c>
      <c r="Y189" s="9">
        <v>74.32</v>
      </c>
      <c r="Z189" s="8">
        <v>1908901.13</v>
      </c>
      <c r="AA189" s="8">
        <v>2978755.69</v>
      </c>
    </row>
    <row r="190" spans="1:27" ht="12.75">
      <c r="A190" s="34">
        <v>6</v>
      </c>
      <c r="B190" s="34">
        <v>7</v>
      </c>
      <c r="C190" s="34">
        <v>2</v>
      </c>
      <c r="D190" s="35">
        <v>3</v>
      </c>
      <c r="E190" s="36"/>
      <c r="F190" s="7" t="s">
        <v>265</v>
      </c>
      <c r="G190" s="53" t="s">
        <v>432</v>
      </c>
      <c r="H190" s="8">
        <v>40713280</v>
      </c>
      <c r="I190" s="8">
        <v>2635730</v>
      </c>
      <c r="J190" s="8">
        <v>38077550</v>
      </c>
      <c r="K190" s="8">
        <v>30552574.88</v>
      </c>
      <c r="L190" s="8">
        <v>179534.82</v>
      </c>
      <c r="M190" s="8">
        <v>30373040.06</v>
      </c>
      <c r="N190" s="9">
        <v>75.04</v>
      </c>
      <c r="O190" s="9">
        <v>6.81</v>
      </c>
      <c r="P190" s="9">
        <v>79.76</v>
      </c>
      <c r="Q190" s="8">
        <v>42304423</v>
      </c>
      <c r="R190" s="8">
        <v>4779843</v>
      </c>
      <c r="S190" s="8">
        <v>37524580</v>
      </c>
      <c r="T190" s="8">
        <v>28816052.8</v>
      </c>
      <c r="U190" s="8">
        <v>334658.44</v>
      </c>
      <c r="V190" s="8">
        <v>28481394.36</v>
      </c>
      <c r="W190" s="9">
        <v>68.11</v>
      </c>
      <c r="X190" s="9">
        <v>7</v>
      </c>
      <c r="Y190" s="9">
        <v>75.9</v>
      </c>
      <c r="Z190" s="8">
        <v>552970</v>
      </c>
      <c r="AA190" s="8">
        <v>1891645.7</v>
      </c>
    </row>
    <row r="191" spans="1:27" ht="12.75">
      <c r="A191" s="34">
        <v>6</v>
      </c>
      <c r="B191" s="34">
        <v>9</v>
      </c>
      <c r="C191" s="34">
        <v>1</v>
      </c>
      <c r="D191" s="35">
        <v>3</v>
      </c>
      <c r="E191" s="36"/>
      <c r="F191" s="7" t="s">
        <v>265</v>
      </c>
      <c r="G191" s="53" t="s">
        <v>433</v>
      </c>
      <c r="H191" s="8">
        <v>52116432.54</v>
      </c>
      <c r="I191" s="8">
        <v>1739186.37</v>
      </c>
      <c r="J191" s="8">
        <v>50377246.17</v>
      </c>
      <c r="K191" s="8">
        <v>41236632.11</v>
      </c>
      <c r="L191" s="8">
        <v>304124.81</v>
      </c>
      <c r="M191" s="8">
        <v>40932507.3</v>
      </c>
      <c r="N191" s="9">
        <v>79.12</v>
      </c>
      <c r="O191" s="9">
        <v>17.48</v>
      </c>
      <c r="P191" s="9">
        <v>81.25</v>
      </c>
      <c r="Q191" s="8">
        <v>55422098.67</v>
      </c>
      <c r="R191" s="8">
        <v>6299830.89</v>
      </c>
      <c r="S191" s="8">
        <v>49122267.78</v>
      </c>
      <c r="T191" s="8">
        <v>38630680.99</v>
      </c>
      <c r="U191" s="8">
        <v>1360067.2</v>
      </c>
      <c r="V191" s="8">
        <v>37270613.79</v>
      </c>
      <c r="W191" s="9">
        <v>69.7</v>
      </c>
      <c r="X191" s="9">
        <v>21.58</v>
      </c>
      <c r="Y191" s="9">
        <v>75.87</v>
      </c>
      <c r="Z191" s="8">
        <v>1254978.39</v>
      </c>
      <c r="AA191" s="8">
        <v>3661893.51</v>
      </c>
    </row>
    <row r="192" spans="1:27" ht="12.75">
      <c r="A192" s="34">
        <v>6</v>
      </c>
      <c r="B192" s="34">
        <v>9</v>
      </c>
      <c r="C192" s="34">
        <v>3</v>
      </c>
      <c r="D192" s="35">
        <v>3</v>
      </c>
      <c r="E192" s="36"/>
      <c r="F192" s="7" t="s">
        <v>265</v>
      </c>
      <c r="G192" s="53" t="s">
        <v>434</v>
      </c>
      <c r="H192" s="8">
        <v>48959165.6</v>
      </c>
      <c r="I192" s="8">
        <v>2759531.49</v>
      </c>
      <c r="J192" s="8">
        <v>46199634.11</v>
      </c>
      <c r="K192" s="8">
        <v>38450095.38</v>
      </c>
      <c r="L192" s="8">
        <v>729434.81</v>
      </c>
      <c r="M192" s="8">
        <v>37720660.57</v>
      </c>
      <c r="N192" s="9">
        <v>78.53</v>
      </c>
      <c r="O192" s="9">
        <v>26.43</v>
      </c>
      <c r="P192" s="9">
        <v>81.64</v>
      </c>
      <c r="Q192" s="8">
        <v>49320865.6</v>
      </c>
      <c r="R192" s="8">
        <v>7575911</v>
      </c>
      <c r="S192" s="8">
        <v>41744954.6</v>
      </c>
      <c r="T192" s="8">
        <v>33306583.98</v>
      </c>
      <c r="U192" s="8">
        <v>2008369.74</v>
      </c>
      <c r="V192" s="8">
        <v>31298214.24</v>
      </c>
      <c r="W192" s="9">
        <v>67.53</v>
      </c>
      <c r="X192" s="9">
        <v>26.5</v>
      </c>
      <c r="Y192" s="9">
        <v>74.97</v>
      </c>
      <c r="Z192" s="8">
        <v>4454679.51</v>
      </c>
      <c r="AA192" s="8">
        <v>6422446.33</v>
      </c>
    </row>
    <row r="193" spans="1:27" ht="12.75">
      <c r="A193" s="34">
        <v>6</v>
      </c>
      <c r="B193" s="34">
        <v>2</v>
      </c>
      <c r="C193" s="34">
        <v>5</v>
      </c>
      <c r="D193" s="35">
        <v>3</v>
      </c>
      <c r="E193" s="36"/>
      <c r="F193" s="7" t="s">
        <v>265</v>
      </c>
      <c r="G193" s="53" t="s">
        <v>435</v>
      </c>
      <c r="H193" s="8">
        <v>27655761.39</v>
      </c>
      <c r="I193" s="8">
        <v>3844260.12</v>
      </c>
      <c r="J193" s="8">
        <v>23811501.27</v>
      </c>
      <c r="K193" s="8">
        <v>21588556.79</v>
      </c>
      <c r="L193" s="8">
        <v>2171077.45</v>
      </c>
      <c r="M193" s="8">
        <v>19417479.34</v>
      </c>
      <c r="N193" s="9">
        <v>78.06</v>
      </c>
      <c r="O193" s="9">
        <v>56.47</v>
      </c>
      <c r="P193" s="9">
        <v>81.54</v>
      </c>
      <c r="Q193" s="8">
        <v>27425726.76</v>
      </c>
      <c r="R193" s="8">
        <v>3765140.8</v>
      </c>
      <c r="S193" s="8">
        <v>23660585.96</v>
      </c>
      <c r="T193" s="8">
        <v>18412515.03</v>
      </c>
      <c r="U193" s="8">
        <v>1106373.46</v>
      </c>
      <c r="V193" s="8">
        <v>17306141.57</v>
      </c>
      <c r="W193" s="9">
        <v>67.13</v>
      </c>
      <c r="X193" s="9">
        <v>29.38</v>
      </c>
      <c r="Y193" s="9">
        <v>73.14</v>
      </c>
      <c r="Z193" s="8">
        <v>150915.31</v>
      </c>
      <c r="AA193" s="8">
        <v>2111337.77</v>
      </c>
    </row>
    <row r="194" spans="1:27" ht="12.75">
      <c r="A194" s="34">
        <v>6</v>
      </c>
      <c r="B194" s="34">
        <v>5</v>
      </c>
      <c r="C194" s="34">
        <v>5</v>
      </c>
      <c r="D194" s="35">
        <v>3</v>
      </c>
      <c r="E194" s="36"/>
      <c r="F194" s="7" t="s">
        <v>265</v>
      </c>
      <c r="G194" s="53" t="s">
        <v>436</v>
      </c>
      <c r="H194" s="8">
        <v>68551981.71</v>
      </c>
      <c r="I194" s="8">
        <v>10208124.44</v>
      </c>
      <c r="J194" s="8">
        <v>58343857.27</v>
      </c>
      <c r="K194" s="8">
        <v>50101112.89</v>
      </c>
      <c r="L194" s="8">
        <v>2661745.25</v>
      </c>
      <c r="M194" s="8">
        <v>47439367.64</v>
      </c>
      <c r="N194" s="9">
        <v>73.08</v>
      </c>
      <c r="O194" s="9">
        <v>26.07</v>
      </c>
      <c r="P194" s="9">
        <v>81.3</v>
      </c>
      <c r="Q194" s="8">
        <v>74246981.71</v>
      </c>
      <c r="R194" s="8">
        <v>18368668.91</v>
      </c>
      <c r="S194" s="8">
        <v>55878312.8</v>
      </c>
      <c r="T194" s="8">
        <v>45585578.34</v>
      </c>
      <c r="U194" s="8">
        <v>4250692.26</v>
      </c>
      <c r="V194" s="8">
        <v>41334886.08</v>
      </c>
      <c r="W194" s="9">
        <v>61.39</v>
      </c>
      <c r="X194" s="9">
        <v>23.14</v>
      </c>
      <c r="Y194" s="9">
        <v>73.97</v>
      </c>
      <c r="Z194" s="8">
        <v>2465544.47</v>
      </c>
      <c r="AA194" s="8">
        <v>6104481.56</v>
      </c>
    </row>
    <row r="195" spans="1:27" ht="12.75">
      <c r="A195" s="34">
        <v>6</v>
      </c>
      <c r="B195" s="34">
        <v>2</v>
      </c>
      <c r="C195" s="34">
        <v>7</v>
      </c>
      <c r="D195" s="35">
        <v>3</v>
      </c>
      <c r="E195" s="36"/>
      <c r="F195" s="7" t="s">
        <v>265</v>
      </c>
      <c r="G195" s="53" t="s">
        <v>437</v>
      </c>
      <c r="H195" s="8">
        <v>34469851.4</v>
      </c>
      <c r="I195" s="8">
        <v>6128242.32</v>
      </c>
      <c r="J195" s="8">
        <v>28341609.08</v>
      </c>
      <c r="K195" s="8">
        <v>24343337.46</v>
      </c>
      <c r="L195" s="8">
        <v>2526807.81</v>
      </c>
      <c r="M195" s="8">
        <v>21816529.65</v>
      </c>
      <c r="N195" s="9">
        <v>70.62</v>
      </c>
      <c r="O195" s="9">
        <v>41.23</v>
      </c>
      <c r="P195" s="9">
        <v>76.97</v>
      </c>
      <c r="Q195" s="8">
        <v>34227528.85</v>
      </c>
      <c r="R195" s="8">
        <v>7667970.18</v>
      </c>
      <c r="S195" s="8">
        <v>26559558.67</v>
      </c>
      <c r="T195" s="8">
        <v>21530640.93</v>
      </c>
      <c r="U195" s="8">
        <v>1732243.07</v>
      </c>
      <c r="V195" s="8">
        <v>19798397.86</v>
      </c>
      <c r="W195" s="9">
        <v>62.9</v>
      </c>
      <c r="X195" s="9">
        <v>22.59</v>
      </c>
      <c r="Y195" s="9">
        <v>74.54</v>
      </c>
      <c r="Z195" s="8">
        <v>1782050.41</v>
      </c>
      <c r="AA195" s="8">
        <v>2018131.79</v>
      </c>
    </row>
    <row r="196" spans="1:27" ht="12.75">
      <c r="A196" s="34">
        <v>6</v>
      </c>
      <c r="B196" s="34">
        <v>12</v>
      </c>
      <c r="C196" s="34">
        <v>2</v>
      </c>
      <c r="D196" s="35">
        <v>3</v>
      </c>
      <c r="E196" s="36"/>
      <c r="F196" s="7" t="s">
        <v>265</v>
      </c>
      <c r="G196" s="53" t="s">
        <v>438</v>
      </c>
      <c r="H196" s="8">
        <v>30704769.24</v>
      </c>
      <c r="I196" s="8">
        <v>3453465.47</v>
      </c>
      <c r="J196" s="8">
        <v>27251303.77</v>
      </c>
      <c r="K196" s="8">
        <v>23611791.29</v>
      </c>
      <c r="L196" s="8">
        <v>1880367.92</v>
      </c>
      <c r="M196" s="8">
        <v>21731423.37</v>
      </c>
      <c r="N196" s="9">
        <v>76.89</v>
      </c>
      <c r="O196" s="9">
        <v>54.44</v>
      </c>
      <c r="P196" s="9">
        <v>79.74</v>
      </c>
      <c r="Q196" s="8">
        <v>33609061.24</v>
      </c>
      <c r="R196" s="8">
        <v>6307364.57</v>
      </c>
      <c r="S196" s="8">
        <v>27301696.67</v>
      </c>
      <c r="T196" s="8">
        <v>19447373.53</v>
      </c>
      <c r="U196" s="8">
        <v>259777.3</v>
      </c>
      <c r="V196" s="8">
        <v>19187596.23</v>
      </c>
      <c r="W196" s="9">
        <v>57.86</v>
      </c>
      <c r="X196" s="9">
        <v>4.11</v>
      </c>
      <c r="Y196" s="9">
        <v>70.27</v>
      </c>
      <c r="Z196" s="8">
        <v>-50392.9</v>
      </c>
      <c r="AA196" s="8">
        <v>2543827.14</v>
      </c>
    </row>
    <row r="197" spans="1:27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265</v>
      </c>
      <c r="G197" s="53" t="s">
        <v>439</v>
      </c>
      <c r="H197" s="8">
        <v>30317640.09</v>
      </c>
      <c r="I197" s="8">
        <v>2146429.4</v>
      </c>
      <c r="J197" s="8">
        <v>28171210.69</v>
      </c>
      <c r="K197" s="8">
        <v>23140132.5</v>
      </c>
      <c r="L197" s="8">
        <v>173539.93</v>
      </c>
      <c r="M197" s="8">
        <v>22966592.57</v>
      </c>
      <c r="N197" s="9">
        <v>76.32</v>
      </c>
      <c r="O197" s="9">
        <v>8.08</v>
      </c>
      <c r="P197" s="9">
        <v>81.52</v>
      </c>
      <c r="Q197" s="8">
        <v>31077640.09</v>
      </c>
      <c r="R197" s="8">
        <v>4292287.05</v>
      </c>
      <c r="S197" s="8">
        <v>26785353.04</v>
      </c>
      <c r="T197" s="8">
        <v>20615495.36</v>
      </c>
      <c r="U197" s="8">
        <v>706792.15</v>
      </c>
      <c r="V197" s="8">
        <v>19908703.21</v>
      </c>
      <c r="W197" s="9">
        <v>66.33</v>
      </c>
      <c r="X197" s="9">
        <v>16.46</v>
      </c>
      <c r="Y197" s="9">
        <v>74.32</v>
      </c>
      <c r="Z197" s="8">
        <v>1385857.65</v>
      </c>
      <c r="AA197" s="8">
        <v>3057889.36</v>
      </c>
    </row>
    <row r="198" spans="1:27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265</v>
      </c>
      <c r="G198" s="53" t="s">
        <v>440</v>
      </c>
      <c r="H198" s="8">
        <v>34664670.73</v>
      </c>
      <c r="I198" s="8">
        <v>5977448.36</v>
      </c>
      <c r="J198" s="8">
        <v>28687222.37</v>
      </c>
      <c r="K198" s="8">
        <v>24738777.67</v>
      </c>
      <c r="L198" s="8">
        <v>2016589.77</v>
      </c>
      <c r="M198" s="8">
        <v>22722187.9</v>
      </c>
      <c r="N198" s="9">
        <v>71.36</v>
      </c>
      <c r="O198" s="9">
        <v>33.73</v>
      </c>
      <c r="P198" s="9">
        <v>79.2</v>
      </c>
      <c r="Q198" s="8">
        <v>38352111.73</v>
      </c>
      <c r="R198" s="8">
        <v>11203373</v>
      </c>
      <c r="S198" s="8">
        <v>27148738.73</v>
      </c>
      <c r="T198" s="8">
        <v>22292508.29</v>
      </c>
      <c r="U198" s="8">
        <v>2755277.98</v>
      </c>
      <c r="V198" s="8">
        <v>19537230.31</v>
      </c>
      <c r="W198" s="9">
        <v>58.12</v>
      </c>
      <c r="X198" s="9">
        <v>24.59</v>
      </c>
      <c r="Y198" s="9">
        <v>71.96</v>
      </c>
      <c r="Z198" s="8">
        <v>1538483.64</v>
      </c>
      <c r="AA198" s="8">
        <v>3184957.59</v>
      </c>
    </row>
    <row r="199" spans="1:27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265</v>
      </c>
      <c r="G199" s="53" t="s">
        <v>441</v>
      </c>
      <c r="H199" s="8">
        <v>34702346.43</v>
      </c>
      <c r="I199" s="8">
        <v>5724594.21</v>
      </c>
      <c r="J199" s="8">
        <v>28977752.22</v>
      </c>
      <c r="K199" s="8">
        <v>24975929.55</v>
      </c>
      <c r="L199" s="8">
        <v>1284474.16</v>
      </c>
      <c r="M199" s="8">
        <v>23691455.39</v>
      </c>
      <c r="N199" s="9">
        <v>71.97</v>
      </c>
      <c r="O199" s="9">
        <v>22.43</v>
      </c>
      <c r="P199" s="9">
        <v>81.75</v>
      </c>
      <c r="Q199" s="8">
        <v>36744467.91</v>
      </c>
      <c r="R199" s="8">
        <v>9226509.33</v>
      </c>
      <c r="S199" s="8">
        <v>27517958.58</v>
      </c>
      <c r="T199" s="8">
        <v>22787422.39</v>
      </c>
      <c r="U199" s="8">
        <v>2117908.15</v>
      </c>
      <c r="V199" s="8">
        <v>20669514.24</v>
      </c>
      <c r="W199" s="9">
        <v>62.01</v>
      </c>
      <c r="X199" s="9">
        <v>22.95</v>
      </c>
      <c r="Y199" s="9">
        <v>75.11</v>
      </c>
      <c r="Z199" s="8">
        <v>1459793.64</v>
      </c>
      <c r="AA199" s="8">
        <v>3021941.15</v>
      </c>
    </row>
    <row r="200" spans="1:27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265</v>
      </c>
      <c r="G200" s="53" t="s">
        <v>442</v>
      </c>
      <c r="H200" s="8">
        <v>27132275.4</v>
      </c>
      <c r="I200" s="8">
        <v>1191706.8</v>
      </c>
      <c r="J200" s="8">
        <v>25940568.6</v>
      </c>
      <c r="K200" s="8">
        <v>20330566.51</v>
      </c>
      <c r="L200" s="8">
        <v>10767.93</v>
      </c>
      <c r="M200" s="8">
        <v>20319798.58</v>
      </c>
      <c r="N200" s="9">
        <v>74.93</v>
      </c>
      <c r="O200" s="9">
        <v>0.9</v>
      </c>
      <c r="P200" s="9">
        <v>78.33</v>
      </c>
      <c r="Q200" s="8">
        <v>26194079.4</v>
      </c>
      <c r="R200" s="8">
        <v>1623463.51</v>
      </c>
      <c r="S200" s="8">
        <v>24570615.89</v>
      </c>
      <c r="T200" s="8">
        <v>18690180.29</v>
      </c>
      <c r="U200" s="8">
        <v>785895.77</v>
      </c>
      <c r="V200" s="8">
        <v>17904284.52</v>
      </c>
      <c r="W200" s="9">
        <v>71.35</v>
      </c>
      <c r="X200" s="9">
        <v>48.4</v>
      </c>
      <c r="Y200" s="9">
        <v>72.86</v>
      </c>
      <c r="Z200" s="8">
        <v>1369952.71</v>
      </c>
      <c r="AA200" s="8">
        <v>2415514.06</v>
      </c>
    </row>
    <row r="201" spans="1:27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265</v>
      </c>
      <c r="G201" s="53" t="s">
        <v>443</v>
      </c>
      <c r="H201" s="8">
        <v>26014040.2</v>
      </c>
      <c r="I201" s="8">
        <v>471653</v>
      </c>
      <c r="J201" s="8">
        <v>25542387.2</v>
      </c>
      <c r="K201" s="8">
        <v>19885777.43</v>
      </c>
      <c r="L201" s="8">
        <v>1583.55</v>
      </c>
      <c r="M201" s="8">
        <v>19884193.88</v>
      </c>
      <c r="N201" s="9">
        <v>76.44</v>
      </c>
      <c r="O201" s="9">
        <v>0.33</v>
      </c>
      <c r="P201" s="9">
        <v>77.84</v>
      </c>
      <c r="Q201" s="8">
        <v>24789289.42</v>
      </c>
      <c r="R201" s="8">
        <v>756945.23</v>
      </c>
      <c r="S201" s="8">
        <v>24032344.19</v>
      </c>
      <c r="T201" s="8">
        <v>19004220.2</v>
      </c>
      <c r="U201" s="8">
        <v>166918.44</v>
      </c>
      <c r="V201" s="8">
        <v>18837301.76</v>
      </c>
      <c r="W201" s="9">
        <v>76.66</v>
      </c>
      <c r="X201" s="9">
        <v>22.05</v>
      </c>
      <c r="Y201" s="9">
        <v>78.38</v>
      </c>
      <c r="Z201" s="8">
        <v>1510043.01</v>
      </c>
      <c r="AA201" s="8">
        <v>1046892.12</v>
      </c>
    </row>
    <row r="202" spans="1:27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265</v>
      </c>
      <c r="G202" s="53" t="s">
        <v>444</v>
      </c>
      <c r="H202" s="8">
        <v>94283996.43</v>
      </c>
      <c r="I202" s="8">
        <v>7219126.23</v>
      </c>
      <c r="J202" s="8">
        <v>87064870.2</v>
      </c>
      <c r="K202" s="8">
        <v>76296949.24</v>
      </c>
      <c r="L202" s="8">
        <v>5126871.15</v>
      </c>
      <c r="M202" s="8">
        <v>71170078.09</v>
      </c>
      <c r="N202" s="9">
        <v>80.92</v>
      </c>
      <c r="O202" s="9">
        <v>71.01</v>
      </c>
      <c r="P202" s="9">
        <v>81.74</v>
      </c>
      <c r="Q202" s="8">
        <v>95218203.3</v>
      </c>
      <c r="R202" s="8">
        <v>12632855.75</v>
      </c>
      <c r="S202" s="8">
        <v>82585347.55</v>
      </c>
      <c r="T202" s="8">
        <v>68942272.25</v>
      </c>
      <c r="U202" s="8">
        <v>6857092.38</v>
      </c>
      <c r="V202" s="8">
        <v>62085179.87</v>
      </c>
      <c r="W202" s="9">
        <v>72.4</v>
      </c>
      <c r="X202" s="9">
        <v>54.27</v>
      </c>
      <c r="Y202" s="9">
        <v>75.17</v>
      </c>
      <c r="Z202" s="8">
        <v>4479522.65</v>
      </c>
      <c r="AA202" s="8">
        <v>9084898.22</v>
      </c>
    </row>
    <row r="203" spans="1:27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265</v>
      </c>
      <c r="G203" s="53" t="s">
        <v>445</v>
      </c>
      <c r="H203" s="8">
        <v>34007917.43</v>
      </c>
      <c r="I203" s="8">
        <v>7194694.68</v>
      </c>
      <c r="J203" s="8">
        <v>26813222.75</v>
      </c>
      <c r="K203" s="8">
        <v>24859483.88</v>
      </c>
      <c r="L203" s="8">
        <v>2751091.53</v>
      </c>
      <c r="M203" s="8">
        <v>22108392.35</v>
      </c>
      <c r="N203" s="9">
        <v>73.09</v>
      </c>
      <c r="O203" s="9">
        <v>38.23</v>
      </c>
      <c r="P203" s="9">
        <v>82.45</v>
      </c>
      <c r="Q203" s="8">
        <v>34788697.43</v>
      </c>
      <c r="R203" s="8">
        <v>8242113</v>
      </c>
      <c r="S203" s="8">
        <v>26546584.43</v>
      </c>
      <c r="T203" s="8">
        <v>22610752.86</v>
      </c>
      <c r="U203" s="8">
        <v>2767402.35</v>
      </c>
      <c r="V203" s="8">
        <v>19843350.51</v>
      </c>
      <c r="W203" s="9">
        <v>64.99</v>
      </c>
      <c r="X203" s="9">
        <v>33.57</v>
      </c>
      <c r="Y203" s="9">
        <v>74.74</v>
      </c>
      <c r="Z203" s="8">
        <v>266638.32</v>
      </c>
      <c r="AA203" s="8">
        <v>2265041.84</v>
      </c>
    </row>
    <row r="204" spans="1:27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265</v>
      </c>
      <c r="G204" s="53" t="s">
        <v>446</v>
      </c>
      <c r="H204" s="8">
        <v>52283821.85</v>
      </c>
      <c r="I204" s="8">
        <v>14822988.22</v>
      </c>
      <c r="J204" s="8">
        <v>37460833.63</v>
      </c>
      <c r="K204" s="8">
        <v>33684241.79</v>
      </c>
      <c r="L204" s="8">
        <v>3513569.54</v>
      </c>
      <c r="M204" s="8">
        <v>30170672.25</v>
      </c>
      <c r="N204" s="9">
        <v>64.42</v>
      </c>
      <c r="O204" s="9">
        <v>23.7</v>
      </c>
      <c r="P204" s="9">
        <v>80.53</v>
      </c>
      <c r="Q204" s="8">
        <v>53621998.75</v>
      </c>
      <c r="R204" s="8">
        <v>18588753.01</v>
      </c>
      <c r="S204" s="8">
        <v>35033245.74</v>
      </c>
      <c r="T204" s="8">
        <v>28060594.2</v>
      </c>
      <c r="U204" s="8">
        <v>2072389.05</v>
      </c>
      <c r="V204" s="8">
        <v>25988205.15</v>
      </c>
      <c r="W204" s="9">
        <v>52.33</v>
      </c>
      <c r="X204" s="9">
        <v>11.14</v>
      </c>
      <c r="Y204" s="9">
        <v>74.18</v>
      </c>
      <c r="Z204" s="8">
        <v>2427587.89</v>
      </c>
      <c r="AA204" s="8">
        <v>4182467.1</v>
      </c>
    </row>
    <row r="205" spans="1:27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265</v>
      </c>
      <c r="G205" s="53" t="s">
        <v>447</v>
      </c>
      <c r="H205" s="8">
        <v>90441459.81</v>
      </c>
      <c r="I205" s="8">
        <v>20149820.07</v>
      </c>
      <c r="J205" s="8">
        <v>70291639.74</v>
      </c>
      <c r="K205" s="8">
        <v>61343868.54</v>
      </c>
      <c r="L205" s="8">
        <v>6261964.47</v>
      </c>
      <c r="M205" s="8">
        <v>55081904.07</v>
      </c>
      <c r="N205" s="9">
        <v>67.82</v>
      </c>
      <c r="O205" s="9">
        <v>31.07</v>
      </c>
      <c r="P205" s="9">
        <v>78.36</v>
      </c>
      <c r="Q205" s="8">
        <v>100714303.2</v>
      </c>
      <c r="R205" s="8">
        <v>31957479.36</v>
      </c>
      <c r="S205" s="8">
        <v>68756823.84</v>
      </c>
      <c r="T205" s="8">
        <v>64463129.64</v>
      </c>
      <c r="U205" s="8">
        <v>14548760.13</v>
      </c>
      <c r="V205" s="8">
        <v>49914369.51</v>
      </c>
      <c r="W205" s="9">
        <v>64</v>
      </c>
      <c r="X205" s="9">
        <v>45.52</v>
      </c>
      <c r="Y205" s="9">
        <v>72.59</v>
      </c>
      <c r="Z205" s="8">
        <v>1534815.9</v>
      </c>
      <c r="AA205" s="8">
        <v>5167534.56</v>
      </c>
    </row>
    <row r="206" spans="1:27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265</v>
      </c>
      <c r="G206" s="53" t="s">
        <v>448</v>
      </c>
      <c r="H206" s="8">
        <v>28950254.3</v>
      </c>
      <c r="I206" s="8">
        <v>7709142.51</v>
      </c>
      <c r="J206" s="8">
        <v>21241111.79</v>
      </c>
      <c r="K206" s="8">
        <v>20675211.41</v>
      </c>
      <c r="L206" s="8">
        <v>3311513.26</v>
      </c>
      <c r="M206" s="8">
        <v>17363698.15</v>
      </c>
      <c r="N206" s="9">
        <v>71.41</v>
      </c>
      <c r="O206" s="9">
        <v>42.95</v>
      </c>
      <c r="P206" s="9">
        <v>81.74</v>
      </c>
      <c r="Q206" s="8">
        <v>33355003.7</v>
      </c>
      <c r="R206" s="8">
        <v>13468244.26</v>
      </c>
      <c r="S206" s="8">
        <v>19886759.44</v>
      </c>
      <c r="T206" s="8">
        <v>20687448.26</v>
      </c>
      <c r="U206" s="8">
        <v>5027224.28</v>
      </c>
      <c r="V206" s="8">
        <v>15660223.98</v>
      </c>
      <c r="W206" s="9">
        <v>62.02</v>
      </c>
      <c r="X206" s="9">
        <v>37.32</v>
      </c>
      <c r="Y206" s="9">
        <v>78.74</v>
      </c>
      <c r="Z206" s="8">
        <v>1354352.35</v>
      </c>
      <c r="AA206" s="8">
        <v>1703474.17</v>
      </c>
    </row>
    <row r="207" spans="1:27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265</v>
      </c>
      <c r="G207" s="53" t="s">
        <v>449</v>
      </c>
      <c r="H207" s="8">
        <v>63386760.43</v>
      </c>
      <c r="I207" s="8">
        <v>3540346.91</v>
      </c>
      <c r="J207" s="8">
        <v>59846413.52</v>
      </c>
      <c r="K207" s="8">
        <v>50127905.44</v>
      </c>
      <c r="L207" s="8">
        <v>2116617.76</v>
      </c>
      <c r="M207" s="8">
        <v>48011287.68</v>
      </c>
      <c r="N207" s="9">
        <v>79.08</v>
      </c>
      <c r="O207" s="9">
        <v>59.78</v>
      </c>
      <c r="P207" s="9">
        <v>80.22</v>
      </c>
      <c r="Q207" s="8">
        <v>67943393.13</v>
      </c>
      <c r="R207" s="8">
        <v>9425209.12</v>
      </c>
      <c r="S207" s="8">
        <v>58518184.01</v>
      </c>
      <c r="T207" s="8">
        <v>46814597.02</v>
      </c>
      <c r="U207" s="8">
        <v>4009923.46</v>
      </c>
      <c r="V207" s="8">
        <v>42804673.56</v>
      </c>
      <c r="W207" s="9">
        <v>68.9</v>
      </c>
      <c r="X207" s="9">
        <v>42.54</v>
      </c>
      <c r="Y207" s="9">
        <v>73.14</v>
      </c>
      <c r="Z207" s="8">
        <v>1328229.51</v>
      </c>
      <c r="AA207" s="8">
        <v>5206614.12</v>
      </c>
    </row>
    <row r="208" spans="1:27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265</v>
      </c>
      <c r="G208" s="53" t="s">
        <v>450</v>
      </c>
      <c r="H208" s="8">
        <v>55766632.11</v>
      </c>
      <c r="I208" s="8">
        <v>11798521.27</v>
      </c>
      <c r="J208" s="8">
        <v>43968110.84</v>
      </c>
      <c r="K208" s="8">
        <v>39738610.56</v>
      </c>
      <c r="L208" s="8">
        <v>5149503.79</v>
      </c>
      <c r="M208" s="8">
        <v>34589106.77</v>
      </c>
      <c r="N208" s="9">
        <v>71.25</v>
      </c>
      <c r="O208" s="9">
        <v>43.64</v>
      </c>
      <c r="P208" s="9">
        <v>78.66</v>
      </c>
      <c r="Q208" s="8">
        <v>60512701.06</v>
      </c>
      <c r="R208" s="8">
        <v>19317768.9</v>
      </c>
      <c r="S208" s="8">
        <v>41194932.16</v>
      </c>
      <c r="T208" s="8">
        <v>36644017.07</v>
      </c>
      <c r="U208" s="8">
        <v>7757833.36</v>
      </c>
      <c r="V208" s="8">
        <v>28886183.71</v>
      </c>
      <c r="W208" s="9">
        <v>60.55</v>
      </c>
      <c r="X208" s="9">
        <v>40.15</v>
      </c>
      <c r="Y208" s="9">
        <v>70.12</v>
      </c>
      <c r="Z208" s="8">
        <v>2773178.68</v>
      </c>
      <c r="AA208" s="8">
        <v>5702923.06</v>
      </c>
    </row>
    <row r="209" spans="1:27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265</v>
      </c>
      <c r="G209" s="53" t="s">
        <v>451</v>
      </c>
      <c r="H209" s="8">
        <v>70244982.15</v>
      </c>
      <c r="I209" s="8">
        <v>16487790.85</v>
      </c>
      <c r="J209" s="8">
        <v>53757191.3</v>
      </c>
      <c r="K209" s="8">
        <v>50112781.47</v>
      </c>
      <c r="L209" s="8">
        <v>7044070.27</v>
      </c>
      <c r="M209" s="8">
        <v>43068711.2</v>
      </c>
      <c r="N209" s="9">
        <v>71.34</v>
      </c>
      <c r="O209" s="9">
        <v>42.72</v>
      </c>
      <c r="P209" s="9">
        <v>80.11</v>
      </c>
      <c r="Q209" s="8">
        <v>76992443.96</v>
      </c>
      <c r="R209" s="8">
        <v>27336695.14</v>
      </c>
      <c r="S209" s="8">
        <v>49655748.82</v>
      </c>
      <c r="T209" s="8">
        <v>49831316.79</v>
      </c>
      <c r="U209" s="8">
        <v>12926920.27</v>
      </c>
      <c r="V209" s="8">
        <v>36904396.52</v>
      </c>
      <c r="W209" s="9">
        <v>64.72</v>
      </c>
      <c r="X209" s="9">
        <v>47.28</v>
      </c>
      <c r="Y209" s="9">
        <v>74.32</v>
      </c>
      <c r="Z209" s="8">
        <v>4101442.48</v>
      </c>
      <c r="AA209" s="8">
        <v>6164314.68</v>
      </c>
    </row>
    <row r="210" spans="1:27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265</v>
      </c>
      <c r="G210" s="53" t="s">
        <v>452</v>
      </c>
      <c r="H210" s="8">
        <v>31154711.31</v>
      </c>
      <c r="I210" s="8">
        <v>6729945.4</v>
      </c>
      <c r="J210" s="8">
        <v>24424765.91</v>
      </c>
      <c r="K210" s="8">
        <v>24563206.08</v>
      </c>
      <c r="L210" s="8">
        <v>4547106.94</v>
      </c>
      <c r="M210" s="8">
        <v>20016099.14</v>
      </c>
      <c r="N210" s="9">
        <v>78.84</v>
      </c>
      <c r="O210" s="9">
        <v>67.56</v>
      </c>
      <c r="P210" s="9">
        <v>81.95</v>
      </c>
      <c r="Q210" s="8">
        <v>29583501.31</v>
      </c>
      <c r="R210" s="8">
        <v>7551960</v>
      </c>
      <c r="S210" s="8">
        <v>22031541.31</v>
      </c>
      <c r="T210" s="8">
        <v>17020647.15</v>
      </c>
      <c r="U210" s="8">
        <v>608461.48</v>
      </c>
      <c r="V210" s="8">
        <v>16412185.67</v>
      </c>
      <c r="W210" s="9">
        <v>57.53</v>
      </c>
      <c r="X210" s="9">
        <v>8.05</v>
      </c>
      <c r="Y210" s="9">
        <v>74.49</v>
      </c>
      <c r="Z210" s="8">
        <v>2393224.6</v>
      </c>
      <c r="AA210" s="8">
        <v>3603913.47</v>
      </c>
    </row>
    <row r="211" spans="1:27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265</v>
      </c>
      <c r="G211" s="53" t="s">
        <v>453</v>
      </c>
      <c r="H211" s="8">
        <v>96042245.91</v>
      </c>
      <c r="I211" s="8">
        <v>14279144.02</v>
      </c>
      <c r="J211" s="8">
        <v>81763101.89</v>
      </c>
      <c r="K211" s="8">
        <v>68819328.33</v>
      </c>
      <c r="L211" s="8">
        <v>2535602.99</v>
      </c>
      <c r="M211" s="8">
        <v>66283725.34</v>
      </c>
      <c r="N211" s="9">
        <v>71.65</v>
      </c>
      <c r="O211" s="9">
        <v>17.75</v>
      </c>
      <c r="P211" s="9">
        <v>81.06</v>
      </c>
      <c r="Q211" s="8">
        <v>100898995.91</v>
      </c>
      <c r="R211" s="8">
        <v>23152300.84</v>
      </c>
      <c r="S211" s="8">
        <v>77746695.07</v>
      </c>
      <c r="T211" s="8">
        <v>61378730.97</v>
      </c>
      <c r="U211" s="8">
        <v>4624482.73</v>
      </c>
      <c r="V211" s="8">
        <v>56754248.24</v>
      </c>
      <c r="W211" s="9">
        <v>60.83</v>
      </c>
      <c r="X211" s="9">
        <v>19.97</v>
      </c>
      <c r="Y211" s="9">
        <v>72.99</v>
      </c>
      <c r="Z211" s="8">
        <v>4016406.82</v>
      </c>
      <c r="AA211" s="8">
        <v>9529477.1</v>
      </c>
    </row>
    <row r="212" spans="1:27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265</v>
      </c>
      <c r="G212" s="53" t="s">
        <v>454</v>
      </c>
      <c r="H212" s="8">
        <v>30308946.75</v>
      </c>
      <c r="I212" s="8">
        <v>1392847.06</v>
      </c>
      <c r="J212" s="8">
        <v>28916099.69</v>
      </c>
      <c r="K212" s="8">
        <v>24557664.4</v>
      </c>
      <c r="L212" s="8">
        <v>1398621.22</v>
      </c>
      <c r="M212" s="8">
        <v>23159043.18</v>
      </c>
      <c r="N212" s="9">
        <v>81.02</v>
      </c>
      <c r="O212" s="9">
        <v>100.41</v>
      </c>
      <c r="P212" s="9">
        <v>80.09</v>
      </c>
      <c r="Q212" s="8">
        <v>29916841.77</v>
      </c>
      <c r="R212" s="8">
        <v>3337043.66</v>
      </c>
      <c r="S212" s="8">
        <v>26579798.11</v>
      </c>
      <c r="T212" s="8">
        <v>22795264.09</v>
      </c>
      <c r="U212" s="8">
        <v>2749558.33</v>
      </c>
      <c r="V212" s="8">
        <v>20045705.76</v>
      </c>
      <c r="W212" s="9">
        <v>76.19</v>
      </c>
      <c r="X212" s="9">
        <v>82.39</v>
      </c>
      <c r="Y212" s="9">
        <v>75.41</v>
      </c>
      <c r="Z212" s="8">
        <v>2336301.58</v>
      </c>
      <c r="AA212" s="8">
        <v>3113337.42</v>
      </c>
    </row>
    <row r="213" spans="1:27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265</v>
      </c>
      <c r="G213" s="53" t="s">
        <v>455</v>
      </c>
      <c r="H213" s="8">
        <v>51594651.94</v>
      </c>
      <c r="I213" s="8">
        <v>10433657.8</v>
      </c>
      <c r="J213" s="8">
        <v>41160994.14</v>
      </c>
      <c r="K213" s="8">
        <v>37119351.62</v>
      </c>
      <c r="L213" s="8">
        <v>3845610.31</v>
      </c>
      <c r="M213" s="8">
        <v>33273741.31</v>
      </c>
      <c r="N213" s="9">
        <v>71.94</v>
      </c>
      <c r="O213" s="9">
        <v>36.85</v>
      </c>
      <c r="P213" s="9">
        <v>80.83</v>
      </c>
      <c r="Q213" s="8">
        <v>57775208.99</v>
      </c>
      <c r="R213" s="8">
        <v>21043228.48</v>
      </c>
      <c r="S213" s="8">
        <v>36731980.51</v>
      </c>
      <c r="T213" s="8">
        <v>39148797.35</v>
      </c>
      <c r="U213" s="8">
        <v>10759844.82</v>
      </c>
      <c r="V213" s="8">
        <v>28388952.53</v>
      </c>
      <c r="W213" s="9">
        <v>67.76</v>
      </c>
      <c r="X213" s="9">
        <v>51.13</v>
      </c>
      <c r="Y213" s="9">
        <v>77.28</v>
      </c>
      <c r="Z213" s="8">
        <v>4429013.63</v>
      </c>
      <c r="AA213" s="8">
        <v>4884788.78</v>
      </c>
    </row>
    <row r="214" spans="1:27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265</v>
      </c>
      <c r="G214" s="53" t="s">
        <v>456</v>
      </c>
      <c r="H214" s="8">
        <v>34246025.28</v>
      </c>
      <c r="I214" s="8">
        <v>5104709.36</v>
      </c>
      <c r="J214" s="8">
        <v>29141315.92</v>
      </c>
      <c r="K214" s="8">
        <v>24866951.77</v>
      </c>
      <c r="L214" s="8">
        <v>1223028.72</v>
      </c>
      <c r="M214" s="8">
        <v>23643923.05</v>
      </c>
      <c r="N214" s="9">
        <v>72.61</v>
      </c>
      <c r="O214" s="9">
        <v>23.95</v>
      </c>
      <c r="P214" s="9">
        <v>81.13</v>
      </c>
      <c r="Q214" s="8">
        <v>36688752.16</v>
      </c>
      <c r="R214" s="8">
        <v>10285964.21</v>
      </c>
      <c r="S214" s="8">
        <v>26402787.95</v>
      </c>
      <c r="T214" s="8">
        <v>21736026.24</v>
      </c>
      <c r="U214" s="8">
        <v>1745225.35</v>
      </c>
      <c r="V214" s="8">
        <v>19990800.89</v>
      </c>
      <c r="W214" s="9">
        <v>59.24</v>
      </c>
      <c r="X214" s="9">
        <v>16.96</v>
      </c>
      <c r="Y214" s="9">
        <v>75.71</v>
      </c>
      <c r="Z214" s="8">
        <v>2738527.97</v>
      </c>
      <c r="AA214" s="8">
        <v>3653122.16</v>
      </c>
    </row>
    <row r="215" spans="1:27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265</v>
      </c>
      <c r="G215" s="53" t="s">
        <v>457</v>
      </c>
      <c r="H215" s="8">
        <v>27784585.36</v>
      </c>
      <c r="I215" s="8">
        <v>3105779.08</v>
      </c>
      <c r="J215" s="8">
        <v>24678806.28</v>
      </c>
      <c r="K215" s="8">
        <v>18846889.95</v>
      </c>
      <c r="L215" s="8">
        <v>173470.22</v>
      </c>
      <c r="M215" s="8">
        <v>18673419.73</v>
      </c>
      <c r="N215" s="9">
        <v>67.83</v>
      </c>
      <c r="O215" s="9">
        <v>5.58</v>
      </c>
      <c r="P215" s="9">
        <v>75.66</v>
      </c>
      <c r="Q215" s="8">
        <v>29661037.05</v>
      </c>
      <c r="R215" s="8">
        <v>6351627.45</v>
      </c>
      <c r="S215" s="8">
        <v>23309409.6</v>
      </c>
      <c r="T215" s="8">
        <v>17537050.57</v>
      </c>
      <c r="U215" s="8">
        <v>55231.14</v>
      </c>
      <c r="V215" s="8">
        <v>17481819.43</v>
      </c>
      <c r="W215" s="9">
        <v>59.12</v>
      </c>
      <c r="X215" s="9">
        <v>0.86</v>
      </c>
      <c r="Y215" s="9">
        <v>74.99</v>
      </c>
      <c r="Z215" s="8">
        <v>1369396.68</v>
      </c>
      <c r="AA215" s="8">
        <v>1191600.3</v>
      </c>
    </row>
    <row r="216" spans="1:27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265</v>
      </c>
      <c r="G216" s="53" t="s">
        <v>458</v>
      </c>
      <c r="H216" s="8">
        <v>36196830.38</v>
      </c>
      <c r="I216" s="8">
        <v>3658271.53</v>
      </c>
      <c r="J216" s="8">
        <v>32538558.85</v>
      </c>
      <c r="K216" s="8">
        <v>26873526.72</v>
      </c>
      <c r="L216" s="8">
        <v>1014882.25</v>
      </c>
      <c r="M216" s="8">
        <v>25858644.47</v>
      </c>
      <c r="N216" s="9">
        <v>74.24</v>
      </c>
      <c r="O216" s="9">
        <v>27.74</v>
      </c>
      <c r="P216" s="9">
        <v>79.47</v>
      </c>
      <c r="Q216" s="8">
        <v>37941968.3</v>
      </c>
      <c r="R216" s="8">
        <v>5501226.98</v>
      </c>
      <c r="S216" s="8">
        <v>32440741.32</v>
      </c>
      <c r="T216" s="8">
        <v>24929937.93</v>
      </c>
      <c r="U216" s="8">
        <v>486910.71</v>
      </c>
      <c r="V216" s="8">
        <v>24443027.22</v>
      </c>
      <c r="W216" s="9">
        <v>65.7</v>
      </c>
      <c r="X216" s="9">
        <v>8.85</v>
      </c>
      <c r="Y216" s="9">
        <v>75.34</v>
      </c>
      <c r="Z216" s="8">
        <v>97817.53</v>
      </c>
      <c r="AA216" s="8">
        <v>1415617.25</v>
      </c>
    </row>
    <row r="217" spans="1:27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265</v>
      </c>
      <c r="G217" s="53" t="s">
        <v>459</v>
      </c>
      <c r="H217" s="8">
        <v>29741008.11</v>
      </c>
      <c r="I217" s="8">
        <v>2771916.24</v>
      </c>
      <c r="J217" s="8">
        <v>26969091.87</v>
      </c>
      <c r="K217" s="8">
        <v>22428200.15</v>
      </c>
      <c r="L217" s="8">
        <v>768431.91</v>
      </c>
      <c r="M217" s="8">
        <v>21659768.24</v>
      </c>
      <c r="N217" s="9">
        <v>75.41</v>
      </c>
      <c r="O217" s="9">
        <v>27.72</v>
      </c>
      <c r="P217" s="9">
        <v>80.31</v>
      </c>
      <c r="Q217" s="8">
        <v>34241608.48</v>
      </c>
      <c r="R217" s="8">
        <v>8655475.59</v>
      </c>
      <c r="S217" s="8">
        <v>25586132.89</v>
      </c>
      <c r="T217" s="8">
        <v>18876034.52</v>
      </c>
      <c r="U217" s="8">
        <v>375458.93</v>
      </c>
      <c r="V217" s="8">
        <v>18500575.59</v>
      </c>
      <c r="W217" s="9">
        <v>55.12</v>
      </c>
      <c r="X217" s="9">
        <v>4.33</v>
      </c>
      <c r="Y217" s="9">
        <v>72.3</v>
      </c>
      <c r="Z217" s="8">
        <v>1382958.98</v>
      </c>
      <c r="AA217" s="8">
        <v>3159192.65</v>
      </c>
    </row>
    <row r="218" spans="1:27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460</v>
      </c>
      <c r="G218" s="53" t="s">
        <v>461</v>
      </c>
      <c r="H218" s="8">
        <v>367868335.71</v>
      </c>
      <c r="I218" s="8">
        <v>43193170.96</v>
      </c>
      <c r="J218" s="8">
        <v>324675164.75</v>
      </c>
      <c r="K218" s="8">
        <v>278085186.15</v>
      </c>
      <c r="L218" s="8">
        <v>12348382.23</v>
      </c>
      <c r="M218" s="8">
        <v>265736803.92</v>
      </c>
      <c r="N218" s="9">
        <v>75.59</v>
      </c>
      <c r="O218" s="9">
        <v>28.58</v>
      </c>
      <c r="P218" s="9">
        <v>81.84</v>
      </c>
      <c r="Q218" s="8">
        <v>395264377.22</v>
      </c>
      <c r="R218" s="8">
        <v>96563541.63</v>
      </c>
      <c r="S218" s="8">
        <v>298700835.59</v>
      </c>
      <c r="T218" s="8">
        <v>253187039.28</v>
      </c>
      <c r="U218" s="8">
        <v>32377366.88</v>
      </c>
      <c r="V218" s="8">
        <v>220809672.4</v>
      </c>
      <c r="W218" s="9">
        <v>64.05</v>
      </c>
      <c r="X218" s="9">
        <v>33.52</v>
      </c>
      <c r="Y218" s="9">
        <v>73.92</v>
      </c>
      <c r="Z218" s="8">
        <v>25974329.16</v>
      </c>
      <c r="AA218" s="8">
        <v>44927131.52</v>
      </c>
    </row>
    <row r="219" spans="1:27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460</v>
      </c>
      <c r="G219" s="53" t="s">
        <v>462</v>
      </c>
      <c r="H219" s="8">
        <v>454981255.11</v>
      </c>
      <c r="I219" s="8">
        <v>97831583.76</v>
      </c>
      <c r="J219" s="8">
        <v>357149671.35</v>
      </c>
      <c r="K219" s="8">
        <v>292370874.83</v>
      </c>
      <c r="L219" s="8">
        <v>12608921.85</v>
      </c>
      <c r="M219" s="8">
        <v>279761952.98</v>
      </c>
      <c r="N219" s="9">
        <v>64.25</v>
      </c>
      <c r="O219" s="9">
        <v>12.88</v>
      </c>
      <c r="P219" s="9">
        <v>78.33</v>
      </c>
      <c r="Q219" s="8">
        <v>474981255.11</v>
      </c>
      <c r="R219" s="8">
        <v>119241900.12</v>
      </c>
      <c r="S219" s="8">
        <v>355739354.99</v>
      </c>
      <c r="T219" s="8">
        <v>278947672.04</v>
      </c>
      <c r="U219" s="8">
        <v>19298675.06</v>
      </c>
      <c r="V219" s="8">
        <v>259648996.98</v>
      </c>
      <c r="W219" s="9">
        <v>58.72</v>
      </c>
      <c r="X219" s="9">
        <v>16.18</v>
      </c>
      <c r="Y219" s="9">
        <v>72.98</v>
      </c>
      <c r="Z219" s="8">
        <v>1410316.36</v>
      </c>
      <c r="AA219" s="8">
        <v>20112956</v>
      </c>
    </row>
    <row r="220" spans="1:27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460</v>
      </c>
      <c r="G220" s="53" t="s">
        <v>463</v>
      </c>
      <c r="H220" s="8">
        <v>2357792579.74</v>
      </c>
      <c r="I220" s="8">
        <v>253687353.6</v>
      </c>
      <c r="J220" s="8">
        <v>2104105226.14</v>
      </c>
      <c r="K220" s="8">
        <v>1808158196.78</v>
      </c>
      <c r="L220" s="8">
        <v>134007021.21</v>
      </c>
      <c r="M220" s="8">
        <v>1674151175.57</v>
      </c>
      <c r="N220" s="9">
        <v>76.68</v>
      </c>
      <c r="O220" s="9">
        <v>52.82</v>
      </c>
      <c r="P220" s="9">
        <v>79.56</v>
      </c>
      <c r="Q220" s="8">
        <v>2442305624.65</v>
      </c>
      <c r="R220" s="8">
        <v>429307106.51</v>
      </c>
      <c r="S220" s="8">
        <v>2012998518.14</v>
      </c>
      <c r="T220" s="8">
        <v>1807720908.42</v>
      </c>
      <c r="U220" s="8">
        <v>233658431.07</v>
      </c>
      <c r="V220" s="8">
        <v>1574062477.35</v>
      </c>
      <c r="W220" s="9">
        <v>74.01</v>
      </c>
      <c r="X220" s="9">
        <v>54.42</v>
      </c>
      <c r="Y220" s="9">
        <v>78.19</v>
      </c>
      <c r="Z220" s="8">
        <v>91106708</v>
      </c>
      <c r="AA220" s="8">
        <v>100088698.22</v>
      </c>
    </row>
    <row r="221" spans="1:27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460</v>
      </c>
      <c r="G221" s="53" t="s">
        <v>464</v>
      </c>
      <c r="H221" s="8">
        <v>496399020.11</v>
      </c>
      <c r="I221" s="8">
        <v>80284871</v>
      </c>
      <c r="J221" s="8">
        <v>416114149.11</v>
      </c>
      <c r="K221" s="8">
        <v>365517852.53</v>
      </c>
      <c r="L221" s="8">
        <v>29712270.79</v>
      </c>
      <c r="M221" s="8">
        <v>335805581.74</v>
      </c>
      <c r="N221" s="9">
        <v>73.63</v>
      </c>
      <c r="O221" s="9">
        <v>37</v>
      </c>
      <c r="P221" s="9">
        <v>80.7</v>
      </c>
      <c r="Q221" s="8">
        <v>535542593.11</v>
      </c>
      <c r="R221" s="8">
        <v>131756265</v>
      </c>
      <c r="S221" s="8">
        <v>403786328.11</v>
      </c>
      <c r="T221" s="8">
        <v>333086894.65</v>
      </c>
      <c r="U221" s="8">
        <v>39388037.52</v>
      </c>
      <c r="V221" s="8">
        <v>293698857.13</v>
      </c>
      <c r="W221" s="9">
        <v>62.19</v>
      </c>
      <c r="X221" s="9">
        <v>29.89</v>
      </c>
      <c r="Y221" s="9">
        <v>72.73</v>
      </c>
      <c r="Z221" s="8">
        <v>12327821</v>
      </c>
      <c r="AA221" s="8">
        <v>42106724.61</v>
      </c>
    </row>
    <row r="222" spans="1:27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465</v>
      </c>
      <c r="G222" s="53" t="s">
        <v>466</v>
      </c>
      <c r="H222" s="8">
        <v>133084337.9</v>
      </c>
      <c r="I222" s="8">
        <v>34302998.68</v>
      </c>
      <c r="J222" s="8">
        <v>98781339.22</v>
      </c>
      <c r="K222" s="8">
        <v>91953686.55</v>
      </c>
      <c r="L222" s="8">
        <v>15272725.98</v>
      </c>
      <c r="M222" s="8">
        <v>76680960.57</v>
      </c>
      <c r="N222" s="9">
        <v>69.09</v>
      </c>
      <c r="O222" s="9">
        <v>44.52</v>
      </c>
      <c r="P222" s="9">
        <v>77.62</v>
      </c>
      <c r="Q222" s="8">
        <v>141857411.5</v>
      </c>
      <c r="R222" s="8">
        <v>51957265</v>
      </c>
      <c r="S222" s="8">
        <v>89900146.5</v>
      </c>
      <c r="T222" s="8">
        <v>79637923.32</v>
      </c>
      <c r="U222" s="8">
        <v>17864766.15</v>
      </c>
      <c r="V222" s="8">
        <v>61773157.17</v>
      </c>
      <c r="W222" s="9">
        <v>56.13</v>
      </c>
      <c r="X222" s="9">
        <v>34.38</v>
      </c>
      <c r="Y222" s="9">
        <v>68.71</v>
      </c>
      <c r="Z222" s="8">
        <v>8881192.72</v>
      </c>
      <c r="AA222" s="8">
        <v>14907803.4</v>
      </c>
    </row>
    <row r="223" spans="1:27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465</v>
      </c>
      <c r="G223" s="53" t="s">
        <v>467</v>
      </c>
      <c r="H223" s="8">
        <v>126996654.46</v>
      </c>
      <c r="I223" s="8">
        <v>25617893</v>
      </c>
      <c r="J223" s="8">
        <v>101378761.46</v>
      </c>
      <c r="K223" s="8">
        <v>91912819.33</v>
      </c>
      <c r="L223" s="8">
        <v>11783216.93</v>
      </c>
      <c r="M223" s="8">
        <v>80129602.4</v>
      </c>
      <c r="N223" s="9">
        <v>72.37</v>
      </c>
      <c r="O223" s="9">
        <v>45.99</v>
      </c>
      <c r="P223" s="9">
        <v>79.03</v>
      </c>
      <c r="Q223" s="8">
        <v>132320815.46</v>
      </c>
      <c r="R223" s="8">
        <v>37463837</v>
      </c>
      <c r="S223" s="8">
        <v>94856978.46</v>
      </c>
      <c r="T223" s="8">
        <v>84196342.9</v>
      </c>
      <c r="U223" s="8">
        <v>14931293.93</v>
      </c>
      <c r="V223" s="8">
        <v>69265048.97</v>
      </c>
      <c r="W223" s="9">
        <v>63.63</v>
      </c>
      <c r="X223" s="9">
        <v>39.85</v>
      </c>
      <c r="Y223" s="9">
        <v>73.02</v>
      </c>
      <c r="Z223" s="8">
        <v>6521783</v>
      </c>
      <c r="AA223" s="8">
        <v>10864553.43</v>
      </c>
    </row>
    <row r="224" spans="1:27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465</v>
      </c>
      <c r="G224" s="53" t="s">
        <v>468</v>
      </c>
      <c r="H224" s="8">
        <v>87192844.41</v>
      </c>
      <c r="I224" s="8">
        <v>16282338.29</v>
      </c>
      <c r="J224" s="8">
        <v>70910506.12</v>
      </c>
      <c r="K224" s="8">
        <v>56112662.19</v>
      </c>
      <c r="L224" s="8">
        <v>3746911.72</v>
      </c>
      <c r="M224" s="8">
        <v>52365750.47</v>
      </c>
      <c r="N224" s="9">
        <v>64.35</v>
      </c>
      <c r="O224" s="9">
        <v>23.01</v>
      </c>
      <c r="P224" s="9">
        <v>73.84</v>
      </c>
      <c r="Q224" s="8">
        <v>88311033.96</v>
      </c>
      <c r="R224" s="8">
        <v>24182073.85</v>
      </c>
      <c r="S224" s="8">
        <v>64128960.11</v>
      </c>
      <c r="T224" s="8">
        <v>44406416.87</v>
      </c>
      <c r="U224" s="8">
        <v>1376400.92</v>
      </c>
      <c r="V224" s="8">
        <v>43030015.95</v>
      </c>
      <c r="W224" s="9">
        <v>50.28</v>
      </c>
      <c r="X224" s="9">
        <v>5.69</v>
      </c>
      <c r="Y224" s="9">
        <v>67.09</v>
      </c>
      <c r="Z224" s="8">
        <v>6781546.01</v>
      </c>
      <c r="AA224" s="8">
        <v>9335734.52</v>
      </c>
    </row>
    <row r="225" spans="1:27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465</v>
      </c>
      <c r="G225" s="53" t="s">
        <v>469</v>
      </c>
      <c r="H225" s="8">
        <v>73956381.37</v>
      </c>
      <c r="I225" s="8">
        <v>9755214.36</v>
      </c>
      <c r="J225" s="8">
        <v>64201167.01</v>
      </c>
      <c r="K225" s="8">
        <v>50178359.71</v>
      </c>
      <c r="L225" s="8">
        <v>469116.66</v>
      </c>
      <c r="M225" s="8">
        <v>49709243.05</v>
      </c>
      <c r="N225" s="9">
        <v>67.84</v>
      </c>
      <c r="O225" s="9">
        <v>4.8</v>
      </c>
      <c r="P225" s="9">
        <v>77.42</v>
      </c>
      <c r="Q225" s="8">
        <v>75108365.37</v>
      </c>
      <c r="R225" s="8">
        <v>16232899.28</v>
      </c>
      <c r="S225" s="8">
        <v>58875466.09</v>
      </c>
      <c r="T225" s="8">
        <v>43784136.62</v>
      </c>
      <c r="U225" s="8">
        <v>1909730.88</v>
      </c>
      <c r="V225" s="8">
        <v>41874405.74</v>
      </c>
      <c r="W225" s="9">
        <v>58.29</v>
      </c>
      <c r="X225" s="9">
        <v>11.76</v>
      </c>
      <c r="Y225" s="9">
        <v>71.12</v>
      </c>
      <c r="Z225" s="8">
        <v>5325700.92</v>
      </c>
      <c r="AA225" s="8">
        <v>7834837.31</v>
      </c>
    </row>
    <row r="226" spans="1:27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465</v>
      </c>
      <c r="G226" s="53" t="s">
        <v>470</v>
      </c>
      <c r="H226" s="8">
        <v>74601651.64</v>
      </c>
      <c r="I226" s="8">
        <v>26382250.95</v>
      </c>
      <c r="J226" s="8">
        <v>48219400.69</v>
      </c>
      <c r="K226" s="8">
        <v>45816643.18</v>
      </c>
      <c r="L226" s="8">
        <v>7402811.47</v>
      </c>
      <c r="M226" s="8">
        <v>38413831.71</v>
      </c>
      <c r="N226" s="9">
        <v>61.41</v>
      </c>
      <c r="O226" s="9">
        <v>28.05</v>
      </c>
      <c r="P226" s="9">
        <v>79.66</v>
      </c>
      <c r="Q226" s="8">
        <v>80470237.14</v>
      </c>
      <c r="R226" s="8">
        <v>35376191.19</v>
      </c>
      <c r="S226" s="8">
        <v>45094045.95</v>
      </c>
      <c r="T226" s="8">
        <v>42714215.96</v>
      </c>
      <c r="U226" s="8">
        <v>10256531.32</v>
      </c>
      <c r="V226" s="8">
        <v>32457684.64</v>
      </c>
      <c r="W226" s="9">
        <v>53.08</v>
      </c>
      <c r="X226" s="9">
        <v>28.99</v>
      </c>
      <c r="Y226" s="9">
        <v>71.97</v>
      </c>
      <c r="Z226" s="8">
        <v>3125354.74</v>
      </c>
      <c r="AA226" s="8">
        <v>5956147.07</v>
      </c>
    </row>
    <row r="227" spans="1:27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465</v>
      </c>
      <c r="G227" s="53" t="s">
        <v>471</v>
      </c>
      <c r="H227" s="8">
        <v>112967628.31</v>
      </c>
      <c r="I227" s="8">
        <v>30356356.08</v>
      </c>
      <c r="J227" s="8">
        <v>82611272.23</v>
      </c>
      <c r="K227" s="8">
        <v>76456562.47</v>
      </c>
      <c r="L227" s="8">
        <v>13459725.68</v>
      </c>
      <c r="M227" s="8">
        <v>62996836.79</v>
      </c>
      <c r="N227" s="9">
        <v>67.68</v>
      </c>
      <c r="O227" s="9">
        <v>44.33</v>
      </c>
      <c r="P227" s="9">
        <v>76.25</v>
      </c>
      <c r="Q227" s="8">
        <v>114782228.81</v>
      </c>
      <c r="R227" s="8">
        <v>38754022.1</v>
      </c>
      <c r="S227" s="8">
        <v>76028206.71</v>
      </c>
      <c r="T227" s="8">
        <v>67487401.24</v>
      </c>
      <c r="U227" s="8">
        <v>13762438.42</v>
      </c>
      <c r="V227" s="8">
        <v>53724962.82</v>
      </c>
      <c r="W227" s="9">
        <v>58.79</v>
      </c>
      <c r="X227" s="9">
        <v>35.51</v>
      </c>
      <c r="Y227" s="9">
        <v>70.66</v>
      </c>
      <c r="Z227" s="8">
        <v>6583065.52</v>
      </c>
      <c r="AA227" s="8">
        <v>9271873.97</v>
      </c>
    </row>
    <row r="228" spans="1:27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465</v>
      </c>
      <c r="G228" s="53" t="s">
        <v>472</v>
      </c>
      <c r="H228" s="8">
        <v>124925869.5</v>
      </c>
      <c r="I228" s="8">
        <v>21950572.17</v>
      </c>
      <c r="J228" s="8">
        <v>102975297.33</v>
      </c>
      <c r="K228" s="8">
        <v>84696139.43</v>
      </c>
      <c r="L228" s="8">
        <v>5137865.09</v>
      </c>
      <c r="M228" s="8">
        <v>79558274.34</v>
      </c>
      <c r="N228" s="9">
        <v>67.79</v>
      </c>
      <c r="O228" s="9">
        <v>23.4</v>
      </c>
      <c r="P228" s="9">
        <v>77.25</v>
      </c>
      <c r="Q228" s="8">
        <v>132986190.25</v>
      </c>
      <c r="R228" s="8">
        <v>30951531.65</v>
      </c>
      <c r="S228" s="8">
        <v>102034658.6</v>
      </c>
      <c r="T228" s="8">
        <v>79819956.89</v>
      </c>
      <c r="U228" s="8">
        <v>8677305.97</v>
      </c>
      <c r="V228" s="8">
        <v>71142650.92</v>
      </c>
      <c r="W228" s="9">
        <v>60.02</v>
      </c>
      <c r="X228" s="9">
        <v>28.03</v>
      </c>
      <c r="Y228" s="9">
        <v>69.72</v>
      </c>
      <c r="Z228" s="8">
        <v>940638.73</v>
      </c>
      <c r="AA228" s="8">
        <v>8415623.42</v>
      </c>
    </row>
    <row r="229" spans="1:27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465</v>
      </c>
      <c r="G229" s="53" t="s">
        <v>473</v>
      </c>
      <c r="H229" s="8">
        <v>106402929.37</v>
      </c>
      <c r="I229" s="8">
        <v>24684892.6</v>
      </c>
      <c r="J229" s="8">
        <v>81718036.77</v>
      </c>
      <c r="K229" s="8">
        <v>73779808.48</v>
      </c>
      <c r="L229" s="8">
        <v>9185229.85</v>
      </c>
      <c r="M229" s="8">
        <v>64594578.63</v>
      </c>
      <c r="N229" s="9">
        <v>69.34</v>
      </c>
      <c r="O229" s="9">
        <v>37.2</v>
      </c>
      <c r="P229" s="9">
        <v>79.04</v>
      </c>
      <c r="Q229" s="8">
        <v>119873738.77</v>
      </c>
      <c r="R229" s="8">
        <v>45131435.51</v>
      </c>
      <c r="S229" s="8">
        <v>74742303.26</v>
      </c>
      <c r="T229" s="8">
        <v>69222312.73</v>
      </c>
      <c r="U229" s="8">
        <v>17788671.18</v>
      </c>
      <c r="V229" s="8">
        <v>51433641.55</v>
      </c>
      <c r="W229" s="9">
        <v>57.74</v>
      </c>
      <c r="X229" s="9">
        <v>39.41</v>
      </c>
      <c r="Y229" s="9">
        <v>68.81</v>
      </c>
      <c r="Z229" s="8">
        <v>6975733.51</v>
      </c>
      <c r="AA229" s="8">
        <v>13160937.08</v>
      </c>
    </row>
    <row r="230" spans="1:27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465</v>
      </c>
      <c r="G230" s="53" t="s">
        <v>474</v>
      </c>
      <c r="H230" s="8">
        <v>151848341.74</v>
      </c>
      <c r="I230" s="8">
        <v>28427602.28</v>
      </c>
      <c r="J230" s="8">
        <v>123420739.46</v>
      </c>
      <c r="K230" s="8">
        <v>111203761.61</v>
      </c>
      <c r="L230" s="8">
        <v>16841562.5</v>
      </c>
      <c r="M230" s="8">
        <v>94362199.11</v>
      </c>
      <c r="N230" s="9">
        <v>73.23</v>
      </c>
      <c r="O230" s="9">
        <v>59.24</v>
      </c>
      <c r="P230" s="9">
        <v>76.45</v>
      </c>
      <c r="Q230" s="8">
        <v>152521640.79</v>
      </c>
      <c r="R230" s="8">
        <v>41668670.45</v>
      </c>
      <c r="S230" s="8">
        <v>110852970.34</v>
      </c>
      <c r="T230" s="8">
        <v>95759401.52</v>
      </c>
      <c r="U230" s="8">
        <v>18716417.72</v>
      </c>
      <c r="V230" s="8">
        <v>77042983.8</v>
      </c>
      <c r="W230" s="9">
        <v>62.78</v>
      </c>
      <c r="X230" s="9">
        <v>44.91</v>
      </c>
      <c r="Y230" s="9">
        <v>69.5</v>
      </c>
      <c r="Z230" s="8">
        <v>12567769.12</v>
      </c>
      <c r="AA230" s="8">
        <v>17319215.31</v>
      </c>
    </row>
    <row r="231" spans="1:27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465</v>
      </c>
      <c r="G231" s="53" t="s">
        <v>475</v>
      </c>
      <c r="H231" s="8">
        <v>66465455.85</v>
      </c>
      <c r="I231" s="8">
        <v>10687914</v>
      </c>
      <c r="J231" s="8">
        <v>55777541.85</v>
      </c>
      <c r="K231" s="8">
        <v>46116818.62</v>
      </c>
      <c r="L231" s="8">
        <v>3360630.69</v>
      </c>
      <c r="M231" s="8">
        <v>42756187.93</v>
      </c>
      <c r="N231" s="9">
        <v>69.38</v>
      </c>
      <c r="O231" s="9">
        <v>31.44</v>
      </c>
      <c r="P231" s="9">
        <v>76.65</v>
      </c>
      <c r="Q231" s="8">
        <v>66821078.85</v>
      </c>
      <c r="R231" s="8">
        <v>11526291</v>
      </c>
      <c r="S231" s="8">
        <v>55294787.85</v>
      </c>
      <c r="T231" s="8">
        <v>40480935.55</v>
      </c>
      <c r="U231" s="8">
        <v>2851528.36</v>
      </c>
      <c r="V231" s="8">
        <v>37629407.19</v>
      </c>
      <c r="W231" s="9">
        <v>60.58</v>
      </c>
      <c r="X231" s="9">
        <v>24.73</v>
      </c>
      <c r="Y231" s="9">
        <v>68.05</v>
      </c>
      <c r="Z231" s="8">
        <v>482754</v>
      </c>
      <c r="AA231" s="8">
        <v>5126780.74</v>
      </c>
    </row>
    <row r="232" spans="1:27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465</v>
      </c>
      <c r="G232" s="53" t="s">
        <v>476</v>
      </c>
      <c r="H232" s="8">
        <v>156100424.26</v>
      </c>
      <c r="I232" s="8">
        <v>48121044.49</v>
      </c>
      <c r="J232" s="8">
        <v>107979379.77</v>
      </c>
      <c r="K232" s="8">
        <v>91207403.02</v>
      </c>
      <c r="L232" s="8">
        <v>7029891.17</v>
      </c>
      <c r="M232" s="8">
        <v>84177511.85</v>
      </c>
      <c r="N232" s="9">
        <v>58.42</v>
      </c>
      <c r="O232" s="9">
        <v>14.6</v>
      </c>
      <c r="P232" s="9">
        <v>77.95</v>
      </c>
      <c r="Q232" s="8">
        <v>155260047.75</v>
      </c>
      <c r="R232" s="8">
        <v>57337835.6</v>
      </c>
      <c r="S232" s="8">
        <v>97922212.15</v>
      </c>
      <c r="T232" s="8">
        <v>80381533.62</v>
      </c>
      <c r="U232" s="8">
        <v>12557144.23</v>
      </c>
      <c r="V232" s="8">
        <v>67824389.39</v>
      </c>
      <c r="W232" s="9">
        <v>51.77</v>
      </c>
      <c r="X232" s="9">
        <v>21.9</v>
      </c>
      <c r="Y232" s="9">
        <v>69.26</v>
      </c>
      <c r="Z232" s="8">
        <v>10057167.62</v>
      </c>
      <c r="AA232" s="8">
        <v>16353122.46</v>
      </c>
    </row>
    <row r="233" spans="1:27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465</v>
      </c>
      <c r="G233" s="53" t="s">
        <v>477</v>
      </c>
      <c r="H233" s="8">
        <v>63172145.5</v>
      </c>
      <c r="I233" s="8">
        <v>14874875</v>
      </c>
      <c r="J233" s="8">
        <v>48297270.5</v>
      </c>
      <c r="K233" s="8">
        <v>43948870.15</v>
      </c>
      <c r="L233" s="8">
        <v>5812563.62</v>
      </c>
      <c r="M233" s="8">
        <v>38136306.53</v>
      </c>
      <c r="N233" s="9">
        <v>69.57</v>
      </c>
      <c r="O233" s="9">
        <v>39.07</v>
      </c>
      <c r="P233" s="9">
        <v>78.96</v>
      </c>
      <c r="Q233" s="8">
        <v>66305456.5</v>
      </c>
      <c r="R233" s="8">
        <v>19812284</v>
      </c>
      <c r="S233" s="8">
        <v>46493172.5</v>
      </c>
      <c r="T233" s="8">
        <v>40467821.91</v>
      </c>
      <c r="U233" s="8">
        <v>8144494.34</v>
      </c>
      <c r="V233" s="8">
        <v>32323327.57</v>
      </c>
      <c r="W233" s="9">
        <v>61.03</v>
      </c>
      <c r="X233" s="9">
        <v>41.1</v>
      </c>
      <c r="Y233" s="9">
        <v>69.52</v>
      </c>
      <c r="Z233" s="8">
        <v>1804098</v>
      </c>
      <c r="AA233" s="8">
        <v>5812978.96</v>
      </c>
    </row>
    <row r="234" spans="1:27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465</v>
      </c>
      <c r="G234" s="53" t="s">
        <v>478</v>
      </c>
      <c r="H234" s="8">
        <v>49663627.82</v>
      </c>
      <c r="I234" s="8">
        <v>17428631.2</v>
      </c>
      <c r="J234" s="8">
        <v>32234996.62</v>
      </c>
      <c r="K234" s="8">
        <v>29332535.93</v>
      </c>
      <c r="L234" s="8">
        <v>4127487.65</v>
      </c>
      <c r="M234" s="8">
        <v>25205048.28</v>
      </c>
      <c r="N234" s="9">
        <v>59.06</v>
      </c>
      <c r="O234" s="9">
        <v>23.68</v>
      </c>
      <c r="P234" s="9">
        <v>78.19</v>
      </c>
      <c r="Q234" s="8">
        <v>55302736.33</v>
      </c>
      <c r="R234" s="8">
        <v>25251589.76</v>
      </c>
      <c r="S234" s="8">
        <v>30051146.57</v>
      </c>
      <c r="T234" s="8">
        <v>25995212.06</v>
      </c>
      <c r="U234" s="8">
        <v>5692118.82</v>
      </c>
      <c r="V234" s="8">
        <v>20303093.24</v>
      </c>
      <c r="W234" s="9">
        <v>47</v>
      </c>
      <c r="X234" s="9">
        <v>22.54</v>
      </c>
      <c r="Y234" s="9">
        <v>67.56</v>
      </c>
      <c r="Z234" s="8">
        <v>2183850.05</v>
      </c>
      <c r="AA234" s="8">
        <v>4901955.04</v>
      </c>
    </row>
    <row r="235" spans="1:27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465</v>
      </c>
      <c r="G235" s="53" t="s">
        <v>479</v>
      </c>
      <c r="H235" s="8">
        <v>141078806.57</v>
      </c>
      <c r="I235" s="8">
        <v>16263153.93</v>
      </c>
      <c r="J235" s="8">
        <v>124815652.64</v>
      </c>
      <c r="K235" s="8">
        <v>105160648.15</v>
      </c>
      <c r="L235" s="8">
        <v>5016306.85</v>
      </c>
      <c r="M235" s="8">
        <v>100144341.3</v>
      </c>
      <c r="N235" s="9">
        <v>74.54</v>
      </c>
      <c r="O235" s="9">
        <v>30.84</v>
      </c>
      <c r="P235" s="9">
        <v>80.23</v>
      </c>
      <c r="Q235" s="8">
        <v>141408899.57</v>
      </c>
      <c r="R235" s="8">
        <v>23472676</v>
      </c>
      <c r="S235" s="8">
        <v>117936223.57</v>
      </c>
      <c r="T235" s="8">
        <v>89868617.28</v>
      </c>
      <c r="U235" s="8">
        <v>4489060.84</v>
      </c>
      <c r="V235" s="8">
        <v>85379556.44</v>
      </c>
      <c r="W235" s="9">
        <v>63.55</v>
      </c>
      <c r="X235" s="9">
        <v>19.12</v>
      </c>
      <c r="Y235" s="9">
        <v>72.39</v>
      </c>
      <c r="Z235" s="8">
        <v>6879429.07</v>
      </c>
      <c r="AA235" s="8">
        <v>14764784.86</v>
      </c>
    </row>
    <row r="236" spans="1:27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465</v>
      </c>
      <c r="G236" s="53" t="s">
        <v>480</v>
      </c>
      <c r="H236" s="8">
        <v>69656096.03</v>
      </c>
      <c r="I236" s="8">
        <v>17361835.66</v>
      </c>
      <c r="J236" s="8">
        <v>52294260.37</v>
      </c>
      <c r="K236" s="8">
        <v>52695321.12</v>
      </c>
      <c r="L236" s="8">
        <v>10678454.84</v>
      </c>
      <c r="M236" s="8">
        <v>42016866.28</v>
      </c>
      <c r="N236" s="9">
        <v>75.65</v>
      </c>
      <c r="O236" s="9">
        <v>61.5</v>
      </c>
      <c r="P236" s="9">
        <v>80.34</v>
      </c>
      <c r="Q236" s="8">
        <v>77313173.2</v>
      </c>
      <c r="R236" s="8">
        <v>27574559.78</v>
      </c>
      <c r="S236" s="8">
        <v>49738613.42</v>
      </c>
      <c r="T236" s="8">
        <v>47419860</v>
      </c>
      <c r="U236" s="8">
        <v>12530218.99</v>
      </c>
      <c r="V236" s="8">
        <v>34889641.01</v>
      </c>
      <c r="W236" s="9">
        <v>61.33</v>
      </c>
      <c r="X236" s="9">
        <v>45.44</v>
      </c>
      <c r="Y236" s="9">
        <v>70.14</v>
      </c>
      <c r="Z236" s="8">
        <v>2555646.95</v>
      </c>
      <c r="AA236" s="8">
        <v>7127225.27</v>
      </c>
    </row>
    <row r="237" spans="1:27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465</v>
      </c>
      <c r="G237" s="53" t="s">
        <v>481</v>
      </c>
      <c r="H237" s="8">
        <v>103974786.33</v>
      </c>
      <c r="I237" s="8">
        <v>41261681.27</v>
      </c>
      <c r="J237" s="8">
        <v>62713105.06</v>
      </c>
      <c r="K237" s="8">
        <v>60842364.57</v>
      </c>
      <c r="L237" s="8">
        <v>12842731.74</v>
      </c>
      <c r="M237" s="8">
        <v>47999632.83</v>
      </c>
      <c r="N237" s="9">
        <v>58.51</v>
      </c>
      <c r="O237" s="9">
        <v>31.12</v>
      </c>
      <c r="P237" s="9">
        <v>76.53</v>
      </c>
      <c r="Q237" s="8">
        <v>106942543.06</v>
      </c>
      <c r="R237" s="8">
        <v>44913968</v>
      </c>
      <c r="S237" s="8">
        <v>62028575.06</v>
      </c>
      <c r="T237" s="8">
        <v>61310786.35</v>
      </c>
      <c r="U237" s="8">
        <v>19893322.35</v>
      </c>
      <c r="V237" s="8">
        <v>41417464</v>
      </c>
      <c r="W237" s="9">
        <v>57.33</v>
      </c>
      <c r="X237" s="9">
        <v>44.29</v>
      </c>
      <c r="Y237" s="9">
        <v>66.77</v>
      </c>
      <c r="Z237" s="8">
        <v>684530</v>
      </c>
      <c r="AA237" s="8">
        <v>6582168.83</v>
      </c>
    </row>
    <row r="238" spans="1:27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465</v>
      </c>
      <c r="G238" s="53" t="s">
        <v>482</v>
      </c>
      <c r="H238" s="8">
        <v>100396668.55</v>
      </c>
      <c r="I238" s="8">
        <v>19286739.49</v>
      </c>
      <c r="J238" s="8">
        <v>81109929.06</v>
      </c>
      <c r="K238" s="8">
        <v>71074678.72</v>
      </c>
      <c r="L238" s="8">
        <v>7360944.04</v>
      </c>
      <c r="M238" s="8">
        <v>63713734.68</v>
      </c>
      <c r="N238" s="9">
        <v>70.79</v>
      </c>
      <c r="O238" s="9">
        <v>38.16</v>
      </c>
      <c r="P238" s="9">
        <v>78.55</v>
      </c>
      <c r="Q238" s="8">
        <v>118678723.14</v>
      </c>
      <c r="R238" s="8">
        <v>44025870.53</v>
      </c>
      <c r="S238" s="8">
        <v>74652852.61</v>
      </c>
      <c r="T238" s="8">
        <v>57665428.75</v>
      </c>
      <c r="U238" s="8">
        <v>7101113.49</v>
      </c>
      <c r="V238" s="8">
        <v>50564315.26</v>
      </c>
      <c r="W238" s="9">
        <v>48.58</v>
      </c>
      <c r="X238" s="9">
        <v>16.12</v>
      </c>
      <c r="Y238" s="9">
        <v>67.73</v>
      </c>
      <c r="Z238" s="8">
        <v>6457076.45</v>
      </c>
      <c r="AA238" s="8">
        <v>13149419.42</v>
      </c>
    </row>
    <row r="239" spans="1:27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465</v>
      </c>
      <c r="G239" s="53" t="s">
        <v>483</v>
      </c>
      <c r="H239" s="8">
        <v>103455623.15</v>
      </c>
      <c r="I239" s="8">
        <v>23818722.04</v>
      </c>
      <c r="J239" s="8">
        <v>79636901.11</v>
      </c>
      <c r="K239" s="8">
        <v>74353220.29</v>
      </c>
      <c r="L239" s="8">
        <v>11814727.98</v>
      </c>
      <c r="M239" s="8">
        <v>62538492.31</v>
      </c>
      <c r="N239" s="9">
        <v>71.86</v>
      </c>
      <c r="O239" s="9">
        <v>49.6</v>
      </c>
      <c r="P239" s="9">
        <v>78.52</v>
      </c>
      <c r="Q239" s="8">
        <v>108383058.62</v>
      </c>
      <c r="R239" s="8">
        <v>34991194.07</v>
      </c>
      <c r="S239" s="8">
        <v>73391864.55</v>
      </c>
      <c r="T239" s="8">
        <v>74348445.92</v>
      </c>
      <c r="U239" s="8">
        <v>21164712.89</v>
      </c>
      <c r="V239" s="8">
        <v>53183733.03</v>
      </c>
      <c r="W239" s="9">
        <v>68.59</v>
      </c>
      <c r="X239" s="9">
        <v>60.48</v>
      </c>
      <c r="Y239" s="9">
        <v>72.46</v>
      </c>
      <c r="Z239" s="8">
        <v>6245036.56</v>
      </c>
      <c r="AA239" s="8">
        <v>9354759.28</v>
      </c>
    </row>
    <row r="240" spans="1:27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465</v>
      </c>
      <c r="G240" s="53" t="s">
        <v>484</v>
      </c>
      <c r="H240" s="8">
        <v>77815139.51</v>
      </c>
      <c r="I240" s="8">
        <v>19622064.47</v>
      </c>
      <c r="J240" s="8">
        <v>58193075.04</v>
      </c>
      <c r="K240" s="8">
        <v>49503280.49</v>
      </c>
      <c r="L240" s="8">
        <v>3621354.62</v>
      </c>
      <c r="M240" s="8">
        <v>45881925.87</v>
      </c>
      <c r="N240" s="9">
        <v>63.61</v>
      </c>
      <c r="O240" s="9">
        <v>18.45</v>
      </c>
      <c r="P240" s="9">
        <v>78.84</v>
      </c>
      <c r="Q240" s="8">
        <v>82553537.18</v>
      </c>
      <c r="R240" s="8">
        <v>27917838.5</v>
      </c>
      <c r="S240" s="8">
        <v>54635698.68</v>
      </c>
      <c r="T240" s="8">
        <v>47556610.03</v>
      </c>
      <c r="U240" s="8">
        <v>7590110.14</v>
      </c>
      <c r="V240" s="8">
        <v>39966499.89</v>
      </c>
      <c r="W240" s="9">
        <v>57.6</v>
      </c>
      <c r="X240" s="9">
        <v>27.18</v>
      </c>
      <c r="Y240" s="9">
        <v>73.15</v>
      </c>
      <c r="Z240" s="8">
        <v>3557376.36</v>
      </c>
      <c r="AA240" s="8">
        <v>5915425.98</v>
      </c>
    </row>
    <row r="241" spans="1:27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465</v>
      </c>
      <c r="G241" s="53" t="s">
        <v>485</v>
      </c>
      <c r="H241" s="8">
        <v>102562284.83</v>
      </c>
      <c r="I241" s="8">
        <v>31368239</v>
      </c>
      <c r="J241" s="8">
        <v>71194045.83</v>
      </c>
      <c r="K241" s="8">
        <v>59640992.78</v>
      </c>
      <c r="L241" s="8">
        <v>5447516.99</v>
      </c>
      <c r="M241" s="8">
        <v>54193475.79</v>
      </c>
      <c r="N241" s="9">
        <v>58.15</v>
      </c>
      <c r="O241" s="9">
        <v>17.36</v>
      </c>
      <c r="P241" s="9">
        <v>76.12</v>
      </c>
      <c r="Q241" s="8">
        <v>114586098.83</v>
      </c>
      <c r="R241" s="8">
        <v>54175515</v>
      </c>
      <c r="S241" s="8">
        <v>60410583.83</v>
      </c>
      <c r="T241" s="8">
        <v>45334169.81</v>
      </c>
      <c r="U241" s="8">
        <v>2102635.36</v>
      </c>
      <c r="V241" s="8">
        <v>43231534.45</v>
      </c>
      <c r="W241" s="9">
        <v>39.56</v>
      </c>
      <c r="X241" s="9">
        <v>3.88</v>
      </c>
      <c r="Y241" s="9">
        <v>71.56</v>
      </c>
      <c r="Z241" s="8">
        <v>10783462</v>
      </c>
      <c r="AA241" s="8">
        <v>10961941.34</v>
      </c>
    </row>
    <row r="242" spans="1:27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486</v>
      </c>
      <c r="G242" s="53" t="s">
        <v>487</v>
      </c>
      <c r="H242" s="8">
        <v>1245183026.86</v>
      </c>
      <c r="I242" s="8">
        <v>431409619.32</v>
      </c>
      <c r="J242" s="8">
        <v>813773407.54</v>
      </c>
      <c r="K242" s="8">
        <v>898812503.98</v>
      </c>
      <c r="L242" s="8">
        <v>312712567.6</v>
      </c>
      <c r="M242" s="8">
        <v>586099936.38</v>
      </c>
      <c r="N242" s="9">
        <v>72.18</v>
      </c>
      <c r="O242" s="9">
        <v>72.48</v>
      </c>
      <c r="P242" s="9">
        <v>72.02</v>
      </c>
      <c r="Q242" s="8">
        <v>1375287243.04</v>
      </c>
      <c r="R242" s="8">
        <v>702593822.78</v>
      </c>
      <c r="S242" s="8">
        <v>672693420.26</v>
      </c>
      <c r="T242" s="8">
        <v>789120756.73</v>
      </c>
      <c r="U242" s="8">
        <v>359755906.77</v>
      </c>
      <c r="V242" s="8">
        <v>429364849.96</v>
      </c>
      <c r="W242" s="9">
        <v>57.37</v>
      </c>
      <c r="X242" s="9">
        <v>51.2</v>
      </c>
      <c r="Y242" s="9">
        <v>63.82</v>
      </c>
      <c r="Z242" s="8">
        <v>141079987.28</v>
      </c>
      <c r="AA242" s="8">
        <v>156735086.42</v>
      </c>
    </row>
    <row r="243" spans="1:27" ht="12.75">
      <c r="A243" s="34">
        <v>6</v>
      </c>
      <c r="B243" s="34">
        <v>8</v>
      </c>
      <c r="C243" s="34">
        <v>1</v>
      </c>
      <c r="D243" s="35" t="s">
        <v>488</v>
      </c>
      <c r="E243" s="36">
        <v>271</v>
      </c>
      <c r="F243" s="7" t="s">
        <v>488</v>
      </c>
      <c r="G243" s="53" t="s">
        <v>489</v>
      </c>
      <c r="H243" s="8">
        <v>827298</v>
      </c>
      <c r="I243" s="8">
        <v>258000</v>
      </c>
      <c r="J243" s="8">
        <v>569298</v>
      </c>
      <c r="K243" s="8">
        <v>744883.25</v>
      </c>
      <c r="L243" s="8">
        <v>258000</v>
      </c>
      <c r="M243" s="8">
        <v>486883.25</v>
      </c>
      <c r="N243" s="9">
        <v>90.03</v>
      </c>
      <c r="O243" s="9">
        <v>100</v>
      </c>
      <c r="P243" s="9">
        <v>85.52</v>
      </c>
      <c r="Q243" s="8">
        <v>569298</v>
      </c>
      <c r="R243" s="8">
        <v>0</v>
      </c>
      <c r="S243" s="8">
        <v>569298</v>
      </c>
      <c r="T243" s="8">
        <v>380107.23</v>
      </c>
      <c r="U243" s="8">
        <v>0</v>
      </c>
      <c r="V243" s="8">
        <v>380107.23</v>
      </c>
      <c r="W243" s="9">
        <v>66.76</v>
      </c>
      <c r="X243" s="9"/>
      <c r="Y243" s="9">
        <v>66.76</v>
      </c>
      <c r="Z243" s="8">
        <v>0</v>
      </c>
      <c r="AA243" s="8">
        <v>106776.02</v>
      </c>
    </row>
    <row r="244" spans="1:27" ht="24">
      <c r="A244" s="34">
        <v>6</v>
      </c>
      <c r="B244" s="34">
        <v>19</v>
      </c>
      <c r="C244" s="34">
        <v>1</v>
      </c>
      <c r="D244" s="35" t="s">
        <v>488</v>
      </c>
      <c r="E244" s="36">
        <v>270</v>
      </c>
      <c r="F244" s="7" t="s">
        <v>488</v>
      </c>
      <c r="G244" s="53" t="s">
        <v>490</v>
      </c>
      <c r="H244" s="8">
        <v>4336765.05</v>
      </c>
      <c r="I244" s="8">
        <v>0</v>
      </c>
      <c r="J244" s="8">
        <v>4336765.05</v>
      </c>
      <c r="K244" s="8">
        <v>3421090.55</v>
      </c>
      <c r="L244" s="8">
        <v>0</v>
      </c>
      <c r="M244" s="8">
        <v>3421090.55</v>
      </c>
      <c r="N244" s="9">
        <v>78.88</v>
      </c>
      <c r="O244" s="9"/>
      <c r="P244" s="9">
        <v>78.88</v>
      </c>
      <c r="Q244" s="8">
        <v>4135705.05</v>
      </c>
      <c r="R244" s="8">
        <v>0</v>
      </c>
      <c r="S244" s="8">
        <v>4135705.05</v>
      </c>
      <c r="T244" s="8">
        <v>2852686.24</v>
      </c>
      <c r="U244" s="8">
        <v>0</v>
      </c>
      <c r="V244" s="8">
        <v>2852686.24</v>
      </c>
      <c r="W244" s="9">
        <v>68.97</v>
      </c>
      <c r="X244" s="9"/>
      <c r="Y244" s="9">
        <v>68.97</v>
      </c>
      <c r="Z244" s="8">
        <v>201060</v>
      </c>
      <c r="AA244" s="8">
        <v>568404.31</v>
      </c>
    </row>
    <row r="245" spans="1:27" ht="12.75">
      <c r="A245" s="34">
        <v>6</v>
      </c>
      <c r="B245" s="34">
        <v>7</v>
      </c>
      <c r="C245" s="34">
        <v>1</v>
      </c>
      <c r="D245" s="35" t="s">
        <v>488</v>
      </c>
      <c r="E245" s="36">
        <v>187</v>
      </c>
      <c r="F245" s="7" t="s">
        <v>488</v>
      </c>
      <c r="G245" s="53" t="s">
        <v>491</v>
      </c>
      <c r="H245" s="8">
        <v>415734</v>
      </c>
      <c r="I245" s="8">
        <v>18000</v>
      </c>
      <c r="J245" s="8">
        <v>397734</v>
      </c>
      <c r="K245" s="8">
        <v>364476.78</v>
      </c>
      <c r="L245" s="8">
        <v>0</v>
      </c>
      <c r="M245" s="8">
        <v>364476.78</v>
      </c>
      <c r="N245" s="9">
        <v>87.67</v>
      </c>
      <c r="O245" s="9">
        <v>0</v>
      </c>
      <c r="P245" s="9">
        <v>91.63</v>
      </c>
      <c r="Q245" s="8">
        <v>357200</v>
      </c>
      <c r="R245" s="8">
        <v>18000</v>
      </c>
      <c r="S245" s="8">
        <v>339200</v>
      </c>
      <c r="T245" s="8">
        <v>181894.36</v>
      </c>
      <c r="U245" s="8">
        <v>0</v>
      </c>
      <c r="V245" s="8">
        <v>181894.36</v>
      </c>
      <c r="W245" s="9">
        <v>50.92</v>
      </c>
      <c r="X245" s="9">
        <v>0</v>
      </c>
      <c r="Y245" s="9">
        <v>53.62</v>
      </c>
      <c r="Z245" s="8">
        <v>58534</v>
      </c>
      <c r="AA245" s="8">
        <v>182582.42</v>
      </c>
    </row>
    <row r="246" spans="1:27" ht="12.75">
      <c r="A246" s="34">
        <v>6</v>
      </c>
      <c r="B246" s="34">
        <v>1</v>
      </c>
      <c r="C246" s="34">
        <v>1</v>
      </c>
      <c r="D246" s="35" t="s">
        <v>488</v>
      </c>
      <c r="E246" s="36">
        <v>188</v>
      </c>
      <c r="F246" s="7" t="s">
        <v>488</v>
      </c>
      <c r="G246" s="53" t="s">
        <v>491</v>
      </c>
      <c r="H246" s="8">
        <v>1627756</v>
      </c>
      <c r="I246" s="8">
        <v>0</v>
      </c>
      <c r="J246" s="8">
        <v>1627756</v>
      </c>
      <c r="K246" s="8">
        <v>1158204.76</v>
      </c>
      <c r="L246" s="8">
        <v>0</v>
      </c>
      <c r="M246" s="8">
        <v>1158204.76</v>
      </c>
      <c r="N246" s="9">
        <v>71.15</v>
      </c>
      <c r="O246" s="9"/>
      <c r="P246" s="9">
        <v>71.15</v>
      </c>
      <c r="Q246" s="8">
        <v>1627756</v>
      </c>
      <c r="R246" s="8">
        <v>0</v>
      </c>
      <c r="S246" s="8">
        <v>1627756</v>
      </c>
      <c r="T246" s="8">
        <v>1210513.28</v>
      </c>
      <c r="U246" s="8">
        <v>0</v>
      </c>
      <c r="V246" s="8">
        <v>1210513.28</v>
      </c>
      <c r="W246" s="9">
        <v>74.36</v>
      </c>
      <c r="X246" s="9"/>
      <c r="Y246" s="9">
        <v>74.36</v>
      </c>
      <c r="Z246" s="8">
        <v>0</v>
      </c>
      <c r="AA246" s="8">
        <v>-52308.52</v>
      </c>
    </row>
    <row r="247" spans="1:27" ht="12.75">
      <c r="A247" s="34">
        <v>6</v>
      </c>
      <c r="B247" s="34">
        <v>13</v>
      </c>
      <c r="C247" s="34">
        <v>4</v>
      </c>
      <c r="D247" s="35" t="s">
        <v>488</v>
      </c>
      <c r="E247" s="36">
        <v>186</v>
      </c>
      <c r="F247" s="7" t="s">
        <v>488</v>
      </c>
      <c r="G247" s="53" t="s">
        <v>492</v>
      </c>
      <c r="H247" s="8">
        <v>2400</v>
      </c>
      <c r="I247" s="8">
        <v>0</v>
      </c>
      <c r="J247" s="8">
        <v>2400</v>
      </c>
      <c r="K247" s="8">
        <v>2778.08</v>
      </c>
      <c r="L247" s="8">
        <v>0</v>
      </c>
      <c r="M247" s="8">
        <v>2778.08</v>
      </c>
      <c r="N247" s="9">
        <v>115.75</v>
      </c>
      <c r="O247" s="9"/>
      <c r="P247" s="9">
        <v>115.75</v>
      </c>
      <c r="Q247" s="8">
        <v>2400</v>
      </c>
      <c r="R247" s="8">
        <v>0</v>
      </c>
      <c r="S247" s="8">
        <v>2400</v>
      </c>
      <c r="T247" s="8">
        <v>1707.5</v>
      </c>
      <c r="U247" s="8">
        <v>0</v>
      </c>
      <c r="V247" s="8">
        <v>1707.5</v>
      </c>
      <c r="W247" s="9">
        <v>71.14</v>
      </c>
      <c r="X247" s="9"/>
      <c r="Y247" s="9">
        <v>71.14</v>
      </c>
      <c r="Z247" s="8">
        <v>0</v>
      </c>
      <c r="AA247" s="8">
        <v>1070.58</v>
      </c>
    </row>
    <row r="248" spans="1:27" ht="24">
      <c r="A248" s="34">
        <v>6</v>
      </c>
      <c r="B248" s="34">
        <v>4</v>
      </c>
      <c r="C248" s="34">
        <v>3</v>
      </c>
      <c r="D248" s="35" t="s">
        <v>488</v>
      </c>
      <c r="E248" s="36">
        <v>218</v>
      </c>
      <c r="F248" s="7" t="s">
        <v>488</v>
      </c>
      <c r="G248" s="53" t="s">
        <v>493</v>
      </c>
      <c r="H248" s="8">
        <v>21246.6</v>
      </c>
      <c r="I248" s="8">
        <v>0</v>
      </c>
      <c r="J248" s="8">
        <v>21246.6</v>
      </c>
      <c r="K248" s="8">
        <v>18575.7</v>
      </c>
      <c r="L248" s="8">
        <v>0</v>
      </c>
      <c r="M248" s="8">
        <v>18575.7</v>
      </c>
      <c r="N248" s="9">
        <v>87.42</v>
      </c>
      <c r="O248" s="9"/>
      <c r="P248" s="9">
        <v>87.42</v>
      </c>
      <c r="Q248" s="8">
        <v>25725.47</v>
      </c>
      <c r="R248" s="8">
        <v>0</v>
      </c>
      <c r="S248" s="8">
        <v>25725.47</v>
      </c>
      <c r="T248" s="8">
        <v>13046.85</v>
      </c>
      <c r="U248" s="8">
        <v>0</v>
      </c>
      <c r="V248" s="8">
        <v>13046.85</v>
      </c>
      <c r="W248" s="9">
        <v>50.71</v>
      </c>
      <c r="X248" s="9"/>
      <c r="Y248" s="9">
        <v>50.71</v>
      </c>
      <c r="Z248" s="8">
        <v>-4478.87</v>
      </c>
      <c r="AA248" s="8">
        <v>5528.85</v>
      </c>
    </row>
    <row r="249" spans="1:27" ht="24">
      <c r="A249" s="34">
        <v>6</v>
      </c>
      <c r="B249" s="34">
        <v>15</v>
      </c>
      <c r="C249" s="34">
        <v>0</v>
      </c>
      <c r="D249" s="35" t="s">
        <v>488</v>
      </c>
      <c r="E249" s="36">
        <v>220</v>
      </c>
      <c r="F249" s="7" t="s">
        <v>488</v>
      </c>
      <c r="G249" s="53" t="s">
        <v>494</v>
      </c>
      <c r="H249" s="8">
        <v>85000</v>
      </c>
      <c r="I249" s="8">
        <v>0</v>
      </c>
      <c r="J249" s="8">
        <v>85000</v>
      </c>
      <c r="K249" s="8">
        <v>84912.03</v>
      </c>
      <c r="L249" s="8">
        <v>0</v>
      </c>
      <c r="M249" s="8">
        <v>84912.03</v>
      </c>
      <c r="N249" s="9">
        <v>99.89</v>
      </c>
      <c r="O249" s="9"/>
      <c r="P249" s="9">
        <v>99.89</v>
      </c>
      <c r="Q249" s="8">
        <v>115262</v>
      </c>
      <c r="R249" s="8">
        <v>0</v>
      </c>
      <c r="S249" s="8">
        <v>115262</v>
      </c>
      <c r="T249" s="8">
        <v>64073.2</v>
      </c>
      <c r="U249" s="8">
        <v>0</v>
      </c>
      <c r="V249" s="8">
        <v>64073.2</v>
      </c>
      <c r="W249" s="9">
        <v>55.58</v>
      </c>
      <c r="X249" s="9"/>
      <c r="Y249" s="9">
        <v>55.58</v>
      </c>
      <c r="Z249" s="8">
        <v>-30262</v>
      </c>
      <c r="AA249" s="8">
        <v>20838.83</v>
      </c>
    </row>
    <row r="250" spans="1:27" ht="12.75">
      <c r="A250" s="34">
        <v>6</v>
      </c>
      <c r="B250" s="34">
        <v>9</v>
      </c>
      <c r="C250" s="34">
        <v>1</v>
      </c>
      <c r="D250" s="35" t="s">
        <v>488</v>
      </c>
      <c r="E250" s="36">
        <v>140</v>
      </c>
      <c r="F250" s="7" t="s">
        <v>488</v>
      </c>
      <c r="G250" s="53" t="s">
        <v>495</v>
      </c>
      <c r="H250" s="8">
        <v>64520</v>
      </c>
      <c r="I250" s="8">
        <v>0</v>
      </c>
      <c r="J250" s="8">
        <v>64520</v>
      </c>
      <c r="K250" s="8">
        <v>59510.89</v>
      </c>
      <c r="L250" s="8">
        <v>0</v>
      </c>
      <c r="M250" s="8">
        <v>59510.89</v>
      </c>
      <c r="N250" s="9">
        <v>92.23</v>
      </c>
      <c r="O250" s="9"/>
      <c r="P250" s="9">
        <v>92.23</v>
      </c>
      <c r="Q250" s="8">
        <v>64720</v>
      </c>
      <c r="R250" s="8">
        <v>0</v>
      </c>
      <c r="S250" s="8">
        <v>64720</v>
      </c>
      <c r="T250" s="8">
        <v>41404.26</v>
      </c>
      <c r="U250" s="8">
        <v>0</v>
      </c>
      <c r="V250" s="8">
        <v>41404.26</v>
      </c>
      <c r="W250" s="9">
        <v>63.97</v>
      </c>
      <c r="X250" s="9"/>
      <c r="Y250" s="9">
        <v>63.97</v>
      </c>
      <c r="Z250" s="8">
        <v>-200</v>
      </c>
      <c r="AA250" s="8">
        <v>18106.63</v>
      </c>
    </row>
    <row r="251" spans="1:27" ht="12.75">
      <c r="A251" s="34">
        <v>6</v>
      </c>
      <c r="B251" s="34">
        <v>62</v>
      </c>
      <c r="C251" s="34">
        <v>1</v>
      </c>
      <c r="D251" s="35" t="s">
        <v>488</v>
      </c>
      <c r="E251" s="36">
        <v>198</v>
      </c>
      <c r="F251" s="7" t="s">
        <v>488</v>
      </c>
      <c r="G251" s="53" t="s">
        <v>496</v>
      </c>
      <c r="H251" s="8">
        <v>24345</v>
      </c>
      <c r="I251" s="8">
        <v>0</v>
      </c>
      <c r="J251" s="8">
        <v>24345</v>
      </c>
      <c r="K251" s="8">
        <v>0</v>
      </c>
      <c r="L251" s="8">
        <v>0</v>
      </c>
      <c r="M251" s="8">
        <v>0</v>
      </c>
      <c r="N251" s="9">
        <v>0</v>
      </c>
      <c r="O251" s="9"/>
      <c r="P251" s="9">
        <v>0</v>
      </c>
      <c r="Q251" s="8">
        <v>24345</v>
      </c>
      <c r="R251" s="8">
        <v>0</v>
      </c>
      <c r="S251" s="8">
        <v>24345</v>
      </c>
      <c r="T251" s="8">
        <v>8154.32</v>
      </c>
      <c r="U251" s="8">
        <v>0</v>
      </c>
      <c r="V251" s="8">
        <v>8154.32</v>
      </c>
      <c r="W251" s="9">
        <v>33.49</v>
      </c>
      <c r="X251" s="9"/>
      <c r="Y251" s="9">
        <v>33.49</v>
      </c>
      <c r="Z251" s="8">
        <v>0</v>
      </c>
      <c r="AA251" s="8">
        <v>-8154.32</v>
      </c>
    </row>
    <row r="252" spans="1:27" ht="12.75">
      <c r="A252" s="34">
        <v>6</v>
      </c>
      <c r="B252" s="34">
        <v>8</v>
      </c>
      <c r="C252" s="34">
        <v>1</v>
      </c>
      <c r="D252" s="35" t="s">
        <v>488</v>
      </c>
      <c r="E252" s="36">
        <v>265</v>
      </c>
      <c r="F252" s="7" t="s">
        <v>488</v>
      </c>
      <c r="G252" s="53" t="s">
        <v>497</v>
      </c>
      <c r="H252" s="8">
        <v>23967281</v>
      </c>
      <c r="I252" s="8">
        <v>0</v>
      </c>
      <c r="J252" s="8">
        <v>23967281</v>
      </c>
      <c r="K252" s="8">
        <v>16240315.4</v>
      </c>
      <c r="L252" s="8">
        <v>0</v>
      </c>
      <c r="M252" s="8">
        <v>16240315.4</v>
      </c>
      <c r="N252" s="9">
        <v>67.76</v>
      </c>
      <c r="O252" s="9"/>
      <c r="P252" s="9">
        <v>67.76</v>
      </c>
      <c r="Q252" s="8">
        <v>28213081</v>
      </c>
      <c r="R252" s="8">
        <v>4792293</v>
      </c>
      <c r="S252" s="8">
        <v>23420788</v>
      </c>
      <c r="T252" s="8">
        <v>17666178.37</v>
      </c>
      <c r="U252" s="8">
        <v>0</v>
      </c>
      <c r="V252" s="8">
        <v>17666178.37</v>
      </c>
      <c r="W252" s="9">
        <v>62.61</v>
      </c>
      <c r="X252" s="9">
        <v>0</v>
      </c>
      <c r="Y252" s="9">
        <v>75.42</v>
      </c>
      <c r="Z252" s="8">
        <v>546493</v>
      </c>
      <c r="AA252" s="8">
        <v>-1425862.97</v>
      </c>
    </row>
  </sheetData>
  <sheetProtection/>
  <mergeCells count="33">
    <mergeCell ref="A4:A7"/>
    <mergeCell ref="B4:B7"/>
    <mergeCell ref="C4:C7"/>
    <mergeCell ref="D4:D7"/>
    <mergeCell ref="E4:E7"/>
    <mergeCell ref="F4:G7"/>
    <mergeCell ref="H4:M4"/>
    <mergeCell ref="N4:P4"/>
    <mergeCell ref="Q4:V4"/>
    <mergeCell ref="W4:Y4"/>
    <mergeCell ref="Z4:AA4"/>
    <mergeCell ref="H5:H6"/>
    <mergeCell ref="I5:J5"/>
    <mergeCell ref="K5:K6"/>
    <mergeCell ref="L5:M5"/>
    <mergeCell ref="N5:N6"/>
    <mergeCell ref="O5:P5"/>
    <mergeCell ref="Q5:Q6"/>
    <mergeCell ref="Z7:AA7"/>
    <mergeCell ref="R5:S5"/>
    <mergeCell ref="T5:T6"/>
    <mergeCell ref="U5:V5"/>
    <mergeCell ref="W5:W6"/>
    <mergeCell ref="F8:G8"/>
    <mergeCell ref="X5:Y5"/>
    <mergeCell ref="Z5:Z6"/>
    <mergeCell ref="AA5:AA6"/>
    <mergeCell ref="H7:J7"/>
    <mergeCell ref="K7:M7"/>
    <mergeCell ref="N7:P7"/>
    <mergeCell ref="Q7:S7"/>
    <mergeCell ref="T7:V7"/>
    <mergeCell ref="W7:Y7"/>
  </mergeCells>
  <printOptions horizontalCentered="1"/>
  <pageMargins left="0.5905511811023623" right="0.3937007874015748" top="0.7874015748031497" bottom="0.7874015748031497" header="0.5118110236220472" footer="0.5118110236220472"/>
  <pageSetup horizontalDpi="300" verticalDpi="300" orientation="landscape" paperSize="9" scale="65" r:id="rId1"/>
  <headerFooter alignWithMargins="0">
    <oddFooter>&amp;CStrona &amp;P z &amp;N</oddFooter>
  </headerFooter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AH252"/>
  <sheetViews>
    <sheetView zoomScale="75" zoomScaleNormal="75" zoomScalePageLayoutView="0" workbookViewId="0" topLeftCell="A1">
      <pane xSplit="7" ySplit="8" topLeftCell="P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D246" sqref="D246"/>
    </sheetView>
  </sheetViews>
  <sheetFormatPr defaultColWidth="9.140625" defaultRowHeight="12.75"/>
  <cols>
    <col min="1" max="6" width="4.7109375" style="0" customWidth="1"/>
    <col min="7" max="7" width="40.8515625" style="0" customWidth="1"/>
    <col min="8" max="14" width="14.7109375" style="0" customWidth="1"/>
    <col min="15" max="20" width="8.140625" style="0" customWidth="1"/>
    <col min="21" max="27" width="14.7109375" style="0" customWidth="1"/>
    <col min="28" max="33" width="8.140625" style="0" customWidth="1"/>
  </cols>
  <sheetData>
    <row r="1" spans="1:3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99"/>
      <c r="W1" s="99"/>
      <c r="X1" s="99"/>
      <c r="Y1" s="99"/>
      <c r="Z1" s="99"/>
      <c r="AA1" s="99"/>
      <c r="AB1" s="3"/>
      <c r="AC1" s="3"/>
      <c r="AD1" s="3"/>
      <c r="AE1" s="3"/>
      <c r="AF1" s="3"/>
      <c r="AG1" s="3"/>
      <c r="AH1" s="99"/>
    </row>
    <row r="2" spans="1:34" ht="18">
      <c r="A2" s="2" t="str">
        <f>'Spis tabel'!B5</f>
        <v>Tabela 3. Przychody budżetów jst wg stanu na koniec 3 kwartału 2019 roku.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1"/>
      <c r="X3" s="1"/>
      <c r="Y3" s="1"/>
      <c r="Z3" s="1"/>
      <c r="AA3" s="1"/>
      <c r="AB3" s="4"/>
      <c r="AC3" s="4"/>
      <c r="AD3" s="4"/>
      <c r="AE3" s="4"/>
      <c r="AF3" s="4"/>
      <c r="AG3" s="4"/>
      <c r="AH3" s="1"/>
    </row>
    <row r="4" spans="1:34" ht="12.75">
      <c r="A4" s="133" t="s">
        <v>0</v>
      </c>
      <c r="B4" s="133" t="s">
        <v>1</v>
      </c>
      <c r="C4" s="133" t="s">
        <v>2</v>
      </c>
      <c r="D4" s="133" t="s">
        <v>3</v>
      </c>
      <c r="E4" s="133" t="s">
        <v>53</v>
      </c>
      <c r="F4" s="133" t="s">
        <v>56</v>
      </c>
      <c r="G4" s="133"/>
      <c r="H4" s="132" t="s">
        <v>180</v>
      </c>
      <c r="I4" s="132"/>
      <c r="J4" s="132"/>
      <c r="K4" s="132"/>
      <c r="L4" s="132"/>
      <c r="M4" s="132"/>
      <c r="N4" s="132"/>
      <c r="O4" s="132" t="s">
        <v>23</v>
      </c>
      <c r="P4" s="132"/>
      <c r="Q4" s="132"/>
      <c r="R4" s="132"/>
      <c r="S4" s="132"/>
      <c r="T4" s="132"/>
      <c r="U4" s="132" t="s">
        <v>181</v>
      </c>
      <c r="V4" s="132"/>
      <c r="W4" s="132"/>
      <c r="X4" s="132"/>
      <c r="Y4" s="132"/>
      <c r="Z4" s="132"/>
      <c r="AA4" s="132"/>
      <c r="AB4" s="146" t="s">
        <v>23</v>
      </c>
      <c r="AC4" s="146"/>
      <c r="AD4" s="146"/>
      <c r="AE4" s="146"/>
      <c r="AF4" s="146"/>
      <c r="AG4" s="146"/>
      <c r="AH4" s="100"/>
    </row>
    <row r="5" spans="1:34" ht="12.75">
      <c r="A5" s="133"/>
      <c r="B5" s="133"/>
      <c r="C5" s="133"/>
      <c r="D5" s="133"/>
      <c r="E5" s="133"/>
      <c r="F5" s="133"/>
      <c r="G5" s="133"/>
      <c r="H5" s="130" t="s">
        <v>24</v>
      </c>
      <c r="I5" s="132" t="s">
        <v>15</v>
      </c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0" t="s">
        <v>24</v>
      </c>
      <c r="V5" s="132" t="s">
        <v>15</v>
      </c>
      <c r="W5" s="132"/>
      <c r="X5" s="132"/>
      <c r="Y5" s="132"/>
      <c r="Z5" s="132"/>
      <c r="AA5" s="132"/>
      <c r="AB5" s="146"/>
      <c r="AC5" s="146"/>
      <c r="AD5" s="146"/>
      <c r="AE5" s="146"/>
      <c r="AF5" s="146"/>
      <c r="AG5" s="146"/>
      <c r="AH5" s="100"/>
    </row>
    <row r="6" spans="1:34" ht="81" customHeight="1">
      <c r="A6" s="133"/>
      <c r="B6" s="133"/>
      <c r="C6" s="133"/>
      <c r="D6" s="133"/>
      <c r="E6" s="133"/>
      <c r="F6" s="133"/>
      <c r="G6" s="133"/>
      <c r="H6" s="130"/>
      <c r="I6" s="39" t="s">
        <v>219</v>
      </c>
      <c r="J6" s="39" t="s">
        <v>182</v>
      </c>
      <c r="K6" s="39" t="s">
        <v>183</v>
      </c>
      <c r="L6" s="39" t="s">
        <v>184</v>
      </c>
      <c r="M6" s="39" t="s">
        <v>191</v>
      </c>
      <c r="N6" s="39" t="s">
        <v>185</v>
      </c>
      <c r="O6" s="98" t="s">
        <v>220</v>
      </c>
      <c r="P6" s="98" t="s">
        <v>182</v>
      </c>
      <c r="Q6" s="98" t="s">
        <v>183</v>
      </c>
      <c r="R6" s="98" t="s">
        <v>184</v>
      </c>
      <c r="S6" s="98" t="s">
        <v>191</v>
      </c>
      <c r="T6" s="98" t="s">
        <v>185</v>
      </c>
      <c r="U6" s="130"/>
      <c r="V6" s="39" t="s">
        <v>219</v>
      </c>
      <c r="W6" s="39" t="s">
        <v>182</v>
      </c>
      <c r="X6" s="39" t="s">
        <v>183</v>
      </c>
      <c r="Y6" s="39" t="s">
        <v>184</v>
      </c>
      <c r="Z6" s="39" t="s">
        <v>191</v>
      </c>
      <c r="AA6" s="39" t="s">
        <v>185</v>
      </c>
      <c r="AB6" s="98" t="s">
        <v>220</v>
      </c>
      <c r="AC6" s="98" t="s">
        <v>182</v>
      </c>
      <c r="AD6" s="98" t="s">
        <v>183</v>
      </c>
      <c r="AE6" s="98" t="s">
        <v>184</v>
      </c>
      <c r="AF6" s="98" t="s">
        <v>191</v>
      </c>
      <c r="AG6" s="98" t="s">
        <v>185</v>
      </c>
      <c r="AH6" s="100"/>
    </row>
    <row r="7" spans="1:34" ht="15.75">
      <c r="A7" s="94"/>
      <c r="B7" s="94"/>
      <c r="C7" s="94"/>
      <c r="D7" s="94"/>
      <c r="E7" s="94"/>
      <c r="F7" s="94"/>
      <c r="G7" s="94"/>
      <c r="H7" s="148" t="s">
        <v>10</v>
      </c>
      <c r="I7" s="148"/>
      <c r="J7" s="148"/>
      <c r="K7" s="148"/>
      <c r="L7" s="148"/>
      <c r="M7" s="148"/>
      <c r="N7" s="148"/>
      <c r="O7" s="145" t="s">
        <v>11</v>
      </c>
      <c r="P7" s="145"/>
      <c r="Q7" s="145"/>
      <c r="R7" s="145"/>
      <c r="S7" s="145"/>
      <c r="T7" s="145"/>
      <c r="U7" s="148" t="s">
        <v>10</v>
      </c>
      <c r="V7" s="148"/>
      <c r="W7" s="148"/>
      <c r="X7" s="148"/>
      <c r="Y7" s="148"/>
      <c r="Z7" s="148"/>
      <c r="AA7" s="148"/>
      <c r="AB7" s="145" t="s">
        <v>11</v>
      </c>
      <c r="AC7" s="145"/>
      <c r="AD7" s="145"/>
      <c r="AE7" s="145"/>
      <c r="AF7" s="145"/>
      <c r="AG7" s="145"/>
      <c r="AH7" s="1"/>
    </row>
    <row r="8" spans="1:34" ht="12.75">
      <c r="A8" s="96">
        <v>1</v>
      </c>
      <c r="B8" s="96">
        <v>2</v>
      </c>
      <c r="C8" s="96">
        <v>3</v>
      </c>
      <c r="D8" s="96">
        <v>4</v>
      </c>
      <c r="E8" s="96">
        <v>5</v>
      </c>
      <c r="F8" s="147">
        <v>6</v>
      </c>
      <c r="G8" s="147"/>
      <c r="H8" s="38">
        <v>7</v>
      </c>
      <c r="I8" s="38">
        <v>8</v>
      </c>
      <c r="J8" s="38">
        <v>9</v>
      </c>
      <c r="K8" s="38">
        <v>10</v>
      </c>
      <c r="L8" s="38">
        <v>11</v>
      </c>
      <c r="M8" s="38">
        <v>12</v>
      </c>
      <c r="N8" s="38">
        <v>13</v>
      </c>
      <c r="O8" s="38">
        <v>14</v>
      </c>
      <c r="P8" s="38">
        <v>15</v>
      </c>
      <c r="Q8" s="38">
        <v>16</v>
      </c>
      <c r="R8" s="38">
        <v>17</v>
      </c>
      <c r="S8" s="38">
        <v>18</v>
      </c>
      <c r="T8" s="38">
        <v>19</v>
      </c>
      <c r="U8" s="38">
        <v>20</v>
      </c>
      <c r="V8" s="38">
        <v>21</v>
      </c>
      <c r="W8" s="38">
        <v>22</v>
      </c>
      <c r="X8" s="38">
        <v>23</v>
      </c>
      <c r="Y8" s="38">
        <v>24</v>
      </c>
      <c r="Z8" s="38">
        <v>25</v>
      </c>
      <c r="AA8" s="38">
        <v>26</v>
      </c>
      <c r="AB8" s="38">
        <v>27</v>
      </c>
      <c r="AC8" s="38">
        <v>28</v>
      </c>
      <c r="AD8" s="38">
        <v>29</v>
      </c>
      <c r="AE8" s="38">
        <v>30</v>
      </c>
      <c r="AF8" s="38">
        <v>31</v>
      </c>
      <c r="AG8" s="38">
        <v>32</v>
      </c>
      <c r="AH8" s="1"/>
    </row>
    <row r="9" spans="1:33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265</v>
      </c>
      <c r="G9" s="53" t="s">
        <v>266</v>
      </c>
      <c r="H9" s="8">
        <v>7651180.46</v>
      </c>
      <c r="I9" s="8">
        <v>6800000</v>
      </c>
      <c r="J9" s="8">
        <v>0</v>
      </c>
      <c r="K9" s="8">
        <v>0</v>
      </c>
      <c r="L9" s="8">
        <v>0</v>
      </c>
      <c r="M9" s="8">
        <v>851180.46</v>
      </c>
      <c r="N9" s="8">
        <v>0</v>
      </c>
      <c r="O9" s="9">
        <v>88.87</v>
      </c>
      <c r="P9" s="9">
        <v>0</v>
      </c>
      <c r="Q9" s="9">
        <v>0</v>
      </c>
      <c r="R9" s="9">
        <v>0</v>
      </c>
      <c r="S9" s="9">
        <v>11.12</v>
      </c>
      <c r="T9" s="9">
        <v>0</v>
      </c>
      <c r="U9" s="8">
        <v>851180.46</v>
      </c>
      <c r="V9" s="8">
        <v>0</v>
      </c>
      <c r="W9" s="8">
        <v>0</v>
      </c>
      <c r="X9" s="8">
        <v>0</v>
      </c>
      <c r="Y9" s="8">
        <v>0</v>
      </c>
      <c r="Z9" s="8">
        <v>851180.46</v>
      </c>
      <c r="AA9" s="8">
        <v>0</v>
      </c>
      <c r="AB9" s="9">
        <v>0</v>
      </c>
      <c r="AC9" s="9">
        <v>0</v>
      </c>
      <c r="AD9" s="9">
        <v>0</v>
      </c>
      <c r="AE9" s="9">
        <v>0</v>
      </c>
      <c r="AF9" s="9">
        <v>100</v>
      </c>
      <c r="AG9" s="9">
        <v>0</v>
      </c>
    </row>
    <row r="10" spans="1:33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265</v>
      </c>
      <c r="G10" s="53" t="s">
        <v>267</v>
      </c>
      <c r="H10" s="8">
        <v>12047048</v>
      </c>
      <c r="I10" s="8">
        <v>11000000</v>
      </c>
      <c r="J10" s="8">
        <v>0</v>
      </c>
      <c r="K10" s="8">
        <v>0</v>
      </c>
      <c r="L10" s="8">
        <v>0</v>
      </c>
      <c r="M10" s="8">
        <v>1047048</v>
      </c>
      <c r="N10" s="8">
        <v>0</v>
      </c>
      <c r="O10" s="9">
        <v>91.3</v>
      </c>
      <c r="P10" s="9">
        <v>0</v>
      </c>
      <c r="Q10" s="9">
        <v>0</v>
      </c>
      <c r="R10" s="9">
        <v>0</v>
      </c>
      <c r="S10" s="9">
        <v>8.69</v>
      </c>
      <c r="T10" s="9">
        <v>0</v>
      </c>
      <c r="U10" s="8">
        <v>12047048.21</v>
      </c>
      <c r="V10" s="8">
        <v>11000000</v>
      </c>
      <c r="W10" s="8">
        <v>0</v>
      </c>
      <c r="X10" s="8">
        <v>0</v>
      </c>
      <c r="Y10" s="8">
        <v>0</v>
      </c>
      <c r="Z10" s="8">
        <v>1047048.21</v>
      </c>
      <c r="AA10" s="8">
        <v>0</v>
      </c>
      <c r="AB10" s="9">
        <v>91.3</v>
      </c>
      <c r="AC10" s="9">
        <v>0</v>
      </c>
      <c r="AD10" s="9">
        <v>0</v>
      </c>
      <c r="AE10" s="9">
        <v>0</v>
      </c>
      <c r="AF10" s="9">
        <v>8.69</v>
      </c>
      <c r="AG10" s="9">
        <v>0</v>
      </c>
    </row>
    <row r="11" spans="1:33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265</v>
      </c>
      <c r="G11" s="53" t="s">
        <v>268</v>
      </c>
      <c r="H11" s="8">
        <v>4580832</v>
      </c>
      <c r="I11" s="8">
        <v>3996000</v>
      </c>
      <c r="J11" s="8">
        <v>0</v>
      </c>
      <c r="K11" s="8">
        <v>0</v>
      </c>
      <c r="L11" s="8">
        <v>0</v>
      </c>
      <c r="M11" s="8">
        <v>584832</v>
      </c>
      <c r="N11" s="8">
        <v>0</v>
      </c>
      <c r="O11" s="9">
        <v>87.23</v>
      </c>
      <c r="P11" s="9">
        <v>0</v>
      </c>
      <c r="Q11" s="9">
        <v>0</v>
      </c>
      <c r="R11" s="9">
        <v>0</v>
      </c>
      <c r="S11" s="9">
        <v>12.76</v>
      </c>
      <c r="T11" s="9">
        <v>0</v>
      </c>
      <c r="U11" s="8">
        <v>2020034.52</v>
      </c>
      <c r="V11" s="8">
        <v>1435159.4</v>
      </c>
      <c r="W11" s="8">
        <v>0</v>
      </c>
      <c r="X11" s="8">
        <v>0</v>
      </c>
      <c r="Y11" s="8">
        <v>0</v>
      </c>
      <c r="Z11" s="8">
        <v>584875.12</v>
      </c>
      <c r="AA11" s="8">
        <v>0</v>
      </c>
      <c r="AB11" s="9">
        <v>71.04</v>
      </c>
      <c r="AC11" s="9">
        <v>0</v>
      </c>
      <c r="AD11" s="9">
        <v>0</v>
      </c>
      <c r="AE11" s="9">
        <v>0</v>
      </c>
      <c r="AF11" s="9">
        <v>28.95</v>
      </c>
      <c r="AG11" s="9">
        <v>0</v>
      </c>
    </row>
    <row r="12" spans="1:33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265</v>
      </c>
      <c r="G12" s="53" t="s">
        <v>269</v>
      </c>
      <c r="H12" s="8">
        <v>12719382.38</v>
      </c>
      <c r="I12" s="8">
        <v>10102859.37</v>
      </c>
      <c r="J12" s="8">
        <v>100000</v>
      </c>
      <c r="K12" s="8">
        <v>0</v>
      </c>
      <c r="L12" s="8">
        <v>0</v>
      </c>
      <c r="M12" s="8">
        <v>2516523.01</v>
      </c>
      <c r="N12" s="8">
        <v>0</v>
      </c>
      <c r="O12" s="9">
        <v>79.42</v>
      </c>
      <c r="P12" s="9">
        <v>0.78</v>
      </c>
      <c r="Q12" s="9">
        <v>0</v>
      </c>
      <c r="R12" s="9">
        <v>0</v>
      </c>
      <c r="S12" s="9">
        <v>19.78</v>
      </c>
      <c r="T12" s="9">
        <v>0</v>
      </c>
      <c r="U12" s="8">
        <v>2516523.01</v>
      </c>
      <c r="V12" s="8">
        <v>0</v>
      </c>
      <c r="W12" s="8">
        <v>0</v>
      </c>
      <c r="X12" s="8">
        <v>0</v>
      </c>
      <c r="Y12" s="8">
        <v>0</v>
      </c>
      <c r="Z12" s="8">
        <v>2516523.01</v>
      </c>
      <c r="AA12" s="8">
        <v>0</v>
      </c>
      <c r="AB12" s="9">
        <v>0</v>
      </c>
      <c r="AC12" s="9">
        <v>0</v>
      </c>
      <c r="AD12" s="9">
        <v>0</v>
      </c>
      <c r="AE12" s="9">
        <v>0</v>
      </c>
      <c r="AF12" s="9">
        <v>100</v>
      </c>
      <c r="AG12" s="9">
        <v>0</v>
      </c>
    </row>
    <row r="13" spans="1:33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265</v>
      </c>
      <c r="G13" s="53" t="s">
        <v>270</v>
      </c>
      <c r="H13" s="8">
        <v>12839164</v>
      </c>
      <c r="I13" s="8">
        <v>11650000</v>
      </c>
      <c r="J13" s="8">
        <v>0</v>
      </c>
      <c r="K13" s="8">
        <v>0</v>
      </c>
      <c r="L13" s="8">
        <v>0</v>
      </c>
      <c r="M13" s="8">
        <v>1189164</v>
      </c>
      <c r="N13" s="8">
        <v>0</v>
      </c>
      <c r="O13" s="9">
        <v>90.73</v>
      </c>
      <c r="P13" s="9">
        <v>0</v>
      </c>
      <c r="Q13" s="9">
        <v>0</v>
      </c>
      <c r="R13" s="9">
        <v>0</v>
      </c>
      <c r="S13" s="9">
        <v>9.26</v>
      </c>
      <c r="T13" s="9">
        <v>0</v>
      </c>
      <c r="U13" s="8">
        <v>1189163.47</v>
      </c>
      <c r="V13" s="8">
        <v>0</v>
      </c>
      <c r="W13" s="8">
        <v>0</v>
      </c>
      <c r="X13" s="8">
        <v>0</v>
      </c>
      <c r="Y13" s="8">
        <v>0</v>
      </c>
      <c r="Z13" s="8">
        <v>1189163.47</v>
      </c>
      <c r="AA13" s="8">
        <v>0</v>
      </c>
      <c r="AB13" s="9">
        <v>0</v>
      </c>
      <c r="AC13" s="9">
        <v>0</v>
      </c>
      <c r="AD13" s="9">
        <v>0</v>
      </c>
      <c r="AE13" s="9">
        <v>0</v>
      </c>
      <c r="AF13" s="9">
        <v>100</v>
      </c>
      <c r="AG13" s="9">
        <v>0</v>
      </c>
    </row>
    <row r="14" spans="1:33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265</v>
      </c>
      <c r="G14" s="53" t="s">
        <v>271</v>
      </c>
      <c r="H14" s="8">
        <v>11520000</v>
      </c>
      <c r="I14" s="8">
        <v>7950000</v>
      </c>
      <c r="J14" s="8">
        <v>0</v>
      </c>
      <c r="K14" s="8">
        <v>0</v>
      </c>
      <c r="L14" s="8">
        <v>0</v>
      </c>
      <c r="M14" s="8">
        <v>3570000</v>
      </c>
      <c r="N14" s="8">
        <v>0</v>
      </c>
      <c r="O14" s="9">
        <v>69.01</v>
      </c>
      <c r="P14" s="9">
        <v>0</v>
      </c>
      <c r="Q14" s="9">
        <v>0</v>
      </c>
      <c r="R14" s="9">
        <v>0</v>
      </c>
      <c r="S14" s="9">
        <v>30.98</v>
      </c>
      <c r="T14" s="9">
        <v>0</v>
      </c>
      <c r="U14" s="8">
        <v>3578865.48</v>
      </c>
      <c r="V14" s="8">
        <v>0</v>
      </c>
      <c r="W14" s="8">
        <v>0</v>
      </c>
      <c r="X14" s="8">
        <v>0</v>
      </c>
      <c r="Y14" s="8">
        <v>0</v>
      </c>
      <c r="Z14" s="8">
        <v>3578865.48</v>
      </c>
      <c r="AA14" s="8">
        <v>0</v>
      </c>
      <c r="AB14" s="9">
        <v>0</v>
      </c>
      <c r="AC14" s="9">
        <v>0</v>
      </c>
      <c r="AD14" s="9">
        <v>0</v>
      </c>
      <c r="AE14" s="9">
        <v>0</v>
      </c>
      <c r="AF14" s="9">
        <v>100</v>
      </c>
      <c r="AG14" s="9">
        <v>0</v>
      </c>
    </row>
    <row r="15" spans="1:33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265</v>
      </c>
      <c r="G15" s="53" t="s">
        <v>272</v>
      </c>
      <c r="H15" s="8">
        <v>2233685.68</v>
      </c>
      <c r="I15" s="8">
        <v>389574</v>
      </c>
      <c r="J15" s="8">
        <v>0</v>
      </c>
      <c r="K15" s="8">
        <v>0</v>
      </c>
      <c r="L15" s="8">
        <v>0</v>
      </c>
      <c r="M15" s="8">
        <v>1844111.68</v>
      </c>
      <c r="N15" s="8">
        <v>0</v>
      </c>
      <c r="O15" s="9">
        <v>17.44</v>
      </c>
      <c r="P15" s="9">
        <v>0</v>
      </c>
      <c r="Q15" s="9">
        <v>0</v>
      </c>
      <c r="R15" s="9">
        <v>0</v>
      </c>
      <c r="S15" s="9">
        <v>82.55</v>
      </c>
      <c r="T15" s="9">
        <v>0</v>
      </c>
      <c r="U15" s="8">
        <v>6609490.47</v>
      </c>
      <c r="V15" s="8">
        <v>389574</v>
      </c>
      <c r="W15" s="8">
        <v>0</v>
      </c>
      <c r="X15" s="8">
        <v>0</v>
      </c>
      <c r="Y15" s="8">
        <v>0</v>
      </c>
      <c r="Z15" s="8">
        <v>6219916.47</v>
      </c>
      <c r="AA15" s="8">
        <v>0</v>
      </c>
      <c r="AB15" s="9">
        <v>5.89</v>
      </c>
      <c r="AC15" s="9">
        <v>0</v>
      </c>
      <c r="AD15" s="9">
        <v>0</v>
      </c>
      <c r="AE15" s="9">
        <v>0</v>
      </c>
      <c r="AF15" s="9">
        <v>94.1</v>
      </c>
      <c r="AG15" s="9">
        <v>0</v>
      </c>
    </row>
    <row r="16" spans="1:33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265</v>
      </c>
      <c r="G16" s="53" t="s">
        <v>273</v>
      </c>
      <c r="H16" s="8">
        <v>1650000</v>
      </c>
      <c r="I16" s="8">
        <v>1650000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9">
        <v>100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8">
        <v>747542.41</v>
      </c>
      <c r="V16" s="8">
        <v>0</v>
      </c>
      <c r="W16" s="8">
        <v>0</v>
      </c>
      <c r="X16" s="8">
        <v>0</v>
      </c>
      <c r="Y16" s="8">
        <v>0</v>
      </c>
      <c r="Z16" s="8">
        <v>747542.41</v>
      </c>
      <c r="AA16" s="8">
        <v>0</v>
      </c>
      <c r="AB16" s="9">
        <v>0</v>
      </c>
      <c r="AC16" s="9">
        <v>0</v>
      </c>
      <c r="AD16" s="9">
        <v>0</v>
      </c>
      <c r="AE16" s="9">
        <v>0</v>
      </c>
      <c r="AF16" s="9">
        <v>100</v>
      </c>
      <c r="AG16" s="9">
        <v>0</v>
      </c>
    </row>
    <row r="17" spans="1:33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265</v>
      </c>
      <c r="G17" s="53" t="s">
        <v>274</v>
      </c>
      <c r="H17" s="8">
        <v>59850000</v>
      </c>
      <c r="I17" s="8">
        <v>42000000</v>
      </c>
      <c r="J17" s="8">
        <v>0</v>
      </c>
      <c r="K17" s="8">
        <v>0</v>
      </c>
      <c r="L17" s="8">
        <v>0</v>
      </c>
      <c r="M17" s="8">
        <v>12850000</v>
      </c>
      <c r="N17" s="8">
        <v>5000000</v>
      </c>
      <c r="O17" s="9">
        <v>70.17</v>
      </c>
      <c r="P17" s="9">
        <v>0</v>
      </c>
      <c r="Q17" s="9">
        <v>0</v>
      </c>
      <c r="R17" s="9">
        <v>0</v>
      </c>
      <c r="S17" s="9">
        <v>21.47</v>
      </c>
      <c r="T17" s="9">
        <v>8.35</v>
      </c>
      <c r="U17" s="8">
        <v>28083765.82</v>
      </c>
      <c r="V17" s="8">
        <v>10000000</v>
      </c>
      <c r="W17" s="8">
        <v>0</v>
      </c>
      <c r="X17" s="8">
        <v>0</v>
      </c>
      <c r="Y17" s="8">
        <v>0</v>
      </c>
      <c r="Z17" s="8">
        <v>18083765.82</v>
      </c>
      <c r="AA17" s="8">
        <v>0</v>
      </c>
      <c r="AB17" s="9">
        <v>35.6</v>
      </c>
      <c r="AC17" s="9">
        <v>0</v>
      </c>
      <c r="AD17" s="9">
        <v>0</v>
      </c>
      <c r="AE17" s="9">
        <v>0</v>
      </c>
      <c r="AF17" s="9">
        <v>64.39</v>
      </c>
      <c r="AG17" s="9">
        <v>0</v>
      </c>
    </row>
    <row r="18" spans="1:33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265</v>
      </c>
      <c r="G18" s="53" t="s">
        <v>275</v>
      </c>
      <c r="H18" s="8">
        <v>4406100.57</v>
      </c>
      <c r="I18" s="8">
        <v>3940000</v>
      </c>
      <c r="J18" s="8">
        <v>0</v>
      </c>
      <c r="K18" s="8">
        <v>0</v>
      </c>
      <c r="L18" s="8">
        <v>0</v>
      </c>
      <c r="M18" s="8">
        <v>466100.57</v>
      </c>
      <c r="N18" s="8">
        <v>0</v>
      </c>
      <c r="O18" s="9">
        <v>89.42</v>
      </c>
      <c r="P18" s="9">
        <v>0</v>
      </c>
      <c r="Q18" s="9">
        <v>0</v>
      </c>
      <c r="R18" s="9">
        <v>0</v>
      </c>
      <c r="S18" s="9">
        <v>10.57</v>
      </c>
      <c r="T18" s="9">
        <v>0</v>
      </c>
      <c r="U18" s="8">
        <v>2643975.61</v>
      </c>
      <c r="V18" s="8">
        <v>0</v>
      </c>
      <c r="W18" s="8">
        <v>0</v>
      </c>
      <c r="X18" s="8">
        <v>0</v>
      </c>
      <c r="Y18" s="8">
        <v>0</v>
      </c>
      <c r="Z18" s="8">
        <v>2643975.61</v>
      </c>
      <c r="AA18" s="8">
        <v>0</v>
      </c>
      <c r="AB18" s="9">
        <v>0</v>
      </c>
      <c r="AC18" s="9">
        <v>0</v>
      </c>
      <c r="AD18" s="9">
        <v>0</v>
      </c>
      <c r="AE18" s="9">
        <v>0</v>
      </c>
      <c r="AF18" s="9">
        <v>100</v>
      </c>
      <c r="AG18" s="9">
        <v>0</v>
      </c>
    </row>
    <row r="19" spans="1:33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265</v>
      </c>
      <c r="G19" s="53" t="s">
        <v>276</v>
      </c>
      <c r="H19" s="8">
        <v>750000</v>
      </c>
      <c r="I19" s="8">
        <v>750000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9">
        <v>100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8">
        <v>620188.16</v>
      </c>
      <c r="V19" s="8">
        <v>0</v>
      </c>
      <c r="W19" s="8">
        <v>0</v>
      </c>
      <c r="X19" s="8">
        <v>0</v>
      </c>
      <c r="Y19" s="8">
        <v>0</v>
      </c>
      <c r="Z19" s="8">
        <v>620188.16</v>
      </c>
      <c r="AA19" s="8">
        <v>0</v>
      </c>
      <c r="AB19" s="9">
        <v>0</v>
      </c>
      <c r="AC19" s="9">
        <v>0</v>
      </c>
      <c r="AD19" s="9">
        <v>0</v>
      </c>
      <c r="AE19" s="9">
        <v>0</v>
      </c>
      <c r="AF19" s="9">
        <v>100</v>
      </c>
      <c r="AG19" s="9">
        <v>0</v>
      </c>
    </row>
    <row r="20" spans="1:33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265</v>
      </c>
      <c r="G20" s="53" t="s">
        <v>277</v>
      </c>
      <c r="H20" s="8">
        <v>773491.94</v>
      </c>
      <c r="I20" s="8">
        <v>250000</v>
      </c>
      <c r="J20" s="8">
        <v>0</v>
      </c>
      <c r="K20" s="8">
        <v>0</v>
      </c>
      <c r="L20" s="8">
        <v>0</v>
      </c>
      <c r="M20" s="8">
        <v>523491.94</v>
      </c>
      <c r="N20" s="8">
        <v>0</v>
      </c>
      <c r="O20" s="9">
        <v>32.32</v>
      </c>
      <c r="P20" s="9">
        <v>0</v>
      </c>
      <c r="Q20" s="9">
        <v>0</v>
      </c>
      <c r="R20" s="9">
        <v>0</v>
      </c>
      <c r="S20" s="9">
        <v>67.67</v>
      </c>
      <c r="T20" s="9">
        <v>0</v>
      </c>
      <c r="U20" s="8">
        <v>523491.94</v>
      </c>
      <c r="V20" s="8">
        <v>0</v>
      </c>
      <c r="W20" s="8">
        <v>0</v>
      </c>
      <c r="X20" s="8">
        <v>0</v>
      </c>
      <c r="Y20" s="8">
        <v>0</v>
      </c>
      <c r="Z20" s="8">
        <v>523491.94</v>
      </c>
      <c r="AA20" s="8">
        <v>0</v>
      </c>
      <c r="AB20" s="9">
        <v>0</v>
      </c>
      <c r="AC20" s="9">
        <v>0</v>
      </c>
      <c r="AD20" s="9">
        <v>0</v>
      </c>
      <c r="AE20" s="9">
        <v>0</v>
      </c>
      <c r="AF20" s="9">
        <v>100</v>
      </c>
      <c r="AG20" s="9">
        <v>0</v>
      </c>
    </row>
    <row r="21" spans="1:33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265</v>
      </c>
      <c r="G21" s="53" t="s">
        <v>278</v>
      </c>
      <c r="H21" s="8">
        <v>43522321.73</v>
      </c>
      <c r="I21" s="8">
        <v>31410000</v>
      </c>
      <c r="J21" s="8">
        <v>0</v>
      </c>
      <c r="K21" s="8">
        <v>12112321.73</v>
      </c>
      <c r="L21" s="8">
        <v>0</v>
      </c>
      <c r="M21" s="8">
        <v>0</v>
      </c>
      <c r="N21" s="8">
        <v>0</v>
      </c>
      <c r="O21" s="9">
        <v>72.16</v>
      </c>
      <c r="P21" s="9">
        <v>0</v>
      </c>
      <c r="Q21" s="9">
        <v>27.83</v>
      </c>
      <c r="R21" s="9">
        <v>0</v>
      </c>
      <c r="S21" s="9">
        <v>0</v>
      </c>
      <c r="T21" s="9">
        <v>0</v>
      </c>
      <c r="U21" s="8">
        <v>18112321.73</v>
      </c>
      <c r="V21" s="8">
        <v>6000000</v>
      </c>
      <c r="W21" s="8">
        <v>0</v>
      </c>
      <c r="X21" s="8">
        <v>12112321.73</v>
      </c>
      <c r="Y21" s="8">
        <v>0</v>
      </c>
      <c r="Z21" s="8">
        <v>0</v>
      </c>
      <c r="AA21" s="8">
        <v>0</v>
      </c>
      <c r="AB21" s="9">
        <v>33.12</v>
      </c>
      <c r="AC21" s="9">
        <v>0</v>
      </c>
      <c r="AD21" s="9">
        <v>66.87</v>
      </c>
      <c r="AE21" s="9">
        <v>0</v>
      </c>
      <c r="AF21" s="9">
        <v>0</v>
      </c>
      <c r="AG21" s="9">
        <v>0</v>
      </c>
    </row>
    <row r="22" spans="1:33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265</v>
      </c>
      <c r="G22" s="53" t="s">
        <v>279</v>
      </c>
      <c r="H22" s="8">
        <v>308018.16</v>
      </c>
      <c r="I22" s="8">
        <v>0</v>
      </c>
      <c r="J22" s="8">
        <v>0</v>
      </c>
      <c r="K22" s="8">
        <v>0</v>
      </c>
      <c r="L22" s="8">
        <v>0</v>
      </c>
      <c r="M22" s="8">
        <v>308018.16</v>
      </c>
      <c r="N22" s="8">
        <v>0</v>
      </c>
      <c r="O22" s="9">
        <v>0</v>
      </c>
      <c r="P22" s="9">
        <v>0</v>
      </c>
      <c r="Q22" s="9">
        <v>0</v>
      </c>
      <c r="R22" s="9">
        <v>0</v>
      </c>
      <c r="S22" s="9">
        <v>100</v>
      </c>
      <c r="T22" s="9">
        <v>0</v>
      </c>
      <c r="U22" s="8">
        <v>1108018.16</v>
      </c>
      <c r="V22" s="8">
        <v>800000</v>
      </c>
      <c r="W22" s="8">
        <v>0</v>
      </c>
      <c r="X22" s="8">
        <v>0</v>
      </c>
      <c r="Y22" s="8">
        <v>0</v>
      </c>
      <c r="Z22" s="8">
        <v>308018.16</v>
      </c>
      <c r="AA22" s="8">
        <v>0</v>
      </c>
      <c r="AB22" s="9">
        <v>72.2</v>
      </c>
      <c r="AC22" s="9">
        <v>0</v>
      </c>
      <c r="AD22" s="9">
        <v>0</v>
      </c>
      <c r="AE22" s="9">
        <v>0</v>
      </c>
      <c r="AF22" s="9">
        <v>27.79</v>
      </c>
      <c r="AG22" s="9">
        <v>0</v>
      </c>
    </row>
    <row r="23" spans="1:33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265</v>
      </c>
      <c r="G23" s="53" t="s">
        <v>280</v>
      </c>
      <c r="H23" s="8">
        <v>11246865</v>
      </c>
      <c r="I23" s="8">
        <v>10000000</v>
      </c>
      <c r="J23" s="8">
        <v>0</v>
      </c>
      <c r="K23" s="8">
        <v>0</v>
      </c>
      <c r="L23" s="8">
        <v>0</v>
      </c>
      <c r="M23" s="8">
        <v>1246865</v>
      </c>
      <c r="N23" s="8">
        <v>0</v>
      </c>
      <c r="O23" s="9">
        <v>88.91</v>
      </c>
      <c r="P23" s="9">
        <v>0</v>
      </c>
      <c r="Q23" s="9">
        <v>0</v>
      </c>
      <c r="R23" s="9">
        <v>0</v>
      </c>
      <c r="S23" s="9">
        <v>11.08</v>
      </c>
      <c r="T23" s="9">
        <v>0</v>
      </c>
      <c r="U23" s="8">
        <v>12559337.61</v>
      </c>
      <c r="V23" s="8">
        <v>10000000</v>
      </c>
      <c r="W23" s="8">
        <v>0</v>
      </c>
      <c r="X23" s="8">
        <v>0</v>
      </c>
      <c r="Y23" s="8">
        <v>0</v>
      </c>
      <c r="Z23" s="8">
        <v>2559337.61</v>
      </c>
      <c r="AA23" s="8">
        <v>0</v>
      </c>
      <c r="AB23" s="9">
        <v>79.62</v>
      </c>
      <c r="AC23" s="9">
        <v>0</v>
      </c>
      <c r="AD23" s="9">
        <v>0</v>
      </c>
      <c r="AE23" s="9">
        <v>0</v>
      </c>
      <c r="AF23" s="9">
        <v>20.37</v>
      </c>
      <c r="AG23" s="9">
        <v>0</v>
      </c>
    </row>
    <row r="24" spans="1:33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265</v>
      </c>
      <c r="G24" s="53" t="s">
        <v>281</v>
      </c>
      <c r="H24" s="8">
        <v>4276539</v>
      </c>
      <c r="I24" s="8">
        <v>3100000</v>
      </c>
      <c r="J24" s="8">
        <v>0</v>
      </c>
      <c r="K24" s="8">
        <v>0</v>
      </c>
      <c r="L24" s="8">
        <v>0</v>
      </c>
      <c r="M24" s="8">
        <v>1176539</v>
      </c>
      <c r="N24" s="8">
        <v>0</v>
      </c>
      <c r="O24" s="9">
        <v>72.48</v>
      </c>
      <c r="P24" s="9">
        <v>0</v>
      </c>
      <c r="Q24" s="9">
        <v>0</v>
      </c>
      <c r="R24" s="9">
        <v>0</v>
      </c>
      <c r="S24" s="9">
        <v>27.51</v>
      </c>
      <c r="T24" s="9">
        <v>0</v>
      </c>
      <c r="U24" s="8">
        <v>2162861.56</v>
      </c>
      <c r="V24" s="8">
        <v>0</v>
      </c>
      <c r="W24" s="8">
        <v>0</v>
      </c>
      <c r="X24" s="8">
        <v>0</v>
      </c>
      <c r="Y24" s="8">
        <v>0</v>
      </c>
      <c r="Z24" s="8">
        <v>2162861.56</v>
      </c>
      <c r="AA24" s="8">
        <v>0</v>
      </c>
      <c r="AB24" s="9">
        <v>0</v>
      </c>
      <c r="AC24" s="9">
        <v>0</v>
      </c>
      <c r="AD24" s="9">
        <v>0</v>
      </c>
      <c r="AE24" s="9">
        <v>0</v>
      </c>
      <c r="AF24" s="9">
        <v>100</v>
      </c>
      <c r="AG24" s="9">
        <v>0</v>
      </c>
    </row>
    <row r="25" spans="1:33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265</v>
      </c>
      <c r="G25" s="53" t="s">
        <v>282</v>
      </c>
      <c r="H25" s="8">
        <v>4517011.52</v>
      </c>
      <c r="I25" s="8">
        <v>2700000</v>
      </c>
      <c r="J25" s="8">
        <v>0</v>
      </c>
      <c r="K25" s="8">
        <v>1737267.52</v>
      </c>
      <c r="L25" s="8">
        <v>0</v>
      </c>
      <c r="M25" s="8">
        <v>79744</v>
      </c>
      <c r="N25" s="8">
        <v>0</v>
      </c>
      <c r="O25" s="9">
        <v>59.77</v>
      </c>
      <c r="P25" s="9">
        <v>0</v>
      </c>
      <c r="Q25" s="9">
        <v>38.46</v>
      </c>
      <c r="R25" s="9">
        <v>0</v>
      </c>
      <c r="S25" s="9">
        <v>1.76</v>
      </c>
      <c r="T25" s="9">
        <v>0</v>
      </c>
      <c r="U25" s="8">
        <v>1817011.52</v>
      </c>
      <c r="V25" s="8">
        <v>0</v>
      </c>
      <c r="W25" s="8">
        <v>0</v>
      </c>
      <c r="X25" s="8">
        <v>1737267.52</v>
      </c>
      <c r="Y25" s="8">
        <v>0</v>
      </c>
      <c r="Z25" s="8">
        <v>79744</v>
      </c>
      <c r="AA25" s="8">
        <v>0</v>
      </c>
      <c r="AB25" s="9">
        <v>0</v>
      </c>
      <c r="AC25" s="9">
        <v>0</v>
      </c>
      <c r="AD25" s="9">
        <v>95.61</v>
      </c>
      <c r="AE25" s="9">
        <v>0</v>
      </c>
      <c r="AF25" s="9">
        <v>4.38</v>
      </c>
      <c r="AG25" s="9">
        <v>0</v>
      </c>
    </row>
    <row r="26" spans="1:33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265</v>
      </c>
      <c r="G26" s="53" t="s">
        <v>283</v>
      </c>
      <c r="H26" s="8">
        <v>3459668.8</v>
      </c>
      <c r="I26" s="8">
        <v>3400000</v>
      </c>
      <c r="J26" s="8">
        <v>59668.8</v>
      </c>
      <c r="K26" s="8">
        <v>0</v>
      </c>
      <c r="L26" s="8">
        <v>0</v>
      </c>
      <c r="M26" s="8">
        <v>0</v>
      </c>
      <c r="N26" s="8">
        <v>0</v>
      </c>
      <c r="O26" s="9">
        <v>98.27</v>
      </c>
      <c r="P26" s="9">
        <v>1.72</v>
      </c>
      <c r="Q26" s="9">
        <v>0</v>
      </c>
      <c r="R26" s="9">
        <v>0</v>
      </c>
      <c r="S26" s="9">
        <v>0</v>
      </c>
      <c r="T26" s="9">
        <v>0</v>
      </c>
      <c r="U26" s="8">
        <v>649310.77</v>
      </c>
      <c r="V26" s="8">
        <v>500000</v>
      </c>
      <c r="W26" s="8">
        <v>59668.8</v>
      </c>
      <c r="X26" s="8">
        <v>0</v>
      </c>
      <c r="Y26" s="8">
        <v>0</v>
      </c>
      <c r="Z26" s="8">
        <v>89641.97</v>
      </c>
      <c r="AA26" s="8">
        <v>0</v>
      </c>
      <c r="AB26" s="9">
        <v>77</v>
      </c>
      <c r="AC26" s="9">
        <v>9.18</v>
      </c>
      <c r="AD26" s="9">
        <v>0</v>
      </c>
      <c r="AE26" s="9">
        <v>0</v>
      </c>
      <c r="AF26" s="9">
        <v>13.8</v>
      </c>
      <c r="AG26" s="9">
        <v>0</v>
      </c>
    </row>
    <row r="27" spans="1:33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265</v>
      </c>
      <c r="G27" s="53" t="s">
        <v>283</v>
      </c>
      <c r="H27" s="8">
        <v>4510673</v>
      </c>
      <c r="I27" s="8">
        <v>4510673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9">
        <v>100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8">
        <v>247591.92</v>
      </c>
      <c r="V27" s="8">
        <v>0</v>
      </c>
      <c r="W27" s="8">
        <v>0</v>
      </c>
      <c r="X27" s="8">
        <v>0</v>
      </c>
      <c r="Y27" s="8">
        <v>0</v>
      </c>
      <c r="Z27" s="8">
        <v>247591.92</v>
      </c>
      <c r="AA27" s="8">
        <v>0</v>
      </c>
      <c r="AB27" s="9">
        <v>0</v>
      </c>
      <c r="AC27" s="9">
        <v>0</v>
      </c>
      <c r="AD27" s="9">
        <v>0</v>
      </c>
      <c r="AE27" s="9">
        <v>0</v>
      </c>
      <c r="AF27" s="9">
        <v>100</v>
      </c>
      <c r="AG27" s="9">
        <v>0</v>
      </c>
    </row>
    <row r="28" spans="1:33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265</v>
      </c>
      <c r="G28" s="53" t="s">
        <v>284</v>
      </c>
      <c r="H28" s="8">
        <v>164000</v>
      </c>
      <c r="I28" s="8">
        <v>0</v>
      </c>
      <c r="J28" s="8">
        <v>0</v>
      </c>
      <c r="K28" s="8">
        <v>164000</v>
      </c>
      <c r="L28" s="8">
        <v>0</v>
      </c>
      <c r="M28" s="8">
        <v>0</v>
      </c>
      <c r="N28" s="8">
        <v>0</v>
      </c>
      <c r="O28" s="9">
        <v>0</v>
      </c>
      <c r="P28" s="9">
        <v>0</v>
      </c>
      <c r="Q28" s="9">
        <v>100</v>
      </c>
      <c r="R28" s="9">
        <v>0</v>
      </c>
      <c r="S28" s="9">
        <v>0</v>
      </c>
      <c r="T28" s="9">
        <v>0</v>
      </c>
      <c r="U28" s="8">
        <v>164697.96</v>
      </c>
      <c r="V28" s="8">
        <v>0</v>
      </c>
      <c r="W28" s="8">
        <v>0</v>
      </c>
      <c r="X28" s="8">
        <v>164697.96</v>
      </c>
      <c r="Y28" s="8">
        <v>0</v>
      </c>
      <c r="Z28" s="8">
        <v>0</v>
      </c>
      <c r="AA28" s="8">
        <v>0</v>
      </c>
      <c r="AB28" s="9">
        <v>0</v>
      </c>
      <c r="AC28" s="9">
        <v>0</v>
      </c>
      <c r="AD28" s="9">
        <v>100</v>
      </c>
      <c r="AE28" s="9">
        <v>0</v>
      </c>
      <c r="AF28" s="9">
        <v>0</v>
      </c>
      <c r="AG28" s="9">
        <v>0</v>
      </c>
    </row>
    <row r="29" spans="1:33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265</v>
      </c>
      <c r="G29" s="53" t="s">
        <v>285</v>
      </c>
      <c r="H29" s="8">
        <v>2146865</v>
      </c>
      <c r="I29" s="8">
        <v>400000</v>
      </c>
      <c r="J29" s="8">
        <v>0</v>
      </c>
      <c r="K29" s="8">
        <v>1294865</v>
      </c>
      <c r="L29" s="8">
        <v>0</v>
      </c>
      <c r="M29" s="8">
        <v>452000</v>
      </c>
      <c r="N29" s="8">
        <v>0</v>
      </c>
      <c r="O29" s="9">
        <v>18.63</v>
      </c>
      <c r="P29" s="9">
        <v>0</v>
      </c>
      <c r="Q29" s="9">
        <v>60.31</v>
      </c>
      <c r="R29" s="9">
        <v>0</v>
      </c>
      <c r="S29" s="9">
        <v>21.05</v>
      </c>
      <c r="T29" s="9">
        <v>0</v>
      </c>
      <c r="U29" s="8">
        <v>2191190.04</v>
      </c>
      <c r="V29" s="8">
        <v>0</v>
      </c>
      <c r="W29" s="8">
        <v>0</v>
      </c>
      <c r="X29" s="8">
        <v>1735190.04</v>
      </c>
      <c r="Y29" s="8">
        <v>0</v>
      </c>
      <c r="Z29" s="8">
        <v>456000</v>
      </c>
      <c r="AA29" s="8">
        <v>0</v>
      </c>
      <c r="AB29" s="9">
        <v>0</v>
      </c>
      <c r="AC29" s="9">
        <v>0</v>
      </c>
      <c r="AD29" s="9">
        <v>79.18</v>
      </c>
      <c r="AE29" s="9">
        <v>0</v>
      </c>
      <c r="AF29" s="9">
        <v>20.81</v>
      </c>
      <c r="AG29" s="9">
        <v>0</v>
      </c>
    </row>
    <row r="30" spans="1:33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265</v>
      </c>
      <c r="G30" s="53" t="s">
        <v>286</v>
      </c>
      <c r="H30" s="8">
        <v>780000</v>
      </c>
      <c r="I30" s="8">
        <v>630000</v>
      </c>
      <c r="J30" s="8">
        <v>150000</v>
      </c>
      <c r="K30" s="8">
        <v>0</v>
      </c>
      <c r="L30" s="8">
        <v>0</v>
      </c>
      <c r="M30" s="8">
        <v>0</v>
      </c>
      <c r="N30" s="8">
        <v>0</v>
      </c>
      <c r="O30" s="9">
        <v>80.76</v>
      </c>
      <c r="P30" s="9">
        <v>19.23</v>
      </c>
      <c r="Q30" s="9">
        <v>0</v>
      </c>
      <c r="R30" s="9">
        <v>0</v>
      </c>
      <c r="S30" s="9">
        <v>0</v>
      </c>
      <c r="T30" s="9">
        <v>0</v>
      </c>
      <c r="U30" s="8">
        <v>217413.66</v>
      </c>
      <c r="V30" s="8">
        <v>217413.66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9">
        <v>100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</row>
    <row r="31" spans="1:33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265</v>
      </c>
      <c r="G31" s="53" t="s">
        <v>287</v>
      </c>
      <c r="H31" s="8">
        <v>2277687.6</v>
      </c>
      <c r="I31" s="8">
        <v>1850000</v>
      </c>
      <c r="J31" s="8">
        <v>0</v>
      </c>
      <c r="K31" s="8">
        <v>0</v>
      </c>
      <c r="L31" s="8">
        <v>0</v>
      </c>
      <c r="M31" s="8">
        <v>427687.6</v>
      </c>
      <c r="N31" s="8">
        <v>0</v>
      </c>
      <c r="O31" s="9">
        <v>81.22</v>
      </c>
      <c r="P31" s="9">
        <v>0</v>
      </c>
      <c r="Q31" s="9">
        <v>0</v>
      </c>
      <c r="R31" s="9">
        <v>0</v>
      </c>
      <c r="S31" s="9">
        <v>18.77</v>
      </c>
      <c r="T31" s="9">
        <v>0</v>
      </c>
      <c r="U31" s="8">
        <v>502687.6</v>
      </c>
      <c r="V31" s="8">
        <v>0</v>
      </c>
      <c r="W31" s="8">
        <v>0</v>
      </c>
      <c r="X31" s="8">
        <v>0</v>
      </c>
      <c r="Y31" s="8">
        <v>0</v>
      </c>
      <c r="Z31" s="8">
        <v>502687.6</v>
      </c>
      <c r="AA31" s="8">
        <v>0</v>
      </c>
      <c r="AB31" s="9">
        <v>0</v>
      </c>
      <c r="AC31" s="9">
        <v>0</v>
      </c>
      <c r="AD31" s="9">
        <v>0</v>
      </c>
      <c r="AE31" s="9">
        <v>0</v>
      </c>
      <c r="AF31" s="9">
        <v>100</v>
      </c>
      <c r="AG31" s="9">
        <v>0</v>
      </c>
    </row>
    <row r="32" spans="1:33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265</v>
      </c>
      <c r="G32" s="53" t="s">
        <v>288</v>
      </c>
      <c r="H32" s="8">
        <v>113226</v>
      </c>
      <c r="I32" s="8">
        <v>0</v>
      </c>
      <c r="J32" s="8">
        <v>113226</v>
      </c>
      <c r="K32" s="8">
        <v>0</v>
      </c>
      <c r="L32" s="8">
        <v>0</v>
      </c>
      <c r="M32" s="8">
        <v>0</v>
      </c>
      <c r="N32" s="8">
        <v>0</v>
      </c>
      <c r="O32" s="9">
        <v>0</v>
      </c>
      <c r="P32" s="9">
        <v>100</v>
      </c>
      <c r="Q32" s="9">
        <v>0</v>
      </c>
      <c r="R32" s="9">
        <v>0</v>
      </c>
      <c r="S32" s="9">
        <v>0</v>
      </c>
      <c r="T32" s="9">
        <v>0</v>
      </c>
      <c r="U32" s="8">
        <v>3153087.21</v>
      </c>
      <c r="V32" s="8">
        <v>0</v>
      </c>
      <c r="W32" s="8">
        <v>113226</v>
      </c>
      <c r="X32" s="8">
        <v>0</v>
      </c>
      <c r="Y32" s="8">
        <v>0</v>
      </c>
      <c r="Z32" s="8">
        <v>3039861.21</v>
      </c>
      <c r="AA32" s="8">
        <v>0</v>
      </c>
      <c r="AB32" s="9">
        <v>0</v>
      </c>
      <c r="AC32" s="9">
        <v>3.59</v>
      </c>
      <c r="AD32" s="9">
        <v>0</v>
      </c>
      <c r="AE32" s="9">
        <v>0</v>
      </c>
      <c r="AF32" s="9">
        <v>96.4</v>
      </c>
      <c r="AG32" s="9">
        <v>0</v>
      </c>
    </row>
    <row r="33" spans="1:33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265</v>
      </c>
      <c r="G33" s="53" t="s">
        <v>289</v>
      </c>
      <c r="H33" s="8">
        <v>147000</v>
      </c>
      <c r="I33" s="8">
        <v>0</v>
      </c>
      <c r="J33" s="8">
        <v>0</v>
      </c>
      <c r="K33" s="8">
        <v>0</v>
      </c>
      <c r="L33" s="8">
        <v>0</v>
      </c>
      <c r="M33" s="8">
        <v>147000</v>
      </c>
      <c r="N33" s="8">
        <v>0</v>
      </c>
      <c r="O33" s="9">
        <v>0</v>
      </c>
      <c r="P33" s="9">
        <v>0</v>
      </c>
      <c r="Q33" s="9">
        <v>0</v>
      </c>
      <c r="R33" s="9">
        <v>0</v>
      </c>
      <c r="S33" s="9">
        <v>100</v>
      </c>
      <c r="T33" s="9">
        <v>0</v>
      </c>
      <c r="U33" s="8">
        <v>713290.48</v>
      </c>
      <c r="V33" s="8">
        <v>0</v>
      </c>
      <c r="W33" s="8">
        <v>0</v>
      </c>
      <c r="X33" s="8">
        <v>0</v>
      </c>
      <c r="Y33" s="8">
        <v>0</v>
      </c>
      <c r="Z33" s="8">
        <v>713290.48</v>
      </c>
      <c r="AA33" s="8">
        <v>0</v>
      </c>
      <c r="AB33" s="9">
        <v>0</v>
      </c>
      <c r="AC33" s="9">
        <v>0</v>
      </c>
      <c r="AD33" s="9">
        <v>0</v>
      </c>
      <c r="AE33" s="9">
        <v>0</v>
      </c>
      <c r="AF33" s="9">
        <v>100</v>
      </c>
      <c r="AG33" s="9">
        <v>0</v>
      </c>
    </row>
    <row r="34" spans="1:33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265</v>
      </c>
      <c r="G34" s="53" t="s">
        <v>266</v>
      </c>
      <c r="H34" s="8">
        <v>11631277.2</v>
      </c>
      <c r="I34" s="8">
        <v>11583849.2</v>
      </c>
      <c r="J34" s="8">
        <v>47428</v>
      </c>
      <c r="K34" s="8">
        <v>0</v>
      </c>
      <c r="L34" s="8">
        <v>0</v>
      </c>
      <c r="M34" s="8">
        <v>0</v>
      </c>
      <c r="N34" s="8">
        <v>0</v>
      </c>
      <c r="O34" s="9">
        <v>99.59</v>
      </c>
      <c r="P34" s="9">
        <v>0.4</v>
      </c>
      <c r="Q34" s="9">
        <v>0</v>
      </c>
      <c r="R34" s="9">
        <v>0</v>
      </c>
      <c r="S34" s="9">
        <v>0</v>
      </c>
      <c r="T34" s="9">
        <v>0</v>
      </c>
      <c r="U34" s="8">
        <v>1854762.51</v>
      </c>
      <c r="V34" s="8">
        <v>1854762.51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9">
        <v>100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</row>
    <row r="35" spans="1:33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265</v>
      </c>
      <c r="G35" s="53" t="s">
        <v>290</v>
      </c>
      <c r="H35" s="8">
        <v>2140000</v>
      </c>
      <c r="I35" s="8">
        <v>2140000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9">
        <v>100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8">
        <v>1185359.97</v>
      </c>
      <c r="V35" s="8">
        <v>1185359.97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9">
        <v>100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</row>
    <row r="36" spans="1:33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265</v>
      </c>
      <c r="G36" s="53" t="s">
        <v>291</v>
      </c>
      <c r="H36" s="8">
        <v>4803160.34</v>
      </c>
      <c r="I36" s="8">
        <v>3200000</v>
      </c>
      <c r="J36" s="8">
        <v>300000</v>
      </c>
      <c r="K36" s="8">
        <v>0</v>
      </c>
      <c r="L36" s="8">
        <v>0</v>
      </c>
      <c r="M36" s="8">
        <v>1303160.34</v>
      </c>
      <c r="N36" s="8">
        <v>0</v>
      </c>
      <c r="O36" s="9">
        <v>66.62</v>
      </c>
      <c r="P36" s="9">
        <v>6.24</v>
      </c>
      <c r="Q36" s="9">
        <v>0</v>
      </c>
      <c r="R36" s="9">
        <v>0</v>
      </c>
      <c r="S36" s="9">
        <v>27.13</v>
      </c>
      <c r="T36" s="9">
        <v>0</v>
      </c>
      <c r="U36" s="8">
        <v>4503179.48</v>
      </c>
      <c r="V36" s="8">
        <v>3200000</v>
      </c>
      <c r="W36" s="8">
        <v>0</v>
      </c>
      <c r="X36" s="8">
        <v>0</v>
      </c>
      <c r="Y36" s="8">
        <v>0</v>
      </c>
      <c r="Z36" s="8">
        <v>1303179.48</v>
      </c>
      <c r="AA36" s="8">
        <v>0</v>
      </c>
      <c r="AB36" s="9">
        <v>71.06</v>
      </c>
      <c r="AC36" s="9">
        <v>0</v>
      </c>
      <c r="AD36" s="9">
        <v>0</v>
      </c>
      <c r="AE36" s="9">
        <v>0</v>
      </c>
      <c r="AF36" s="9">
        <v>28.93</v>
      </c>
      <c r="AG36" s="9">
        <v>0</v>
      </c>
    </row>
    <row r="37" spans="1:33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265</v>
      </c>
      <c r="G37" s="53" t="s">
        <v>292</v>
      </c>
      <c r="H37" s="8">
        <v>1131324</v>
      </c>
      <c r="I37" s="8">
        <v>1131324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9">
        <v>100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8">
        <v>553198.07</v>
      </c>
      <c r="V37" s="8">
        <v>553198.07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9">
        <v>100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</row>
    <row r="38" spans="1:33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265</v>
      </c>
      <c r="G38" s="53" t="s">
        <v>293</v>
      </c>
      <c r="H38" s="8">
        <v>1084754.05</v>
      </c>
      <c r="I38" s="8">
        <v>0</v>
      </c>
      <c r="J38" s="8">
        <v>0</v>
      </c>
      <c r="K38" s="8">
        <v>0</v>
      </c>
      <c r="L38" s="8">
        <v>0</v>
      </c>
      <c r="M38" s="8">
        <v>1084754.05</v>
      </c>
      <c r="N38" s="8">
        <v>0</v>
      </c>
      <c r="O38" s="9">
        <v>0</v>
      </c>
      <c r="P38" s="9">
        <v>0</v>
      </c>
      <c r="Q38" s="9">
        <v>0</v>
      </c>
      <c r="R38" s="9">
        <v>0</v>
      </c>
      <c r="S38" s="9">
        <v>100</v>
      </c>
      <c r="T38" s="9">
        <v>0</v>
      </c>
      <c r="U38" s="8">
        <v>7969185.59</v>
      </c>
      <c r="V38" s="8">
        <v>0</v>
      </c>
      <c r="W38" s="8">
        <v>0</v>
      </c>
      <c r="X38" s="8">
        <v>0</v>
      </c>
      <c r="Y38" s="8">
        <v>0</v>
      </c>
      <c r="Z38" s="8">
        <v>7969185.59</v>
      </c>
      <c r="AA38" s="8">
        <v>0</v>
      </c>
      <c r="AB38" s="9">
        <v>0</v>
      </c>
      <c r="AC38" s="9">
        <v>0</v>
      </c>
      <c r="AD38" s="9">
        <v>0</v>
      </c>
      <c r="AE38" s="9">
        <v>0</v>
      </c>
      <c r="AF38" s="9">
        <v>100</v>
      </c>
      <c r="AG38" s="9">
        <v>0</v>
      </c>
    </row>
    <row r="39" spans="1:33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265</v>
      </c>
      <c r="G39" s="53" t="s">
        <v>294</v>
      </c>
      <c r="H39" s="8">
        <v>4973896.6</v>
      </c>
      <c r="I39" s="8">
        <v>2900000</v>
      </c>
      <c r="J39" s="8">
        <v>0</v>
      </c>
      <c r="K39" s="8">
        <v>931093.39</v>
      </c>
      <c r="L39" s="8">
        <v>0</v>
      </c>
      <c r="M39" s="8">
        <v>1142803.21</v>
      </c>
      <c r="N39" s="8">
        <v>0</v>
      </c>
      <c r="O39" s="9">
        <v>58.3</v>
      </c>
      <c r="P39" s="9">
        <v>0</v>
      </c>
      <c r="Q39" s="9">
        <v>18.71</v>
      </c>
      <c r="R39" s="9">
        <v>0</v>
      </c>
      <c r="S39" s="9">
        <v>22.97</v>
      </c>
      <c r="T39" s="9">
        <v>0</v>
      </c>
      <c r="U39" s="8">
        <v>2260181.39</v>
      </c>
      <c r="V39" s="8">
        <v>0</v>
      </c>
      <c r="W39" s="8">
        <v>0</v>
      </c>
      <c r="X39" s="8">
        <v>931093.39</v>
      </c>
      <c r="Y39" s="8">
        <v>0</v>
      </c>
      <c r="Z39" s="8">
        <v>1329088</v>
      </c>
      <c r="AA39" s="8">
        <v>0</v>
      </c>
      <c r="AB39" s="9">
        <v>0</v>
      </c>
      <c r="AC39" s="9">
        <v>0</v>
      </c>
      <c r="AD39" s="9">
        <v>41.19</v>
      </c>
      <c r="AE39" s="9">
        <v>0</v>
      </c>
      <c r="AF39" s="9">
        <v>58.8</v>
      </c>
      <c r="AG39" s="9">
        <v>0</v>
      </c>
    </row>
    <row r="40" spans="1:33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265</v>
      </c>
      <c r="G40" s="53" t="s">
        <v>295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9"/>
      <c r="P40" s="9"/>
      <c r="Q40" s="9"/>
      <c r="R40" s="9"/>
      <c r="S40" s="9"/>
      <c r="T40" s="9"/>
      <c r="U40" s="8">
        <v>364258.23</v>
      </c>
      <c r="V40" s="8">
        <v>364258.23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9">
        <v>100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</row>
    <row r="41" spans="1:33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265</v>
      </c>
      <c r="G41" s="53" t="s">
        <v>296</v>
      </c>
      <c r="H41" s="8">
        <v>5918992.6</v>
      </c>
      <c r="I41" s="8">
        <v>4840140</v>
      </c>
      <c r="J41" s="8">
        <v>0</v>
      </c>
      <c r="K41" s="8">
        <v>0</v>
      </c>
      <c r="L41" s="8">
        <v>0</v>
      </c>
      <c r="M41" s="8">
        <v>1078852.6</v>
      </c>
      <c r="N41" s="8">
        <v>0</v>
      </c>
      <c r="O41" s="9">
        <v>81.77</v>
      </c>
      <c r="P41" s="9">
        <v>0</v>
      </c>
      <c r="Q41" s="9">
        <v>0</v>
      </c>
      <c r="R41" s="9">
        <v>0</v>
      </c>
      <c r="S41" s="9">
        <v>18.22</v>
      </c>
      <c r="T41" s="9">
        <v>0</v>
      </c>
      <c r="U41" s="8">
        <v>1078852.6</v>
      </c>
      <c r="V41" s="8">
        <v>0</v>
      </c>
      <c r="W41" s="8">
        <v>0</v>
      </c>
      <c r="X41" s="8">
        <v>0</v>
      </c>
      <c r="Y41" s="8">
        <v>0</v>
      </c>
      <c r="Z41" s="8">
        <v>1078852.6</v>
      </c>
      <c r="AA41" s="8">
        <v>0</v>
      </c>
      <c r="AB41" s="9">
        <v>0</v>
      </c>
      <c r="AC41" s="9">
        <v>0</v>
      </c>
      <c r="AD41" s="9">
        <v>0</v>
      </c>
      <c r="AE41" s="9">
        <v>0</v>
      </c>
      <c r="AF41" s="9">
        <v>100</v>
      </c>
      <c r="AG41" s="9">
        <v>0</v>
      </c>
    </row>
    <row r="42" spans="1:33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265</v>
      </c>
      <c r="G42" s="53" t="s">
        <v>297</v>
      </c>
      <c r="H42" s="8">
        <v>1868000</v>
      </c>
      <c r="I42" s="8">
        <v>1868000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9">
        <v>100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8">
        <v>175376.96</v>
      </c>
      <c r="V42" s="8">
        <v>0</v>
      </c>
      <c r="W42" s="8">
        <v>0</v>
      </c>
      <c r="X42" s="8">
        <v>0</v>
      </c>
      <c r="Y42" s="8">
        <v>0</v>
      </c>
      <c r="Z42" s="8">
        <v>175376.96</v>
      </c>
      <c r="AA42" s="8">
        <v>0</v>
      </c>
      <c r="AB42" s="9">
        <v>0</v>
      </c>
      <c r="AC42" s="9">
        <v>0</v>
      </c>
      <c r="AD42" s="9">
        <v>0</v>
      </c>
      <c r="AE42" s="9">
        <v>0</v>
      </c>
      <c r="AF42" s="9">
        <v>100</v>
      </c>
      <c r="AG42" s="9">
        <v>0</v>
      </c>
    </row>
    <row r="43" spans="1:33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265</v>
      </c>
      <c r="G43" s="53" t="s">
        <v>298</v>
      </c>
      <c r="H43" s="8">
        <v>1736986.58</v>
      </c>
      <c r="I43" s="8">
        <v>1548995.58</v>
      </c>
      <c r="J43" s="8">
        <v>187991</v>
      </c>
      <c r="K43" s="8">
        <v>0</v>
      </c>
      <c r="L43" s="8">
        <v>0</v>
      </c>
      <c r="M43" s="8">
        <v>0</v>
      </c>
      <c r="N43" s="8">
        <v>0</v>
      </c>
      <c r="O43" s="9">
        <v>89.17</v>
      </c>
      <c r="P43" s="9">
        <v>10.82</v>
      </c>
      <c r="Q43" s="9">
        <v>0</v>
      </c>
      <c r="R43" s="9">
        <v>0</v>
      </c>
      <c r="S43" s="9">
        <v>0</v>
      </c>
      <c r="T43" s="9">
        <v>0</v>
      </c>
      <c r="U43" s="8">
        <v>187991</v>
      </c>
      <c r="V43" s="8">
        <v>0</v>
      </c>
      <c r="W43" s="8">
        <v>187991</v>
      </c>
      <c r="X43" s="8">
        <v>0</v>
      </c>
      <c r="Y43" s="8">
        <v>0</v>
      </c>
      <c r="Z43" s="8">
        <v>0</v>
      </c>
      <c r="AA43" s="8">
        <v>0</v>
      </c>
      <c r="AB43" s="9">
        <v>0</v>
      </c>
      <c r="AC43" s="9">
        <v>100</v>
      </c>
      <c r="AD43" s="9">
        <v>0</v>
      </c>
      <c r="AE43" s="9">
        <v>0</v>
      </c>
      <c r="AF43" s="9">
        <v>0</v>
      </c>
      <c r="AG43" s="9">
        <v>0</v>
      </c>
    </row>
    <row r="44" spans="1:33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265</v>
      </c>
      <c r="G44" s="53" t="s">
        <v>299</v>
      </c>
      <c r="H44" s="8">
        <v>1600000</v>
      </c>
      <c r="I44" s="8">
        <v>1600000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9">
        <v>100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9"/>
      <c r="AC44" s="9"/>
      <c r="AD44" s="9"/>
      <c r="AE44" s="9"/>
      <c r="AF44" s="9"/>
      <c r="AG44" s="9"/>
    </row>
    <row r="45" spans="1:33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265</v>
      </c>
      <c r="G45" s="53" t="s">
        <v>300</v>
      </c>
      <c r="H45" s="8">
        <v>1698029.31</v>
      </c>
      <c r="I45" s="8">
        <v>1000000</v>
      </c>
      <c r="J45" s="8">
        <v>0</v>
      </c>
      <c r="K45" s="8">
        <v>0</v>
      </c>
      <c r="L45" s="8">
        <v>0</v>
      </c>
      <c r="M45" s="8">
        <v>698029.31</v>
      </c>
      <c r="N45" s="8">
        <v>0</v>
      </c>
      <c r="O45" s="9">
        <v>58.89</v>
      </c>
      <c r="P45" s="9">
        <v>0</v>
      </c>
      <c r="Q45" s="9">
        <v>0</v>
      </c>
      <c r="R45" s="9">
        <v>0</v>
      </c>
      <c r="S45" s="9">
        <v>41.1</v>
      </c>
      <c r="T45" s="9">
        <v>0</v>
      </c>
      <c r="U45" s="8">
        <v>698029.31</v>
      </c>
      <c r="V45" s="8">
        <v>0</v>
      </c>
      <c r="W45" s="8">
        <v>0</v>
      </c>
      <c r="X45" s="8">
        <v>0</v>
      </c>
      <c r="Y45" s="8">
        <v>0</v>
      </c>
      <c r="Z45" s="8">
        <v>698029.31</v>
      </c>
      <c r="AA45" s="8">
        <v>0</v>
      </c>
      <c r="AB45" s="9">
        <v>0</v>
      </c>
      <c r="AC45" s="9">
        <v>0</v>
      </c>
      <c r="AD45" s="9">
        <v>0</v>
      </c>
      <c r="AE45" s="9">
        <v>0</v>
      </c>
      <c r="AF45" s="9">
        <v>100</v>
      </c>
      <c r="AG45" s="9">
        <v>0</v>
      </c>
    </row>
    <row r="46" spans="1:33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265</v>
      </c>
      <c r="G46" s="53" t="s">
        <v>301</v>
      </c>
      <c r="H46" s="8">
        <v>2100000</v>
      </c>
      <c r="I46" s="8">
        <v>2100000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9">
        <v>100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8">
        <v>1031036.25</v>
      </c>
      <c r="V46" s="8">
        <v>1031036.25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9">
        <v>100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</row>
    <row r="47" spans="1:33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265</v>
      </c>
      <c r="G47" s="53" t="s">
        <v>302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9"/>
      <c r="P47" s="9"/>
      <c r="Q47" s="9"/>
      <c r="R47" s="9"/>
      <c r="S47" s="9"/>
      <c r="T47" s="9"/>
      <c r="U47" s="8">
        <v>629914.3</v>
      </c>
      <c r="V47" s="8">
        <v>0</v>
      </c>
      <c r="W47" s="8">
        <v>0</v>
      </c>
      <c r="X47" s="8">
        <v>0</v>
      </c>
      <c r="Y47" s="8">
        <v>0</v>
      </c>
      <c r="Z47" s="8">
        <v>629914.3</v>
      </c>
      <c r="AA47" s="8">
        <v>0</v>
      </c>
      <c r="AB47" s="9">
        <v>0</v>
      </c>
      <c r="AC47" s="9">
        <v>0</v>
      </c>
      <c r="AD47" s="9">
        <v>0</v>
      </c>
      <c r="AE47" s="9">
        <v>0</v>
      </c>
      <c r="AF47" s="9">
        <v>100</v>
      </c>
      <c r="AG47" s="9">
        <v>0</v>
      </c>
    </row>
    <row r="48" spans="1:33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265</v>
      </c>
      <c r="G48" s="53" t="s">
        <v>303</v>
      </c>
      <c r="H48" s="8">
        <v>500000</v>
      </c>
      <c r="I48" s="8">
        <v>500000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9">
        <v>100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8">
        <v>299146.83</v>
      </c>
      <c r="V48" s="8">
        <v>0</v>
      </c>
      <c r="W48" s="8">
        <v>0</v>
      </c>
      <c r="X48" s="8">
        <v>0</v>
      </c>
      <c r="Y48" s="8">
        <v>0</v>
      </c>
      <c r="Z48" s="8">
        <v>299146.83</v>
      </c>
      <c r="AA48" s="8">
        <v>0</v>
      </c>
      <c r="AB48" s="9">
        <v>0</v>
      </c>
      <c r="AC48" s="9">
        <v>0</v>
      </c>
      <c r="AD48" s="9">
        <v>0</v>
      </c>
      <c r="AE48" s="9">
        <v>0</v>
      </c>
      <c r="AF48" s="9">
        <v>100</v>
      </c>
      <c r="AG48" s="9">
        <v>0</v>
      </c>
    </row>
    <row r="49" spans="1:33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265</v>
      </c>
      <c r="G49" s="53" t="s">
        <v>304</v>
      </c>
      <c r="H49" s="8">
        <v>351290.14</v>
      </c>
      <c r="I49" s="8">
        <v>0</v>
      </c>
      <c r="J49" s="8">
        <v>0</v>
      </c>
      <c r="K49" s="8">
        <v>0</v>
      </c>
      <c r="L49" s="8">
        <v>0</v>
      </c>
      <c r="M49" s="8">
        <v>351290.14</v>
      </c>
      <c r="N49" s="8">
        <v>0</v>
      </c>
      <c r="O49" s="9">
        <v>0</v>
      </c>
      <c r="P49" s="9">
        <v>0</v>
      </c>
      <c r="Q49" s="9">
        <v>0</v>
      </c>
      <c r="R49" s="9">
        <v>0</v>
      </c>
      <c r="S49" s="9">
        <v>100</v>
      </c>
      <c r="T49" s="9">
        <v>0</v>
      </c>
      <c r="U49" s="8">
        <v>351290.14</v>
      </c>
      <c r="V49" s="8">
        <v>0</v>
      </c>
      <c r="W49" s="8">
        <v>0</v>
      </c>
      <c r="X49" s="8">
        <v>0</v>
      </c>
      <c r="Y49" s="8">
        <v>0</v>
      </c>
      <c r="Z49" s="8">
        <v>351290.14</v>
      </c>
      <c r="AA49" s="8">
        <v>0</v>
      </c>
      <c r="AB49" s="9">
        <v>0</v>
      </c>
      <c r="AC49" s="9">
        <v>0</v>
      </c>
      <c r="AD49" s="9">
        <v>0</v>
      </c>
      <c r="AE49" s="9">
        <v>0</v>
      </c>
      <c r="AF49" s="9">
        <v>100</v>
      </c>
      <c r="AG49" s="9">
        <v>0</v>
      </c>
    </row>
    <row r="50" spans="1:33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265</v>
      </c>
      <c r="G50" s="53" t="s">
        <v>305</v>
      </c>
      <c r="H50" s="8">
        <v>2192772.71</v>
      </c>
      <c r="I50" s="8">
        <v>1603688.31</v>
      </c>
      <c r="J50" s="8">
        <v>0</v>
      </c>
      <c r="K50" s="8">
        <v>0</v>
      </c>
      <c r="L50" s="8">
        <v>0</v>
      </c>
      <c r="M50" s="8">
        <v>589084.4</v>
      </c>
      <c r="N50" s="8">
        <v>0</v>
      </c>
      <c r="O50" s="9">
        <v>73.13</v>
      </c>
      <c r="P50" s="9">
        <v>0</v>
      </c>
      <c r="Q50" s="9">
        <v>0</v>
      </c>
      <c r="R50" s="9">
        <v>0</v>
      </c>
      <c r="S50" s="9">
        <v>26.86</v>
      </c>
      <c r="T50" s="9">
        <v>0</v>
      </c>
      <c r="U50" s="8">
        <v>1882777.12</v>
      </c>
      <c r="V50" s="8">
        <v>0</v>
      </c>
      <c r="W50" s="8">
        <v>0</v>
      </c>
      <c r="X50" s="8">
        <v>0</v>
      </c>
      <c r="Y50" s="8">
        <v>0</v>
      </c>
      <c r="Z50" s="8">
        <v>1882777.12</v>
      </c>
      <c r="AA50" s="8">
        <v>0</v>
      </c>
      <c r="AB50" s="9">
        <v>0</v>
      </c>
      <c r="AC50" s="9">
        <v>0</v>
      </c>
      <c r="AD50" s="9">
        <v>0</v>
      </c>
      <c r="AE50" s="9">
        <v>0</v>
      </c>
      <c r="AF50" s="9">
        <v>100</v>
      </c>
      <c r="AG50" s="9">
        <v>0</v>
      </c>
    </row>
    <row r="51" spans="1:33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265</v>
      </c>
      <c r="G51" s="53" t="s">
        <v>306</v>
      </c>
      <c r="H51" s="8">
        <v>2568600</v>
      </c>
      <c r="I51" s="8">
        <v>850000</v>
      </c>
      <c r="J51" s="8">
        <v>94000</v>
      </c>
      <c r="K51" s="8">
        <v>0</v>
      </c>
      <c r="L51" s="8">
        <v>0</v>
      </c>
      <c r="M51" s="8">
        <v>1624600</v>
      </c>
      <c r="N51" s="8">
        <v>0</v>
      </c>
      <c r="O51" s="9">
        <v>33.09</v>
      </c>
      <c r="P51" s="9">
        <v>3.65</v>
      </c>
      <c r="Q51" s="9">
        <v>0</v>
      </c>
      <c r="R51" s="9">
        <v>0</v>
      </c>
      <c r="S51" s="9">
        <v>63.24</v>
      </c>
      <c r="T51" s="9">
        <v>0</v>
      </c>
      <c r="U51" s="8">
        <v>1624650.59</v>
      </c>
      <c r="V51" s="8">
        <v>0</v>
      </c>
      <c r="W51" s="8">
        <v>0</v>
      </c>
      <c r="X51" s="8">
        <v>0</v>
      </c>
      <c r="Y51" s="8">
        <v>0</v>
      </c>
      <c r="Z51" s="8">
        <v>1624650.59</v>
      </c>
      <c r="AA51" s="8">
        <v>0</v>
      </c>
      <c r="AB51" s="9">
        <v>0</v>
      </c>
      <c r="AC51" s="9">
        <v>0</v>
      </c>
      <c r="AD51" s="9">
        <v>0</v>
      </c>
      <c r="AE51" s="9">
        <v>0</v>
      </c>
      <c r="AF51" s="9">
        <v>100</v>
      </c>
      <c r="AG51" s="9">
        <v>0</v>
      </c>
    </row>
    <row r="52" spans="1:33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265</v>
      </c>
      <c r="G52" s="53" t="s">
        <v>307</v>
      </c>
      <c r="H52" s="8">
        <v>4646782.27</v>
      </c>
      <c r="I52" s="8">
        <v>3420000</v>
      </c>
      <c r="J52" s="8">
        <v>0</v>
      </c>
      <c r="K52" s="8">
        <v>816454.27</v>
      </c>
      <c r="L52" s="8">
        <v>0</v>
      </c>
      <c r="M52" s="8">
        <v>410328</v>
      </c>
      <c r="N52" s="8">
        <v>0</v>
      </c>
      <c r="O52" s="9">
        <v>73.59</v>
      </c>
      <c r="P52" s="9">
        <v>0</v>
      </c>
      <c r="Q52" s="9">
        <v>17.57</v>
      </c>
      <c r="R52" s="9">
        <v>0</v>
      </c>
      <c r="S52" s="9">
        <v>8.83</v>
      </c>
      <c r="T52" s="9">
        <v>0</v>
      </c>
      <c r="U52" s="8">
        <v>1226782.27</v>
      </c>
      <c r="V52" s="8">
        <v>0</v>
      </c>
      <c r="W52" s="8">
        <v>0</v>
      </c>
      <c r="X52" s="8">
        <v>816454.27</v>
      </c>
      <c r="Y52" s="8">
        <v>0</v>
      </c>
      <c r="Z52" s="8">
        <v>410328</v>
      </c>
      <c r="AA52" s="8">
        <v>0</v>
      </c>
      <c r="AB52" s="9">
        <v>0</v>
      </c>
      <c r="AC52" s="9">
        <v>0</v>
      </c>
      <c r="AD52" s="9">
        <v>66.55</v>
      </c>
      <c r="AE52" s="9">
        <v>0</v>
      </c>
      <c r="AF52" s="9">
        <v>33.44</v>
      </c>
      <c r="AG52" s="9">
        <v>0</v>
      </c>
    </row>
    <row r="53" spans="1:33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265</v>
      </c>
      <c r="G53" s="53" t="s">
        <v>308</v>
      </c>
      <c r="H53" s="8">
        <v>10703937.33</v>
      </c>
      <c r="I53" s="8">
        <v>8900000</v>
      </c>
      <c r="J53" s="8">
        <v>300000</v>
      </c>
      <c r="K53" s="8">
        <v>0</v>
      </c>
      <c r="L53" s="8">
        <v>0</v>
      </c>
      <c r="M53" s="8">
        <v>1503937.33</v>
      </c>
      <c r="N53" s="8">
        <v>0</v>
      </c>
      <c r="O53" s="9">
        <v>83.14</v>
      </c>
      <c r="P53" s="9">
        <v>2.8</v>
      </c>
      <c r="Q53" s="9">
        <v>0</v>
      </c>
      <c r="R53" s="9">
        <v>0</v>
      </c>
      <c r="S53" s="9">
        <v>14.05</v>
      </c>
      <c r="T53" s="9">
        <v>0</v>
      </c>
      <c r="U53" s="8">
        <v>8820397.26</v>
      </c>
      <c r="V53" s="8">
        <v>7016441.04</v>
      </c>
      <c r="W53" s="8">
        <v>300000</v>
      </c>
      <c r="X53" s="8">
        <v>0</v>
      </c>
      <c r="Y53" s="8">
        <v>0</v>
      </c>
      <c r="Z53" s="8">
        <v>1503956.22</v>
      </c>
      <c r="AA53" s="8">
        <v>0</v>
      </c>
      <c r="AB53" s="9">
        <v>79.54</v>
      </c>
      <c r="AC53" s="9">
        <v>3.4</v>
      </c>
      <c r="AD53" s="9">
        <v>0</v>
      </c>
      <c r="AE53" s="9">
        <v>0</v>
      </c>
      <c r="AF53" s="9">
        <v>17.05</v>
      </c>
      <c r="AG53" s="9">
        <v>0</v>
      </c>
    </row>
    <row r="54" spans="1:33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265</v>
      </c>
      <c r="G54" s="53" t="s">
        <v>309</v>
      </c>
      <c r="H54" s="8">
        <v>3403000</v>
      </c>
      <c r="I54" s="8">
        <v>3403000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9">
        <v>100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8">
        <v>3403000</v>
      </c>
      <c r="V54" s="8">
        <v>3403000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9">
        <v>100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</row>
    <row r="55" spans="1:33" ht="12.75">
      <c r="A55" s="34">
        <v>6</v>
      </c>
      <c r="B55" s="34">
        <v>2</v>
      </c>
      <c r="C55" s="34">
        <v>6</v>
      </c>
      <c r="D55" s="35">
        <v>2</v>
      </c>
      <c r="E55" s="36"/>
      <c r="F55" s="7" t="s">
        <v>265</v>
      </c>
      <c r="G55" s="53" t="s">
        <v>310</v>
      </c>
      <c r="H55" s="8">
        <v>1266432</v>
      </c>
      <c r="I55" s="8">
        <v>1003432</v>
      </c>
      <c r="J55" s="8">
        <v>13000</v>
      </c>
      <c r="K55" s="8">
        <v>0</v>
      </c>
      <c r="L55" s="8">
        <v>0</v>
      </c>
      <c r="M55" s="8">
        <v>250000</v>
      </c>
      <c r="N55" s="8">
        <v>0</v>
      </c>
      <c r="O55" s="9">
        <v>79.23</v>
      </c>
      <c r="P55" s="9">
        <v>1.02</v>
      </c>
      <c r="Q55" s="9">
        <v>0</v>
      </c>
      <c r="R55" s="9">
        <v>0</v>
      </c>
      <c r="S55" s="9">
        <v>19.74</v>
      </c>
      <c r="T55" s="9">
        <v>0</v>
      </c>
      <c r="U55" s="8">
        <v>250306.14</v>
      </c>
      <c r="V55" s="8">
        <v>0</v>
      </c>
      <c r="W55" s="8">
        <v>0</v>
      </c>
      <c r="X55" s="8">
        <v>0</v>
      </c>
      <c r="Y55" s="8">
        <v>0</v>
      </c>
      <c r="Z55" s="8">
        <v>250306.14</v>
      </c>
      <c r="AA55" s="8">
        <v>0</v>
      </c>
      <c r="AB55" s="9">
        <v>0</v>
      </c>
      <c r="AC55" s="9">
        <v>0</v>
      </c>
      <c r="AD55" s="9">
        <v>0</v>
      </c>
      <c r="AE55" s="9">
        <v>0</v>
      </c>
      <c r="AF55" s="9">
        <v>100</v>
      </c>
      <c r="AG55" s="9">
        <v>0</v>
      </c>
    </row>
    <row r="56" spans="1:33" ht="12.75">
      <c r="A56" s="34">
        <v>6</v>
      </c>
      <c r="B56" s="34">
        <v>6</v>
      </c>
      <c r="C56" s="34">
        <v>3</v>
      </c>
      <c r="D56" s="35">
        <v>2</v>
      </c>
      <c r="E56" s="36"/>
      <c r="F56" s="7" t="s">
        <v>265</v>
      </c>
      <c r="G56" s="53" t="s">
        <v>311</v>
      </c>
      <c r="H56" s="8">
        <v>1564500</v>
      </c>
      <c r="I56" s="8">
        <v>1200000</v>
      </c>
      <c r="J56" s="8">
        <v>0</v>
      </c>
      <c r="K56" s="8">
        <v>0</v>
      </c>
      <c r="L56" s="8">
        <v>0</v>
      </c>
      <c r="M56" s="8">
        <v>364500</v>
      </c>
      <c r="N56" s="8">
        <v>0</v>
      </c>
      <c r="O56" s="9">
        <v>76.7</v>
      </c>
      <c r="P56" s="9">
        <v>0</v>
      </c>
      <c r="Q56" s="9">
        <v>0</v>
      </c>
      <c r="R56" s="9">
        <v>0</v>
      </c>
      <c r="S56" s="9">
        <v>23.29</v>
      </c>
      <c r="T56" s="9">
        <v>0</v>
      </c>
      <c r="U56" s="8">
        <v>1334014.5</v>
      </c>
      <c r="V56" s="8">
        <v>650000</v>
      </c>
      <c r="W56" s="8">
        <v>0</v>
      </c>
      <c r="X56" s="8">
        <v>0</v>
      </c>
      <c r="Y56" s="8">
        <v>0</v>
      </c>
      <c r="Z56" s="8">
        <v>684014.5</v>
      </c>
      <c r="AA56" s="8">
        <v>0</v>
      </c>
      <c r="AB56" s="9">
        <v>48.72</v>
      </c>
      <c r="AC56" s="9">
        <v>0</v>
      </c>
      <c r="AD56" s="9">
        <v>0</v>
      </c>
      <c r="AE56" s="9">
        <v>0</v>
      </c>
      <c r="AF56" s="9">
        <v>51.27</v>
      </c>
      <c r="AG56" s="9">
        <v>0</v>
      </c>
    </row>
    <row r="57" spans="1:33" ht="12.75">
      <c r="A57" s="34">
        <v>6</v>
      </c>
      <c r="B57" s="34">
        <v>7</v>
      </c>
      <c r="C57" s="34">
        <v>4</v>
      </c>
      <c r="D57" s="35">
        <v>2</v>
      </c>
      <c r="E57" s="36"/>
      <c r="F57" s="7" t="s">
        <v>265</v>
      </c>
      <c r="G57" s="53" t="s">
        <v>312</v>
      </c>
      <c r="H57" s="8">
        <v>2000000</v>
      </c>
      <c r="I57" s="8">
        <v>2000000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9">
        <v>100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8">
        <v>291375.77</v>
      </c>
      <c r="V57" s="8">
        <v>0</v>
      </c>
      <c r="W57" s="8">
        <v>0</v>
      </c>
      <c r="X57" s="8">
        <v>0</v>
      </c>
      <c r="Y57" s="8">
        <v>0</v>
      </c>
      <c r="Z57" s="8">
        <v>291375.77</v>
      </c>
      <c r="AA57" s="8">
        <v>0</v>
      </c>
      <c r="AB57" s="9">
        <v>0</v>
      </c>
      <c r="AC57" s="9">
        <v>0</v>
      </c>
      <c r="AD57" s="9">
        <v>0</v>
      </c>
      <c r="AE57" s="9">
        <v>0</v>
      </c>
      <c r="AF57" s="9">
        <v>100</v>
      </c>
      <c r="AG57" s="9">
        <v>0</v>
      </c>
    </row>
    <row r="58" spans="1:33" ht="12.75">
      <c r="A58" s="34">
        <v>6</v>
      </c>
      <c r="B58" s="34">
        <v>20</v>
      </c>
      <c r="C58" s="34">
        <v>2</v>
      </c>
      <c r="D58" s="35">
        <v>2</v>
      </c>
      <c r="E58" s="36"/>
      <c r="F58" s="7" t="s">
        <v>265</v>
      </c>
      <c r="G58" s="53" t="s">
        <v>313</v>
      </c>
      <c r="H58" s="8">
        <v>959722.7</v>
      </c>
      <c r="I58" s="8">
        <v>320000</v>
      </c>
      <c r="J58" s="8">
        <v>0</v>
      </c>
      <c r="K58" s="8">
        <v>0</v>
      </c>
      <c r="L58" s="8">
        <v>0</v>
      </c>
      <c r="M58" s="8">
        <v>639722.7</v>
      </c>
      <c r="N58" s="8">
        <v>0</v>
      </c>
      <c r="O58" s="9">
        <v>33.34</v>
      </c>
      <c r="P58" s="9">
        <v>0</v>
      </c>
      <c r="Q58" s="9">
        <v>0</v>
      </c>
      <c r="R58" s="9">
        <v>0</v>
      </c>
      <c r="S58" s="9">
        <v>66.65</v>
      </c>
      <c r="T58" s="9">
        <v>0</v>
      </c>
      <c r="U58" s="8">
        <v>979611.18</v>
      </c>
      <c r="V58" s="8">
        <v>320000</v>
      </c>
      <c r="W58" s="8">
        <v>0</v>
      </c>
      <c r="X58" s="8">
        <v>0</v>
      </c>
      <c r="Y58" s="8">
        <v>0</v>
      </c>
      <c r="Z58" s="8">
        <v>659611.18</v>
      </c>
      <c r="AA58" s="8">
        <v>0</v>
      </c>
      <c r="AB58" s="9">
        <v>32.66</v>
      </c>
      <c r="AC58" s="9">
        <v>0</v>
      </c>
      <c r="AD58" s="9">
        <v>0</v>
      </c>
      <c r="AE58" s="9">
        <v>0</v>
      </c>
      <c r="AF58" s="9">
        <v>67.33</v>
      </c>
      <c r="AG58" s="9">
        <v>0</v>
      </c>
    </row>
    <row r="59" spans="1:33" ht="12.75">
      <c r="A59" s="34">
        <v>6</v>
      </c>
      <c r="B59" s="34">
        <v>19</v>
      </c>
      <c r="C59" s="34">
        <v>2</v>
      </c>
      <c r="D59" s="35">
        <v>2</v>
      </c>
      <c r="E59" s="36"/>
      <c r="F59" s="7" t="s">
        <v>265</v>
      </c>
      <c r="G59" s="53" t="s">
        <v>314</v>
      </c>
      <c r="H59" s="8">
        <v>1651805.83</v>
      </c>
      <c r="I59" s="8">
        <v>1488830.15</v>
      </c>
      <c r="J59" s="8">
        <v>0</v>
      </c>
      <c r="K59" s="8">
        <v>0</v>
      </c>
      <c r="L59" s="8">
        <v>0</v>
      </c>
      <c r="M59" s="8">
        <v>162975.68</v>
      </c>
      <c r="N59" s="8">
        <v>0</v>
      </c>
      <c r="O59" s="9">
        <v>90.13</v>
      </c>
      <c r="P59" s="9">
        <v>0</v>
      </c>
      <c r="Q59" s="9">
        <v>0</v>
      </c>
      <c r="R59" s="9">
        <v>0</v>
      </c>
      <c r="S59" s="9">
        <v>9.86</v>
      </c>
      <c r="T59" s="9">
        <v>0</v>
      </c>
      <c r="U59" s="8">
        <v>1291975.68</v>
      </c>
      <c r="V59" s="8">
        <v>1129000</v>
      </c>
      <c r="W59" s="8">
        <v>0</v>
      </c>
      <c r="X59" s="8">
        <v>0</v>
      </c>
      <c r="Y59" s="8">
        <v>0</v>
      </c>
      <c r="Z59" s="8">
        <v>162975.68</v>
      </c>
      <c r="AA59" s="8">
        <v>0</v>
      </c>
      <c r="AB59" s="9">
        <v>87.38</v>
      </c>
      <c r="AC59" s="9">
        <v>0</v>
      </c>
      <c r="AD59" s="9">
        <v>0</v>
      </c>
      <c r="AE59" s="9">
        <v>0</v>
      </c>
      <c r="AF59" s="9">
        <v>12.61</v>
      </c>
      <c r="AG59" s="9">
        <v>0</v>
      </c>
    </row>
    <row r="60" spans="1:33" ht="12.75">
      <c r="A60" s="34">
        <v>6</v>
      </c>
      <c r="B60" s="34">
        <v>19</v>
      </c>
      <c r="C60" s="34">
        <v>3</v>
      </c>
      <c r="D60" s="35">
        <v>2</v>
      </c>
      <c r="E60" s="36"/>
      <c r="F60" s="7" t="s">
        <v>265</v>
      </c>
      <c r="G60" s="53" t="s">
        <v>315</v>
      </c>
      <c r="H60" s="8">
        <v>600000</v>
      </c>
      <c r="I60" s="8">
        <v>600000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9">
        <v>100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8">
        <v>604717.15</v>
      </c>
      <c r="V60" s="8">
        <v>0</v>
      </c>
      <c r="W60" s="8">
        <v>0</v>
      </c>
      <c r="X60" s="8">
        <v>0</v>
      </c>
      <c r="Y60" s="8">
        <v>0</v>
      </c>
      <c r="Z60" s="8">
        <v>604717.15</v>
      </c>
      <c r="AA60" s="8">
        <v>0</v>
      </c>
      <c r="AB60" s="9">
        <v>0</v>
      </c>
      <c r="AC60" s="9">
        <v>0</v>
      </c>
      <c r="AD60" s="9">
        <v>0</v>
      </c>
      <c r="AE60" s="9">
        <v>0</v>
      </c>
      <c r="AF60" s="9">
        <v>100</v>
      </c>
      <c r="AG60" s="9">
        <v>0</v>
      </c>
    </row>
    <row r="61" spans="1:33" ht="12.75">
      <c r="A61" s="34">
        <v>6</v>
      </c>
      <c r="B61" s="34">
        <v>4</v>
      </c>
      <c r="C61" s="34">
        <v>3</v>
      </c>
      <c r="D61" s="35">
        <v>2</v>
      </c>
      <c r="E61" s="36"/>
      <c r="F61" s="7" t="s">
        <v>265</v>
      </c>
      <c r="G61" s="53" t="s">
        <v>316</v>
      </c>
      <c r="H61" s="8">
        <v>1780000</v>
      </c>
      <c r="I61" s="8">
        <v>1400000</v>
      </c>
      <c r="J61" s="8">
        <v>0</v>
      </c>
      <c r="K61" s="8">
        <v>0</v>
      </c>
      <c r="L61" s="8">
        <v>0</v>
      </c>
      <c r="M61" s="8">
        <v>380000</v>
      </c>
      <c r="N61" s="8">
        <v>0</v>
      </c>
      <c r="O61" s="9">
        <v>78.65</v>
      </c>
      <c r="P61" s="9">
        <v>0</v>
      </c>
      <c r="Q61" s="9">
        <v>0</v>
      </c>
      <c r="R61" s="9">
        <v>0</v>
      </c>
      <c r="S61" s="9">
        <v>21.34</v>
      </c>
      <c r="T61" s="9">
        <v>0</v>
      </c>
      <c r="U61" s="8">
        <v>1599945.1</v>
      </c>
      <c r="V61" s="8">
        <v>1200000</v>
      </c>
      <c r="W61" s="8">
        <v>0</v>
      </c>
      <c r="X61" s="8">
        <v>0</v>
      </c>
      <c r="Y61" s="8">
        <v>0</v>
      </c>
      <c r="Z61" s="8">
        <v>399945.1</v>
      </c>
      <c r="AA61" s="8">
        <v>0</v>
      </c>
      <c r="AB61" s="9">
        <v>75</v>
      </c>
      <c r="AC61" s="9">
        <v>0</v>
      </c>
      <c r="AD61" s="9">
        <v>0</v>
      </c>
      <c r="AE61" s="9">
        <v>0</v>
      </c>
      <c r="AF61" s="9">
        <v>24.99</v>
      </c>
      <c r="AG61" s="9">
        <v>0</v>
      </c>
    </row>
    <row r="62" spans="1:33" ht="12.75">
      <c r="A62" s="34">
        <v>6</v>
      </c>
      <c r="B62" s="34">
        <v>4</v>
      </c>
      <c r="C62" s="34">
        <v>4</v>
      </c>
      <c r="D62" s="35">
        <v>2</v>
      </c>
      <c r="E62" s="36"/>
      <c r="F62" s="7" t="s">
        <v>265</v>
      </c>
      <c r="G62" s="53" t="s">
        <v>268</v>
      </c>
      <c r="H62" s="8">
        <v>2153521.86</v>
      </c>
      <c r="I62" s="8">
        <v>265053.86</v>
      </c>
      <c r="J62" s="8">
        <v>0</v>
      </c>
      <c r="K62" s="8">
        <v>0</v>
      </c>
      <c r="L62" s="8">
        <v>0</v>
      </c>
      <c r="M62" s="8">
        <v>1888468</v>
      </c>
      <c r="N62" s="8">
        <v>0</v>
      </c>
      <c r="O62" s="9">
        <v>12.3</v>
      </c>
      <c r="P62" s="9">
        <v>0</v>
      </c>
      <c r="Q62" s="9">
        <v>0</v>
      </c>
      <c r="R62" s="9">
        <v>0</v>
      </c>
      <c r="S62" s="9">
        <v>87.69</v>
      </c>
      <c r="T62" s="9">
        <v>0</v>
      </c>
      <c r="U62" s="8">
        <v>2173635.64</v>
      </c>
      <c r="V62" s="8">
        <v>250407.36</v>
      </c>
      <c r="W62" s="8">
        <v>0</v>
      </c>
      <c r="X62" s="8">
        <v>0</v>
      </c>
      <c r="Y62" s="8">
        <v>0</v>
      </c>
      <c r="Z62" s="8">
        <v>1923228.28</v>
      </c>
      <c r="AA62" s="8">
        <v>0</v>
      </c>
      <c r="AB62" s="9">
        <v>11.52</v>
      </c>
      <c r="AC62" s="9">
        <v>0</v>
      </c>
      <c r="AD62" s="9">
        <v>0</v>
      </c>
      <c r="AE62" s="9">
        <v>0</v>
      </c>
      <c r="AF62" s="9">
        <v>88.47</v>
      </c>
      <c r="AG62" s="9">
        <v>0</v>
      </c>
    </row>
    <row r="63" spans="1:33" ht="12.75">
      <c r="A63" s="34">
        <v>6</v>
      </c>
      <c r="B63" s="34">
        <v>6</v>
      </c>
      <c r="C63" s="34">
        <v>4</v>
      </c>
      <c r="D63" s="35">
        <v>2</v>
      </c>
      <c r="E63" s="36"/>
      <c r="F63" s="7" t="s">
        <v>265</v>
      </c>
      <c r="G63" s="53" t="s">
        <v>317</v>
      </c>
      <c r="H63" s="8">
        <v>3600000</v>
      </c>
      <c r="I63" s="8">
        <v>3600000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9">
        <v>100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8">
        <v>4041861.03</v>
      </c>
      <c r="V63" s="8">
        <v>3150000</v>
      </c>
      <c r="W63" s="8">
        <v>0</v>
      </c>
      <c r="X63" s="8">
        <v>0</v>
      </c>
      <c r="Y63" s="8">
        <v>0</v>
      </c>
      <c r="Z63" s="8">
        <v>891861.03</v>
      </c>
      <c r="AA63" s="8">
        <v>0</v>
      </c>
      <c r="AB63" s="9">
        <v>77.93</v>
      </c>
      <c r="AC63" s="9">
        <v>0</v>
      </c>
      <c r="AD63" s="9">
        <v>0</v>
      </c>
      <c r="AE63" s="9">
        <v>0</v>
      </c>
      <c r="AF63" s="9">
        <v>22.06</v>
      </c>
      <c r="AG63" s="9">
        <v>0</v>
      </c>
    </row>
    <row r="64" spans="1:33" ht="12.75">
      <c r="A64" s="34">
        <v>6</v>
      </c>
      <c r="B64" s="34">
        <v>9</v>
      </c>
      <c r="C64" s="34">
        <v>6</v>
      </c>
      <c r="D64" s="35">
        <v>2</v>
      </c>
      <c r="E64" s="36"/>
      <c r="F64" s="7" t="s">
        <v>265</v>
      </c>
      <c r="G64" s="53" t="s">
        <v>318</v>
      </c>
      <c r="H64" s="8">
        <v>4889575.33</v>
      </c>
      <c r="I64" s="8">
        <v>4819575.33</v>
      </c>
      <c r="J64" s="8">
        <v>70000</v>
      </c>
      <c r="K64" s="8">
        <v>0</v>
      </c>
      <c r="L64" s="8">
        <v>0</v>
      </c>
      <c r="M64" s="8">
        <v>0</v>
      </c>
      <c r="N64" s="8">
        <v>0</v>
      </c>
      <c r="O64" s="9">
        <v>98.56</v>
      </c>
      <c r="P64" s="9">
        <v>1.43</v>
      </c>
      <c r="Q64" s="9">
        <v>0</v>
      </c>
      <c r="R64" s="9">
        <v>0</v>
      </c>
      <c r="S64" s="9">
        <v>0</v>
      </c>
      <c r="T64" s="9">
        <v>0</v>
      </c>
      <c r="U64" s="8">
        <v>142124.52</v>
      </c>
      <c r="V64" s="8">
        <v>0</v>
      </c>
      <c r="W64" s="8">
        <v>0</v>
      </c>
      <c r="X64" s="8">
        <v>0</v>
      </c>
      <c r="Y64" s="8">
        <v>0</v>
      </c>
      <c r="Z64" s="8">
        <v>142124.52</v>
      </c>
      <c r="AA64" s="8">
        <v>0</v>
      </c>
      <c r="AB64" s="9">
        <v>0</v>
      </c>
      <c r="AC64" s="9">
        <v>0</v>
      </c>
      <c r="AD64" s="9">
        <v>0</v>
      </c>
      <c r="AE64" s="9">
        <v>0</v>
      </c>
      <c r="AF64" s="9">
        <v>100</v>
      </c>
      <c r="AG64" s="9">
        <v>0</v>
      </c>
    </row>
    <row r="65" spans="1:33" ht="12.75">
      <c r="A65" s="34">
        <v>6</v>
      </c>
      <c r="B65" s="34">
        <v>13</v>
      </c>
      <c r="C65" s="34">
        <v>2</v>
      </c>
      <c r="D65" s="35">
        <v>2</v>
      </c>
      <c r="E65" s="36"/>
      <c r="F65" s="7" t="s">
        <v>265</v>
      </c>
      <c r="G65" s="53" t="s">
        <v>319</v>
      </c>
      <c r="H65" s="8">
        <v>1644483.84</v>
      </c>
      <c r="I65" s="8">
        <v>1500000</v>
      </c>
      <c r="J65" s="8">
        <v>52761</v>
      </c>
      <c r="K65" s="8">
        <v>0</v>
      </c>
      <c r="L65" s="8">
        <v>0</v>
      </c>
      <c r="M65" s="8">
        <v>91722.84</v>
      </c>
      <c r="N65" s="8">
        <v>0</v>
      </c>
      <c r="O65" s="9">
        <v>91.21</v>
      </c>
      <c r="P65" s="9">
        <v>3.2</v>
      </c>
      <c r="Q65" s="9">
        <v>0</v>
      </c>
      <c r="R65" s="9">
        <v>0</v>
      </c>
      <c r="S65" s="9">
        <v>5.57</v>
      </c>
      <c r="T65" s="9">
        <v>0</v>
      </c>
      <c r="U65" s="8">
        <v>144483.84</v>
      </c>
      <c r="V65" s="8">
        <v>0</v>
      </c>
      <c r="W65" s="8">
        <v>52761</v>
      </c>
      <c r="X65" s="8">
        <v>0</v>
      </c>
      <c r="Y65" s="8">
        <v>0</v>
      </c>
      <c r="Z65" s="8">
        <v>91722.84</v>
      </c>
      <c r="AA65" s="8">
        <v>0</v>
      </c>
      <c r="AB65" s="9">
        <v>0</v>
      </c>
      <c r="AC65" s="9">
        <v>36.51</v>
      </c>
      <c r="AD65" s="9">
        <v>0</v>
      </c>
      <c r="AE65" s="9">
        <v>0</v>
      </c>
      <c r="AF65" s="9">
        <v>63.48</v>
      </c>
      <c r="AG65" s="9">
        <v>0</v>
      </c>
    </row>
    <row r="66" spans="1:33" ht="12.75">
      <c r="A66" s="34">
        <v>6</v>
      </c>
      <c r="B66" s="34">
        <v>14</v>
      </c>
      <c r="C66" s="34">
        <v>3</v>
      </c>
      <c r="D66" s="35">
        <v>2</v>
      </c>
      <c r="E66" s="36"/>
      <c r="F66" s="7" t="s">
        <v>265</v>
      </c>
      <c r="G66" s="53" t="s">
        <v>320</v>
      </c>
      <c r="H66" s="8">
        <v>1440980.72</v>
      </c>
      <c r="I66" s="8">
        <v>1150000</v>
      </c>
      <c r="J66" s="8">
        <v>91721</v>
      </c>
      <c r="K66" s="8">
        <v>0</v>
      </c>
      <c r="L66" s="8">
        <v>0</v>
      </c>
      <c r="M66" s="8">
        <v>199259.72</v>
      </c>
      <c r="N66" s="8">
        <v>0</v>
      </c>
      <c r="O66" s="9">
        <v>79.8</v>
      </c>
      <c r="P66" s="9">
        <v>6.36</v>
      </c>
      <c r="Q66" s="9">
        <v>0</v>
      </c>
      <c r="R66" s="9">
        <v>0</v>
      </c>
      <c r="S66" s="9">
        <v>13.82</v>
      </c>
      <c r="T66" s="9">
        <v>0</v>
      </c>
      <c r="U66" s="8">
        <v>520149.91</v>
      </c>
      <c r="V66" s="8">
        <v>0</v>
      </c>
      <c r="W66" s="8">
        <v>61721</v>
      </c>
      <c r="X66" s="8">
        <v>0</v>
      </c>
      <c r="Y66" s="8">
        <v>0</v>
      </c>
      <c r="Z66" s="8">
        <v>458428.91</v>
      </c>
      <c r="AA66" s="8">
        <v>0</v>
      </c>
      <c r="AB66" s="9">
        <v>0</v>
      </c>
      <c r="AC66" s="9">
        <v>11.86</v>
      </c>
      <c r="AD66" s="9">
        <v>0</v>
      </c>
      <c r="AE66" s="9">
        <v>0</v>
      </c>
      <c r="AF66" s="9">
        <v>88.13</v>
      </c>
      <c r="AG66" s="9">
        <v>0</v>
      </c>
    </row>
    <row r="67" spans="1:33" ht="12.75">
      <c r="A67" s="34">
        <v>6</v>
      </c>
      <c r="B67" s="34">
        <v>1</v>
      </c>
      <c r="C67" s="34">
        <v>5</v>
      </c>
      <c r="D67" s="35">
        <v>2</v>
      </c>
      <c r="E67" s="36"/>
      <c r="F67" s="7" t="s">
        <v>265</v>
      </c>
      <c r="G67" s="53" t="s">
        <v>321</v>
      </c>
      <c r="H67" s="8">
        <v>2039859.34</v>
      </c>
      <c r="I67" s="8">
        <v>0</v>
      </c>
      <c r="J67" s="8">
        <v>0</v>
      </c>
      <c r="K67" s="8">
        <v>1877502.4</v>
      </c>
      <c r="L67" s="8">
        <v>0</v>
      </c>
      <c r="M67" s="8">
        <v>162356.94</v>
      </c>
      <c r="N67" s="8">
        <v>0</v>
      </c>
      <c r="O67" s="9">
        <v>0</v>
      </c>
      <c r="P67" s="9">
        <v>0</v>
      </c>
      <c r="Q67" s="9">
        <v>92.04</v>
      </c>
      <c r="R67" s="9">
        <v>0</v>
      </c>
      <c r="S67" s="9">
        <v>7.95</v>
      </c>
      <c r="T67" s="9">
        <v>0</v>
      </c>
      <c r="U67" s="8">
        <v>2039859.34</v>
      </c>
      <c r="V67" s="8">
        <v>0</v>
      </c>
      <c r="W67" s="8">
        <v>0</v>
      </c>
      <c r="X67" s="8">
        <v>1877502.4</v>
      </c>
      <c r="Y67" s="8">
        <v>0</v>
      </c>
      <c r="Z67" s="8">
        <v>162356.94</v>
      </c>
      <c r="AA67" s="8">
        <v>0</v>
      </c>
      <c r="AB67" s="9">
        <v>0</v>
      </c>
      <c r="AC67" s="9">
        <v>0</v>
      </c>
      <c r="AD67" s="9">
        <v>92.04</v>
      </c>
      <c r="AE67" s="9">
        <v>0</v>
      </c>
      <c r="AF67" s="9">
        <v>7.95</v>
      </c>
      <c r="AG67" s="9">
        <v>0</v>
      </c>
    </row>
    <row r="68" spans="1:33" ht="12.75">
      <c r="A68" s="34">
        <v>6</v>
      </c>
      <c r="B68" s="34">
        <v>18</v>
      </c>
      <c r="C68" s="34">
        <v>3</v>
      </c>
      <c r="D68" s="35">
        <v>2</v>
      </c>
      <c r="E68" s="36"/>
      <c r="F68" s="7" t="s">
        <v>265</v>
      </c>
      <c r="G68" s="53" t="s">
        <v>322</v>
      </c>
      <c r="H68" s="8">
        <v>2368704.87</v>
      </c>
      <c r="I68" s="8">
        <v>2306700</v>
      </c>
      <c r="J68" s="8">
        <v>0</v>
      </c>
      <c r="K68" s="8">
        <v>0</v>
      </c>
      <c r="L68" s="8">
        <v>0</v>
      </c>
      <c r="M68" s="8">
        <v>62004.87</v>
      </c>
      <c r="N68" s="8">
        <v>0</v>
      </c>
      <c r="O68" s="9">
        <v>97.38</v>
      </c>
      <c r="P68" s="9">
        <v>0</v>
      </c>
      <c r="Q68" s="9">
        <v>0</v>
      </c>
      <c r="R68" s="9">
        <v>0</v>
      </c>
      <c r="S68" s="9">
        <v>2.61</v>
      </c>
      <c r="T68" s="9">
        <v>0</v>
      </c>
      <c r="U68" s="8">
        <v>2526221.14</v>
      </c>
      <c r="V68" s="8">
        <v>2264216.27</v>
      </c>
      <c r="W68" s="8">
        <v>0</v>
      </c>
      <c r="X68" s="8">
        <v>0</v>
      </c>
      <c r="Y68" s="8">
        <v>0</v>
      </c>
      <c r="Z68" s="8">
        <v>262004.87</v>
      </c>
      <c r="AA68" s="8">
        <v>0</v>
      </c>
      <c r="AB68" s="9">
        <v>89.62</v>
      </c>
      <c r="AC68" s="9">
        <v>0</v>
      </c>
      <c r="AD68" s="9">
        <v>0</v>
      </c>
      <c r="AE68" s="9">
        <v>0</v>
      </c>
      <c r="AF68" s="9">
        <v>10.37</v>
      </c>
      <c r="AG68" s="9">
        <v>0</v>
      </c>
    </row>
    <row r="69" spans="1:33" ht="12.75">
      <c r="A69" s="34">
        <v>6</v>
      </c>
      <c r="B69" s="34">
        <v>9</v>
      </c>
      <c r="C69" s="34">
        <v>7</v>
      </c>
      <c r="D69" s="35">
        <v>2</v>
      </c>
      <c r="E69" s="36"/>
      <c r="F69" s="7" t="s">
        <v>265</v>
      </c>
      <c r="G69" s="53" t="s">
        <v>323</v>
      </c>
      <c r="H69" s="8">
        <v>13222199.4</v>
      </c>
      <c r="I69" s="8">
        <v>11648340.89</v>
      </c>
      <c r="J69" s="8">
        <v>0</v>
      </c>
      <c r="K69" s="8">
        <v>0</v>
      </c>
      <c r="L69" s="8">
        <v>0</v>
      </c>
      <c r="M69" s="8">
        <v>1573858.51</v>
      </c>
      <c r="N69" s="8">
        <v>0</v>
      </c>
      <c r="O69" s="9">
        <v>88.09</v>
      </c>
      <c r="P69" s="9">
        <v>0</v>
      </c>
      <c r="Q69" s="9">
        <v>0</v>
      </c>
      <c r="R69" s="9">
        <v>0</v>
      </c>
      <c r="S69" s="9">
        <v>11.9</v>
      </c>
      <c r="T69" s="9">
        <v>0</v>
      </c>
      <c r="U69" s="8">
        <v>4107444.97</v>
      </c>
      <c r="V69" s="8">
        <v>2533586.46</v>
      </c>
      <c r="W69" s="8">
        <v>0</v>
      </c>
      <c r="X69" s="8">
        <v>0</v>
      </c>
      <c r="Y69" s="8">
        <v>0</v>
      </c>
      <c r="Z69" s="8">
        <v>1573858.51</v>
      </c>
      <c r="AA69" s="8">
        <v>0</v>
      </c>
      <c r="AB69" s="9">
        <v>61.68</v>
      </c>
      <c r="AC69" s="9">
        <v>0</v>
      </c>
      <c r="AD69" s="9">
        <v>0</v>
      </c>
      <c r="AE69" s="9">
        <v>0</v>
      </c>
      <c r="AF69" s="9">
        <v>38.31</v>
      </c>
      <c r="AG69" s="9">
        <v>0</v>
      </c>
    </row>
    <row r="70" spans="1:33" ht="12.75">
      <c r="A70" s="34">
        <v>6</v>
      </c>
      <c r="B70" s="34">
        <v>8</v>
      </c>
      <c r="C70" s="34">
        <v>4</v>
      </c>
      <c r="D70" s="35">
        <v>2</v>
      </c>
      <c r="E70" s="36"/>
      <c r="F70" s="7" t="s">
        <v>265</v>
      </c>
      <c r="G70" s="53" t="s">
        <v>324</v>
      </c>
      <c r="H70" s="8">
        <v>579071</v>
      </c>
      <c r="I70" s="8">
        <v>0</v>
      </c>
      <c r="J70" s="8">
        <v>70000</v>
      </c>
      <c r="K70" s="8">
        <v>320000</v>
      </c>
      <c r="L70" s="8">
        <v>0</v>
      </c>
      <c r="M70" s="8">
        <v>189071</v>
      </c>
      <c r="N70" s="8">
        <v>0</v>
      </c>
      <c r="O70" s="9">
        <v>0</v>
      </c>
      <c r="P70" s="9">
        <v>12.08</v>
      </c>
      <c r="Q70" s="9">
        <v>55.26</v>
      </c>
      <c r="R70" s="9">
        <v>0</v>
      </c>
      <c r="S70" s="9">
        <v>32.65</v>
      </c>
      <c r="T70" s="9">
        <v>0</v>
      </c>
      <c r="U70" s="8">
        <v>794746.56</v>
      </c>
      <c r="V70" s="8">
        <v>0</v>
      </c>
      <c r="W70" s="8">
        <v>69845</v>
      </c>
      <c r="X70" s="8">
        <v>478450.55</v>
      </c>
      <c r="Y70" s="8">
        <v>0</v>
      </c>
      <c r="Z70" s="8">
        <v>246451.01</v>
      </c>
      <c r="AA70" s="8">
        <v>0</v>
      </c>
      <c r="AB70" s="9">
        <v>0</v>
      </c>
      <c r="AC70" s="9">
        <v>8.78</v>
      </c>
      <c r="AD70" s="9">
        <v>60.2</v>
      </c>
      <c r="AE70" s="9">
        <v>0</v>
      </c>
      <c r="AF70" s="9">
        <v>31.01</v>
      </c>
      <c r="AG70" s="9">
        <v>0</v>
      </c>
    </row>
    <row r="71" spans="1:33" ht="12.75">
      <c r="A71" s="34">
        <v>6</v>
      </c>
      <c r="B71" s="34">
        <v>3</v>
      </c>
      <c r="C71" s="34">
        <v>6</v>
      </c>
      <c r="D71" s="35">
        <v>2</v>
      </c>
      <c r="E71" s="36"/>
      <c r="F71" s="7" t="s">
        <v>265</v>
      </c>
      <c r="G71" s="53" t="s">
        <v>325</v>
      </c>
      <c r="H71" s="8">
        <v>858374.54</v>
      </c>
      <c r="I71" s="8">
        <v>700000</v>
      </c>
      <c r="J71" s="8">
        <v>0</v>
      </c>
      <c r="K71" s="8">
        <v>0</v>
      </c>
      <c r="L71" s="8">
        <v>0</v>
      </c>
      <c r="M71" s="8">
        <v>158374.54</v>
      </c>
      <c r="N71" s="8">
        <v>0</v>
      </c>
      <c r="O71" s="9">
        <v>81.54</v>
      </c>
      <c r="P71" s="9">
        <v>0</v>
      </c>
      <c r="Q71" s="9">
        <v>0</v>
      </c>
      <c r="R71" s="9">
        <v>0</v>
      </c>
      <c r="S71" s="9">
        <v>18.45</v>
      </c>
      <c r="T71" s="9">
        <v>0</v>
      </c>
      <c r="U71" s="8">
        <v>158374.54</v>
      </c>
      <c r="V71" s="8">
        <v>0</v>
      </c>
      <c r="W71" s="8">
        <v>0</v>
      </c>
      <c r="X71" s="8">
        <v>0</v>
      </c>
      <c r="Y71" s="8">
        <v>0</v>
      </c>
      <c r="Z71" s="8">
        <v>158374.54</v>
      </c>
      <c r="AA71" s="8">
        <v>0</v>
      </c>
      <c r="AB71" s="9">
        <v>0</v>
      </c>
      <c r="AC71" s="9">
        <v>0</v>
      </c>
      <c r="AD71" s="9">
        <v>0</v>
      </c>
      <c r="AE71" s="9">
        <v>0</v>
      </c>
      <c r="AF71" s="9">
        <v>100</v>
      </c>
      <c r="AG71" s="9">
        <v>0</v>
      </c>
    </row>
    <row r="72" spans="1:33" ht="12.75">
      <c r="A72" s="34">
        <v>6</v>
      </c>
      <c r="B72" s="34">
        <v>8</v>
      </c>
      <c r="C72" s="34">
        <v>5</v>
      </c>
      <c r="D72" s="35">
        <v>2</v>
      </c>
      <c r="E72" s="36"/>
      <c r="F72" s="7" t="s">
        <v>265</v>
      </c>
      <c r="G72" s="53" t="s">
        <v>326</v>
      </c>
      <c r="H72" s="8">
        <v>2155545.54</v>
      </c>
      <c r="I72" s="8">
        <v>0</v>
      </c>
      <c r="J72" s="8">
        <v>309639</v>
      </c>
      <c r="K72" s="8">
        <v>0</v>
      </c>
      <c r="L72" s="8">
        <v>0</v>
      </c>
      <c r="M72" s="8">
        <v>1845906.54</v>
      </c>
      <c r="N72" s="8">
        <v>0</v>
      </c>
      <c r="O72" s="9">
        <v>0</v>
      </c>
      <c r="P72" s="9">
        <v>14.36</v>
      </c>
      <c r="Q72" s="9">
        <v>0</v>
      </c>
      <c r="R72" s="9">
        <v>0</v>
      </c>
      <c r="S72" s="9">
        <v>85.63</v>
      </c>
      <c r="T72" s="9">
        <v>0</v>
      </c>
      <c r="U72" s="8">
        <v>2585204.44</v>
      </c>
      <c r="V72" s="8">
        <v>0</v>
      </c>
      <c r="W72" s="8">
        <v>0</v>
      </c>
      <c r="X72" s="8">
        <v>0</v>
      </c>
      <c r="Y72" s="8">
        <v>0</v>
      </c>
      <c r="Z72" s="8">
        <v>2585204.44</v>
      </c>
      <c r="AA72" s="8">
        <v>0</v>
      </c>
      <c r="AB72" s="9">
        <v>0</v>
      </c>
      <c r="AC72" s="9">
        <v>0</v>
      </c>
      <c r="AD72" s="9">
        <v>0</v>
      </c>
      <c r="AE72" s="9">
        <v>0</v>
      </c>
      <c r="AF72" s="9">
        <v>100</v>
      </c>
      <c r="AG72" s="9">
        <v>0</v>
      </c>
    </row>
    <row r="73" spans="1:33" ht="12.75">
      <c r="A73" s="34">
        <v>6</v>
      </c>
      <c r="B73" s="34">
        <v>12</v>
      </c>
      <c r="C73" s="34">
        <v>3</v>
      </c>
      <c r="D73" s="35">
        <v>2</v>
      </c>
      <c r="E73" s="36"/>
      <c r="F73" s="7" t="s">
        <v>265</v>
      </c>
      <c r="G73" s="53" t="s">
        <v>327</v>
      </c>
      <c r="H73" s="8">
        <v>184395.22</v>
      </c>
      <c r="I73" s="8">
        <v>0</v>
      </c>
      <c r="J73" s="8">
        <v>0</v>
      </c>
      <c r="K73" s="8">
        <v>0</v>
      </c>
      <c r="L73" s="8">
        <v>0</v>
      </c>
      <c r="M73" s="8">
        <v>184395.22</v>
      </c>
      <c r="N73" s="8">
        <v>0</v>
      </c>
      <c r="O73" s="9">
        <v>0</v>
      </c>
      <c r="P73" s="9">
        <v>0</v>
      </c>
      <c r="Q73" s="9">
        <v>0</v>
      </c>
      <c r="R73" s="9">
        <v>0</v>
      </c>
      <c r="S73" s="9">
        <v>100</v>
      </c>
      <c r="T73" s="9">
        <v>0</v>
      </c>
      <c r="U73" s="8">
        <v>184395.22</v>
      </c>
      <c r="V73" s="8">
        <v>0</v>
      </c>
      <c r="W73" s="8">
        <v>0</v>
      </c>
      <c r="X73" s="8">
        <v>0</v>
      </c>
      <c r="Y73" s="8">
        <v>0</v>
      </c>
      <c r="Z73" s="8">
        <v>184395.22</v>
      </c>
      <c r="AA73" s="8">
        <v>0</v>
      </c>
      <c r="AB73" s="9">
        <v>0</v>
      </c>
      <c r="AC73" s="9">
        <v>0</v>
      </c>
      <c r="AD73" s="9">
        <v>0</v>
      </c>
      <c r="AE73" s="9">
        <v>0</v>
      </c>
      <c r="AF73" s="9">
        <v>100</v>
      </c>
      <c r="AG73" s="9">
        <v>0</v>
      </c>
    </row>
    <row r="74" spans="1:33" ht="12.75">
      <c r="A74" s="34">
        <v>6</v>
      </c>
      <c r="B74" s="34">
        <v>15</v>
      </c>
      <c r="C74" s="34">
        <v>4</v>
      </c>
      <c r="D74" s="35">
        <v>2</v>
      </c>
      <c r="E74" s="36"/>
      <c r="F74" s="7" t="s">
        <v>265</v>
      </c>
      <c r="G74" s="53" t="s">
        <v>328</v>
      </c>
      <c r="H74" s="8">
        <v>1474558.32</v>
      </c>
      <c r="I74" s="8">
        <v>0</v>
      </c>
      <c r="J74" s="8">
        <v>97470</v>
      </c>
      <c r="K74" s="8">
        <v>0</v>
      </c>
      <c r="L74" s="8">
        <v>0</v>
      </c>
      <c r="M74" s="8">
        <v>1377088.32</v>
      </c>
      <c r="N74" s="8">
        <v>0</v>
      </c>
      <c r="O74" s="9">
        <v>0</v>
      </c>
      <c r="P74" s="9">
        <v>6.61</v>
      </c>
      <c r="Q74" s="9">
        <v>0</v>
      </c>
      <c r="R74" s="9">
        <v>0</v>
      </c>
      <c r="S74" s="9">
        <v>93.38</v>
      </c>
      <c r="T74" s="9">
        <v>0</v>
      </c>
      <c r="U74" s="8">
        <v>1757266.44</v>
      </c>
      <c r="V74" s="8">
        <v>0</v>
      </c>
      <c r="W74" s="8">
        <v>70000</v>
      </c>
      <c r="X74" s="8">
        <v>0</v>
      </c>
      <c r="Y74" s="8">
        <v>0</v>
      </c>
      <c r="Z74" s="8">
        <v>1687266.44</v>
      </c>
      <c r="AA74" s="8">
        <v>0</v>
      </c>
      <c r="AB74" s="9">
        <v>0</v>
      </c>
      <c r="AC74" s="9">
        <v>3.98</v>
      </c>
      <c r="AD74" s="9">
        <v>0</v>
      </c>
      <c r="AE74" s="9">
        <v>0</v>
      </c>
      <c r="AF74" s="9">
        <v>96.01</v>
      </c>
      <c r="AG74" s="9">
        <v>0</v>
      </c>
    </row>
    <row r="75" spans="1:33" ht="12.75">
      <c r="A75" s="34">
        <v>6</v>
      </c>
      <c r="B75" s="34">
        <v>16</v>
      </c>
      <c r="C75" s="34">
        <v>2</v>
      </c>
      <c r="D75" s="35">
        <v>2</v>
      </c>
      <c r="E75" s="36"/>
      <c r="F75" s="7" t="s">
        <v>265</v>
      </c>
      <c r="G75" s="53" t="s">
        <v>329</v>
      </c>
      <c r="H75" s="8">
        <v>460000</v>
      </c>
      <c r="I75" s="8">
        <v>0</v>
      </c>
      <c r="J75" s="8">
        <v>0</v>
      </c>
      <c r="K75" s="8">
        <v>0</v>
      </c>
      <c r="L75" s="8">
        <v>0</v>
      </c>
      <c r="M75" s="8">
        <v>460000</v>
      </c>
      <c r="N75" s="8">
        <v>0</v>
      </c>
      <c r="O75" s="9">
        <v>0</v>
      </c>
      <c r="P75" s="9">
        <v>0</v>
      </c>
      <c r="Q75" s="9">
        <v>0</v>
      </c>
      <c r="R75" s="9">
        <v>0</v>
      </c>
      <c r="S75" s="9">
        <v>100</v>
      </c>
      <c r="T75" s="9">
        <v>0</v>
      </c>
      <c r="U75" s="8">
        <v>566101.09</v>
      </c>
      <c r="V75" s="8">
        <v>0</v>
      </c>
      <c r="W75" s="8">
        <v>0</v>
      </c>
      <c r="X75" s="8">
        <v>0</v>
      </c>
      <c r="Y75" s="8">
        <v>0</v>
      </c>
      <c r="Z75" s="8">
        <v>566101.09</v>
      </c>
      <c r="AA75" s="8">
        <v>0</v>
      </c>
      <c r="AB75" s="9">
        <v>0</v>
      </c>
      <c r="AC75" s="9">
        <v>0</v>
      </c>
      <c r="AD75" s="9">
        <v>0</v>
      </c>
      <c r="AE75" s="9">
        <v>0</v>
      </c>
      <c r="AF75" s="9">
        <v>100</v>
      </c>
      <c r="AG75" s="9">
        <v>0</v>
      </c>
    </row>
    <row r="76" spans="1:33" ht="12.75">
      <c r="A76" s="34">
        <v>6</v>
      </c>
      <c r="B76" s="34">
        <v>1</v>
      </c>
      <c r="C76" s="34">
        <v>6</v>
      </c>
      <c r="D76" s="35">
        <v>2</v>
      </c>
      <c r="E76" s="36"/>
      <c r="F76" s="7" t="s">
        <v>265</v>
      </c>
      <c r="G76" s="53" t="s">
        <v>330</v>
      </c>
      <c r="H76" s="8">
        <v>1849325</v>
      </c>
      <c r="I76" s="8">
        <v>1794325</v>
      </c>
      <c r="J76" s="8">
        <v>55000</v>
      </c>
      <c r="K76" s="8">
        <v>0</v>
      </c>
      <c r="L76" s="8">
        <v>0</v>
      </c>
      <c r="M76" s="8">
        <v>0</v>
      </c>
      <c r="N76" s="8">
        <v>0</v>
      </c>
      <c r="O76" s="9">
        <v>97.02</v>
      </c>
      <c r="P76" s="9">
        <v>2.97</v>
      </c>
      <c r="Q76" s="9">
        <v>0</v>
      </c>
      <c r="R76" s="9">
        <v>0</v>
      </c>
      <c r="S76" s="9">
        <v>0</v>
      </c>
      <c r="T76" s="9">
        <v>0</v>
      </c>
      <c r="U76" s="8">
        <v>296027.72</v>
      </c>
      <c r="V76" s="8">
        <v>177668.67</v>
      </c>
      <c r="W76" s="8">
        <v>55000</v>
      </c>
      <c r="X76" s="8">
        <v>0</v>
      </c>
      <c r="Y76" s="8">
        <v>0</v>
      </c>
      <c r="Z76" s="8">
        <v>63359.05</v>
      </c>
      <c r="AA76" s="8">
        <v>0</v>
      </c>
      <c r="AB76" s="9">
        <v>60.01</v>
      </c>
      <c r="AC76" s="9">
        <v>18.57</v>
      </c>
      <c r="AD76" s="9">
        <v>0</v>
      </c>
      <c r="AE76" s="9">
        <v>0</v>
      </c>
      <c r="AF76" s="9">
        <v>21.4</v>
      </c>
      <c r="AG76" s="9">
        <v>0</v>
      </c>
    </row>
    <row r="77" spans="1:33" ht="12.75">
      <c r="A77" s="34">
        <v>6</v>
      </c>
      <c r="B77" s="34">
        <v>15</v>
      </c>
      <c r="C77" s="34">
        <v>5</v>
      </c>
      <c r="D77" s="35">
        <v>2</v>
      </c>
      <c r="E77" s="36"/>
      <c r="F77" s="7" t="s">
        <v>265</v>
      </c>
      <c r="G77" s="53" t="s">
        <v>331</v>
      </c>
      <c r="H77" s="8">
        <v>577052.24</v>
      </c>
      <c r="I77" s="8">
        <v>250000</v>
      </c>
      <c r="J77" s="8">
        <v>113840</v>
      </c>
      <c r="K77" s="8">
        <v>0</v>
      </c>
      <c r="L77" s="8">
        <v>0</v>
      </c>
      <c r="M77" s="8">
        <v>213212.24</v>
      </c>
      <c r="N77" s="8">
        <v>0</v>
      </c>
      <c r="O77" s="9">
        <v>43.32</v>
      </c>
      <c r="P77" s="9">
        <v>19.72</v>
      </c>
      <c r="Q77" s="9">
        <v>0</v>
      </c>
      <c r="R77" s="9">
        <v>0</v>
      </c>
      <c r="S77" s="9">
        <v>36.94</v>
      </c>
      <c r="T77" s="9">
        <v>0</v>
      </c>
      <c r="U77" s="8">
        <v>527958.46</v>
      </c>
      <c r="V77" s="8">
        <v>246746.22</v>
      </c>
      <c r="W77" s="8">
        <v>68000</v>
      </c>
      <c r="X77" s="8">
        <v>0</v>
      </c>
      <c r="Y77" s="8">
        <v>0</v>
      </c>
      <c r="Z77" s="8">
        <v>213212.24</v>
      </c>
      <c r="AA77" s="8">
        <v>0</v>
      </c>
      <c r="AB77" s="9">
        <v>46.73</v>
      </c>
      <c r="AC77" s="9">
        <v>12.87</v>
      </c>
      <c r="AD77" s="9">
        <v>0</v>
      </c>
      <c r="AE77" s="9">
        <v>0</v>
      </c>
      <c r="AF77" s="9">
        <v>40.38</v>
      </c>
      <c r="AG77" s="9">
        <v>0</v>
      </c>
    </row>
    <row r="78" spans="1:33" ht="12.75">
      <c r="A78" s="34">
        <v>6</v>
      </c>
      <c r="B78" s="34">
        <v>20</v>
      </c>
      <c r="C78" s="34">
        <v>3</v>
      </c>
      <c r="D78" s="35">
        <v>2</v>
      </c>
      <c r="E78" s="36"/>
      <c r="F78" s="7" t="s">
        <v>265</v>
      </c>
      <c r="G78" s="53" t="s">
        <v>332</v>
      </c>
      <c r="H78" s="8">
        <v>2070237.06</v>
      </c>
      <c r="I78" s="8">
        <v>2000000</v>
      </c>
      <c r="J78" s="8">
        <v>44068</v>
      </c>
      <c r="K78" s="8">
        <v>0</v>
      </c>
      <c r="L78" s="8">
        <v>0</v>
      </c>
      <c r="M78" s="8">
        <v>26169.06</v>
      </c>
      <c r="N78" s="8">
        <v>0</v>
      </c>
      <c r="O78" s="9">
        <v>96.6</v>
      </c>
      <c r="P78" s="9">
        <v>2.12</v>
      </c>
      <c r="Q78" s="9">
        <v>0</v>
      </c>
      <c r="R78" s="9">
        <v>0</v>
      </c>
      <c r="S78" s="9">
        <v>1.26</v>
      </c>
      <c r="T78" s="9">
        <v>0</v>
      </c>
      <c r="U78" s="8">
        <v>70237.06</v>
      </c>
      <c r="V78" s="8">
        <v>0</v>
      </c>
      <c r="W78" s="8">
        <v>44068</v>
      </c>
      <c r="X78" s="8">
        <v>0</v>
      </c>
      <c r="Y78" s="8">
        <v>0</v>
      </c>
      <c r="Z78" s="8">
        <v>26169.06</v>
      </c>
      <c r="AA78" s="8">
        <v>0</v>
      </c>
      <c r="AB78" s="9">
        <v>0</v>
      </c>
      <c r="AC78" s="9">
        <v>62.74</v>
      </c>
      <c r="AD78" s="9">
        <v>0</v>
      </c>
      <c r="AE78" s="9">
        <v>0</v>
      </c>
      <c r="AF78" s="9">
        <v>37.25</v>
      </c>
      <c r="AG78" s="9">
        <v>0</v>
      </c>
    </row>
    <row r="79" spans="1:33" ht="12.75">
      <c r="A79" s="34">
        <v>6</v>
      </c>
      <c r="B79" s="34">
        <v>9</v>
      </c>
      <c r="C79" s="34">
        <v>8</v>
      </c>
      <c r="D79" s="35">
        <v>2</v>
      </c>
      <c r="E79" s="36"/>
      <c r="F79" s="7" t="s">
        <v>265</v>
      </c>
      <c r="G79" s="53" t="s">
        <v>333</v>
      </c>
      <c r="H79" s="8">
        <v>4103809.56</v>
      </c>
      <c r="I79" s="8">
        <v>2540935.34</v>
      </c>
      <c r="J79" s="8">
        <v>0</v>
      </c>
      <c r="K79" s="8">
        <v>0</v>
      </c>
      <c r="L79" s="8">
        <v>0</v>
      </c>
      <c r="M79" s="8">
        <v>1562874.22</v>
      </c>
      <c r="N79" s="8">
        <v>0</v>
      </c>
      <c r="O79" s="9">
        <v>61.91</v>
      </c>
      <c r="P79" s="9">
        <v>0</v>
      </c>
      <c r="Q79" s="9">
        <v>0</v>
      </c>
      <c r="R79" s="9">
        <v>0</v>
      </c>
      <c r="S79" s="9">
        <v>38.08</v>
      </c>
      <c r="T79" s="9">
        <v>0</v>
      </c>
      <c r="U79" s="8">
        <v>2508660.3</v>
      </c>
      <c r="V79" s="8">
        <v>945786.08</v>
      </c>
      <c r="W79" s="8">
        <v>0</v>
      </c>
      <c r="X79" s="8">
        <v>0</v>
      </c>
      <c r="Y79" s="8">
        <v>0</v>
      </c>
      <c r="Z79" s="8">
        <v>1562874.22</v>
      </c>
      <c r="AA79" s="8">
        <v>0</v>
      </c>
      <c r="AB79" s="9">
        <v>37.7</v>
      </c>
      <c r="AC79" s="9">
        <v>0</v>
      </c>
      <c r="AD79" s="9">
        <v>0</v>
      </c>
      <c r="AE79" s="9">
        <v>0</v>
      </c>
      <c r="AF79" s="9">
        <v>62.29</v>
      </c>
      <c r="AG79" s="9">
        <v>0</v>
      </c>
    </row>
    <row r="80" spans="1:33" ht="12.75">
      <c r="A80" s="34">
        <v>6</v>
      </c>
      <c r="B80" s="34">
        <v>1</v>
      </c>
      <c r="C80" s="34">
        <v>7</v>
      </c>
      <c r="D80" s="35">
        <v>2</v>
      </c>
      <c r="E80" s="36"/>
      <c r="F80" s="7" t="s">
        <v>265</v>
      </c>
      <c r="G80" s="53" t="s">
        <v>334</v>
      </c>
      <c r="H80" s="8">
        <v>622757.59</v>
      </c>
      <c r="I80" s="8">
        <v>450000</v>
      </c>
      <c r="J80" s="8">
        <v>36269</v>
      </c>
      <c r="K80" s="8">
        <v>0</v>
      </c>
      <c r="L80" s="8">
        <v>0</v>
      </c>
      <c r="M80" s="8">
        <v>136488.59</v>
      </c>
      <c r="N80" s="8">
        <v>0</v>
      </c>
      <c r="O80" s="9">
        <v>72.25</v>
      </c>
      <c r="P80" s="9">
        <v>5.82</v>
      </c>
      <c r="Q80" s="9">
        <v>0</v>
      </c>
      <c r="R80" s="9">
        <v>0</v>
      </c>
      <c r="S80" s="9">
        <v>21.91</v>
      </c>
      <c r="T80" s="9">
        <v>0</v>
      </c>
      <c r="U80" s="8">
        <v>172757.59</v>
      </c>
      <c r="V80" s="8">
        <v>0</v>
      </c>
      <c r="W80" s="8">
        <v>36269</v>
      </c>
      <c r="X80" s="8">
        <v>0</v>
      </c>
      <c r="Y80" s="8">
        <v>0</v>
      </c>
      <c r="Z80" s="8">
        <v>136488.59</v>
      </c>
      <c r="AA80" s="8">
        <v>0</v>
      </c>
      <c r="AB80" s="9">
        <v>0</v>
      </c>
      <c r="AC80" s="9">
        <v>20.99</v>
      </c>
      <c r="AD80" s="9">
        <v>0</v>
      </c>
      <c r="AE80" s="9">
        <v>0</v>
      </c>
      <c r="AF80" s="9">
        <v>79</v>
      </c>
      <c r="AG80" s="9">
        <v>0</v>
      </c>
    </row>
    <row r="81" spans="1:33" ht="12.75">
      <c r="A81" s="34">
        <v>6</v>
      </c>
      <c r="B81" s="34">
        <v>14</v>
      </c>
      <c r="C81" s="34">
        <v>5</v>
      </c>
      <c r="D81" s="35">
        <v>2</v>
      </c>
      <c r="E81" s="36"/>
      <c r="F81" s="7" t="s">
        <v>265</v>
      </c>
      <c r="G81" s="53" t="s">
        <v>335</v>
      </c>
      <c r="H81" s="8">
        <v>3093612.9</v>
      </c>
      <c r="I81" s="8">
        <v>2000000</v>
      </c>
      <c r="J81" s="8">
        <v>92547</v>
      </c>
      <c r="K81" s="8">
        <v>0</v>
      </c>
      <c r="L81" s="8">
        <v>0</v>
      </c>
      <c r="M81" s="8">
        <v>1001065.9</v>
      </c>
      <c r="N81" s="8">
        <v>0</v>
      </c>
      <c r="O81" s="9">
        <v>64.64</v>
      </c>
      <c r="P81" s="9">
        <v>2.99</v>
      </c>
      <c r="Q81" s="9">
        <v>0</v>
      </c>
      <c r="R81" s="9">
        <v>0</v>
      </c>
      <c r="S81" s="9">
        <v>32.35</v>
      </c>
      <c r="T81" s="9">
        <v>0</v>
      </c>
      <c r="U81" s="8">
        <v>3105877.43</v>
      </c>
      <c r="V81" s="8">
        <v>2000000</v>
      </c>
      <c r="W81" s="8">
        <v>0</v>
      </c>
      <c r="X81" s="8">
        <v>0</v>
      </c>
      <c r="Y81" s="8">
        <v>0</v>
      </c>
      <c r="Z81" s="8">
        <v>1105877.43</v>
      </c>
      <c r="AA81" s="8">
        <v>0</v>
      </c>
      <c r="AB81" s="9">
        <v>64.39</v>
      </c>
      <c r="AC81" s="9">
        <v>0</v>
      </c>
      <c r="AD81" s="9">
        <v>0</v>
      </c>
      <c r="AE81" s="9">
        <v>0</v>
      </c>
      <c r="AF81" s="9">
        <v>35.6</v>
      </c>
      <c r="AG81" s="9">
        <v>0</v>
      </c>
    </row>
    <row r="82" spans="1:33" ht="12.75">
      <c r="A82" s="34">
        <v>6</v>
      </c>
      <c r="B82" s="34">
        <v>6</v>
      </c>
      <c r="C82" s="34">
        <v>5</v>
      </c>
      <c r="D82" s="35">
        <v>2</v>
      </c>
      <c r="E82" s="36"/>
      <c r="F82" s="7" t="s">
        <v>265</v>
      </c>
      <c r="G82" s="53" t="s">
        <v>269</v>
      </c>
      <c r="H82" s="8">
        <v>5904387</v>
      </c>
      <c r="I82" s="8">
        <v>3294000</v>
      </c>
      <c r="J82" s="8">
        <v>0</v>
      </c>
      <c r="K82" s="8">
        <v>0</v>
      </c>
      <c r="L82" s="8">
        <v>0</v>
      </c>
      <c r="M82" s="8">
        <v>2610387</v>
      </c>
      <c r="N82" s="8">
        <v>0</v>
      </c>
      <c r="O82" s="9">
        <v>55.78</v>
      </c>
      <c r="P82" s="9">
        <v>0</v>
      </c>
      <c r="Q82" s="9">
        <v>0</v>
      </c>
      <c r="R82" s="9">
        <v>0</v>
      </c>
      <c r="S82" s="9">
        <v>44.21</v>
      </c>
      <c r="T82" s="9">
        <v>0</v>
      </c>
      <c r="U82" s="8">
        <v>3082712.56</v>
      </c>
      <c r="V82" s="8">
        <v>0</v>
      </c>
      <c r="W82" s="8">
        <v>0</v>
      </c>
      <c r="X82" s="8">
        <v>0</v>
      </c>
      <c r="Y82" s="8">
        <v>0</v>
      </c>
      <c r="Z82" s="8">
        <v>3082712.56</v>
      </c>
      <c r="AA82" s="8">
        <v>0</v>
      </c>
      <c r="AB82" s="9">
        <v>0</v>
      </c>
      <c r="AC82" s="9">
        <v>0</v>
      </c>
      <c r="AD82" s="9">
        <v>0</v>
      </c>
      <c r="AE82" s="9">
        <v>0</v>
      </c>
      <c r="AF82" s="9">
        <v>100</v>
      </c>
      <c r="AG82" s="9">
        <v>0</v>
      </c>
    </row>
    <row r="83" spans="1:33" ht="12.75">
      <c r="A83" s="34">
        <v>6</v>
      </c>
      <c r="B83" s="34">
        <v>6</v>
      </c>
      <c r="C83" s="34">
        <v>6</v>
      </c>
      <c r="D83" s="35">
        <v>2</v>
      </c>
      <c r="E83" s="36"/>
      <c r="F83" s="7" t="s">
        <v>265</v>
      </c>
      <c r="G83" s="53" t="s">
        <v>336</v>
      </c>
      <c r="H83" s="8">
        <v>1000000</v>
      </c>
      <c r="I83" s="8">
        <v>600000</v>
      </c>
      <c r="J83" s="8">
        <v>0</v>
      </c>
      <c r="K83" s="8">
        <v>0</v>
      </c>
      <c r="L83" s="8">
        <v>0</v>
      </c>
      <c r="M83" s="8">
        <v>400000</v>
      </c>
      <c r="N83" s="8">
        <v>0</v>
      </c>
      <c r="O83" s="9">
        <v>60</v>
      </c>
      <c r="P83" s="9">
        <v>0</v>
      </c>
      <c r="Q83" s="9">
        <v>0</v>
      </c>
      <c r="R83" s="9">
        <v>0</v>
      </c>
      <c r="S83" s="9">
        <v>40</v>
      </c>
      <c r="T83" s="9">
        <v>0</v>
      </c>
      <c r="U83" s="8">
        <v>956122.06</v>
      </c>
      <c r="V83" s="8">
        <v>0</v>
      </c>
      <c r="W83" s="8">
        <v>0</v>
      </c>
      <c r="X83" s="8">
        <v>0</v>
      </c>
      <c r="Y83" s="8">
        <v>0</v>
      </c>
      <c r="Z83" s="8">
        <v>956122.06</v>
      </c>
      <c r="AA83" s="8">
        <v>0</v>
      </c>
      <c r="AB83" s="9">
        <v>0</v>
      </c>
      <c r="AC83" s="9">
        <v>0</v>
      </c>
      <c r="AD83" s="9">
        <v>0</v>
      </c>
      <c r="AE83" s="9">
        <v>0</v>
      </c>
      <c r="AF83" s="9">
        <v>100</v>
      </c>
      <c r="AG83" s="9">
        <v>0</v>
      </c>
    </row>
    <row r="84" spans="1:33" ht="12.75">
      <c r="A84" s="34">
        <v>6</v>
      </c>
      <c r="B84" s="34">
        <v>7</v>
      </c>
      <c r="C84" s="34">
        <v>5</v>
      </c>
      <c r="D84" s="35">
        <v>2</v>
      </c>
      <c r="E84" s="36"/>
      <c r="F84" s="7" t="s">
        <v>265</v>
      </c>
      <c r="G84" s="53" t="s">
        <v>270</v>
      </c>
      <c r="H84" s="8">
        <v>4823409</v>
      </c>
      <c r="I84" s="8">
        <v>4368409</v>
      </c>
      <c r="J84" s="8">
        <v>0</v>
      </c>
      <c r="K84" s="8">
        <v>0</v>
      </c>
      <c r="L84" s="8">
        <v>0</v>
      </c>
      <c r="M84" s="8">
        <v>455000</v>
      </c>
      <c r="N84" s="8">
        <v>0</v>
      </c>
      <c r="O84" s="9">
        <v>90.56</v>
      </c>
      <c r="P84" s="9">
        <v>0</v>
      </c>
      <c r="Q84" s="9">
        <v>0</v>
      </c>
      <c r="R84" s="9">
        <v>0</v>
      </c>
      <c r="S84" s="9">
        <v>9.43</v>
      </c>
      <c r="T84" s="9">
        <v>0</v>
      </c>
      <c r="U84" s="8">
        <v>3601196.18</v>
      </c>
      <c r="V84" s="8">
        <v>1368409.58</v>
      </c>
      <c r="W84" s="8">
        <v>0</v>
      </c>
      <c r="X84" s="8">
        <v>0</v>
      </c>
      <c r="Y84" s="8">
        <v>0</v>
      </c>
      <c r="Z84" s="8">
        <v>2232786.6</v>
      </c>
      <c r="AA84" s="8">
        <v>0</v>
      </c>
      <c r="AB84" s="9">
        <v>37.99</v>
      </c>
      <c r="AC84" s="9">
        <v>0</v>
      </c>
      <c r="AD84" s="9">
        <v>0</v>
      </c>
      <c r="AE84" s="9">
        <v>0</v>
      </c>
      <c r="AF84" s="9">
        <v>62</v>
      </c>
      <c r="AG84" s="9">
        <v>0</v>
      </c>
    </row>
    <row r="85" spans="1:33" ht="12.75">
      <c r="A85" s="34">
        <v>6</v>
      </c>
      <c r="B85" s="34">
        <v>18</v>
      </c>
      <c r="C85" s="34">
        <v>4</v>
      </c>
      <c r="D85" s="35">
        <v>2</v>
      </c>
      <c r="E85" s="36"/>
      <c r="F85" s="7" t="s">
        <v>265</v>
      </c>
      <c r="G85" s="53" t="s">
        <v>337</v>
      </c>
      <c r="H85" s="8">
        <v>2986162.53</v>
      </c>
      <c r="I85" s="8">
        <v>2879000</v>
      </c>
      <c r="J85" s="8">
        <v>0</v>
      </c>
      <c r="K85" s="8">
        <v>0</v>
      </c>
      <c r="L85" s="8">
        <v>0</v>
      </c>
      <c r="M85" s="8">
        <v>107162.53</v>
      </c>
      <c r="N85" s="8">
        <v>0</v>
      </c>
      <c r="O85" s="9">
        <v>96.41</v>
      </c>
      <c r="P85" s="9">
        <v>0</v>
      </c>
      <c r="Q85" s="9">
        <v>0</v>
      </c>
      <c r="R85" s="9">
        <v>0</v>
      </c>
      <c r="S85" s="9">
        <v>3.58</v>
      </c>
      <c r="T85" s="9">
        <v>0</v>
      </c>
      <c r="U85" s="8">
        <v>107162.53</v>
      </c>
      <c r="V85" s="8">
        <v>0</v>
      </c>
      <c r="W85" s="8">
        <v>0</v>
      </c>
      <c r="X85" s="8">
        <v>0</v>
      </c>
      <c r="Y85" s="8">
        <v>0</v>
      </c>
      <c r="Z85" s="8">
        <v>107162.53</v>
      </c>
      <c r="AA85" s="8">
        <v>0</v>
      </c>
      <c r="AB85" s="9">
        <v>0</v>
      </c>
      <c r="AC85" s="9">
        <v>0</v>
      </c>
      <c r="AD85" s="9">
        <v>0</v>
      </c>
      <c r="AE85" s="9">
        <v>0</v>
      </c>
      <c r="AF85" s="9">
        <v>100</v>
      </c>
      <c r="AG85" s="9">
        <v>0</v>
      </c>
    </row>
    <row r="86" spans="1:33" ht="12.75">
      <c r="A86" s="34">
        <v>6</v>
      </c>
      <c r="B86" s="34">
        <v>9</v>
      </c>
      <c r="C86" s="34">
        <v>9</v>
      </c>
      <c r="D86" s="35">
        <v>2</v>
      </c>
      <c r="E86" s="36"/>
      <c r="F86" s="7" t="s">
        <v>265</v>
      </c>
      <c r="G86" s="53" t="s">
        <v>338</v>
      </c>
      <c r="H86" s="8">
        <v>1480000</v>
      </c>
      <c r="I86" s="8">
        <v>1200000</v>
      </c>
      <c r="J86" s="8">
        <v>0</v>
      </c>
      <c r="K86" s="8">
        <v>0</v>
      </c>
      <c r="L86" s="8">
        <v>0</v>
      </c>
      <c r="M86" s="8">
        <v>280000</v>
      </c>
      <c r="N86" s="8">
        <v>0</v>
      </c>
      <c r="O86" s="9">
        <v>81.08</v>
      </c>
      <c r="P86" s="9">
        <v>0</v>
      </c>
      <c r="Q86" s="9">
        <v>0</v>
      </c>
      <c r="R86" s="9">
        <v>0</v>
      </c>
      <c r="S86" s="9">
        <v>18.91</v>
      </c>
      <c r="T86" s="9">
        <v>0</v>
      </c>
      <c r="U86" s="8">
        <v>321385.5</v>
      </c>
      <c r="V86" s="8">
        <v>0</v>
      </c>
      <c r="W86" s="8">
        <v>0</v>
      </c>
      <c r="X86" s="8">
        <v>0</v>
      </c>
      <c r="Y86" s="8">
        <v>0</v>
      </c>
      <c r="Z86" s="8">
        <v>321385.5</v>
      </c>
      <c r="AA86" s="8">
        <v>0</v>
      </c>
      <c r="AB86" s="9">
        <v>0</v>
      </c>
      <c r="AC86" s="9">
        <v>0</v>
      </c>
      <c r="AD86" s="9">
        <v>0</v>
      </c>
      <c r="AE86" s="9">
        <v>0</v>
      </c>
      <c r="AF86" s="9">
        <v>100</v>
      </c>
      <c r="AG86" s="9">
        <v>0</v>
      </c>
    </row>
    <row r="87" spans="1:33" ht="12.75">
      <c r="A87" s="34">
        <v>6</v>
      </c>
      <c r="B87" s="34">
        <v>11</v>
      </c>
      <c r="C87" s="34">
        <v>4</v>
      </c>
      <c r="D87" s="35">
        <v>2</v>
      </c>
      <c r="E87" s="36"/>
      <c r="F87" s="7" t="s">
        <v>265</v>
      </c>
      <c r="G87" s="53" t="s">
        <v>339</v>
      </c>
      <c r="H87" s="8">
        <v>3504000</v>
      </c>
      <c r="I87" s="8">
        <v>3504000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9">
        <v>100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8">
        <v>1222575.24</v>
      </c>
      <c r="V87" s="8">
        <v>0</v>
      </c>
      <c r="W87" s="8">
        <v>0</v>
      </c>
      <c r="X87" s="8">
        <v>0</v>
      </c>
      <c r="Y87" s="8">
        <v>0</v>
      </c>
      <c r="Z87" s="8">
        <v>1222575.24</v>
      </c>
      <c r="AA87" s="8">
        <v>0</v>
      </c>
      <c r="AB87" s="9">
        <v>0</v>
      </c>
      <c r="AC87" s="9">
        <v>0</v>
      </c>
      <c r="AD87" s="9">
        <v>0</v>
      </c>
      <c r="AE87" s="9">
        <v>0</v>
      </c>
      <c r="AF87" s="9">
        <v>100</v>
      </c>
      <c r="AG87" s="9">
        <v>0</v>
      </c>
    </row>
    <row r="88" spans="1:33" ht="12.75">
      <c r="A88" s="34">
        <v>6</v>
      </c>
      <c r="B88" s="34">
        <v>2</v>
      </c>
      <c r="C88" s="34">
        <v>8</v>
      </c>
      <c r="D88" s="35">
        <v>2</v>
      </c>
      <c r="E88" s="36"/>
      <c r="F88" s="7" t="s">
        <v>265</v>
      </c>
      <c r="G88" s="53" t="s">
        <v>340</v>
      </c>
      <c r="H88" s="8">
        <v>6524658.39</v>
      </c>
      <c r="I88" s="8">
        <v>1000000</v>
      </c>
      <c r="J88" s="8">
        <v>0</v>
      </c>
      <c r="K88" s="8">
        <v>5524658.39</v>
      </c>
      <c r="L88" s="8">
        <v>0</v>
      </c>
      <c r="M88" s="8">
        <v>0</v>
      </c>
      <c r="N88" s="8">
        <v>0</v>
      </c>
      <c r="O88" s="9">
        <v>15.32</v>
      </c>
      <c r="P88" s="9">
        <v>0</v>
      </c>
      <c r="Q88" s="9">
        <v>84.67</v>
      </c>
      <c r="R88" s="9">
        <v>0</v>
      </c>
      <c r="S88" s="9">
        <v>0</v>
      </c>
      <c r="T88" s="9">
        <v>0</v>
      </c>
      <c r="U88" s="8">
        <v>7142817.01</v>
      </c>
      <c r="V88" s="8">
        <v>0</v>
      </c>
      <c r="W88" s="8">
        <v>0</v>
      </c>
      <c r="X88" s="8">
        <v>7142817.01</v>
      </c>
      <c r="Y88" s="8">
        <v>0</v>
      </c>
      <c r="Z88" s="8">
        <v>0</v>
      </c>
      <c r="AA88" s="8">
        <v>0</v>
      </c>
      <c r="AB88" s="9">
        <v>0</v>
      </c>
      <c r="AC88" s="9">
        <v>0</v>
      </c>
      <c r="AD88" s="9">
        <v>100</v>
      </c>
      <c r="AE88" s="9">
        <v>0</v>
      </c>
      <c r="AF88" s="9">
        <v>0</v>
      </c>
      <c r="AG88" s="9">
        <v>0</v>
      </c>
    </row>
    <row r="89" spans="1:33" ht="12.75">
      <c r="A89" s="34">
        <v>6</v>
      </c>
      <c r="B89" s="34">
        <v>14</v>
      </c>
      <c r="C89" s="34">
        <v>6</v>
      </c>
      <c r="D89" s="35">
        <v>2</v>
      </c>
      <c r="E89" s="36"/>
      <c r="F89" s="7" t="s">
        <v>265</v>
      </c>
      <c r="G89" s="53" t="s">
        <v>341</v>
      </c>
      <c r="H89" s="8">
        <v>4605708.65</v>
      </c>
      <c r="I89" s="8">
        <v>4605708.65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9">
        <v>100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8">
        <v>590229.52</v>
      </c>
      <c r="V89" s="8">
        <v>590229.52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9">
        <v>100</v>
      </c>
      <c r="AC89" s="9">
        <v>0</v>
      </c>
      <c r="AD89" s="9">
        <v>0</v>
      </c>
      <c r="AE89" s="9">
        <v>0</v>
      </c>
      <c r="AF89" s="9">
        <v>0</v>
      </c>
      <c r="AG89" s="9">
        <v>0</v>
      </c>
    </row>
    <row r="90" spans="1:33" ht="12.75">
      <c r="A90" s="34">
        <v>6</v>
      </c>
      <c r="B90" s="34">
        <v>1</v>
      </c>
      <c r="C90" s="34">
        <v>8</v>
      </c>
      <c r="D90" s="35">
        <v>2</v>
      </c>
      <c r="E90" s="36"/>
      <c r="F90" s="7" t="s">
        <v>265</v>
      </c>
      <c r="G90" s="53" t="s">
        <v>342</v>
      </c>
      <c r="H90" s="8">
        <v>1650460</v>
      </c>
      <c r="I90" s="8">
        <v>1525000</v>
      </c>
      <c r="J90" s="8">
        <v>0</v>
      </c>
      <c r="K90" s="8">
        <v>0</v>
      </c>
      <c r="L90" s="8">
        <v>0</v>
      </c>
      <c r="M90" s="8">
        <v>125460</v>
      </c>
      <c r="N90" s="8">
        <v>0</v>
      </c>
      <c r="O90" s="9">
        <v>92.39</v>
      </c>
      <c r="P90" s="9">
        <v>0</v>
      </c>
      <c r="Q90" s="9">
        <v>0</v>
      </c>
      <c r="R90" s="9">
        <v>0</v>
      </c>
      <c r="S90" s="9">
        <v>7.6</v>
      </c>
      <c r="T90" s="9">
        <v>0</v>
      </c>
      <c r="U90" s="8">
        <v>125464.41</v>
      </c>
      <c r="V90" s="8">
        <v>0</v>
      </c>
      <c r="W90" s="8">
        <v>0</v>
      </c>
      <c r="X90" s="8">
        <v>0</v>
      </c>
      <c r="Y90" s="8">
        <v>0</v>
      </c>
      <c r="Z90" s="8">
        <v>125464.41</v>
      </c>
      <c r="AA90" s="8">
        <v>0</v>
      </c>
      <c r="AB90" s="9">
        <v>0</v>
      </c>
      <c r="AC90" s="9">
        <v>0</v>
      </c>
      <c r="AD90" s="9">
        <v>0</v>
      </c>
      <c r="AE90" s="9">
        <v>0</v>
      </c>
      <c r="AF90" s="9">
        <v>100</v>
      </c>
      <c r="AG90" s="9">
        <v>0</v>
      </c>
    </row>
    <row r="91" spans="1:33" ht="12.75">
      <c r="A91" s="34">
        <v>6</v>
      </c>
      <c r="B91" s="34">
        <v>3</v>
      </c>
      <c r="C91" s="34">
        <v>7</v>
      </c>
      <c r="D91" s="35">
        <v>2</v>
      </c>
      <c r="E91" s="36"/>
      <c r="F91" s="7" t="s">
        <v>265</v>
      </c>
      <c r="G91" s="53" t="s">
        <v>343</v>
      </c>
      <c r="H91" s="8">
        <v>1392504.67</v>
      </c>
      <c r="I91" s="8">
        <v>780373.38</v>
      </c>
      <c r="J91" s="8">
        <v>0</v>
      </c>
      <c r="K91" s="8">
        <v>0</v>
      </c>
      <c r="L91" s="8">
        <v>0</v>
      </c>
      <c r="M91" s="8">
        <v>612131.29</v>
      </c>
      <c r="N91" s="8">
        <v>0</v>
      </c>
      <c r="O91" s="9">
        <v>56.04</v>
      </c>
      <c r="P91" s="9">
        <v>0</v>
      </c>
      <c r="Q91" s="9">
        <v>0</v>
      </c>
      <c r="R91" s="9">
        <v>0</v>
      </c>
      <c r="S91" s="9">
        <v>43.95</v>
      </c>
      <c r="T91" s="9">
        <v>0</v>
      </c>
      <c r="U91" s="8">
        <v>612131.29</v>
      </c>
      <c r="V91" s="8">
        <v>0</v>
      </c>
      <c r="W91" s="8">
        <v>0</v>
      </c>
      <c r="X91" s="8">
        <v>0</v>
      </c>
      <c r="Y91" s="8">
        <v>0</v>
      </c>
      <c r="Z91" s="8">
        <v>612131.29</v>
      </c>
      <c r="AA91" s="8">
        <v>0</v>
      </c>
      <c r="AB91" s="9">
        <v>0</v>
      </c>
      <c r="AC91" s="9">
        <v>0</v>
      </c>
      <c r="AD91" s="9">
        <v>0</v>
      </c>
      <c r="AE91" s="9">
        <v>0</v>
      </c>
      <c r="AF91" s="9">
        <v>100</v>
      </c>
      <c r="AG91" s="9">
        <v>0</v>
      </c>
    </row>
    <row r="92" spans="1:33" ht="12.75">
      <c r="A92" s="34">
        <v>6</v>
      </c>
      <c r="B92" s="34">
        <v>8</v>
      </c>
      <c r="C92" s="34">
        <v>7</v>
      </c>
      <c r="D92" s="35">
        <v>2</v>
      </c>
      <c r="E92" s="36"/>
      <c r="F92" s="7" t="s">
        <v>265</v>
      </c>
      <c r="G92" s="53" t="s">
        <v>271</v>
      </c>
      <c r="H92" s="8">
        <v>11907178.73</v>
      </c>
      <c r="I92" s="8">
        <v>10140853.45</v>
      </c>
      <c r="J92" s="8">
        <v>32663.19</v>
      </c>
      <c r="K92" s="8">
        <v>0</v>
      </c>
      <c r="L92" s="8">
        <v>0</v>
      </c>
      <c r="M92" s="8">
        <v>1733662.09</v>
      </c>
      <c r="N92" s="8">
        <v>0</v>
      </c>
      <c r="O92" s="9">
        <v>85.16</v>
      </c>
      <c r="P92" s="9">
        <v>0.27</v>
      </c>
      <c r="Q92" s="9">
        <v>0</v>
      </c>
      <c r="R92" s="9">
        <v>0</v>
      </c>
      <c r="S92" s="9">
        <v>14.55</v>
      </c>
      <c r="T92" s="9">
        <v>0</v>
      </c>
      <c r="U92" s="8">
        <v>1733662.09</v>
      </c>
      <c r="V92" s="8">
        <v>0</v>
      </c>
      <c r="W92" s="8">
        <v>0</v>
      </c>
      <c r="X92" s="8">
        <v>0</v>
      </c>
      <c r="Y92" s="8">
        <v>0</v>
      </c>
      <c r="Z92" s="8">
        <v>1733662.09</v>
      </c>
      <c r="AA92" s="8">
        <v>0</v>
      </c>
      <c r="AB92" s="9">
        <v>0</v>
      </c>
      <c r="AC92" s="9">
        <v>0</v>
      </c>
      <c r="AD92" s="9">
        <v>0</v>
      </c>
      <c r="AE92" s="9">
        <v>0</v>
      </c>
      <c r="AF92" s="9">
        <v>100</v>
      </c>
      <c r="AG92" s="9">
        <v>0</v>
      </c>
    </row>
    <row r="93" spans="1:33" ht="12.75">
      <c r="A93" s="34">
        <v>6</v>
      </c>
      <c r="B93" s="34">
        <v>10</v>
      </c>
      <c r="C93" s="34">
        <v>2</v>
      </c>
      <c r="D93" s="35">
        <v>2</v>
      </c>
      <c r="E93" s="36"/>
      <c r="F93" s="7" t="s">
        <v>265</v>
      </c>
      <c r="G93" s="53" t="s">
        <v>344</v>
      </c>
      <c r="H93" s="8">
        <v>300000</v>
      </c>
      <c r="I93" s="8">
        <v>0</v>
      </c>
      <c r="J93" s="8">
        <v>0</v>
      </c>
      <c r="K93" s="8">
        <v>0</v>
      </c>
      <c r="L93" s="8">
        <v>0</v>
      </c>
      <c r="M93" s="8">
        <v>300000</v>
      </c>
      <c r="N93" s="8">
        <v>0</v>
      </c>
      <c r="O93" s="9">
        <v>0</v>
      </c>
      <c r="P93" s="9">
        <v>0</v>
      </c>
      <c r="Q93" s="9">
        <v>0</v>
      </c>
      <c r="R93" s="9">
        <v>0</v>
      </c>
      <c r="S93" s="9">
        <v>100</v>
      </c>
      <c r="T93" s="9">
        <v>0</v>
      </c>
      <c r="U93" s="8">
        <v>758463.43</v>
      </c>
      <c r="V93" s="8">
        <v>0</v>
      </c>
      <c r="W93" s="8">
        <v>0</v>
      </c>
      <c r="X93" s="8">
        <v>0</v>
      </c>
      <c r="Y93" s="8">
        <v>0</v>
      </c>
      <c r="Z93" s="8">
        <v>758463.43</v>
      </c>
      <c r="AA93" s="8">
        <v>0</v>
      </c>
      <c r="AB93" s="9">
        <v>0</v>
      </c>
      <c r="AC93" s="9">
        <v>0</v>
      </c>
      <c r="AD93" s="9">
        <v>0</v>
      </c>
      <c r="AE93" s="9">
        <v>0</v>
      </c>
      <c r="AF93" s="9">
        <v>100</v>
      </c>
      <c r="AG93" s="9">
        <v>0</v>
      </c>
    </row>
    <row r="94" spans="1:33" ht="12.75">
      <c r="A94" s="34">
        <v>6</v>
      </c>
      <c r="B94" s="34">
        <v>20</v>
      </c>
      <c r="C94" s="34">
        <v>5</v>
      </c>
      <c r="D94" s="35">
        <v>2</v>
      </c>
      <c r="E94" s="36"/>
      <c r="F94" s="7" t="s">
        <v>265</v>
      </c>
      <c r="G94" s="53" t="s">
        <v>345</v>
      </c>
      <c r="H94" s="8">
        <v>1150000</v>
      </c>
      <c r="I94" s="8">
        <v>1150000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9">
        <v>100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8">
        <v>1536980.17</v>
      </c>
      <c r="V94" s="8">
        <v>1150000</v>
      </c>
      <c r="W94" s="8">
        <v>0</v>
      </c>
      <c r="X94" s="8">
        <v>0</v>
      </c>
      <c r="Y94" s="8">
        <v>0</v>
      </c>
      <c r="Z94" s="8">
        <v>386980.17</v>
      </c>
      <c r="AA94" s="8">
        <v>0</v>
      </c>
      <c r="AB94" s="9">
        <v>74.82</v>
      </c>
      <c r="AC94" s="9">
        <v>0</v>
      </c>
      <c r="AD94" s="9">
        <v>0</v>
      </c>
      <c r="AE94" s="9">
        <v>0</v>
      </c>
      <c r="AF94" s="9">
        <v>25.17</v>
      </c>
      <c r="AG94" s="9">
        <v>0</v>
      </c>
    </row>
    <row r="95" spans="1:33" ht="12.75">
      <c r="A95" s="34">
        <v>6</v>
      </c>
      <c r="B95" s="34">
        <v>12</v>
      </c>
      <c r="C95" s="34">
        <v>4</v>
      </c>
      <c r="D95" s="35">
        <v>2</v>
      </c>
      <c r="E95" s="36"/>
      <c r="F95" s="7" t="s">
        <v>265</v>
      </c>
      <c r="G95" s="53" t="s">
        <v>346</v>
      </c>
      <c r="H95" s="8">
        <v>3252879</v>
      </c>
      <c r="I95" s="8">
        <v>800000</v>
      </c>
      <c r="J95" s="8">
        <v>0</v>
      </c>
      <c r="K95" s="8">
        <v>1952879</v>
      </c>
      <c r="L95" s="8">
        <v>0</v>
      </c>
      <c r="M95" s="8">
        <v>500000</v>
      </c>
      <c r="N95" s="8">
        <v>0</v>
      </c>
      <c r="O95" s="9">
        <v>24.59</v>
      </c>
      <c r="P95" s="9">
        <v>0</v>
      </c>
      <c r="Q95" s="9">
        <v>60.03</v>
      </c>
      <c r="R95" s="9">
        <v>0</v>
      </c>
      <c r="S95" s="9">
        <v>15.37</v>
      </c>
      <c r="T95" s="9">
        <v>0</v>
      </c>
      <c r="U95" s="8">
        <v>3342591.3</v>
      </c>
      <c r="V95" s="8">
        <v>0</v>
      </c>
      <c r="W95" s="8">
        <v>0</v>
      </c>
      <c r="X95" s="8">
        <v>2621591.3</v>
      </c>
      <c r="Y95" s="8">
        <v>0</v>
      </c>
      <c r="Z95" s="8">
        <v>721000</v>
      </c>
      <c r="AA95" s="8">
        <v>0</v>
      </c>
      <c r="AB95" s="9">
        <v>0</v>
      </c>
      <c r="AC95" s="9">
        <v>0</v>
      </c>
      <c r="AD95" s="9">
        <v>78.42</v>
      </c>
      <c r="AE95" s="9">
        <v>0</v>
      </c>
      <c r="AF95" s="9">
        <v>21.57</v>
      </c>
      <c r="AG95" s="9">
        <v>0</v>
      </c>
    </row>
    <row r="96" spans="1:33" ht="12.75">
      <c r="A96" s="34">
        <v>6</v>
      </c>
      <c r="B96" s="34">
        <v>1</v>
      </c>
      <c r="C96" s="34">
        <v>9</v>
      </c>
      <c r="D96" s="35">
        <v>2</v>
      </c>
      <c r="E96" s="36"/>
      <c r="F96" s="7" t="s">
        <v>265</v>
      </c>
      <c r="G96" s="53" t="s">
        <v>347</v>
      </c>
      <c r="H96" s="8">
        <v>2883411.27</v>
      </c>
      <c r="I96" s="8">
        <v>2720709.95</v>
      </c>
      <c r="J96" s="8">
        <v>0</v>
      </c>
      <c r="K96" s="8">
        <v>0</v>
      </c>
      <c r="L96" s="8">
        <v>0</v>
      </c>
      <c r="M96" s="8">
        <v>162701.32</v>
      </c>
      <c r="N96" s="8">
        <v>0</v>
      </c>
      <c r="O96" s="9">
        <v>94.35</v>
      </c>
      <c r="P96" s="9">
        <v>0</v>
      </c>
      <c r="Q96" s="9">
        <v>0</v>
      </c>
      <c r="R96" s="9">
        <v>0</v>
      </c>
      <c r="S96" s="9">
        <v>5.64</v>
      </c>
      <c r="T96" s="9">
        <v>0</v>
      </c>
      <c r="U96" s="8">
        <v>2255661.58</v>
      </c>
      <c r="V96" s="8">
        <v>2092960.26</v>
      </c>
      <c r="W96" s="8">
        <v>0</v>
      </c>
      <c r="X96" s="8">
        <v>0</v>
      </c>
      <c r="Y96" s="8">
        <v>0</v>
      </c>
      <c r="Z96" s="8">
        <v>162701.32</v>
      </c>
      <c r="AA96" s="8">
        <v>0</v>
      </c>
      <c r="AB96" s="9">
        <v>92.78</v>
      </c>
      <c r="AC96" s="9">
        <v>0</v>
      </c>
      <c r="AD96" s="9">
        <v>0</v>
      </c>
      <c r="AE96" s="9">
        <v>0</v>
      </c>
      <c r="AF96" s="9">
        <v>7.21</v>
      </c>
      <c r="AG96" s="9">
        <v>0</v>
      </c>
    </row>
    <row r="97" spans="1:33" ht="12.75">
      <c r="A97" s="34">
        <v>6</v>
      </c>
      <c r="B97" s="34">
        <v>6</v>
      </c>
      <c r="C97" s="34">
        <v>7</v>
      </c>
      <c r="D97" s="35">
        <v>2</v>
      </c>
      <c r="E97" s="36"/>
      <c r="F97" s="7" t="s">
        <v>265</v>
      </c>
      <c r="G97" s="53" t="s">
        <v>348</v>
      </c>
      <c r="H97" s="8">
        <v>6036920</v>
      </c>
      <c r="I97" s="8">
        <v>5800000</v>
      </c>
      <c r="J97" s="8">
        <v>0</v>
      </c>
      <c r="K97" s="8">
        <v>0</v>
      </c>
      <c r="L97" s="8">
        <v>0</v>
      </c>
      <c r="M97" s="8">
        <v>236920</v>
      </c>
      <c r="N97" s="8">
        <v>0</v>
      </c>
      <c r="O97" s="9">
        <v>96.07</v>
      </c>
      <c r="P97" s="9">
        <v>0</v>
      </c>
      <c r="Q97" s="9">
        <v>0</v>
      </c>
      <c r="R97" s="9">
        <v>0</v>
      </c>
      <c r="S97" s="9">
        <v>3.92</v>
      </c>
      <c r="T97" s="9">
        <v>0</v>
      </c>
      <c r="U97" s="8">
        <v>3642822.92</v>
      </c>
      <c r="V97" s="8">
        <v>3351411.47</v>
      </c>
      <c r="W97" s="8">
        <v>0</v>
      </c>
      <c r="X97" s="8">
        <v>0</v>
      </c>
      <c r="Y97" s="8">
        <v>0</v>
      </c>
      <c r="Z97" s="8">
        <v>291411.45</v>
      </c>
      <c r="AA97" s="8">
        <v>0</v>
      </c>
      <c r="AB97" s="9">
        <v>92</v>
      </c>
      <c r="AC97" s="9">
        <v>0</v>
      </c>
      <c r="AD97" s="9">
        <v>0</v>
      </c>
      <c r="AE97" s="9">
        <v>0</v>
      </c>
      <c r="AF97" s="9">
        <v>7.99</v>
      </c>
      <c r="AG97" s="9">
        <v>0</v>
      </c>
    </row>
    <row r="98" spans="1:33" ht="12.75">
      <c r="A98" s="34">
        <v>6</v>
      </c>
      <c r="B98" s="34">
        <v>2</v>
      </c>
      <c r="C98" s="34">
        <v>9</v>
      </c>
      <c r="D98" s="35">
        <v>2</v>
      </c>
      <c r="E98" s="36"/>
      <c r="F98" s="7" t="s">
        <v>265</v>
      </c>
      <c r="G98" s="53" t="s">
        <v>349</v>
      </c>
      <c r="H98" s="8">
        <v>3361734.81</v>
      </c>
      <c r="I98" s="8">
        <v>0</v>
      </c>
      <c r="J98" s="8">
        <v>0</v>
      </c>
      <c r="K98" s="8">
        <v>1697372.16</v>
      </c>
      <c r="L98" s="8">
        <v>0</v>
      </c>
      <c r="M98" s="8">
        <v>1664362.65</v>
      </c>
      <c r="N98" s="8">
        <v>0</v>
      </c>
      <c r="O98" s="9">
        <v>0</v>
      </c>
      <c r="P98" s="9">
        <v>0</v>
      </c>
      <c r="Q98" s="9">
        <v>50.49</v>
      </c>
      <c r="R98" s="9">
        <v>0</v>
      </c>
      <c r="S98" s="9">
        <v>49.5</v>
      </c>
      <c r="T98" s="9">
        <v>0</v>
      </c>
      <c r="U98" s="8">
        <v>3361734.81</v>
      </c>
      <c r="V98" s="8">
        <v>0</v>
      </c>
      <c r="W98" s="8">
        <v>0</v>
      </c>
      <c r="X98" s="8">
        <v>1697372.16</v>
      </c>
      <c r="Y98" s="8">
        <v>0</v>
      </c>
      <c r="Z98" s="8">
        <v>1664362.65</v>
      </c>
      <c r="AA98" s="8">
        <v>0</v>
      </c>
      <c r="AB98" s="9">
        <v>0</v>
      </c>
      <c r="AC98" s="9">
        <v>0</v>
      </c>
      <c r="AD98" s="9">
        <v>50.49</v>
      </c>
      <c r="AE98" s="9">
        <v>0</v>
      </c>
      <c r="AF98" s="9">
        <v>49.5</v>
      </c>
      <c r="AG98" s="9">
        <v>0</v>
      </c>
    </row>
    <row r="99" spans="1:33" ht="12.75">
      <c r="A99" s="34">
        <v>6</v>
      </c>
      <c r="B99" s="34">
        <v>11</v>
      </c>
      <c r="C99" s="34">
        <v>5</v>
      </c>
      <c r="D99" s="35">
        <v>2</v>
      </c>
      <c r="E99" s="36"/>
      <c r="F99" s="7" t="s">
        <v>265</v>
      </c>
      <c r="G99" s="53" t="s">
        <v>272</v>
      </c>
      <c r="H99" s="8">
        <v>3699038</v>
      </c>
      <c r="I99" s="8">
        <v>3699038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9">
        <v>100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8">
        <v>2409395.32</v>
      </c>
      <c r="V99" s="8">
        <v>0</v>
      </c>
      <c r="W99" s="8">
        <v>0</v>
      </c>
      <c r="X99" s="8">
        <v>1210595.32</v>
      </c>
      <c r="Y99" s="8">
        <v>0</v>
      </c>
      <c r="Z99" s="8">
        <v>1198800</v>
      </c>
      <c r="AA99" s="8">
        <v>0</v>
      </c>
      <c r="AB99" s="9">
        <v>0</v>
      </c>
      <c r="AC99" s="9">
        <v>0</v>
      </c>
      <c r="AD99" s="9">
        <v>50.24</v>
      </c>
      <c r="AE99" s="9">
        <v>0</v>
      </c>
      <c r="AF99" s="9">
        <v>49.75</v>
      </c>
      <c r="AG99" s="9">
        <v>0</v>
      </c>
    </row>
    <row r="100" spans="1:33" ht="12.75">
      <c r="A100" s="34">
        <v>6</v>
      </c>
      <c r="B100" s="34">
        <v>14</v>
      </c>
      <c r="C100" s="34">
        <v>7</v>
      </c>
      <c r="D100" s="35">
        <v>2</v>
      </c>
      <c r="E100" s="36"/>
      <c r="F100" s="7" t="s">
        <v>265</v>
      </c>
      <c r="G100" s="53" t="s">
        <v>350</v>
      </c>
      <c r="H100" s="8">
        <v>278688</v>
      </c>
      <c r="I100" s="8">
        <v>0</v>
      </c>
      <c r="J100" s="8">
        <v>0</v>
      </c>
      <c r="K100" s="8">
        <v>0</v>
      </c>
      <c r="L100" s="8">
        <v>0</v>
      </c>
      <c r="M100" s="8">
        <v>278688</v>
      </c>
      <c r="N100" s="8">
        <v>0</v>
      </c>
      <c r="O100" s="9">
        <v>0</v>
      </c>
      <c r="P100" s="9">
        <v>0</v>
      </c>
      <c r="Q100" s="9">
        <v>0</v>
      </c>
      <c r="R100" s="9">
        <v>0</v>
      </c>
      <c r="S100" s="9">
        <v>100</v>
      </c>
      <c r="T100" s="9">
        <v>0</v>
      </c>
      <c r="U100" s="8">
        <v>278688.15</v>
      </c>
      <c r="V100" s="8">
        <v>0</v>
      </c>
      <c r="W100" s="8">
        <v>0</v>
      </c>
      <c r="X100" s="8">
        <v>0</v>
      </c>
      <c r="Y100" s="8">
        <v>0</v>
      </c>
      <c r="Z100" s="8">
        <v>278688.15</v>
      </c>
      <c r="AA100" s="8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100</v>
      </c>
      <c r="AG100" s="9">
        <v>0</v>
      </c>
    </row>
    <row r="101" spans="1:33" ht="12.75">
      <c r="A101" s="34">
        <v>6</v>
      </c>
      <c r="B101" s="34">
        <v>17</v>
      </c>
      <c r="C101" s="34">
        <v>2</v>
      </c>
      <c r="D101" s="35">
        <v>2</v>
      </c>
      <c r="E101" s="36"/>
      <c r="F101" s="7" t="s">
        <v>265</v>
      </c>
      <c r="G101" s="53" t="s">
        <v>351</v>
      </c>
      <c r="H101" s="8">
        <v>4279779.18</v>
      </c>
      <c r="I101" s="8">
        <v>3500000</v>
      </c>
      <c r="J101" s="8">
        <v>44545</v>
      </c>
      <c r="K101" s="8">
        <v>596283.79</v>
      </c>
      <c r="L101" s="8">
        <v>0</v>
      </c>
      <c r="M101" s="8">
        <v>138950.39</v>
      </c>
      <c r="N101" s="8">
        <v>0</v>
      </c>
      <c r="O101" s="9">
        <v>81.77</v>
      </c>
      <c r="P101" s="9">
        <v>1.04</v>
      </c>
      <c r="Q101" s="9">
        <v>13.93</v>
      </c>
      <c r="R101" s="9">
        <v>0</v>
      </c>
      <c r="S101" s="9">
        <v>3.24</v>
      </c>
      <c r="T101" s="9">
        <v>0</v>
      </c>
      <c r="U101" s="8">
        <v>3434465.8</v>
      </c>
      <c r="V101" s="8">
        <v>0</v>
      </c>
      <c r="W101" s="8">
        <v>0</v>
      </c>
      <c r="X101" s="8">
        <v>596283.79</v>
      </c>
      <c r="Y101" s="8">
        <v>0</v>
      </c>
      <c r="Z101" s="8">
        <v>2838182.01</v>
      </c>
      <c r="AA101" s="8">
        <v>0</v>
      </c>
      <c r="AB101" s="9">
        <v>0</v>
      </c>
      <c r="AC101" s="9">
        <v>0</v>
      </c>
      <c r="AD101" s="9">
        <v>17.36</v>
      </c>
      <c r="AE101" s="9">
        <v>0</v>
      </c>
      <c r="AF101" s="9">
        <v>82.63</v>
      </c>
      <c r="AG101" s="9">
        <v>0</v>
      </c>
    </row>
    <row r="102" spans="1:33" ht="12.75">
      <c r="A102" s="34">
        <v>6</v>
      </c>
      <c r="B102" s="34">
        <v>20</v>
      </c>
      <c r="C102" s="34">
        <v>6</v>
      </c>
      <c r="D102" s="35">
        <v>2</v>
      </c>
      <c r="E102" s="36"/>
      <c r="F102" s="7" t="s">
        <v>265</v>
      </c>
      <c r="G102" s="53" t="s">
        <v>352</v>
      </c>
      <c r="H102" s="8">
        <v>560000</v>
      </c>
      <c r="I102" s="8">
        <v>0</v>
      </c>
      <c r="J102" s="8">
        <v>0</v>
      </c>
      <c r="K102" s="8">
        <v>0</v>
      </c>
      <c r="L102" s="8">
        <v>0</v>
      </c>
      <c r="M102" s="8">
        <v>560000</v>
      </c>
      <c r="N102" s="8">
        <v>0</v>
      </c>
      <c r="O102" s="9">
        <v>0</v>
      </c>
      <c r="P102" s="9">
        <v>0</v>
      </c>
      <c r="Q102" s="9">
        <v>0</v>
      </c>
      <c r="R102" s="9">
        <v>0</v>
      </c>
      <c r="S102" s="9">
        <v>100</v>
      </c>
      <c r="T102" s="9">
        <v>0</v>
      </c>
      <c r="U102" s="8">
        <v>997487.54</v>
      </c>
      <c r="V102" s="8">
        <v>0</v>
      </c>
      <c r="W102" s="8">
        <v>0</v>
      </c>
      <c r="X102" s="8">
        <v>0</v>
      </c>
      <c r="Y102" s="8">
        <v>0</v>
      </c>
      <c r="Z102" s="8">
        <v>997487.54</v>
      </c>
      <c r="AA102" s="8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100</v>
      </c>
      <c r="AG102" s="9">
        <v>0</v>
      </c>
    </row>
    <row r="103" spans="1:33" ht="12.75">
      <c r="A103" s="34">
        <v>6</v>
      </c>
      <c r="B103" s="34">
        <v>8</v>
      </c>
      <c r="C103" s="34">
        <v>8</v>
      </c>
      <c r="D103" s="35">
        <v>2</v>
      </c>
      <c r="E103" s="36"/>
      <c r="F103" s="7" t="s">
        <v>265</v>
      </c>
      <c r="G103" s="53" t="s">
        <v>353</v>
      </c>
      <c r="H103" s="8">
        <v>1720233.35</v>
      </c>
      <c r="I103" s="8">
        <v>0</v>
      </c>
      <c r="J103" s="8">
        <v>0</v>
      </c>
      <c r="K103" s="8">
        <v>0</v>
      </c>
      <c r="L103" s="8">
        <v>0</v>
      </c>
      <c r="M103" s="8">
        <v>1720233.35</v>
      </c>
      <c r="N103" s="8">
        <v>0</v>
      </c>
      <c r="O103" s="9">
        <v>0</v>
      </c>
      <c r="P103" s="9">
        <v>0</v>
      </c>
      <c r="Q103" s="9">
        <v>0</v>
      </c>
      <c r="R103" s="9">
        <v>0</v>
      </c>
      <c r="S103" s="9">
        <v>100</v>
      </c>
      <c r="T103" s="9">
        <v>0</v>
      </c>
      <c r="U103" s="8">
        <v>1720233.35</v>
      </c>
      <c r="V103" s="8">
        <v>0</v>
      </c>
      <c r="W103" s="8">
        <v>0</v>
      </c>
      <c r="X103" s="8">
        <v>0</v>
      </c>
      <c r="Y103" s="8">
        <v>0</v>
      </c>
      <c r="Z103" s="8">
        <v>1720233.35</v>
      </c>
      <c r="AA103" s="8">
        <v>0</v>
      </c>
      <c r="AB103" s="9">
        <v>0</v>
      </c>
      <c r="AC103" s="9">
        <v>0</v>
      </c>
      <c r="AD103" s="9">
        <v>0</v>
      </c>
      <c r="AE103" s="9">
        <v>0</v>
      </c>
      <c r="AF103" s="9">
        <v>100</v>
      </c>
      <c r="AG103" s="9">
        <v>0</v>
      </c>
    </row>
    <row r="104" spans="1:33" ht="12.75">
      <c r="A104" s="34">
        <v>6</v>
      </c>
      <c r="B104" s="34">
        <v>1</v>
      </c>
      <c r="C104" s="34">
        <v>10</v>
      </c>
      <c r="D104" s="35">
        <v>2</v>
      </c>
      <c r="E104" s="36"/>
      <c r="F104" s="7" t="s">
        <v>265</v>
      </c>
      <c r="G104" s="53" t="s">
        <v>273</v>
      </c>
      <c r="H104" s="8">
        <v>9547380.58</v>
      </c>
      <c r="I104" s="8">
        <v>9547380.58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9">
        <v>100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8">
        <v>1756358.13</v>
      </c>
      <c r="V104" s="8">
        <v>1681062.47</v>
      </c>
      <c r="W104" s="8">
        <v>0</v>
      </c>
      <c r="X104" s="8">
        <v>0</v>
      </c>
      <c r="Y104" s="8">
        <v>0</v>
      </c>
      <c r="Z104" s="8">
        <v>75295.66</v>
      </c>
      <c r="AA104" s="8">
        <v>0</v>
      </c>
      <c r="AB104" s="9">
        <v>95.71</v>
      </c>
      <c r="AC104" s="9">
        <v>0</v>
      </c>
      <c r="AD104" s="9">
        <v>0</v>
      </c>
      <c r="AE104" s="9">
        <v>0</v>
      </c>
      <c r="AF104" s="9">
        <v>4.28</v>
      </c>
      <c r="AG104" s="9">
        <v>0</v>
      </c>
    </row>
    <row r="105" spans="1:33" ht="12.75">
      <c r="A105" s="34">
        <v>6</v>
      </c>
      <c r="B105" s="34">
        <v>13</v>
      </c>
      <c r="C105" s="34">
        <v>3</v>
      </c>
      <c r="D105" s="35">
        <v>2</v>
      </c>
      <c r="E105" s="36"/>
      <c r="F105" s="7" t="s">
        <v>265</v>
      </c>
      <c r="G105" s="53" t="s">
        <v>354</v>
      </c>
      <c r="H105" s="8">
        <v>1167522.66</v>
      </c>
      <c r="I105" s="8">
        <v>1117522.66</v>
      </c>
      <c r="J105" s="8">
        <v>50000</v>
      </c>
      <c r="K105" s="8">
        <v>0</v>
      </c>
      <c r="L105" s="8">
        <v>0</v>
      </c>
      <c r="M105" s="8">
        <v>0</v>
      </c>
      <c r="N105" s="8">
        <v>0</v>
      </c>
      <c r="O105" s="9">
        <v>95.71</v>
      </c>
      <c r="P105" s="9">
        <v>4.28</v>
      </c>
      <c r="Q105" s="9">
        <v>0</v>
      </c>
      <c r="R105" s="9">
        <v>0</v>
      </c>
      <c r="S105" s="9">
        <v>0</v>
      </c>
      <c r="T105" s="9">
        <v>0</v>
      </c>
      <c r="U105" s="8">
        <v>392013.6</v>
      </c>
      <c r="V105" s="8">
        <v>0</v>
      </c>
      <c r="W105" s="8">
        <v>50000</v>
      </c>
      <c r="X105" s="8">
        <v>0</v>
      </c>
      <c r="Y105" s="8">
        <v>0</v>
      </c>
      <c r="Z105" s="8">
        <v>342013.6</v>
      </c>
      <c r="AA105" s="8">
        <v>0</v>
      </c>
      <c r="AB105" s="9">
        <v>0</v>
      </c>
      <c r="AC105" s="9">
        <v>12.75</v>
      </c>
      <c r="AD105" s="9">
        <v>0</v>
      </c>
      <c r="AE105" s="9">
        <v>0</v>
      </c>
      <c r="AF105" s="9">
        <v>87.24</v>
      </c>
      <c r="AG105" s="9">
        <v>0</v>
      </c>
    </row>
    <row r="106" spans="1:33" ht="12.75">
      <c r="A106" s="34">
        <v>6</v>
      </c>
      <c r="B106" s="34">
        <v>10</v>
      </c>
      <c r="C106" s="34">
        <v>4</v>
      </c>
      <c r="D106" s="35">
        <v>2</v>
      </c>
      <c r="E106" s="36"/>
      <c r="F106" s="7" t="s">
        <v>265</v>
      </c>
      <c r="G106" s="53" t="s">
        <v>355</v>
      </c>
      <c r="H106" s="8">
        <v>7927030</v>
      </c>
      <c r="I106" s="8">
        <v>7049793</v>
      </c>
      <c r="J106" s="8">
        <v>200000</v>
      </c>
      <c r="K106" s="8">
        <v>0</v>
      </c>
      <c r="L106" s="8">
        <v>0</v>
      </c>
      <c r="M106" s="8">
        <v>677237</v>
      </c>
      <c r="N106" s="8">
        <v>0</v>
      </c>
      <c r="O106" s="9">
        <v>88.93</v>
      </c>
      <c r="P106" s="9">
        <v>2.52</v>
      </c>
      <c r="Q106" s="9">
        <v>0</v>
      </c>
      <c r="R106" s="9">
        <v>0</v>
      </c>
      <c r="S106" s="9">
        <v>8.54</v>
      </c>
      <c r="T106" s="9">
        <v>0</v>
      </c>
      <c r="U106" s="8">
        <v>4070967.39</v>
      </c>
      <c r="V106" s="8">
        <v>3200000</v>
      </c>
      <c r="W106" s="8">
        <v>193729.94</v>
      </c>
      <c r="X106" s="8">
        <v>0</v>
      </c>
      <c r="Y106" s="8">
        <v>0</v>
      </c>
      <c r="Z106" s="8">
        <v>677237.45</v>
      </c>
      <c r="AA106" s="8">
        <v>0</v>
      </c>
      <c r="AB106" s="9">
        <v>78.6</v>
      </c>
      <c r="AC106" s="9">
        <v>4.75</v>
      </c>
      <c r="AD106" s="9">
        <v>0</v>
      </c>
      <c r="AE106" s="9">
        <v>0</v>
      </c>
      <c r="AF106" s="9">
        <v>16.63</v>
      </c>
      <c r="AG106" s="9">
        <v>0</v>
      </c>
    </row>
    <row r="107" spans="1:33" ht="12.75">
      <c r="A107" s="34">
        <v>6</v>
      </c>
      <c r="B107" s="34">
        <v>4</v>
      </c>
      <c r="C107" s="34">
        <v>5</v>
      </c>
      <c r="D107" s="35">
        <v>2</v>
      </c>
      <c r="E107" s="36"/>
      <c r="F107" s="7" t="s">
        <v>265</v>
      </c>
      <c r="G107" s="53" t="s">
        <v>356</v>
      </c>
      <c r="H107" s="8">
        <v>2630490</v>
      </c>
      <c r="I107" s="8">
        <v>2585000</v>
      </c>
      <c r="J107" s="8">
        <v>0</v>
      </c>
      <c r="K107" s="8">
        <v>0</v>
      </c>
      <c r="L107" s="8">
        <v>0</v>
      </c>
      <c r="M107" s="8">
        <v>45490</v>
      </c>
      <c r="N107" s="8">
        <v>0</v>
      </c>
      <c r="O107" s="9">
        <v>98.27</v>
      </c>
      <c r="P107" s="9">
        <v>0</v>
      </c>
      <c r="Q107" s="9">
        <v>0</v>
      </c>
      <c r="R107" s="9">
        <v>0</v>
      </c>
      <c r="S107" s="9">
        <v>1.72</v>
      </c>
      <c r="T107" s="9">
        <v>0</v>
      </c>
      <c r="U107" s="8">
        <v>1776288.8</v>
      </c>
      <c r="V107" s="8">
        <v>900000</v>
      </c>
      <c r="W107" s="8">
        <v>0</v>
      </c>
      <c r="X107" s="8">
        <v>0</v>
      </c>
      <c r="Y107" s="8">
        <v>0</v>
      </c>
      <c r="Z107" s="8">
        <v>876288.8</v>
      </c>
      <c r="AA107" s="8">
        <v>0</v>
      </c>
      <c r="AB107" s="9">
        <v>50.66</v>
      </c>
      <c r="AC107" s="9">
        <v>0</v>
      </c>
      <c r="AD107" s="9">
        <v>0</v>
      </c>
      <c r="AE107" s="9">
        <v>0</v>
      </c>
      <c r="AF107" s="9">
        <v>49.33</v>
      </c>
      <c r="AG107" s="9">
        <v>0</v>
      </c>
    </row>
    <row r="108" spans="1:33" ht="12.75">
      <c r="A108" s="34">
        <v>6</v>
      </c>
      <c r="B108" s="34">
        <v>9</v>
      </c>
      <c r="C108" s="34">
        <v>10</v>
      </c>
      <c r="D108" s="35">
        <v>2</v>
      </c>
      <c r="E108" s="36"/>
      <c r="F108" s="7" t="s">
        <v>265</v>
      </c>
      <c r="G108" s="53" t="s">
        <v>357</v>
      </c>
      <c r="H108" s="8">
        <v>7411884.47</v>
      </c>
      <c r="I108" s="8">
        <v>7347884.47</v>
      </c>
      <c r="J108" s="8">
        <v>64000</v>
      </c>
      <c r="K108" s="8">
        <v>0</v>
      </c>
      <c r="L108" s="8">
        <v>0</v>
      </c>
      <c r="M108" s="8">
        <v>0</v>
      </c>
      <c r="N108" s="8">
        <v>0</v>
      </c>
      <c r="O108" s="9">
        <v>99.13</v>
      </c>
      <c r="P108" s="9">
        <v>0.86</v>
      </c>
      <c r="Q108" s="9">
        <v>0</v>
      </c>
      <c r="R108" s="9">
        <v>0</v>
      </c>
      <c r="S108" s="9">
        <v>0</v>
      </c>
      <c r="T108" s="9">
        <v>0</v>
      </c>
      <c r="U108" s="8">
        <v>0</v>
      </c>
      <c r="V108" s="8">
        <v>0</v>
      </c>
      <c r="W108" s="8">
        <v>0</v>
      </c>
      <c r="X108" s="8">
        <v>0</v>
      </c>
      <c r="Y108" s="8">
        <v>0</v>
      </c>
      <c r="Z108" s="8">
        <v>0</v>
      </c>
      <c r="AA108" s="8">
        <v>0</v>
      </c>
      <c r="AB108" s="9"/>
      <c r="AC108" s="9"/>
      <c r="AD108" s="9"/>
      <c r="AE108" s="9"/>
      <c r="AF108" s="9"/>
      <c r="AG108" s="9"/>
    </row>
    <row r="109" spans="1:33" ht="12.75">
      <c r="A109" s="34">
        <v>6</v>
      </c>
      <c r="B109" s="34">
        <v>8</v>
      </c>
      <c r="C109" s="34">
        <v>9</v>
      </c>
      <c r="D109" s="35">
        <v>2</v>
      </c>
      <c r="E109" s="36"/>
      <c r="F109" s="7" t="s">
        <v>265</v>
      </c>
      <c r="G109" s="53" t="s">
        <v>358</v>
      </c>
      <c r="H109" s="8">
        <v>968000</v>
      </c>
      <c r="I109" s="8">
        <v>0</v>
      </c>
      <c r="J109" s="8">
        <v>12000</v>
      </c>
      <c r="K109" s="8">
        <v>0</v>
      </c>
      <c r="L109" s="8">
        <v>0</v>
      </c>
      <c r="M109" s="8">
        <v>956000</v>
      </c>
      <c r="N109" s="8">
        <v>0</v>
      </c>
      <c r="O109" s="9">
        <v>0</v>
      </c>
      <c r="P109" s="9">
        <v>1.23</v>
      </c>
      <c r="Q109" s="9">
        <v>0</v>
      </c>
      <c r="R109" s="9">
        <v>0</v>
      </c>
      <c r="S109" s="9">
        <v>98.76</v>
      </c>
      <c r="T109" s="9">
        <v>0</v>
      </c>
      <c r="U109" s="8">
        <v>1563126.62</v>
      </c>
      <c r="V109" s="8">
        <v>0</v>
      </c>
      <c r="W109" s="8">
        <v>12000</v>
      </c>
      <c r="X109" s="8">
        <v>0</v>
      </c>
      <c r="Y109" s="8">
        <v>0</v>
      </c>
      <c r="Z109" s="8">
        <v>1551126.62</v>
      </c>
      <c r="AA109" s="8">
        <v>0</v>
      </c>
      <c r="AB109" s="9">
        <v>0</v>
      </c>
      <c r="AC109" s="9">
        <v>0.76</v>
      </c>
      <c r="AD109" s="9">
        <v>0</v>
      </c>
      <c r="AE109" s="9">
        <v>0</v>
      </c>
      <c r="AF109" s="9">
        <v>99.23</v>
      </c>
      <c r="AG109" s="9">
        <v>0</v>
      </c>
    </row>
    <row r="110" spans="1:33" ht="12.75">
      <c r="A110" s="34">
        <v>6</v>
      </c>
      <c r="B110" s="34">
        <v>20</v>
      </c>
      <c r="C110" s="34">
        <v>7</v>
      </c>
      <c r="D110" s="35">
        <v>2</v>
      </c>
      <c r="E110" s="36"/>
      <c r="F110" s="7" t="s">
        <v>265</v>
      </c>
      <c r="G110" s="53" t="s">
        <v>359</v>
      </c>
      <c r="H110" s="8">
        <v>1690000</v>
      </c>
      <c r="I110" s="8">
        <v>770000</v>
      </c>
      <c r="J110" s="8">
        <v>0</v>
      </c>
      <c r="K110" s="8">
        <v>0</v>
      </c>
      <c r="L110" s="8">
        <v>0</v>
      </c>
      <c r="M110" s="8">
        <v>920000</v>
      </c>
      <c r="N110" s="8">
        <v>0</v>
      </c>
      <c r="O110" s="9">
        <v>45.56</v>
      </c>
      <c r="P110" s="9">
        <v>0</v>
      </c>
      <c r="Q110" s="9">
        <v>0</v>
      </c>
      <c r="R110" s="9">
        <v>0</v>
      </c>
      <c r="S110" s="9">
        <v>54.43</v>
      </c>
      <c r="T110" s="9">
        <v>0</v>
      </c>
      <c r="U110" s="8">
        <v>4441388.98</v>
      </c>
      <c r="V110" s="8">
        <v>3465673.07</v>
      </c>
      <c r="W110" s="8">
        <v>0</v>
      </c>
      <c r="X110" s="8">
        <v>0</v>
      </c>
      <c r="Y110" s="8">
        <v>0</v>
      </c>
      <c r="Z110" s="8">
        <v>975715.91</v>
      </c>
      <c r="AA110" s="8">
        <v>0</v>
      </c>
      <c r="AB110" s="9">
        <v>78.03</v>
      </c>
      <c r="AC110" s="9">
        <v>0</v>
      </c>
      <c r="AD110" s="9">
        <v>0</v>
      </c>
      <c r="AE110" s="9">
        <v>0</v>
      </c>
      <c r="AF110" s="9">
        <v>21.96</v>
      </c>
      <c r="AG110" s="9">
        <v>0</v>
      </c>
    </row>
    <row r="111" spans="1:33" ht="12.75">
      <c r="A111" s="34">
        <v>6</v>
      </c>
      <c r="B111" s="34">
        <v>9</v>
      </c>
      <c r="C111" s="34">
        <v>11</v>
      </c>
      <c r="D111" s="35">
        <v>2</v>
      </c>
      <c r="E111" s="36"/>
      <c r="F111" s="7" t="s">
        <v>265</v>
      </c>
      <c r="G111" s="53" t="s">
        <v>360</v>
      </c>
      <c r="H111" s="8">
        <v>4219294.32</v>
      </c>
      <c r="I111" s="8">
        <v>3800000</v>
      </c>
      <c r="J111" s="8">
        <v>261390.68</v>
      </c>
      <c r="K111" s="8">
        <v>0</v>
      </c>
      <c r="L111" s="8">
        <v>0</v>
      </c>
      <c r="M111" s="8">
        <v>157903.64</v>
      </c>
      <c r="N111" s="8">
        <v>0</v>
      </c>
      <c r="O111" s="9">
        <v>90.06</v>
      </c>
      <c r="P111" s="9">
        <v>6.19</v>
      </c>
      <c r="Q111" s="9">
        <v>0</v>
      </c>
      <c r="R111" s="9">
        <v>0</v>
      </c>
      <c r="S111" s="9">
        <v>3.74</v>
      </c>
      <c r="T111" s="9">
        <v>0</v>
      </c>
      <c r="U111" s="8">
        <v>5930614.67</v>
      </c>
      <c r="V111" s="8">
        <v>5411082.57</v>
      </c>
      <c r="W111" s="8">
        <v>0</v>
      </c>
      <c r="X111" s="8">
        <v>0</v>
      </c>
      <c r="Y111" s="8">
        <v>0</v>
      </c>
      <c r="Z111" s="8">
        <v>519532.1</v>
      </c>
      <c r="AA111" s="8">
        <v>0</v>
      </c>
      <c r="AB111" s="9">
        <v>91.23</v>
      </c>
      <c r="AC111" s="9">
        <v>0</v>
      </c>
      <c r="AD111" s="9">
        <v>0</v>
      </c>
      <c r="AE111" s="9">
        <v>0</v>
      </c>
      <c r="AF111" s="9">
        <v>8.76</v>
      </c>
      <c r="AG111" s="9">
        <v>0</v>
      </c>
    </row>
    <row r="112" spans="1:33" ht="12.75">
      <c r="A112" s="34">
        <v>6</v>
      </c>
      <c r="B112" s="34">
        <v>16</v>
      </c>
      <c r="C112" s="34">
        <v>3</v>
      </c>
      <c r="D112" s="35">
        <v>2</v>
      </c>
      <c r="E112" s="36"/>
      <c r="F112" s="7" t="s">
        <v>265</v>
      </c>
      <c r="G112" s="53" t="s">
        <v>361</v>
      </c>
      <c r="H112" s="8">
        <v>932500</v>
      </c>
      <c r="I112" s="8">
        <v>0</v>
      </c>
      <c r="J112" s="8">
        <v>0</v>
      </c>
      <c r="K112" s="8">
        <v>0</v>
      </c>
      <c r="L112" s="8">
        <v>0</v>
      </c>
      <c r="M112" s="8">
        <v>932500</v>
      </c>
      <c r="N112" s="8">
        <v>0</v>
      </c>
      <c r="O112" s="9">
        <v>0</v>
      </c>
      <c r="P112" s="9">
        <v>0</v>
      </c>
      <c r="Q112" s="9">
        <v>0</v>
      </c>
      <c r="R112" s="9">
        <v>0</v>
      </c>
      <c r="S112" s="9">
        <v>100</v>
      </c>
      <c r="T112" s="9">
        <v>0</v>
      </c>
      <c r="U112" s="8">
        <v>1378383.95</v>
      </c>
      <c r="V112" s="8">
        <v>0</v>
      </c>
      <c r="W112" s="8">
        <v>0</v>
      </c>
      <c r="X112" s="8">
        <v>0</v>
      </c>
      <c r="Y112" s="8">
        <v>0</v>
      </c>
      <c r="Z112" s="8">
        <v>1378383.95</v>
      </c>
      <c r="AA112" s="8">
        <v>0</v>
      </c>
      <c r="AB112" s="9">
        <v>0</v>
      </c>
      <c r="AC112" s="9">
        <v>0</v>
      </c>
      <c r="AD112" s="9">
        <v>0</v>
      </c>
      <c r="AE112" s="9">
        <v>0</v>
      </c>
      <c r="AF112" s="9">
        <v>100</v>
      </c>
      <c r="AG112" s="9">
        <v>0</v>
      </c>
    </row>
    <row r="113" spans="1:33" ht="12.75">
      <c r="A113" s="34">
        <v>6</v>
      </c>
      <c r="B113" s="34">
        <v>2</v>
      </c>
      <c r="C113" s="34">
        <v>10</v>
      </c>
      <c r="D113" s="35">
        <v>2</v>
      </c>
      <c r="E113" s="36"/>
      <c r="F113" s="7" t="s">
        <v>265</v>
      </c>
      <c r="G113" s="53" t="s">
        <v>362</v>
      </c>
      <c r="H113" s="8">
        <v>2500000</v>
      </c>
      <c r="I113" s="8">
        <v>2500000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9">
        <v>100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8">
        <v>1671687.72</v>
      </c>
      <c r="V113" s="8">
        <v>1671687.72</v>
      </c>
      <c r="W113" s="8">
        <v>0</v>
      </c>
      <c r="X113" s="8">
        <v>0</v>
      </c>
      <c r="Y113" s="8">
        <v>0</v>
      </c>
      <c r="Z113" s="8">
        <v>0</v>
      </c>
      <c r="AA113" s="8">
        <v>0</v>
      </c>
      <c r="AB113" s="9">
        <v>100</v>
      </c>
      <c r="AC113" s="9">
        <v>0</v>
      </c>
      <c r="AD113" s="9">
        <v>0</v>
      </c>
      <c r="AE113" s="9">
        <v>0</v>
      </c>
      <c r="AF113" s="9">
        <v>0</v>
      </c>
      <c r="AG113" s="9">
        <v>0</v>
      </c>
    </row>
    <row r="114" spans="1:33" ht="12.75">
      <c r="A114" s="34">
        <v>6</v>
      </c>
      <c r="B114" s="34">
        <v>8</v>
      </c>
      <c r="C114" s="34">
        <v>11</v>
      </c>
      <c r="D114" s="35">
        <v>2</v>
      </c>
      <c r="E114" s="36"/>
      <c r="F114" s="7" t="s">
        <v>265</v>
      </c>
      <c r="G114" s="53" t="s">
        <v>363</v>
      </c>
      <c r="H114" s="8">
        <v>1332662.29</v>
      </c>
      <c r="I114" s="8">
        <v>500000</v>
      </c>
      <c r="J114" s="8">
        <v>55000</v>
      </c>
      <c r="K114" s="8">
        <v>0</v>
      </c>
      <c r="L114" s="8">
        <v>0</v>
      </c>
      <c r="M114" s="8">
        <v>777662.29</v>
      </c>
      <c r="N114" s="8">
        <v>0</v>
      </c>
      <c r="O114" s="9">
        <v>37.51</v>
      </c>
      <c r="P114" s="9">
        <v>4.12</v>
      </c>
      <c r="Q114" s="9">
        <v>0</v>
      </c>
      <c r="R114" s="9">
        <v>0</v>
      </c>
      <c r="S114" s="9">
        <v>58.35</v>
      </c>
      <c r="T114" s="9">
        <v>0</v>
      </c>
      <c r="U114" s="8">
        <v>779652.47</v>
      </c>
      <c r="V114" s="8">
        <v>0</v>
      </c>
      <c r="W114" s="8">
        <v>0</v>
      </c>
      <c r="X114" s="8">
        <v>0</v>
      </c>
      <c r="Y114" s="8">
        <v>0</v>
      </c>
      <c r="Z114" s="8">
        <v>779652.47</v>
      </c>
      <c r="AA114" s="8">
        <v>0</v>
      </c>
      <c r="AB114" s="9">
        <v>0</v>
      </c>
      <c r="AC114" s="9">
        <v>0</v>
      </c>
      <c r="AD114" s="9">
        <v>0</v>
      </c>
      <c r="AE114" s="9">
        <v>0</v>
      </c>
      <c r="AF114" s="9">
        <v>100</v>
      </c>
      <c r="AG114" s="9">
        <v>0</v>
      </c>
    </row>
    <row r="115" spans="1:33" ht="12.75">
      <c r="A115" s="34">
        <v>6</v>
      </c>
      <c r="B115" s="34">
        <v>1</v>
      </c>
      <c r="C115" s="34">
        <v>11</v>
      </c>
      <c r="D115" s="35">
        <v>2</v>
      </c>
      <c r="E115" s="36"/>
      <c r="F115" s="7" t="s">
        <v>265</v>
      </c>
      <c r="G115" s="53" t="s">
        <v>364</v>
      </c>
      <c r="H115" s="8">
        <v>453756.89</v>
      </c>
      <c r="I115" s="8">
        <v>0</v>
      </c>
      <c r="J115" s="8">
        <v>0</v>
      </c>
      <c r="K115" s="8">
        <v>0</v>
      </c>
      <c r="L115" s="8">
        <v>0</v>
      </c>
      <c r="M115" s="8">
        <v>453756.89</v>
      </c>
      <c r="N115" s="8">
        <v>0</v>
      </c>
      <c r="O115" s="9">
        <v>0</v>
      </c>
      <c r="P115" s="9">
        <v>0</v>
      </c>
      <c r="Q115" s="9">
        <v>0</v>
      </c>
      <c r="R115" s="9">
        <v>0</v>
      </c>
      <c r="S115" s="9">
        <v>100</v>
      </c>
      <c r="T115" s="9">
        <v>0</v>
      </c>
      <c r="U115" s="8">
        <v>453756.89</v>
      </c>
      <c r="V115" s="8">
        <v>0</v>
      </c>
      <c r="W115" s="8">
        <v>0</v>
      </c>
      <c r="X115" s="8">
        <v>0</v>
      </c>
      <c r="Y115" s="8">
        <v>0</v>
      </c>
      <c r="Z115" s="8">
        <v>453756.89</v>
      </c>
      <c r="AA115" s="8">
        <v>0</v>
      </c>
      <c r="AB115" s="9">
        <v>0</v>
      </c>
      <c r="AC115" s="9">
        <v>0</v>
      </c>
      <c r="AD115" s="9">
        <v>0</v>
      </c>
      <c r="AE115" s="9">
        <v>0</v>
      </c>
      <c r="AF115" s="9">
        <v>100</v>
      </c>
      <c r="AG115" s="9">
        <v>0</v>
      </c>
    </row>
    <row r="116" spans="1:33" ht="12.75">
      <c r="A116" s="34">
        <v>6</v>
      </c>
      <c r="B116" s="34">
        <v>13</v>
      </c>
      <c r="C116" s="34">
        <v>5</v>
      </c>
      <c r="D116" s="35">
        <v>2</v>
      </c>
      <c r="E116" s="36"/>
      <c r="F116" s="7" t="s">
        <v>265</v>
      </c>
      <c r="G116" s="53" t="s">
        <v>365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9"/>
      <c r="P116" s="9"/>
      <c r="Q116" s="9"/>
      <c r="R116" s="9"/>
      <c r="S116" s="9"/>
      <c r="T116" s="9"/>
      <c r="U116" s="8">
        <v>16560.8</v>
      </c>
      <c r="V116" s="8">
        <v>0</v>
      </c>
      <c r="W116" s="8">
        <v>0</v>
      </c>
      <c r="X116" s="8">
        <v>0</v>
      </c>
      <c r="Y116" s="8">
        <v>0</v>
      </c>
      <c r="Z116" s="8">
        <v>16560.8</v>
      </c>
      <c r="AA116" s="8">
        <v>0</v>
      </c>
      <c r="AB116" s="9">
        <v>0</v>
      </c>
      <c r="AC116" s="9">
        <v>0</v>
      </c>
      <c r="AD116" s="9">
        <v>0</v>
      </c>
      <c r="AE116" s="9">
        <v>0</v>
      </c>
      <c r="AF116" s="9">
        <v>100</v>
      </c>
      <c r="AG116" s="9">
        <v>0</v>
      </c>
    </row>
    <row r="117" spans="1:33" ht="12.75">
      <c r="A117" s="34">
        <v>6</v>
      </c>
      <c r="B117" s="34">
        <v>2</v>
      </c>
      <c r="C117" s="34">
        <v>11</v>
      </c>
      <c r="D117" s="35">
        <v>2</v>
      </c>
      <c r="E117" s="36"/>
      <c r="F117" s="7" t="s">
        <v>265</v>
      </c>
      <c r="G117" s="53" t="s">
        <v>366</v>
      </c>
      <c r="H117" s="8">
        <v>1824375.08</v>
      </c>
      <c r="I117" s="8">
        <v>0</v>
      </c>
      <c r="J117" s="8">
        <v>0</v>
      </c>
      <c r="K117" s="8">
        <v>0</v>
      </c>
      <c r="L117" s="8">
        <v>0</v>
      </c>
      <c r="M117" s="8">
        <v>1824375.08</v>
      </c>
      <c r="N117" s="8">
        <v>0</v>
      </c>
      <c r="O117" s="9">
        <v>0</v>
      </c>
      <c r="P117" s="9">
        <v>0</v>
      </c>
      <c r="Q117" s="9">
        <v>0</v>
      </c>
      <c r="R117" s="9">
        <v>0</v>
      </c>
      <c r="S117" s="9">
        <v>100</v>
      </c>
      <c r="T117" s="9">
        <v>0</v>
      </c>
      <c r="U117" s="8">
        <v>1824375.08</v>
      </c>
      <c r="V117" s="8">
        <v>0</v>
      </c>
      <c r="W117" s="8">
        <v>0</v>
      </c>
      <c r="X117" s="8">
        <v>0</v>
      </c>
      <c r="Y117" s="8">
        <v>0</v>
      </c>
      <c r="Z117" s="8">
        <v>1824375.08</v>
      </c>
      <c r="AA117" s="8">
        <v>0</v>
      </c>
      <c r="AB117" s="9">
        <v>0</v>
      </c>
      <c r="AC117" s="9">
        <v>0</v>
      </c>
      <c r="AD117" s="9">
        <v>0</v>
      </c>
      <c r="AE117" s="9">
        <v>0</v>
      </c>
      <c r="AF117" s="9">
        <v>100</v>
      </c>
      <c r="AG117" s="9">
        <v>0</v>
      </c>
    </row>
    <row r="118" spans="1:33" ht="12.75">
      <c r="A118" s="34">
        <v>6</v>
      </c>
      <c r="B118" s="34">
        <v>5</v>
      </c>
      <c r="C118" s="34">
        <v>7</v>
      </c>
      <c r="D118" s="35">
        <v>2</v>
      </c>
      <c r="E118" s="36"/>
      <c r="F118" s="7" t="s">
        <v>265</v>
      </c>
      <c r="G118" s="53" t="s">
        <v>367</v>
      </c>
      <c r="H118" s="8">
        <v>557441.79</v>
      </c>
      <c r="I118" s="8">
        <v>0</v>
      </c>
      <c r="J118" s="8">
        <v>0</v>
      </c>
      <c r="K118" s="8">
        <v>0</v>
      </c>
      <c r="L118" s="8">
        <v>0</v>
      </c>
      <c r="M118" s="8">
        <v>557441.79</v>
      </c>
      <c r="N118" s="8">
        <v>0</v>
      </c>
      <c r="O118" s="9">
        <v>0</v>
      </c>
      <c r="P118" s="9">
        <v>0</v>
      </c>
      <c r="Q118" s="9">
        <v>0</v>
      </c>
      <c r="R118" s="9">
        <v>0</v>
      </c>
      <c r="S118" s="9">
        <v>100</v>
      </c>
      <c r="T118" s="9">
        <v>0</v>
      </c>
      <c r="U118" s="8">
        <v>557441.79</v>
      </c>
      <c r="V118" s="8">
        <v>0</v>
      </c>
      <c r="W118" s="8">
        <v>0</v>
      </c>
      <c r="X118" s="8">
        <v>0</v>
      </c>
      <c r="Y118" s="8">
        <v>0</v>
      </c>
      <c r="Z118" s="8">
        <v>557441.79</v>
      </c>
      <c r="AA118" s="8">
        <v>0</v>
      </c>
      <c r="AB118" s="9">
        <v>0</v>
      </c>
      <c r="AC118" s="9">
        <v>0</v>
      </c>
      <c r="AD118" s="9">
        <v>0</v>
      </c>
      <c r="AE118" s="9">
        <v>0</v>
      </c>
      <c r="AF118" s="9">
        <v>100</v>
      </c>
      <c r="AG118" s="9">
        <v>0</v>
      </c>
    </row>
    <row r="119" spans="1:33" ht="12.75">
      <c r="A119" s="34">
        <v>6</v>
      </c>
      <c r="B119" s="34">
        <v>10</v>
      </c>
      <c r="C119" s="34">
        <v>5</v>
      </c>
      <c r="D119" s="35">
        <v>2</v>
      </c>
      <c r="E119" s="36"/>
      <c r="F119" s="7" t="s">
        <v>265</v>
      </c>
      <c r="G119" s="53" t="s">
        <v>368</v>
      </c>
      <c r="H119" s="8">
        <v>1000000</v>
      </c>
      <c r="I119" s="8">
        <v>1000000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9">
        <v>100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8">
        <v>118715.55</v>
      </c>
      <c r="V119" s="8">
        <v>0</v>
      </c>
      <c r="W119" s="8">
        <v>0</v>
      </c>
      <c r="X119" s="8">
        <v>0</v>
      </c>
      <c r="Y119" s="8">
        <v>0</v>
      </c>
      <c r="Z119" s="8">
        <v>118715.55</v>
      </c>
      <c r="AA119" s="8">
        <v>0</v>
      </c>
      <c r="AB119" s="9">
        <v>0</v>
      </c>
      <c r="AC119" s="9">
        <v>0</v>
      </c>
      <c r="AD119" s="9">
        <v>0</v>
      </c>
      <c r="AE119" s="9">
        <v>0</v>
      </c>
      <c r="AF119" s="9">
        <v>100</v>
      </c>
      <c r="AG119" s="9">
        <v>0</v>
      </c>
    </row>
    <row r="120" spans="1:33" ht="12.75">
      <c r="A120" s="34">
        <v>6</v>
      </c>
      <c r="B120" s="34">
        <v>14</v>
      </c>
      <c r="C120" s="34">
        <v>9</v>
      </c>
      <c r="D120" s="35">
        <v>2</v>
      </c>
      <c r="E120" s="36"/>
      <c r="F120" s="7" t="s">
        <v>265</v>
      </c>
      <c r="G120" s="53" t="s">
        <v>274</v>
      </c>
      <c r="H120" s="8">
        <v>11380927.27</v>
      </c>
      <c r="I120" s="8">
        <v>4650000</v>
      </c>
      <c r="J120" s="8">
        <v>0</v>
      </c>
      <c r="K120" s="8">
        <v>6730927.27</v>
      </c>
      <c r="L120" s="8">
        <v>0</v>
      </c>
      <c r="M120" s="8">
        <v>0</v>
      </c>
      <c r="N120" s="8">
        <v>0</v>
      </c>
      <c r="O120" s="9">
        <v>40.85</v>
      </c>
      <c r="P120" s="9">
        <v>0</v>
      </c>
      <c r="Q120" s="9">
        <v>59.14</v>
      </c>
      <c r="R120" s="9">
        <v>0</v>
      </c>
      <c r="S120" s="9">
        <v>0</v>
      </c>
      <c r="T120" s="9">
        <v>0</v>
      </c>
      <c r="U120" s="8">
        <v>7949722.15</v>
      </c>
      <c r="V120" s="8">
        <v>0</v>
      </c>
      <c r="W120" s="8">
        <v>0</v>
      </c>
      <c r="X120" s="8">
        <v>7949722.15</v>
      </c>
      <c r="Y120" s="8">
        <v>0</v>
      </c>
      <c r="Z120" s="8">
        <v>0</v>
      </c>
      <c r="AA120" s="8">
        <v>0</v>
      </c>
      <c r="AB120" s="9">
        <v>0</v>
      </c>
      <c r="AC120" s="9">
        <v>0</v>
      </c>
      <c r="AD120" s="9">
        <v>100</v>
      </c>
      <c r="AE120" s="9">
        <v>0</v>
      </c>
      <c r="AF120" s="9">
        <v>0</v>
      </c>
      <c r="AG120" s="9">
        <v>0</v>
      </c>
    </row>
    <row r="121" spans="1:33" ht="12.75">
      <c r="A121" s="34">
        <v>6</v>
      </c>
      <c r="B121" s="34">
        <v>18</v>
      </c>
      <c r="C121" s="34">
        <v>7</v>
      </c>
      <c r="D121" s="35">
        <v>2</v>
      </c>
      <c r="E121" s="36"/>
      <c r="F121" s="7" t="s">
        <v>265</v>
      </c>
      <c r="G121" s="53" t="s">
        <v>369</v>
      </c>
      <c r="H121" s="8">
        <v>758000</v>
      </c>
      <c r="I121" s="8">
        <v>0</v>
      </c>
      <c r="J121" s="8">
        <v>0</v>
      </c>
      <c r="K121" s="8">
        <v>0</v>
      </c>
      <c r="L121" s="8">
        <v>0</v>
      </c>
      <c r="M121" s="8">
        <v>758000</v>
      </c>
      <c r="N121" s="8">
        <v>0</v>
      </c>
      <c r="O121" s="9">
        <v>0</v>
      </c>
      <c r="P121" s="9">
        <v>0</v>
      </c>
      <c r="Q121" s="9">
        <v>0</v>
      </c>
      <c r="R121" s="9">
        <v>0</v>
      </c>
      <c r="S121" s="9">
        <v>100</v>
      </c>
      <c r="T121" s="9">
        <v>0</v>
      </c>
      <c r="U121" s="8">
        <v>2394075.92</v>
      </c>
      <c r="V121" s="8">
        <v>0</v>
      </c>
      <c r="W121" s="8">
        <v>0</v>
      </c>
      <c r="X121" s="8">
        <v>0</v>
      </c>
      <c r="Y121" s="8">
        <v>0</v>
      </c>
      <c r="Z121" s="8">
        <v>2394075.92</v>
      </c>
      <c r="AA121" s="8">
        <v>0</v>
      </c>
      <c r="AB121" s="9">
        <v>0</v>
      </c>
      <c r="AC121" s="9">
        <v>0</v>
      </c>
      <c r="AD121" s="9">
        <v>0</v>
      </c>
      <c r="AE121" s="9">
        <v>0</v>
      </c>
      <c r="AF121" s="9">
        <v>100</v>
      </c>
      <c r="AG121" s="9">
        <v>0</v>
      </c>
    </row>
    <row r="122" spans="1:33" ht="12.75">
      <c r="A122" s="34">
        <v>6</v>
      </c>
      <c r="B122" s="34">
        <v>20</v>
      </c>
      <c r="C122" s="34">
        <v>8</v>
      </c>
      <c r="D122" s="35">
        <v>2</v>
      </c>
      <c r="E122" s="36"/>
      <c r="F122" s="7" t="s">
        <v>265</v>
      </c>
      <c r="G122" s="53" t="s">
        <v>370</v>
      </c>
      <c r="H122" s="8">
        <v>4096591.28</v>
      </c>
      <c r="I122" s="8">
        <v>1378645.91</v>
      </c>
      <c r="J122" s="8">
        <v>0</v>
      </c>
      <c r="K122" s="8">
        <v>2575772.87</v>
      </c>
      <c r="L122" s="8">
        <v>0</v>
      </c>
      <c r="M122" s="8">
        <v>142172.5</v>
      </c>
      <c r="N122" s="8">
        <v>0</v>
      </c>
      <c r="O122" s="9">
        <v>33.65</v>
      </c>
      <c r="P122" s="9">
        <v>0</v>
      </c>
      <c r="Q122" s="9">
        <v>62.87</v>
      </c>
      <c r="R122" s="9">
        <v>0</v>
      </c>
      <c r="S122" s="9">
        <v>3.47</v>
      </c>
      <c r="T122" s="9">
        <v>0</v>
      </c>
      <c r="U122" s="8">
        <v>2717945.37</v>
      </c>
      <c r="V122" s="8">
        <v>0</v>
      </c>
      <c r="W122" s="8">
        <v>0</v>
      </c>
      <c r="X122" s="8">
        <v>2575772.87</v>
      </c>
      <c r="Y122" s="8">
        <v>0</v>
      </c>
      <c r="Z122" s="8">
        <v>142172.5</v>
      </c>
      <c r="AA122" s="8">
        <v>0</v>
      </c>
      <c r="AB122" s="9">
        <v>0</v>
      </c>
      <c r="AC122" s="9">
        <v>0</v>
      </c>
      <c r="AD122" s="9">
        <v>94.76</v>
      </c>
      <c r="AE122" s="9">
        <v>0</v>
      </c>
      <c r="AF122" s="9">
        <v>5.23</v>
      </c>
      <c r="AG122" s="9">
        <v>0</v>
      </c>
    </row>
    <row r="123" spans="1:33" ht="12.75">
      <c r="A123" s="34">
        <v>6</v>
      </c>
      <c r="B123" s="34">
        <v>15</v>
      </c>
      <c r="C123" s="34">
        <v>6</v>
      </c>
      <c r="D123" s="35">
        <v>2</v>
      </c>
      <c r="E123" s="36"/>
      <c r="F123" s="7" t="s">
        <v>265</v>
      </c>
      <c r="G123" s="53" t="s">
        <v>275</v>
      </c>
      <c r="H123" s="8">
        <v>52389.49</v>
      </c>
      <c r="I123" s="8">
        <v>0</v>
      </c>
      <c r="J123" s="8">
        <v>0</v>
      </c>
      <c r="K123" s="8">
        <v>0</v>
      </c>
      <c r="L123" s="8">
        <v>0</v>
      </c>
      <c r="M123" s="8">
        <v>52389.49</v>
      </c>
      <c r="N123" s="8">
        <v>0</v>
      </c>
      <c r="O123" s="9">
        <v>0</v>
      </c>
      <c r="P123" s="9">
        <v>0</v>
      </c>
      <c r="Q123" s="9">
        <v>0</v>
      </c>
      <c r="R123" s="9">
        <v>0</v>
      </c>
      <c r="S123" s="9">
        <v>100</v>
      </c>
      <c r="T123" s="9">
        <v>0</v>
      </c>
      <c r="U123" s="8">
        <v>307018.5</v>
      </c>
      <c r="V123" s="8">
        <v>254629.01</v>
      </c>
      <c r="W123" s="8">
        <v>0</v>
      </c>
      <c r="X123" s="8">
        <v>0</v>
      </c>
      <c r="Y123" s="8">
        <v>0</v>
      </c>
      <c r="Z123" s="8">
        <v>52389.49</v>
      </c>
      <c r="AA123" s="8">
        <v>0</v>
      </c>
      <c r="AB123" s="9">
        <v>82.93</v>
      </c>
      <c r="AC123" s="9">
        <v>0</v>
      </c>
      <c r="AD123" s="9">
        <v>0</v>
      </c>
      <c r="AE123" s="9">
        <v>0</v>
      </c>
      <c r="AF123" s="9">
        <v>17.06</v>
      </c>
      <c r="AG123" s="9">
        <v>0</v>
      </c>
    </row>
    <row r="124" spans="1:33" ht="12.75">
      <c r="A124" s="34">
        <v>6</v>
      </c>
      <c r="B124" s="34">
        <v>3</v>
      </c>
      <c r="C124" s="34">
        <v>8</v>
      </c>
      <c r="D124" s="35">
        <v>2</v>
      </c>
      <c r="E124" s="36"/>
      <c r="F124" s="7" t="s">
        <v>265</v>
      </c>
      <c r="G124" s="53" t="s">
        <v>276</v>
      </c>
      <c r="H124" s="8">
        <v>780062</v>
      </c>
      <c r="I124" s="8">
        <v>650000</v>
      </c>
      <c r="J124" s="8">
        <v>0</v>
      </c>
      <c r="K124" s="8">
        <v>0</v>
      </c>
      <c r="L124" s="8">
        <v>0</v>
      </c>
      <c r="M124" s="8">
        <v>130062</v>
      </c>
      <c r="N124" s="8">
        <v>0</v>
      </c>
      <c r="O124" s="9">
        <v>83.32</v>
      </c>
      <c r="P124" s="9">
        <v>0</v>
      </c>
      <c r="Q124" s="9">
        <v>0</v>
      </c>
      <c r="R124" s="9">
        <v>0</v>
      </c>
      <c r="S124" s="9">
        <v>16.67</v>
      </c>
      <c r="T124" s="9">
        <v>0</v>
      </c>
      <c r="U124" s="8">
        <v>210837.23</v>
      </c>
      <c r="V124" s="8">
        <v>80774.77</v>
      </c>
      <c r="W124" s="8">
        <v>0</v>
      </c>
      <c r="X124" s="8">
        <v>0</v>
      </c>
      <c r="Y124" s="8">
        <v>0</v>
      </c>
      <c r="Z124" s="8">
        <v>130062.46</v>
      </c>
      <c r="AA124" s="8">
        <v>0</v>
      </c>
      <c r="AB124" s="9">
        <v>38.31</v>
      </c>
      <c r="AC124" s="9">
        <v>0</v>
      </c>
      <c r="AD124" s="9">
        <v>0</v>
      </c>
      <c r="AE124" s="9">
        <v>0</v>
      </c>
      <c r="AF124" s="9">
        <v>61.68</v>
      </c>
      <c r="AG124" s="9">
        <v>0</v>
      </c>
    </row>
    <row r="125" spans="1:33" ht="12.75">
      <c r="A125" s="34">
        <v>6</v>
      </c>
      <c r="B125" s="34">
        <v>1</v>
      </c>
      <c r="C125" s="34">
        <v>12</v>
      </c>
      <c r="D125" s="35">
        <v>2</v>
      </c>
      <c r="E125" s="36"/>
      <c r="F125" s="7" t="s">
        <v>265</v>
      </c>
      <c r="G125" s="53" t="s">
        <v>371</v>
      </c>
      <c r="H125" s="8">
        <v>1815050.27</v>
      </c>
      <c r="I125" s="8">
        <v>1600000</v>
      </c>
      <c r="J125" s="8">
        <v>0</v>
      </c>
      <c r="K125" s="8">
        <v>0</v>
      </c>
      <c r="L125" s="8">
        <v>0</v>
      </c>
      <c r="M125" s="8">
        <v>215050.27</v>
      </c>
      <c r="N125" s="8">
        <v>0</v>
      </c>
      <c r="O125" s="9">
        <v>88.15</v>
      </c>
      <c r="P125" s="9">
        <v>0</v>
      </c>
      <c r="Q125" s="9">
        <v>0</v>
      </c>
      <c r="R125" s="9">
        <v>0</v>
      </c>
      <c r="S125" s="9">
        <v>11.84</v>
      </c>
      <c r="T125" s="9">
        <v>0</v>
      </c>
      <c r="U125" s="8">
        <v>358022.49</v>
      </c>
      <c r="V125" s="8">
        <v>0</v>
      </c>
      <c r="W125" s="8">
        <v>0</v>
      </c>
      <c r="X125" s="8">
        <v>0</v>
      </c>
      <c r="Y125" s="8">
        <v>0</v>
      </c>
      <c r="Z125" s="8">
        <v>358022.49</v>
      </c>
      <c r="AA125" s="8">
        <v>0</v>
      </c>
      <c r="AB125" s="9">
        <v>0</v>
      </c>
      <c r="AC125" s="9">
        <v>0</v>
      </c>
      <c r="AD125" s="9">
        <v>0</v>
      </c>
      <c r="AE125" s="9">
        <v>0</v>
      </c>
      <c r="AF125" s="9">
        <v>100</v>
      </c>
      <c r="AG125" s="9">
        <v>0</v>
      </c>
    </row>
    <row r="126" spans="1:33" ht="12.75">
      <c r="A126" s="34">
        <v>6</v>
      </c>
      <c r="B126" s="34">
        <v>1</v>
      </c>
      <c r="C126" s="34">
        <v>13</v>
      </c>
      <c r="D126" s="35">
        <v>2</v>
      </c>
      <c r="E126" s="36"/>
      <c r="F126" s="7" t="s">
        <v>265</v>
      </c>
      <c r="G126" s="53" t="s">
        <v>372</v>
      </c>
      <c r="H126" s="8">
        <v>2166349.3</v>
      </c>
      <c r="I126" s="8">
        <v>1485290.86</v>
      </c>
      <c r="J126" s="8">
        <v>0</v>
      </c>
      <c r="K126" s="8">
        <v>405195.65</v>
      </c>
      <c r="L126" s="8">
        <v>0</v>
      </c>
      <c r="M126" s="8">
        <v>0</v>
      </c>
      <c r="N126" s="8">
        <v>275862.79</v>
      </c>
      <c r="O126" s="9">
        <v>68.56</v>
      </c>
      <c r="P126" s="9">
        <v>0</v>
      </c>
      <c r="Q126" s="9">
        <v>18.7</v>
      </c>
      <c r="R126" s="9">
        <v>0</v>
      </c>
      <c r="S126" s="9">
        <v>0</v>
      </c>
      <c r="T126" s="9">
        <v>12.73</v>
      </c>
      <c r="U126" s="8">
        <v>2556120.58</v>
      </c>
      <c r="V126" s="8">
        <v>1875062.14</v>
      </c>
      <c r="W126" s="8">
        <v>0</v>
      </c>
      <c r="X126" s="8">
        <v>405195.65</v>
      </c>
      <c r="Y126" s="8">
        <v>0</v>
      </c>
      <c r="Z126" s="8">
        <v>0</v>
      </c>
      <c r="AA126" s="8">
        <v>275862.79</v>
      </c>
      <c r="AB126" s="9">
        <v>73.35</v>
      </c>
      <c r="AC126" s="9">
        <v>0</v>
      </c>
      <c r="AD126" s="9">
        <v>15.85</v>
      </c>
      <c r="AE126" s="9">
        <v>0</v>
      </c>
      <c r="AF126" s="9">
        <v>0</v>
      </c>
      <c r="AG126" s="9">
        <v>10.79</v>
      </c>
    </row>
    <row r="127" spans="1:33" ht="12.75">
      <c r="A127" s="34">
        <v>6</v>
      </c>
      <c r="B127" s="34">
        <v>3</v>
      </c>
      <c r="C127" s="34">
        <v>9</v>
      </c>
      <c r="D127" s="35">
        <v>2</v>
      </c>
      <c r="E127" s="36"/>
      <c r="F127" s="7" t="s">
        <v>265</v>
      </c>
      <c r="G127" s="53" t="s">
        <v>373</v>
      </c>
      <c r="H127" s="8">
        <v>6645951</v>
      </c>
      <c r="I127" s="8">
        <v>4995951</v>
      </c>
      <c r="J127" s="8">
        <v>0</v>
      </c>
      <c r="K127" s="8">
        <v>0</v>
      </c>
      <c r="L127" s="8">
        <v>0</v>
      </c>
      <c r="M127" s="8">
        <v>1650000</v>
      </c>
      <c r="N127" s="8">
        <v>0</v>
      </c>
      <c r="O127" s="9">
        <v>75.17</v>
      </c>
      <c r="P127" s="9">
        <v>0</v>
      </c>
      <c r="Q127" s="9">
        <v>0</v>
      </c>
      <c r="R127" s="9">
        <v>0</v>
      </c>
      <c r="S127" s="9">
        <v>24.82</v>
      </c>
      <c r="T127" s="9">
        <v>0</v>
      </c>
      <c r="U127" s="8">
        <v>2471118.47</v>
      </c>
      <c r="V127" s="8">
        <v>786000</v>
      </c>
      <c r="W127" s="8">
        <v>0</v>
      </c>
      <c r="X127" s="8">
        <v>0</v>
      </c>
      <c r="Y127" s="8">
        <v>0</v>
      </c>
      <c r="Z127" s="8">
        <v>1685118.47</v>
      </c>
      <c r="AA127" s="8">
        <v>0</v>
      </c>
      <c r="AB127" s="9">
        <v>31.8</v>
      </c>
      <c r="AC127" s="9">
        <v>0</v>
      </c>
      <c r="AD127" s="9">
        <v>0</v>
      </c>
      <c r="AE127" s="9">
        <v>0</v>
      </c>
      <c r="AF127" s="9">
        <v>68.19</v>
      </c>
      <c r="AG127" s="9">
        <v>0</v>
      </c>
    </row>
    <row r="128" spans="1:33" ht="12.75">
      <c r="A128" s="34">
        <v>6</v>
      </c>
      <c r="B128" s="34">
        <v>6</v>
      </c>
      <c r="C128" s="34">
        <v>9</v>
      </c>
      <c r="D128" s="35">
        <v>2</v>
      </c>
      <c r="E128" s="36"/>
      <c r="F128" s="7" t="s">
        <v>265</v>
      </c>
      <c r="G128" s="53" t="s">
        <v>374</v>
      </c>
      <c r="H128" s="8">
        <v>1180343.5</v>
      </c>
      <c r="I128" s="8">
        <v>1180343.5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9">
        <v>100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8">
        <v>0</v>
      </c>
      <c r="V128" s="8">
        <v>0</v>
      </c>
      <c r="W128" s="8">
        <v>0</v>
      </c>
      <c r="X128" s="8">
        <v>0</v>
      </c>
      <c r="Y128" s="8">
        <v>0</v>
      </c>
      <c r="Z128" s="8">
        <v>0</v>
      </c>
      <c r="AA128" s="8">
        <v>0</v>
      </c>
      <c r="AB128" s="9"/>
      <c r="AC128" s="9"/>
      <c r="AD128" s="9"/>
      <c r="AE128" s="9"/>
      <c r="AF128" s="9"/>
      <c r="AG128" s="9"/>
    </row>
    <row r="129" spans="1:33" ht="12.75">
      <c r="A129" s="34">
        <v>6</v>
      </c>
      <c r="B129" s="34">
        <v>17</v>
      </c>
      <c r="C129" s="34">
        <v>4</v>
      </c>
      <c r="D129" s="35">
        <v>2</v>
      </c>
      <c r="E129" s="36"/>
      <c r="F129" s="7" t="s">
        <v>265</v>
      </c>
      <c r="G129" s="53" t="s">
        <v>375</v>
      </c>
      <c r="H129" s="8">
        <v>3378327</v>
      </c>
      <c r="I129" s="8">
        <v>3100000</v>
      </c>
      <c r="J129" s="8">
        <v>0</v>
      </c>
      <c r="K129" s="8">
        <v>0</v>
      </c>
      <c r="L129" s="8">
        <v>0</v>
      </c>
      <c r="M129" s="8">
        <v>278327</v>
      </c>
      <c r="N129" s="8">
        <v>0</v>
      </c>
      <c r="O129" s="9">
        <v>91.76</v>
      </c>
      <c r="P129" s="9">
        <v>0</v>
      </c>
      <c r="Q129" s="9">
        <v>0</v>
      </c>
      <c r="R129" s="9">
        <v>0</v>
      </c>
      <c r="S129" s="9">
        <v>8.23</v>
      </c>
      <c r="T129" s="9">
        <v>0</v>
      </c>
      <c r="U129" s="8">
        <v>278327.68</v>
      </c>
      <c r="V129" s="8">
        <v>0</v>
      </c>
      <c r="W129" s="8">
        <v>0</v>
      </c>
      <c r="X129" s="8">
        <v>0</v>
      </c>
      <c r="Y129" s="8">
        <v>0</v>
      </c>
      <c r="Z129" s="8">
        <v>278327.68</v>
      </c>
      <c r="AA129" s="8">
        <v>0</v>
      </c>
      <c r="AB129" s="9">
        <v>0</v>
      </c>
      <c r="AC129" s="9">
        <v>0</v>
      </c>
      <c r="AD129" s="9">
        <v>0</v>
      </c>
      <c r="AE129" s="9">
        <v>0</v>
      </c>
      <c r="AF129" s="9">
        <v>100</v>
      </c>
      <c r="AG129" s="9">
        <v>0</v>
      </c>
    </row>
    <row r="130" spans="1:33" ht="12.75">
      <c r="A130" s="34">
        <v>6</v>
      </c>
      <c r="B130" s="34">
        <v>3</v>
      </c>
      <c r="C130" s="34">
        <v>10</v>
      </c>
      <c r="D130" s="35">
        <v>2</v>
      </c>
      <c r="E130" s="36"/>
      <c r="F130" s="7" t="s">
        <v>265</v>
      </c>
      <c r="G130" s="53" t="s">
        <v>376</v>
      </c>
      <c r="H130" s="8">
        <v>254989.52</v>
      </c>
      <c r="I130" s="8">
        <v>254989.52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9">
        <v>100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8">
        <v>816811.7</v>
      </c>
      <c r="V130" s="8">
        <v>816811.7</v>
      </c>
      <c r="W130" s="8">
        <v>0</v>
      </c>
      <c r="X130" s="8">
        <v>0</v>
      </c>
      <c r="Y130" s="8">
        <v>0</v>
      </c>
      <c r="Z130" s="8">
        <v>0</v>
      </c>
      <c r="AA130" s="8">
        <v>0</v>
      </c>
      <c r="AB130" s="9">
        <v>100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</row>
    <row r="131" spans="1:33" ht="12.75">
      <c r="A131" s="34">
        <v>6</v>
      </c>
      <c r="B131" s="34">
        <v>8</v>
      </c>
      <c r="C131" s="34">
        <v>12</v>
      </c>
      <c r="D131" s="35">
        <v>2</v>
      </c>
      <c r="E131" s="36"/>
      <c r="F131" s="7" t="s">
        <v>265</v>
      </c>
      <c r="G131" s="53" t="s">
        <v>377</v>
      </c>
      <c r="H131" s="8">
        <v>2461517.04</v>
      </c>
      <c r="I131" s="8">
        <v>2022757.04</v>
      </c>
      <c r="J131" s="8">
        <v>132500</v>
      </c>
      <c r="K131" s="8">
        <v>0</v>
      </c>
      <c r="L131" s="8">
        <v>0</v>
      </c>
      <c r="M131" s="8">
        <v>306260</v>
      </c>
      <c r="N131" s="8">
        <v>0</v>
      </c>
      <c r="O131" s="9">
        <v>82.17</v>
      </c>
      <c r="P131" s="9">
        <v>5.38</v>
      </c>
      <c r="Q131" s="9">
        <v>0</v>
      </c>
      <c r="R131" s="9">
        <v>0</v>
      </c>
      <c r="S131" s="9">
        <v>12.44</v>
      </c>
      <c r="T131" s="9">
        <v>0</v>
      </c>
      <c r="U131" s="8">
        <v>2261620.09</v>
      </c>
      <c r="V131" s="8">
        <v>251095</v>
      </c>
      <c r="W131" s="8">
        <v>132325.1</v>
      </c>
      <c r="X131" s="8">
        <v>851087.99</v>
      </c>
      <c r="Y131" s="8">
        <v>0</v>
      </c>
      <c r="Z131" s="8">
        <v>1027112</v>
      </c>
      <c r="AA131" s="8">
        <v>0</v>
      </c>
      <c r="AB131" s="9">
        <v>11.1</v>
      </c>
      <c r="AC131" s="9">
        <v>5.85</v>
      </c>
      <c r="AD131" s="9">
        <v>37.63</v>
      </c>
      <c r="AE131" s="9">
        <v>0</v>
      </c>
      <c r="AF131" s="9">
        <v>45.41</v>
      </c>
      <c r="AG131" s="9">
        <v>0</v>
      </c>
    </row>
    <row r="132" spans="1:33" ht="12.75">
      <c r="A132" s="34">
        <v>6</v>
      </c>
      <c r="B132" s="34">
        <v>11</v>
      </c>
      <c r="C132" s="34">
        <v>6</v>
      </c>
      <c r="D132" s="35">
        <v>2</v>
      </c>
      <c r="E132" s="36"/>
      <c r="F132" s="7" t="s">
        <v>265</v>
      </c>
      <c r="G132" s="53" t="s">
        <v>378</v>
      </c>
      <c r="H132" s="8">
        <v>2878561</v>
      </c>
      <c r="I132" s="8">
        <v>2800123</v>
      </c>
      <c r="J132" s="8">
        <v>0</v>
      </c>
      <c r="K132" s="8">
        <v>0</v>
      </c>
      <c r="L132" s="8">
        <v>0</v>
      </c>
      <c r="M132" s="8">
        <v>78438</v>
      </c>
      <c r="N132" s="8">
        <v>0</v>
      </c>
      <c r="O132" s="9">
        <v>97.27</v>
      </c>
      <c r="P132" s="9">
        <v>0</v>
      </c>
      <c r="Q132" s="9">
        <v>0</v>
      </c>
      <c r="R132" s="9">
        <v>0</v>
      </c>
      <c r="S132" s="9">
        <v>2.72</v>
      </c>
      <c r="T132" s="9">
        <v>0</v>
      </c>
      <c r="U132" s="8">
        <v>323021.54</v>
      </c>
      <c r="V132" s="8">
        <v>244582.74</v>
      </c>
      <c r="W132" s="8">
        <v>0</v>
      </c>
      <c r="X132" s="8">
        <v>0</v>
      </c>
      <c r="Y132" s="8">
        <v>0</v>
      </c>
      <c r="Z132" s="8">
        <v>78438.8</v>
      </c>
      <c r="AA132" s="8">
        <v>0</v>
      </c>
      <c r="AB132" s="9">
        <v>75.71</v>
      </c>
      <c r="AC132" s="9">
        <v>0</v>
      </c>
      <c r="AD132" s="9">
        <v>0</v>
      </c>
      <c r="AE132" s="9">
        <v>0</v>
      </c>
      <c r="AF132" s="9">
        <v>24.28</v>
      </c>
      <c r="AG132" s="9">
        <v>0</v>
      </c>
    </row>
    <row r="133" spans="1:33" ht="12.75">
      <c r="A133" s="34">
        <v>6</v>
      </c>
      <c r="B133" s="34">
        <v>13</v>
      </c>
      <c r="C133" s="34">
        <v>6</v>
      </c>
      <c r="D133" s="35">
        <v>2</v>
      </c>
      <c r="E133" s="36"/>
      <c r="F133" s="7" t="s">
        <v>265</v>
      </c>
      <c r="G133" s="53" t="s">
        <v>379</v>
      </c>
      <c r="H133" s="8">
        <v>4429370</v>
      </c>
      <c r="I133" s="8">
        <v>0</v>
      </c>
      <c r="J133" s="8">
        <v>50094</v>
      </c>
      <c r="K133" s="8">
        <v>4379276</v>
      </c>
      <c r="L133" s="8">
        <v>0</v>
      </c>
      <c r="M133" s="8">
        <v>0</v>
      </c>
      <c r="N133" s="8">
        <v>0</v>
      </c>
      <c r="O133" s="9">
        <v>0</v>
      </c>
      <c r="P133" s="9">
        <v>1.13</v>
      </c>
      <c r="Q133" s="9">
        <v>98.86</v>
      </c>
      <c r="R133" s="9">
        <v>0</v>
      </c>
      <c r="S133" s="9">
        <v>0</v>
      </c>
      <c r="T133" s="9">
        <v>0</v>
      </c>
      <c r="U133" s="8">
        <v>6377497.56</v>
      </c>
      <c r="V133" s="8">
        <v>0</v>
      </c>
      <c r="W133" s="8">
        <v>27789.32</v>
      </c>
      <c r="X133" s="8">
        <v>6349708.24</v>
      </c>
      <c r="Y133" s="8">
        <v>0</v>
      </c>
      <c r="Z133" s="8">
        <v>0</v>
      </c>
      <c r="AA133" s="8">
        <v>0</v>
      </c>
      <c r="AB133" s="9">
        <v>0</v>
      </c>
      <c r="AC133" s="9">
        <v>0.43</v>
      </c>
      <c r="AD133" s="9">
        <v>99.56</v>
      </c>
      <c r="AE133" s="9">
        <v>0</v>
      </c>
      <c r="AF133" s="9">
        <v>0</v>
      </c>
      <c r="AG133" s="9">
        <v>0</v>
      </c>
    </row>
    <row r="134" spans="1:33" ht="12.75">
      <c r="A134" s="34">
        <v>6</v>
      </c>
      <c r="B134" s="34">
        <v>6</v>
      </c>
      <c r="C134" s="34">
        <v>10</v>
      </c>
      <c r="D134" s="35">
        <v>2</v>
      </c>
      <c r="E134" s="36"/>
      <c r="F134" s="7" t="s">
        <v>265</v>
      </c>
      <c r="G134" s="53" t="s">
        <v>380</v>
      </c>
      <c r="H134" s="8">
        <v>3737697.22</v>
      </c>
      <c r="I134" s="8">
        <v>3000000</v>
      </c>
      <c r="J134" s="8">
        <v>0</v>
      </c>
      <c r="K134" s="8">
        <v>0</v>
      </c>
      <c r="L134" s="8">
        <v>0</v>
      </c>
      <c r="M134" s="8">
        <v>737697.22</v>
      </c>
      <c r="N134" s="8">
        <v>0</v>
      </c>
      <c r="O134" s="9">
        <v>80.26</v>
      </c>
      <c r="P134" s="9">
        <v>0</v>
      </c>
      <c r="Q134" s="9">
        <v>0</v>
      </c>
      <c r="R134" s="9">
        <v>0</v>
      </c>
      <c r="S134" s="9">
        <v>19.73</v>
      </c>
      <c r="T134" s="9">
        <v>0</v>
      </c>
      <c r="U134" s="8">
        <v>737697.32</v>
      </c>
      <c r="V134" s="8">
        <v>0</v>
      </c>
      <c r="W134" s="8">
        <v>0</v>
      </c>
      <c r="X134" s="8">
        <v>0</v>
      </c>
      <c r="Y134" s="8">
        <v>0</v>
      </c>
      <c r="Z134" s="8">
        <v>737697.32</v>
      </c>
      <c r="AA134" s="8"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v>100</v>
      </c>
      <c r="AG134" s="9">
        <v>0</v>
      </c>
    </row>
    <row r="135" spans="1:33" ht="12.75">
      <c r="A135" s="34">
        <v>6</v>
      </c>
      <c r="B135" s="34">
        <v>20</v>
      </c>
      <c r="C135" s="34">
        <v>9</v>
      </c>
      <c r="D135" s="35">
        <v>2</v>
      </c>
      <c r="E135" s="36"/>
      <c r="F135" s="7" t="s">
        <v>265</v>
      </c>
      <c r="G135" s="53" t="s">
        <v>381</v>
      </c>
      <c r="H135" s="8">
        <v>604060</v>
      </c>
      <c r="I135" s="8">
        <v>0</v>
      </c>
      <c r="J135" s="8">
        <v>0</v>
      </c>
      <c r="K135" s="8">
        <v>0</v>
      </c>
      <c r="L135" s="8">
        <v>0</v>
      </c>
      <c r="M135" s="8">
        <v>604060</v>
      </c>
      <c r="N135" s="8">
        <v>0</v>
      </c>
      <c r="O135" s="9">
        <v>0</v>
      </c>
      <c r="P135" s="9">
        <v>0</v>
      </c>
      <c r="Q135" s="9">
        <v>0</v>
      </c>
      <c r="R135" s="9">
        <v>0</v>
      </c>
      <c r="S135" s="9">
        <v>100</v>
      </c>
      <c r="T135" s="9">
        <v>0</v>
      </c>
      <c r="U135" s="8">
        <v>836765.57</v>
      </c>
      <c r="V135" s="8">
        <v>0</v>
      </c>
      <c r="W135" s="8">
        <v>0</v>
      </c>
      <c r="X135" s="8">
        <v>0</v>
      </c>
      <c r="Y135" s="8">
        <v>0</v>
      </c>
      <c r="Z135" s="8">
        <v>836765.57</v>
      </c>
      <c r="AA135" s="8">
        <v>0</v>
      </c>
      <c r="AB135" s="9">
        <v>0</v>
      </c>
      <c r="AC135" s="9">
        <v>0</v>
      </c>
      <c r="AD135" s="9">
        <v>0</v>
      </c>
      <c r="AE135" s="9">
        <v>0</v>
      </c>
      <c r="AF135" s="9">
        <v>100</v>
      </c>
      <c r="AG135" s="9">
        <v>0</v>
      </c>
    </row>
    <row r="136" spans="1:33" ht="12.75">
      <c r="A136" s="34">
        <v>6</v>
      </c>
      <c r="B136" s="34">
        <v>20</v>
      </c>
      <c r="C136" s="34">
        <v>10</v>
      </c>
      <c r="D136" s="35">
        <v>2</v>
      </c>
      <c r="E136" s="36"/>
      <c r="F136" s="7" t="s">
        <v>265</v>
      </c>
      <c r="G136" s="53" t="s">
        <v>382</v>
      </c>
      <c r="H136" s="8">
        <v>2500000</v>
      </c>
      <c r="I136" s="8">
        <v>1300000</v>
      </c>
      <c r="J136" s="8">
        <v>0</v>
      </c>
      <c r="K136" s="8">
        <v>0</v>
      </c>
      <c r="L136" s="8">
        <v>0</v>
      </c>
      <c r="M136" s="8">
        <v>500000</v>
      </c>
      <c r="N136" s="8">
        <v>700000</v>
      </c>
      <c r="O136" s="9">
        <v>52</v>
      </c>
      <c r="P136" s="9">
        <v>0</v>
      </c>
      <c r="Q136" s="9">
        <v>0</v>
      </c>
      <c r="R136" s="9">
        <v>0</v>
      </c>
      <c r="S136" s="9">
        <v>20</v>
      </c>
      <c r="T136" s="9">
        <v>28</v>
      </c>
      <c r="U136" s="8">
        <v>1363639.38</v>
      </c>
      <c r="V136" s="8">
        <v>0</v>
      </c>
      <c r="W136" s="8">
        <v>0</v>
      </c>
      <c r="X136" s="8">
        <v>0</v>
      </c>
      <c r="Y136" s="8">
        <v>0</v>
      </c>
      <c r="Z136" s="8">
        <v>663639.38</v>
      </c>
      <c r="AA136" s="8">
        <v>700000</v>
      </c>
      <c r="AB136" s="9">
        <v>0</v>
      </c>
      <c r="AC136" s="9">
        <v>0</v>
      </c>
      <c r="AD136" s="9">
        <v>0</v>
      </c>
      <c r="AE136" s="9">
        <v>0</v>
      </c>
      <c r="AF136" s="9">
        <v>48.66</v>
      </c>
      <c r="AG136" s="9">
        <v>51.33</v>
      </c>
    </row>
    <row r="137" spans="1:33" ht="12.75">
      <c r="A137" s="34">
        <v>6</v>
      </c>
      <c r="B137" s="34">
        <v>1</v>
      </c>
      <c r="C137" s="34">
        <v>14</v>
      </c>
      <c r="D137" s="35">
        <v>2</v>
      </c>
      <c r="E137" s="36"/>
      <c r="F137" s="7" t="s">
        <v>265</v>
      </c>
      <c r="G137" s="53" t="s">
        <v>383</v>
      </c>
      <c r="H137" s="8">
        <v>2323315.9</v>
      </c>
      <c r="I137" s="8">
        <v>2098528.59</v>
      </c>
      <c r="J137" s="8">
        <v>0</v>
      </c>
      <c r="K137" s="8">
        <v>74787.31</v>
      </c>
      <c r="L137" s="8">
        <v>0</v>
      </c>
      <c r="M137" s="8">
        <v>150000</v>
      </c>
      <c r="N137" s="8">
        <v>0</v>
      </c>
      <c r="O137" s="9">
        <v>90.32</v>
      </c>
      <c r="P137" s="9">
        <v>0</v>
      </c>
      <c r="Q137" s="9">
        <v>3.21</v>
      </c>
      <c r="R137" s="9">
        <v>0</v>
      </c>
      <c r="S137" s="9">
        <v>6.45</v>
      </c>
      <c r="T137" s="9">
        <v>0</v>
      </c>
      <c r="U137" s="8">
        <v>962287.31</v>
      </c>
      <c r="V137" s="8">
        <v>700000</v>
      </c>
      <c r="W137" s="8">
        <v>0</v>
      </c>
      <c r="X137" s="8">
        <v>74787.31</v>
      </c>
      <c r="Y137" s="8">
        <v>0</v>
      </c>
      <c r="Z137" s="8">
        <v>187500</v>
      </c>
      <c r="AA137" s="8">
        <v>0</v>
      </c>
      <c r="AB137" s="9">
        <v>72.74</v>
      </c>
      <c r="AC137" s="9">
        <v>0</v>
      </c>
      <c r="AD137" s="9">
        <v>7.77</v>
      </c>
      <c r="AE137" s="9">
        <v>0</v>
      </c>
      <c r="AF137" s="9">
        <v>19.48</v>
      </c>
      <c r="AG137" s="9">
        <v>0</v>
      </c>
    </row>
    <row r="138" spans="1:33" ht="12.75">
      <c r="A138" s="34">
        <v>6</v>
      </c>
      <c r="B138" s="34">
        <v>13</v>
      </c>
      <c r="C138" s="34">
        <v>7</v>
      </c>
      <c r="D138" s="35">
        <v>2</v>
      </c>
      <c r="E138" s="36"/>
      <c r="F138" s="7" t="s">
        <v>265</v>
      </c>
      <c r="G138" s="53" t="s">
        <v>384</v>
      </c>
      <c r="H138" s="8">
        <v>2829902.91</v>
      </c>
      <c r="I138" s="8">
        <v>2394000</v>
      </c>
      <c r="J138" s="8">
        <v>0</v>
      </c>
      <c r="K138" s="8">
        <v>0</v>
      </c>
      <c r="L138" s="8">
        <v>0</v>
      </c>
      <c r="M138" s="8">
        <v>435902.91</v>
      </c>
      <c r="N138" s="8">
        <v>0</v>
      </c>
      <c r="O138" s="9">
        <v>84.59</v>
      </c>
      <c r="P138" s="9">
        <v>0</v>
      </c>
      <c r="Q138" s="9">
        <v>0</v>
      </c>
      <c r="R138" s="9">
        <v>0</v>
      </c>
      <c r="S138" s="9">
        <v>15.4</v>
      </c>
      <c r="T138" s="9">
        <v>0</v>
      </c>
      <c r="U138" s="8">
        <v>528454.19</v>
      </c>
      <c r="V138" s="8">
        <v>0</v>
      </c>
      <c r="W138" s="8">
        <v>0</v>
      </c>
      <c r="X138" s="8">
        <v>0</v>
      </c>
      <c r="Y138" s="8">
        <v>0</v>
      </c>
      <c r="Z138" s="8">
        <v>528454.19</v>
      </c>
      <c r="AA138" s="8">
        <v>0</v>
      </c>
      <c r="AB138" s="9">
        <v>0</v>
      </c>
      <c r="AC138" s="9">
        <v>0</v>
      </c>
      <c r="AD138" s="9">
        <v>0</v>
      </c>
      <c r="AE138" s="9">
        <v>0</v>
      </c>
      <c r="AF138" s="9">
        <v>100</v>
      </c>
      <c r="AG138" s="9">
        <v>0</v>
      </c>
    </row>
    <row r="139" spans="1:33" ht="12.75">
      <c r="A139" s="34">
        <v>6</v>
      </c>
      <c r="B139" s="34">
        <v>1</v>
      </c>
      <c r="C139" s="34">
        <v>15</v>
      </c>
      <c r="D139" s="35">
        <v>2</v>
      </c>
      <c r="E139" s="36"/>
      <c r="F139" s="7" t="s">
        <v>265</v>
      </c>
      <c r="G139" s="53" t="s">
        <v>385</v>
      </c>
      <c r="H139" s="8">
        <v>679383.66</v>
      </c>
      <c r="I139" s="8">
        <v>481235.59</v>
      </c>
      <c r="J139" s="8">
        <v>0</v>
      </c>
      <c r="K139" s="8">
        <v>0</v>
      </c>
      <c r="L139" s="8">
        <v>0</v>
      </c>
      <c r="M139" s="8">
        <v>198148.07</v>
      </c>
      <c r="N139" s="8">
        <v>0</v>
      </c>
      <c r="O139" s="9">
        <v>70.83</v>
      </c>
      <c r="P139" s="9">
        <v>0</v>
      </c>
      <c r="Q139" s="9">
        <v>0</v>
      </c>
      <c r="R139" s="9">
        <v>0</v>
      </c>
      <c r="S139" s="9">
        <v>29.16</v>
      </c>
      <c r="T139" s="9">
        <v>0</v>
      </c>
      <c r="U139" s="8">
        <v>1330030.86</v>
      </c>
      <c r="V139" s="8">
        <v>1000000</v>
      </c>
      <c r="W139" s="8">
        <v>0</v>
      </c>
      <c r="X139" s="8">
        <v>0</v>
      </c>
      <c r="Y139" s="8">
        <v>0</v>
      </c>
      <c r="Z139" s="8">
        <v>330030.86</v>
      </c>
      <c r="AA139" s="8">
        <v>0</v>
      </c>
      <c r="AB139" s="9">
        <v>75.18</v>
      </c>
      <c r="AC139" s="9">
        <v>0</v>
      </c>
      <c r="AD139" s="9">
        <v>0</v>
      </c>
      <c r="AE139" s="9">
        <v>0</v>
      </c>
      <c r="AF139" s="9">
        <v>24.81</v>
      </c>
      <c r="AG139" s="9">
        <v>0</v>
      </c>
    </row>
    <row r="140" spans="1:33" ht="12.75">
      <c r="A140" s="34">
        <v>6</v>
      </c>
      <c r="B140" s="34">
        <v>10</v>
      </c>
      <c r="C140" s="34">
        <v>6</v>
      </c>
      <c r="D140" s="35">
        <v>2</v>
      </c>
      <c r="E140" s="36"/>
      <c r="F140" s="7" t="s">
        <v>265</v>
      </c>
      <c r="G140" s="53" t="s">
        <v>386</v>
      </c>
      <c r="H140" s="8">
        <v>2195650.74</v>
      </c>
      <c r="I140" s="8">
        <v>2195650.74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9">
        <v>100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8">
        <v>659.79</v>
      </c>
      <c r="V140" s="8">
        <v>0</v>
      </c>
      <c r="W140" s="8">
        <v>0</v>
      </c>
      <c r="X140" s="8">
        <v>0</v>
      </c>
      <c r="Y140" s="8">
        <v>0</v>
      </c>
      <c r="Z140" s="8">
        <v>659.79</v>
      </c>
      <c r="AA140" s="8">
        <v>0</v>
      </c>
      <c r="AB140" s="9">
        <v>0</v>
      </c>
      <c r="AC140" s="9">
        <v>0</v>
      </c>
      <c r="AD140" s="9">
        <v>0</v>
      </c>
      <c r="AE140" s="9">
        <v>0</v>
      </c>
      <c r="AF140" s="9">
        <v>100</v>
      </c>
      <c r="AG140" s="9">
        <v>0</v>
      </c>
    </row>
    <row r="141" spans="1:33" ht="12.75">
      <c r="A141" s="34">
        <v>6</v>
      </c>
      <c r="B141" s="34">
        <v>11</v>
      </c>
      <c r="C141" s="34">
        <v>7</v>
      </c>
      <c r="D141" s="35">
        <v>2</v>
      </c>
      <c r="E141" s="36"/>
      <c r="F141" s="7" t="s">
        <v>265</v>
      </c>
      <c r="G141" s="53" t="s">
        <v>387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9"/>
      <c r="P141" s="9"/>
      <c r="Q141" s="9"/>
      <c r="R141" s="9"/>
      <c r="S141" s="9"/>
      <c r="T141" s="9"/>
      <c r="U141" s="8">
        <v>1592580.29</v>
      </c>
      <c r="V141" s="8">
        <v>0</v>
      </c>
      <c r="W141" s="8">
        <v>0</v>
      </c>
      <c r="X141" s="8">
        <v>0</v>
      </c>
      <c r="Y141" s="8">
        <v>0</v>
      </c>
      <c r="Z141" s="8">
        <v>1592580.29</v>
      </c>
      <c r="AA141" s="8">
        <v>0</v>
      </c>
      <c r="AB141" s="9">
        <v>0</v>
      </c>
      <c r="AC141" s="9">
        <v>0</v>
      </c>
      <c r="AD141" s="9">
        <v>0</v>
      </c>
      <c r="AE141" s="9">
        <v>0</v>
      </c>
      <c r="AF141" s="9">
        <v>100</v>
      </c>
      <c r="AG141" s="9">
        <v>0</v>
      </c>
    </row>
    <row r="142" spans="1:33" ht="12.75">
      <c r="A142" s="34">
        <v>6</v>
      </c>
      <c r="B142" s="34">
        <v>19</v>
      </c>
      <c r="C142" s="34">
        <v>4</v>
      </c>
      <c r="D142" s="35">
        <v>2</v>
      </c>
      <c r="E142" s="36"/>
      <c r="F142" s="7" t="s">
        <v>265</v>
      </c>
      <c r="G142" s="53" t="s">
        <v>388</v>
      </c>
      <c r="H142" s="8">
        <v>567186.55</v>
      </c>
      <c r="I142" s="8">
        <v>0</v>
      </c>
      <c r="J142" s="8">
        <v>0</v>
      </c>
      <c r="K142" s="8">
        <v>567186.55</v>
      </c>
      <c r="L142" s="8">
        <v>0</v>
      </c>
      <c r="M142" s="8">
        <v>0</v>
      </c>
      <c r="N142" s="8">
        <v>0</v>
      </c>
      <c r="O142" s="9">
        <v>0</v>
      </c>
      <c r="P142" s="9">
        <v>0</v>
      </c>
      <c r="Q142" s="9">
        <v>100</v>
      </c>
      <c r="R142" s="9">
        <v>0</v>
      </c>
      <c r="S142" s="9">
        <v>0</v>
      </c>
      <c r="T142" s="9">
        <v>0</v>
      </c>
      <c r="U142" s="8">
        <v>1347058.71</v>
      </c>
      <c r="V142" s="8">
        <v>0</v>
      </c>
      <c r="W142" s="8">
        <v>0</v>
      </c>
      <c r="X142" s="8">
        <v>1224238.71</v>
      </c>
      <c r="Y142" s="8">
        <v>0</v>
      </c>
      <c r="Z142" s="8">
        <v>122820</v>
      </c>
      <c r="AA142" s="8">
        <v>0</v>
      </c>
      <c r="AB142" s="9">
        <v>0</v>
      </c>
      <c r="AC142" s="9">
        <v>0</v>
      </c>
      <c r="AD142" s="9">
        <v>90.88</v>
      </c>
      <c r="AE142" s="9">
        <v>0</v>
      </c>
      <c r="AF142" s="9">
        <v>9.11</v>
      </c>
      <c r="AG142" s="9">
        <v>0</v>
      </c>
    </row>
    <row r="143" spans="1:33" ht="12.75">
      <c r="A143" s="34">
        <v>6</v>
      </c>
      <c r="B143" s="34">
        <v>20</v>
      </c>
      <c r="C143" s="34">
        <v>11</v>
      </c>
      <c r="D143" s="35">
        <v>2</v>
      </c>
      <c r="E143" s="36"/>
      <c r="F143" s="7" t="s">
        <v>265</v>
      </c>
      <c r="G143" s="53" t="s">
        <v>389</v>
      </c>
      <c r="H143" s="8">
        <v>4539459</v>
      </c>
      <c r="I143" s="8">
        <v>4400000</v>
      </c>
      <c r="J143" s="8">
        <v>0</v>
      </c>
      <c r="K143" s="8">
        <v>0</v>
      </c>
      <c r="L143" s="8">
        <v>0</v>
      </c>
      <c r="M143" s="8">
        <v>139459</v>
      </c>
      <c r="N143" s="8">
        <v>0</v>
      </c>
      <c r="O143" s="9">
        <v>96.92</v>
      </c>
      <c r="P143" s="9">
        <v>0</v>
      </c>
      <c r="Q143" s="9">
        <v>0</v>
      </c>
      <c r="R143" s="9">
        <v>0</v>
      </c>
      <c r="S143" s="9">
        <v>3.07</v>
      </c>
      <c r="T143" s="9">
        <v>0</v>
      </c>
      <c r="U143" s="8">
        <v>139459.12</v>
      </c>
      <c r="V143" s="8">
        <v>0</v>
      </c>
      <c r="W143" s="8">
        <v>0</v>
      </c>
      <c r="X143" s="8">
        <v>0</v>
      </c>
      <c r="Y143" s="8">
        <v>0</v>
      </c>
      <c r="Z143" s="8">
        <v>139459.12</v>
      </c>
      <c r="AA143" s="8">
        <v>0</v>
      </c>
      <c r="AB143" s="9">
        <v>0</v>
      </c>
      <c r="AC143" s="9">
        <v>0</v>
      </c>
      <c r="AD143" s="9">
        <v>0</v>
      </c>
      <c r="AE143" s="9">
        <v>0</v>
      </c>
      <c r="AF143" s="9">
        <v>100</v>
      </c>
      <c r="AG143" s="9">
        <v>0</v>
      </c>
    </row>
    <row r="144" spans="1:33" ht="12.75">
      <c r="A144" s="34">
        <v>6</v>
      </c>
      <c r="B144" s="34">
        <v>16</v>
      </c>
      <c r="C144" s="34">
        <v>5</v>
      </c>
      <c r="D144" s="35">
        <v>2</v>
      </c>
      <c r="E144" s="36"/>
      <c r="F144" s="7" t="s">
        <v>265</v>
      </c>
      <c r="G144" s="53" t="s">
        <v>390</v>
      </c>
      <c r="H144" s="8">
        <v>562936.27</v>
      </c>
      <c r="I144" s="8">
        <v>0</v>
      </c>
      <c r="J144" s="8">
        <v>0</v>
      </c>
      <c r="K144" s="8">
        <v>0</v>
      </c>
      <c r="L144" s="8">
        <v>0</v>
      </c>
      <c r="M144" s="8">
        <v>562936.27</v>
      </c>
      <c r="N144" s="8">
        <v>0</v>
      </c>
      <c r="O144" s="9">
        <v>0</v>
      </c>
      <c r="P144" s="9">
        <v>0</v>
      </c>
      <c r="Q144" s="9">
        <v>0</v>
      </c>
      <c r="R144" s="9">
        <v>0</v>
      </c>
      <c r="S144" s="9">
        <v>100</v>
      </c>
      <c r="T144" s="9">
        <v>0</v>
      </c>
      <c r="U144" s="8">
        <v>562936.27</v>
      </c>
      <c r="V144" s="8">
        <v>0</v>
      </c>
      <c r="W144" s="8">
        <v>0</v>
      </c>
      <c r="X144" s="8">
        <v>0</v>
      </c>
      <c r="Y144" s="8">
        <v>0</v>
      </c>
      <c r="Z144" s="8">
        <v>562936.27</v>
      </c>
      <c r="AA144" s="8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100</v>
      </c>
      <c r="AG144" s="9">
        <v>0</v>
      </c>
    </row>
    <row r="145" spans="1:33" ht="12.75">
      <c r="A145" s="34">
        <v>6</v>
      </c>
      <c r="B145" s="34">
        <v>11</v>
      </c>
      <c r="C145" s="34">
        <v>8</v>
      </c>
      <c r="D145" s="35">
        <v>2</v>
      </c>
      <c r="E145" s="36"/>
      <c r="F145" s="7" t="s">
        <v>265</v>
      </c>
      <c r="G145" s="53" t="s">
        <v>277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9"/>
      <c r="P145" s="9"/>
      <c r="Q145" s="9"/>
      <c r="R145" s="9"/>
      <c r="S145" s="9"/>
      <c r="T145" s="9"/>
      <c r="U145" s="8">
        <v>495413.34</v>
      </c>
      <c r="V145" s="8">
        <v>495413.34</v>
      </c>
      <c r="W145" s="8">
        <v>0</v>
      </c>
      <c r="X145" s="8">
        <v>0</v>
      </c>
      <c r="Y145" s="8">
        <v>0</v>
      </c>
      <c r="Z145" s="8">
        <v>0</v>
      </c>
      <c r="AA145" s="8">
        <v>0</v>
      </c>
      <c r="AB145" s="9">
        <v>100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</row>
    <row r="146" spans="1:33" ht="12.75">
      <c r="A146" s="34">
        <v>6</v>
      </c>
      <c r="B146" s="34">
        <v>9</v>
      </c>
      <c r="C146" s="34">
        <v>12</v>
      </c>
      <c r="D146" s="35">
        <v>2</v>
      </c>
      <c r="E146" s="36"/>
      <c r="F146" s="7" t="s">
        <v>265</v>
      </c>
      <c r="G146" s="53" t="s">
        <v>391</v>
      </c>
      <c r="H146" s="8">
        <v>4611792.05</v>
      </c>
      <c r="I146" s="8">
        <v>2500000</v>
      </c>
      <c r="J146" s="8">
        <v>0</v>
      </c>
      <c r="K146" s="8">
        <v>0</v>
      </c>
      <c r="L146" s="8">
        <v>0</v>
      </c>
      <c r="M146" s="8">
        <v>2111792.05</v>
      </c>
      <c r="N146" s="8">
        <v>0</v>
      </c>
      <c r="O146" s="9">
        <v>54.2</v>
      </c>
      <c r="P146" s="9">
        <v>0</v>
      </c>
      <c r="Q146" s="9">
        <v>0</v>
      </c>
      <c r="R146" s="9">
        <v>0</v>
      </c>
      <c r="S146" s="9">
        <v>45.79</v>
      </c>
      <c r="T146" s="9">
        <v>0</v>
      </c>
      <c r="U146" s="8">
        <v>4149556.56</v>
      </c>
      <c r="V146" s="8">
        <v>0</v>
      </c>
      <c r="W146" s="8">
        <v>210890</v>
      </c>
      <c r="X146" s="8">
        <v>0</v>
      </c>
      <c r="Y146" s="8">
        <v>0</v>
      </c>
      <c r="Z146" s="8">
        <v>3938666.56</v>
      </c>
      <c r="AA146" s="8">
        <v>0</v>
      </c>
      <c r="AB146" s="9">
        <v>0</v>
      </c>
      <c r="AC146" s="9">
        <v>5.08</v>
      </c>
      <c r="AD146" s="9">
        <v>0</v>
      </c>
      <c r="AE146" s="9">
        <v>0</v>
      </c>
      <c r="AF146" s="9">
        <v>94.91</v>
      </c>
      <c r="AG146" s="9">
        <v>0</v>
      </c>
    </row>
    <row r="147" spans="1:33" ht="12.75">
      <c r="A147" s="34">
        <v>6</v>
      </c>
      <c r="B147" s="34">
        <v>20</v>
      </c>
      <c r="C147" s="34">
        <v>12</v>
      </c>
      <c r="D147" s="35">
        <v>2</v>
      </c>
      <c r="E147" s="36"/>
      <c r="F147" s="7" t="s">
        <v>265</v>
      </c>
      <c r="G147" s="53" t="s">
        <v>392</v>
      </c>
      <c r="H147" s="8">
        <v>2122686</v>
      </c>
      <c r="I147" s="8">
        <v>1540000</v>
      </c>
      <c r="J147" s="8">
        <v>0</v>
      </c>
      <c r="K147" s="8">
        <v>0</v>
      </c>
      <c r="L147" s="8">
        <v>0</v>
      </c>
      <c r="M147" s="8">
        <v>582686</v>
      </c>
      <c r="N147" s="8">
        <v>0</v>
      </c>
      <c r="O147" s="9">
        <v>72.54</v>
      </c>
      <c r="P147" s="9">
        <v>0</v>
      </c>
      <c r="Q147" s="9">
        <v>0</v>
      </c>
      <c r="R147" s="9">
        <v>0</v>
      </c>
      <c r="S147" s="9">
        <v>27.45</v>
      </c>
      <c r="T147" s="9">
        <v>0</v>
      </c>
      <c r="U147" s="8">
        <v>642808.61</v>
      </c>
      <c r="V147" s="8">
        <v>0</v>
      </c>
      <c r="W147" s="8">
        <v>0</v>
      </c>
      <c r="X147" s="8">
        <v>0</v>
      </c>
      <c r="Y147" s="8">
        <v>0</v>
      </c>
      <c r="Z147" s="8">
        <v>642808.61</v>
      </c>
      <c r="AA147" s="8">
        <v>0</v>
      </c>
      <c r="AB147" s="9">
        <v>0</v>
      </c>
      <c r="AC147" s="9">
        <v>0</v>
      </c>
      <c r="AD147" s="9">
        <v>0</v>
      </c>
      <c r="AE147" s="9">
        <v>0</v>
      </c>
      <c r="AF147" s="9">
        <v>100</v>
      </c>
      <c r="AG147" s="9">
        <v>0</v>
      </c>
    </row>
    <row r="148" spans="1:33" ht="12.75">
      <c r="A148" s="34">
        <v>6</v>
      </c>
      <c r="B148" s="34">
        <v>18</v>
      </c>
      <c r="C148" s="34">
        <v>8</v>
      </c>
      <c r="D148" s="35">
        <v>2</v>
      </c>
      <c r="E148" s="36"/>
      <c r="F148" s="7" t="s">
        <v>265</v>
      </c>
      <c r="G148" s="53" t="s">
        <v>393</v>
      </c>
      <c r="H148" s="8">
        <v>3114799.54</v>
      </c>
      <c r="I148" s="8">
        <v>2200000</v>
      </c>
      <c r="J148" s="8">
        <v>0</v>
      </c>
      <c r="K148" s="8">
        <v>0</v>
      </c>
      <c r="L148" s="8">
        <v>0</v>
      </c>
      <c r="M148" s="8">
        <v>914799.54</v>
      </c>
      <c r="N148" s="8">
        <v>0</v>
      </c>
      <c r="O148" s="9">
        <v>70.63</v>
      </c>
      <c r="P148" s="9">
        <v>0</v>
      </c>
      <c r="Q148" s="9">
        <v>0</v>
      </c>
      <c r="R148" s="9">
        <v>0</v>
      </c>
      <c r="S148" s="9">
        <v>29.36</v>
      </c>
      <c r="T148" s="9">
        <v>0</v>
      </c>
      <c r="U148" s="8">
        <v>915966.57</v>
      </c>
      <c r="V148" s="8">
        <v>1167.03</v>
      </c>
      <c r="W148" s="8">
        <v>0</v>
      </c>
      <c r="X148" s="8">
        <v>0</v>
      </c>
      <c r="Y148" s="8">
        <v>0</v>
      </c>
      <c r="Z148" s="8">
        <v>914799.54</v>
      </c>
      <c r="AA148" s="8">
        <v>0</v>
      </c>
      <c r="AB148" s="9">
        <v>0.12</v>
      </c>
      <c r="AC148" s="9">
        <v>0</v>
      </c>
      <c r="AD148" s="9">
        <v>0</v>
      </c>
      <c r="AE148" s="9">
        <v>0</v>
      </c>
      <c r="AF148" s="9">
        <v>99.87</v>
      </c>
      <c r="AG148" s="9">
        <v>0</v>
      </c>
    </row>
    <row r="149" spans="1:33" ht="12.75">
      <c r="A149" s="34">
        <v>6</v>
      </c>
      <c r="B149" s="34">
        <v>7</v>
      </c>
      <c r="C149" s="34">
        <v>6</v>
      </c>
      <c r="D149" s="35">
        <v>2</v>
      </c>
      <c r="E149" s="36"/>
      <c r="F149" s="7" t="s">
        <v>265</v>
      </c>
      <c r="G149" s="53" t="s">
        <v>394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9"/>
      <c r="P149" s="9"/>
      <c r="Q149" s="9"/>
      <c r="R149" s="9"/>
      <c r="S149" s="9"/>
      <c r="T149" s="9"/>
      <c r="U149" s="8">
        <v>605501.93</v>
      </c>
      <c r="V149" s="8">
        <v>0</v>
      </c>
      <c r="W149" s="8">
        <v>0</v>
      </c>
      <c r="X149" s="8">
        <v>0</v>
      </c>
      <c r="Y149" s="8">
        <v>0</v>
      </c>
      <c r="Z149" s="8">
        <v>605501.93</v>
      </c>
      <c r="AA149" s="8">
        <v>0</v>
      </c>
      <c r="AB149" s="9">
        <v>0</v>
      </c>
      <c r="AC149" s="9">
        <v>0</v>
      </c>
      <c r="AD149" s="9">
        <v>0</v>
      </c>
      <c r="AE149" s="9">
        <v>0</v>
      </c>
      <c r="AF149" s="9">
        <v>100</v>
      </c>
      <c r="AG149" s="9">
        <v>0</v>
      </c>
    </row>
    <row r="150" spans="1:33" ht="12.75">
      <c r="A150" s="34">
        <v>6</v>
      </c>
      <c r="B150" s="34">
        <v>18</v>
      </c>
      <c r="C150" s="34">
        <v>9</v>
      </c>
      <c r="D150" s="35">
        <v>2</v>
      </c>
      <c r="E150" s="36"/>
      <c r="F150" s="7" t="s">
        <v>265</v>
      </c>
      <c r="G150" s="53" t="s">
        <v>395</v>
      </c>
      <c r="H150" s="8">
        <v>1780500</v>
      </c>
      <c r="I150" s="8">
        <v>922500</v>
      </c>
      <c r="J150" s="8">
        <v>0</v>
      </c>
      <c r="K150" s="8">
        <v>0</v>
      </c>
      <c r="L150" s="8">
        <v>0</v>
      </c>
      <c r="M150" s="8">
        <v>858000</v>
      </c>
      <c r="N150" s="8">
        <v>0</v>
      </c>
      <c r="O150" s="9">
        <v>51.81</v>
      </c>
      <c r="P150" s="9">
        <v>0</v>
      </c>
      <c r="Q150" s="9">
        <v>0</v>
      </c>
      <c r="R150" s="9">
        <v>0</v>
      </c>
      <c r="S150" s="9">
        <v>48.18</v>
      </c>
      <c r="T150" s="9">
        <v>0</v>
      </c>
      <c r="U150" s="8">
        <v>1255847.07</v>
      </c>
      <c r="V150" s="8">
        <v>272500</v>
      </c>
      <c r="W150" s="8">
        <v>0</v>
      </c>
      <c r="X150" s="8">
        <v>0</v>
      </c>
      <c r="Y150" s="8">
        <v>0</v>
      </c>
      <c r="Z150" s="8">
        <v>983347.07</v>
      </c>
      <c r="AA150" s="8">
        <v>0</v>
      </c>
      <c r="AB150" s="9">
        <v>21.69</v>
      </c>
      <c r="AC150" s="9">
        <v>0</v>
      </c>
      <c r="AD150" s="9">
        <v>0</v>
      </c>
      <c r="AE150" s="9">
        <v>0</v>
      </c>
      <c r="AF150" s="9">
        <v>78.3</v>
      </c>
      <c r="AG150" s="9">
        <v>0</v>
      </c>
    </row>
    <row r="151" spans="1:33" ht="12.75">
      <c r="A151" s="34">
        <v>6</v>
      </c>
      <c r="B151" s="34">
        <v>18</v>
      </c>
      <c r="C151" s="34">
        <v>10</v>
      </c>
      <c r="D151" s="35">
        <v>2</v>
      </c>
      <c r="E151" s="36"/>
      <c r="F151" s="7" t="s">
        <v>265</v>
      </c>
      <c r="G151" s="53" t="s">
        <v>396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9"/>
      <c r="P151" s="9"/>
      <c r="Q151" s="9"/>
      <c r="R151" s="9"/>
      <c r="S151" s="9"/>
      <c r="T151" s="9"/>
      <c r="U151" s="8">
        <v>970117.35</v>
      </c>
      <c r="V151" s="8">
        <v>0</v>
      </c>
      <c r="W151" s="8">
        <v>0</v>
      </c>
      <c r="X151" s="8">
        <v>970117.35</v>
      </c>
      <c r="Y151" s="8">
        <v>0</v>
      </c>
      <c r="Z151" s="8">
        <v>0</v>
      </c>
      <c r="AA151" s="8">
        <v>0</v>
      </c>
      <c r="AB151" s="9">
        <v>0</v>
      </c>
      <c r="AC151" s="9">
        <v>0</v>
      </c>
      <c r="AD151" s="9">
        <v>100</v>
      </c>
      <c r="AE151" s="9">
        <v>0</v>
      </c>
      <c r="AF151" s="9">
        <v>0</v>
      </c>
      <c r="AG151" s="9">
        <v>0</v>
      </c>
    </row>
    <row r="152" spans="1:33" ht="12.75">
      <c r="A152" s="34">
        <v>6</v>
      </c>
      <c r="B152" s="34">
        <v>1</v>
      </c>
      <c r="C152" s="34">
        <v>16</v>
      </c>
      <c r="D152" s="35">
        <v>2</v>
      </c>
      <c r="E152" s="36"/>
      <c r="F152" s="7" t="s">
        <v>265</v>
      </c>
      <c r="G152" s="53" t="s">
        <v>279</v>
      </c>
      <c r="H152" s="8">
        <v>7894000</v>
      </c>
      <c r="I152" s="8">
        <v>0</v>
      </c>
      <c r="J152" s="8">
        <v>0</v>
      </c>
      <c r="K152" s="8">
        <v>5292000</v>
      </c>
      <c r="L152" s="8">
        <v>0</v>
      </c>
      <c r="M152" s="8">
        <v>2602000</v>
      </c>
      <c r="N152" s="8">
        <v>0</v>
      </c>
      <c r="O152" s="9">
        <v>0</v>
      </c>
      <c r="P152" s="9">
        <v>0</v>
      </c>
      <c r="Q152" s="9">
        <v>67.03</v>
      </c>
      <c r="R152" s="9">
        <v>0</v>
      </c>
      <c r="S152" s="9">
        <v>32.96</v>
      </c>
      <c r="T152" s="9">
        <v>0</v>
      </c>
      <c r="U152" s="8">
        <v>14607735.37</v>
      </c>
      <c r="V152" s="8">
        <v>0</v>
      </c>
      <c r="W152" s="8">
        <v>0</v>
      </c>
      <c r="X152" s="8">
        <v>12005735.37</v>
      </c>
      <c r="Y152" s="8">
        <v>0</v>
      </c>
      <c r="Z152" s="8">
        <v>2602000</v>
      </c>
      <c r="AA152" s="8">
        <v>0</v>
      </c>
      <c r="AB152" s="9">
        <v>0</v>
      </c>
      <c r="AC152" s="9">
        <v>0</v>
      </c>
      <c r="AD152" s="9">
        <v>82.18</v>
      </c>
      <c r="AE152" s="9">
        <v>0</v>
      </c>
      <c r="AF152" s="9">
        <v>17.81</v>
      </c>
      <c r="AG152" s="9">
        <v>0</v>
      </c>
    </row>
    <row r="153" spans="1:33" ht="12.75">
      <c r="A153" s="34">
        <v>6</v>
      </c>
      <c r="B153" s="34">
        <v>2</v>
      </c>
      <c r="C153" s="34">
        <v>13</v>
      </c>
      <c r="D153" s="35">
        <v>2</v>
      </c>
      <c r="E153" s="36"/>
      <c r="F153" s="7" t="s">
        <v>265</v>
      </c>
      <c r="G153" s="53" t="s">
        <v>397</v>
      </c>
      <c r="H153" s="8">
        <v>6117.05</v>
      </c>
      <c r="I153" s="8">
        <v>0</v>
      </c>
      <c r="J153" s="8">
        <v>0</v>
      </c>
      <c r="K153" s="8">
        <v>0</v>
      </c>
      <c r="L153" s="8">
        <v>0</v>
      </c>
      <c r="M153" s="8">
        <v>6117.05</v>
      </c>
      <c r="N153" s="8">
        <v>0</v>
      </c>
      <c r="O153" s="9">
        <v>0</v>
      </c>
      <c r="P153" s="9">
        <v>0</v>
      </c>
      <c r="Q153" s="9">
        <v>0</v>
      </c>
      <c r="R153" s="9">
        <v>0</v>
      </c>
      <c r="S153" s="9">
        <v>100</v>
      </c>
      <c r="T153" s="9">
        <v>0</v>
      </c>
      <c r="U153" s="8">
        <v>1133521.28</v>
      </c>
      <c r="V153" s="8">
        <v>0</v>
      </c>
      <c r="W153" s="8">
        <v>0</v>
      </c>
      <c r="X153" s="8">
        <v>0</v>
      </c>
      <c r="Y153" s="8">
        <v>0</v>
      </c>
      <c r="Z153" s="8">
        <v>1133521.28</v>
      </c>
      <c r="AA153" s="8">
        <v>0</v>
      </c>
      <c r="AB153" s="9">
        <v>0</v>
      </c>
      <c r="AC153" s="9">
        <v>0</v>
      </c>
      <c r="AD153" s="9">
        <v>0</v>
      </c>
      <c r="AE153" s="9">
        <v>0</v>
      </c>
      <c r="AF153" s="9">
        <v>100</v>
      </c>
      <c r="AG153" s="9">
        <v>0</v>
      </c>
    </row>
    <row r="154" spans="1:33" ht="12.75">
      <c r="A154" s="34">
        <v>6</v>
      </c>
      <c r="B154" s="34">
        <v>18</v>
      </c>
      <c r="C154" s="34">
        <v>11</v>
      </c>
      <c r="D154" s="35">
        <v>2</v>
      </c>
      <c r="E154" s="36"/>
      <c r="F154" s="7" t="s">
        <v>265</v>
      </c>
      <c r="G154" s="53" t="s">
        <v>280</v>
      </c>
      <c r="H154" s="8">
        <v>4041203</v>
      </c>
      <c r="I154" s="8">
        <v>4041203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9">
        <v>100</v>
      </c>
      <c r="P154" s="9">
        <v>0</v>
      </c>
      <c r="Q154" s="9">
        <v>0</v>
      </c>
      <c r="R154" s="9">
        <v>0</v>
      </c>
      <c r="S154" s="9">
        <v>0</v>
      </c>
      <c r="T154" s="9">
        <v>0</v>
      </c>
      <c r="U154" s="8">
        <v>1154076.79</v>
      </c>
      <c r="V154" s="8">
        <v>1024978.46</v>
      </c>
      <c r="W154" s="8">
        <v>0</v>
      </c>
      <c r="X154" s="8">
        <v>0</v>
      </c>
      <c r="Y154" s="8">
        <v>0</v>
      </c>
      <c r="Z154" s="8">
        <v>129098.33</v>
      </c>
      <c r="AA154" s="8">
        <v>0</v>
      </c>
      <c r="AB154" s="9">
        <v>88.81</v>
      </c>
      <c r="AC154" s="9">
        <v>0</v>
      </c>
      <c r="AD154" s="9">
        <v>0</v>
      </c>
      <c r="AE154" s="9">
        <v>0</v>
      </c>
      <c r="AF154" s="9">
        <v>11.18</v>
      </c>
      <c r="AG154" s="9">
        <v>0</v>
      </c>
    </row>
    <row r="155" spans="1:33" ht="12.75">
      <c r="A155" s="34">
        <v>6</v>
      </c>
      <c r="B155" s="34">
        <v>17</v>
      </c>
      <c r="C155" s="34">
        <v>5</v>
      </c>
      <c r="D155" s="35">
        <v>2</v>
      </c>
      <c r="E155" s="36"/>
      <c r="F155" s="7" t="s">
        <v>265</v>
      </c>
      <c r="G155" s="53" t="s">
        <v>398</v>
      </c>
      <c r="H155" s="8">
        <v>3275225</v>
      </c>
      <c r="I155" s="8">
        <v>3000000</v>
      </c>
      <c r="J155" s="8">
        <v>257225</v>
      </c>
      <c r="K155" s="8">
        <v>0</v>
      </c>
      <c r="L155" s="8">
        <v>0</v>
      </c>
      <c r="M155" s="8">
        <v>18000</v>
      </c>
      <c r="N155" s="8">
        <v>0</v>
      </c>
      <c r="O155" s="9">
        <v>91.59</v>
      </c>
      <c r="P155" s="9">
        <v>7.85</v>
      </c>
      <c r="Q155" s="9">
        <v>0</v>
      </c>
      <c r="R155" s="9">
        <v>0</v>
      </c>
      <c r="S155" s="9">
        <v>0.54</v>
      </c>
      <c r="T155" s="9">
        <v>0</v>
      </c>
      <c r="U155" s="8">
        <v>3151929.78</v>
      </c>
      <c r="V155" s="8">
        <v>0</v>
      </c>
      <c r="W155" s="8">
        <v>0</v>
      </c>
      <c r="X155" s="8">
        <v>0</v>
      </c>
      <c r="Y155" s="8">
        <v>0</v>
      </c>
      <c r="Z155" s="8">
        <v>3151929.78</v>
      </c>
      <c r="AA155" s="8">
        <v>0</v>
      </c>
      <c r="AB155" s="9">
        <v>0</v>
      </c>
      <c r="AC155" s="9">
        <v>0</v>
      </c>
      <c r="AD155" s="9">
        <v>0</v>
      </c>
      <c r="AE155" s="9">
        <v>0</v>
      </c>
      <c r="AF155" s="9">
        <v>100</v>
      </c>
      <c r="AG155" s="9">
        <v>0</v>
      </c>
    </row>
    <row r="156" spans="1:33" ht="12.75">
      <c r="A156" s="34">
        <v>6</v>
      </c>
      <c r="B156" s="34">
        <v>11</v>
      </c>
      <c r="C156" s="34">
        <v>9</v>
      </c>
      <c r="D156" s="35">
        <v>2</v>
      </c>
      <c r="E156" s="36"/>
      <c r="F156" s="7" t="s">
        <v>265</v>
      </c>
      <c r="G156" s="53" t="s">
        <v>399</v>
      </c>
      <c r="H156" s="8">
        <v>3000000</v>
      </c>
      <c r="I156" s="8">
        <v>3000000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9">
        <v>100</v>
      </c>
      <c r="P156" s="9">
        <v>0</v>
      </c>
      <c r="Q156" s="9">
        <v>0</v>
      </c>
      <c r="R156" s="9">
        <v>0</v>
      </c>
      <c r="S156" s="9">
        <v>0</v>
      </c>
      <c r="T156" s="9">
        <v>0</v>
      </c>
      <c r="U156" s="8">
        <v>0</v>
      </c>
      <c r="V156" s="8">
        <v>0</v>
      </c>
      <c r="W156" s="8">
        <v>0</v>
      </c>
      <c r="X156" s="8">
        <v>0</v>
      </c>
      <c r="Y156" s="8">
        <v>0</v>
      </c>
      <c r="Z156" s="8">
        <v>0</v>
      </c>
      <c r="AA156" s="8">
        <v>0</v>
      </c>
      <c r="AB156" s="9"/>
      <c r="AC156" s="9"/>
      <c r="AD156" s="9"/>
      <c r="AE156" s="9"/>
      <c r="AF156" s="9"/>
      <c r="AG156" s="9"/>
    </row>
    <row r="157" spans="1:33" ht="12.75">
      <c r="A157" s="34">
        <v>6</v>
      </c>
      <c r="B157" s="34">
        <v>4</v>
      </c>
      <c r="C157" s="34">
        <v>6</v>
      </c>
      <c r="D157" s="35">
        <v>2</v>
      </c>
      <c r="E157" s="36"/>
      <c r="F157" s="7" t="s">
        <v>265</v>
      </c>
      <c r="G157" s="53" t="s">
        <v>400</v>
      </c>
      <c r="H157" s="8">
        <v>120443.51</v>
      </c>
      <c r="I157" s="8">
        <v>0</v>
      </c>
      <c r="J157" s="8">
        <v>0</v>
      </c>
      <c r="K157" s="8">
        <v>0</v>
      </c>
      <c r="L157" s="8">
        <v>0</v>
      </c>
      <c r="M157" s="8">
        <v>120443.51</v>
      </c>
      <c r="N157" s="8">
        <v>0</v>
      </c>
      <c r="O157" s="9">
        <v>0</v>
      </c>
      <c r="P157" s="9">
        <v>0</v>
      </c>
      <c r="Q157" s="9">
        <v>0</v>
      </c>
      <c r="R157" s="9">
        <v>0</v>
      </c>
      <c r="S157" s="9">
        <v>100</v>
      </c>
      <c r="T157" s="9">
        <v>0</v>
      </c>
      <c r="U157" s="8">
        <v>120443.51</v>
      </c>
      <c r="V157" s="8">
        <v>0</v>
      </c>
      <c r="W157" s="8">
        <v>0</v>
      </c>
      <c r="X157" s="8">
        <v>0</v>
      </c>
      <c r="Y157" s="8">
        <v>0</v>
      </c>
      <c r="Z157" s="8">
        <v>120443.51</v>
      </c>
      <c r="AA157" s="8">
        <v>0</v>
      </c>
      <c r="AB157" s="9">
        <v>0</v>
      </c>
      <c r="AC157" s="9">
        <v>0</v>
      </c>
      <c r="AD157" s="9">
        <v>0</v>
      </c>
      <c r="AE157" s="9">
        <v>0</v>
      </c>
      <c r="AF157" s="9">
        <v>100</v>
      </c>
      <c r="AG157" s="9">
        <v>0</v>
      </c>
    </row>
    <row r="158" spans="1:33" ht="12.75">
      <c r="A158" s="34">
        <v>6</v>
      </c>
      <c r="B158" s="34">
        <v>7</v>
      </c>
      <c r="C158" s="34">
        <v>7</v>
      </c>
      <c r="D158" s="35">
        <v>2</v>
      </c>
      <c r="E158" s="36"/>
      <c r="F158" s="7" t="s">
        <v>265</v>
      </c>
      <c r="G158" s="53" t="s">
        <v>401</v>
      </c>
      <c r="H158" s="8">
        <v>1952632.3</v>
      </c>
      <c r="I158" s="8">
        <v>1300000</v>
      </c>
      <c r="J158" s="8">
        <v>0</v>
      </c>
      <c r="K158" s="8">
        <v>0</v>
      </c>
      <c r="L158" s="8">
        <v>0</v>
      </c>
      <c r="M158" s="8">
        <v>652632.3</v>
      </c>
      <c r="N158" s="8">
        <v>0</v>
      </c>
      <c r="O158" s="9">
        <v>66.57</v>
      </c>
      <c r="P158" s="9">
        <v>0</v>
      </c>
      <c r="Q158" s="9">
        <v>0</v>
      </c>
      <c r="R158" s="9">
        <v>0</v>
      </c>
      <c r="S158" s="9">
        <v>33.42</v>
      </c>
      <c r="T158" s="9">
        <v>0</v>
      </c>
      <c r="U158" s="8">
        <v>1952632.3</v>
      </c>
      <c r="V158" s="8">
        <v>1300000</v>
      </c>
      <c r="W158" s="8">
        <v>0</v>
      </c>
      <c r="X158" s="8">
        <v>0</v>
      </c>
      <c r="Y158" s="8">
        <v>0</v>
      </c>
      <c r="Z158" s="8">
        <v>652632.3</v>
      </c>
      <c r="AA158" s="8">
        <v>0</v>
      </c>
      <c r="AB158" s="9">
        <v>66.57</v>
      </c>
      <c r="AC158" s="9">
        <v>0</v>
      </c>
      <c r="AD158" s="9">
        <v>0</v>
      </c>
      <c r="AE158" s="9">
        <v>0</v>
      </c>
      <c r="AF158" s="9">
        <v>33.42</v>
      </c>
      <c r="AG158" s="9">
        <v>0</v>
      </c>
    </row>
    <row r="159" spans="1:33" ht="12.75">
      <c r="A159" s="34">
        <v>6</v>
      </c>
      <c r="B159" s="34">
        <v>1</v>
      </c>
      <c r="C159" s="34">
        <v>17</v>
      </c>
      <c r="D159" s="35">
        <v>2</v>
      </c>
      <c r="E159" s="36"/>
      <c r="F159" s="7" t="s">
        <v>265</v>
      </c>
      <c r="G159" s="53" t="s">
        <v>402</v>
      </c>
      <c r="H159" s="8">
        <v>1665504</v>
      </c>
      <c r="I159" s="8">
        <v>1270000</v>
      </c>
      <c r="J159" s="8">
        <v>55000</v>
      </c>
      <c r="K159" s="8">
        <v>0</v>
      </c>
      <c r="L159" s="8">
        <v>0</v>
      </c>
      <c r="M159" s="8">
        <v>340504</v>
      </c>
      <c r="N159" s="8">
        <v>0</v>
      </c>
      <c r="O159" s="9">
        <v>76.25</v>
      </c>
      <c r="P159" s="9">
        <v>3.3</v>
      </c>
      <c r="Q159" s="9">
        <v>0</v>
      </c>
      <c r="R159" s="9">
        <v>0</v>
      </c>
      <c r="S159" s="9">
        <v>20.44</v>
      </c>
      <c r="T159" s="9">
        <v>0</v>
      </c>
      <c r="U159" s="8">
        <v>491327.52</v>
      </c>
      <c r="V159" s="8">
        <v>0</v>
      </c>
      <c r="W159" s="8">
        <v>55000</v>
      </c>
      <c r="X159" s="8">
        <v>0</v>
      </c>
      <c r="Y159" s="8">
        <v>0</v>
      </c>
      <c r="Z159" s="8">
        <v>436327.52</v>
      </c>
      <c r="AA159" s="8">
        <v>0</v>
      </c>
      <c r="AB159" s="9">
        <v>0</v>
      </c>
      <c r="AC159" s="9">
        <v>11.19</v>
      </c>
      <c r="AD159" s="9">
        <v>0</v>
      </c>
      <c r="AE159" s="9">
        <v>0</v>
      </c>
      <c r="AF159" s="9">
        <v>88.8</v>
      </c>
      <c r="AG159" s="9">
        <v>0</v>
      </c>
    </row>
    <row r="160" spans="1:33" ht="12.75">
      <c r="A160" s="34">
        <v>6</v>
      </c>
      <c r="B160" s="34">
        <v>2</v>
      </c>
      <c r="C160" s="34">
        <v>14</v>
      </c>
      <c r="D160" s="35">
        <v>2</v>
      </c>
      <c r="E160" s="36"/>
      <c r="F160" s="7" t="s">
        <v>265</v>
      </c>
      <c r="G160" s="53" t="s">
        <v>403</v>
      </c>
      <c r="H160" s="8">
        <v>1579116</v>
      </c>
      <c r="I160" s="8">
        <v>600000</v>
      </c>
      <c r="J160" s="8">
        <v>0</v>
      </c>
      <c r="K160" s="8">
        <v>0</v>
      </c>
      <c r="L160" s="8">
        <v>0</v>
      </c>
      <c r="M160" s="8">
        <v>979116</v>
      </c>
      <c r="N160" s="8">
        <v>0</v>
      </c>
      <c r="O160" s="9">
        <v>37.99</v>
      </c>
      <c r="P160" s="9">
        <v>0</v>
      </c>
      <c r="Q160" s="9">
        <v>0</v>
      </c>
      <c r="R160" s="9">
        <v>0</v>
      </c>
      <c r="S160" s="9">
        <v>62</v>
      </c>
      <c r="T160" s="9">
        <v>0</v>
      </c>
      <c r="U160" s="8">
        <v>2104980.4</v>
      </c>
      <c r="V160" s="8">
        <v>600000</v>
      </c>
      <c r="W160" s="8">
        <v>0</v>
      </c>
      <c r="X160" s="8">
        <v>0</v>
      </c>
      <c r="Y160" s="8">
        <v>0</v>
      </c>
      <c r="Z160" s="8">
        <v>1504980.4</v>
      </c>
      <c r="AA160" s="8">
        <v>0</v>
      </c>
      <c r="AB160" s="9">
        <v>28.5</v>
      </c>
      <c r="AC160" s="9">
        <v>0</v>
      </c>
      <c r="AD160" s="9">
        <v>0</v>
      </c>
      <c r="AE160" s="9">
        <v>0</v>
      </c>
      <c r="AF160" s="9">
        <v>71.49</v>
      </c>
      <c r="AG160" s="9">
        <v>0</v>
      </c>
    </row>
    <row r="161" spans="1:33" ht="12.75">
      <c r="A161" s="34">
        <v>6</v>
      </c>
      <c r="B161" s="34">
        <v>4</v>
      </c>
      <c r="C161" s="34">
        <v>7</v>
      </c>
      <c r="D161" s="35">
        <v>2</v>
      </c>
      <c r="E161" s="36"/>
      <c r="F161" s="7" t="s">
        <v>265</v>
      </c>
      <c r="G161" s="53" t="s">
        <v>404</v>
      </c>
      <c r="H161" s="8">
        <v>1785997.97</v>
      </c>
      <c r="I161" s="8">
        <v>1004000</v>
      </c>
      <c r="J161" s="8">
        <v>0</v>
      </c>
      <c r="K161" s="8">
        <v>0</v>
      </c>
      <c r="L161" s="8">
        <v>0</v>
      </c>
      <c r="M161" s="8">
        <v>781997.97</v>
      </c>
      <c r="N161" s="8">
        <v>0</v>
      </c>
      <c r="O161" s="9">
        <v>56.21</v>
      </c>
      <c r="P161" s="9">
        <v>0</v>
      </c>
      <c r="Q161" s="9">
        <v>0</v>
      </c>
      <c r="R161" s="9">
        <v>0</v>
      </c>
      <c r="S161" s="9">
        <v>43.78</v>
      </c>
      <c r="T161" s="9">
        <v>0</v>
      </c>
      <c r="U161" s="8">
        <v>1785997.97</v>
      </c>
      <c r="V161" s="8">
        <v>1004000</v>
      </c>
      <c r="W161" s="8">
        <v>0</v>
      </c>
      <c r="X161" s="8">
        <v>0</v>
      </c>
      <c r="Y161" s="8">
        <v>0</v>
      </c>
      <c r="Z161" s="8">
        <v>781997.97</v>
      </c>
      <c r="AA161" s="8">
        <v>0</v>
      </c>
      <c r="AB161" s="9">
        <v>56.21</v>
      </c>
      <c r="AC161" s="9">
        <v>0</v>
      </c>
      <c r="AD161" s="9">
        <v>0</v>
      </c>
      <c r="AE161" s="9">
        <v>0</v>
      </c>
      <c r="AF161" s="9">
        <v>43.78</v>
      </c>
      <c r="AG161" s="9">
        <v>0</v>
      </c>
    </row>
    <row r="162" spans="1:33" ht="12.75">
      <c r="A162" s="34">
        <v>6</v>
      </c>
      <c r="B162" s="34">
        <v>15</v>
      </c>
      <c r="C162" s="34">
        <v>7</v>
      </c>
      <c r="D162" s="35">
        <v>2</v>
      </c>
      <c r="E162" s="36"/>
      <c r="F162" s="7" t="s">
        <v>265</v>
      </c>
      <c r="G162" s="53" t="s">
        <v>405</v>
      </c>
      <c r="H162" s="8">
        <v>2165000</v>
      </c>
      <c r="I162" s="8">
        <v>0</v>
      </c>
      <c r="J162" s="8">
        <v>0</v>
      </c>
      <c r="K162" s="8">
        <v>0</v>
      </c>
      <c r="L162" s="8">
        <v>0</v>
      </c>
      <c r="M162" s="8">
        <v>2165000</v>
      </c>
      <c r="N162" s="8">
        <v>0</v>
      </c>
      <c r="O162" s="9">
        <v>0</v>
      </c>
      <c r="P162" s="9">
        <v>0</v>
      </c>
      <c r="Q162" s="9">
        <v>0</v>
      </c>
      <c r="R162" s="9">
        <v>0</v>
      </c>
      <c r="S162" s="9">
        <v>100</v>
      </c>
      <c r="T162" s="9">
        <v>0</v>
      </c>
      <c r="U162" s="8">
        <v>2165339.23</v>
      </c>
      <c r="V162" s="8">
        <v>0</v>
      </c>
      <c r="W162" s="8">
        <v>0</v>
      </c>
      <c r="X162" s="8">
        <v>0</v>
      </c>
      <c r="Y162" s="8">
        <v>0</v>
      </c>
      <c r="Z162" s="8">
        <v>2165339.23</v>
      </c>
      <c r="AA162" s="8">
        <v>0</v>
      </c>
      <c r="AB162" s="9">
        <v>0</v>
      </c>
      <c r="AC162" s="9">
        <v>0</v>
      </c>
      <c r="AD162" s="9">
        <v>0</v>
      </c>
      <c r="AE162" s="9">
        <v>0</v>
      </c>
      <c r="AF162" s="9">
        <v>100</v>
      </c>
      <c r="AG162" s="9">
        <v>0</v>
      </c>
    </row>
    <row r="163" spans="1:33" ht="12.75">
      <c r="A163" s="34">
        <v>6</v>
      </c>
      <c r="B163" s="34">
        <v>18</v>
      </c>
      <c r="C163" s="34">
        <v>13</v>
      </c>
      <c r="D163" s="35">
        <v>2</v>
      </c>
      <c r="E163" s="36"/>
      <c r="F163" s="7" t="s">
        <v>265</v>
      </c>
      <c r="G163" s="53" t="s">
        <v>406</v>
      </c>
      <c r="H163" s="8">
        <v>61120.77</v>
      </c>
      <c r="I163" s="8">
        <v>0</v>
      </c>
      <c r="J163" s="8">
        <v>0</v>
      </c>
      <c r="K163" s="8">
        <v>0</v>
      </c>
      <c r="L163" s="8">
        <v>0</v>
      </c>
      <c r="M163" s="8">
        <v>61120.77</v>
      </c>
      <c r="N163" s="8">
        <v>0</v>
      </c>
      <c r="O163" s="9">
        <v>0</v>
      </c>
      <c r="P163" s="9">
        <v>0</v>
      </c>
      <c r="Q163" s="9">
        <v>0</v>
      </c>
      <c r="R163" s="9">
        <v>0</v>
      </c>
      <c r="S163" s="9">
        <v>100</v>
      </c>
      <c r="T163" s="9">
        <v>0</v>
      </c>
      <c r="U163" s="8">
        <v>902221.38</v>
      </c>
      <c r="V163" s="8">
        <v>0</v>
      </c>
      <c r="W163" s="8">
        <v>0</v>
      </c>
      <c r="X163" s="8">
        <v>0</v>
      </c>
      <c r="Y163" s="8">
        <v>0</v>
      </c>
      <c r="Z163" s="8">
        <v>902221.38</v>
      </c>
      <c r="AA163" s="8">
        <v>0</v>
      </c>
      <c r="AB163" s="9">
        <v>0</v>
      </c>
      <c r="AC163" s="9">
        <v>0</v>
      </c>
      <c r="AD163" s="9">
        <v>0</v>
      </c>
      <c r="AE163" s="9">
        <v>0</v>
      </c>
      <c r="AF163" s="9">
        <v>100</v>
      </c>
      <c r="AG163" s="9">
        <v>0</v>
      </c>
    </row>
    <row r="164" spans="1:33" ht="12.75">
      <c r="A164" s="34">
        <v>6</v>
      </c>
      <c r="B164" s="34">
        <v>16</v>
      </c>
      <c r="C164" s="34">
        <v>6</v>
      </c>
      <c r="D164" s="35">
        <v>2</v>
      </c>
      <c r="E164" s="36"/>
      <c r="F164" s="7" t="s">
        <v>265</v>
      </c>
      <c r="G164" s="53" t="s">
        <v>407</v>
      </c>
      <c r="H164" s="8">
        <v>2411586</v>
      </c>
      <c r="I164" s="8">
        <v>1400000</v>
      </c>
      <c r="J164" s="8">
        <v>0</v>
      </c>
      <c r="K164" s="8">
        <v>1011586</v>
      </c>
      <c r="L164" s="8">
        <v>0</v>
      </c>
      <c r="M164" s="8">
        <v>0</v>
      </c>
      <c r="N164" s="8">
        <v>0</v>
      </c>
      <c r="O164" s="9">
        <v>58.05</v>
      </c>
      <c r="P164" s="9">
        <v>0</v>
      </c>
      <c r="Q164" s="9">
        <v>41.94</v>
      </c>
      <c r="R164" s="9">
        <v>0</v>
      </c>
      <c r="S164" s="9">
        <v>0</v>
      </c>
      <c r="T164" s="9">
        <v>0</v>
      </c>
      <c r="U164" s="8">
        <v>1730460.45</v>
      </c>
      <c r="V164" s="8">
        <v>718873.98</v>
      </c>
      <c r="W164" s="8">
        <v>0</v>
      </c>
      <c r="X164" s="8">
        <v>1011586.47</v>
      </c>
      <c r="Y164" s="8">
        <v>0</v>
      </c>
      <c r="Z164" s="8">
        <v>0</v>
      </c>
      <c r="AA164" s="8">
        <v>0</v>
      </c>
      <c r="AB164" s="9">
        <v>41.54</v>
      </c>
      <c r="AC164" s="9">
        <v>0</v>
      </c>
      <c r="AD164" s="9">
        <v>58.45</v>
      </c>
      <c r="AE164" s="9">
        <v>0</v>
      </c>
      <c r="AF164" s="9">
        <v>0</v>
      </c>
      <c r="AG164" s="9">
        <v>0</v>
      </c>
    </row>
    <row r="165" spans="1:33" ht="12.75">
      <c r="A165" s="34">
        <v>6</v>
      </c>
      <c r="B165" s="34">
        <v>19</v>
      </c>
      <c r="C165" s="34">
        <v>5</v>
      </c>
      <c r="D165" s="35">
        <v>2</v>
      </c>
      <c r="E165" s="36"/>
      <c r="F165" s="7" t="s">
        <v>265</v>
      </c>
      <c r="G165" s="53" t="s">
        <v>408</v>
      </c>
      <c r="H165" s="8">
        <v>4515165.17</v>
      </c>
      <c r="I165" s="8">
        <v>3936000</v>
      </c>
      <c r="J165" s="8">
        <v>0</v>
      </c>
      <c r="K165" s="8">
        <v>0</v>
      </c>
      <c r="L165" s="8">
        <v>0</v>
      </c>
      <c r="M165" s="8">
        <v>579165.17</v>
      </c>
      <c r="N165" s="8">
        <v>0</v>
      </c>
      <c r="O165" s="9">
        <v>87.17</v>
      </c>
      <c r="P165" s="9">
        <v>0</v>
      </c>
      <c r="Q165" s="9">
        <v>0</v>
      </c>
      <c r="R165" s="9">
        <v>0</v>
      </c>
      <c r="S165" s="9">
        <v>12.82</v>
      </c>
      <c r="T165" s="9">
        <v>0</v>
      </c>
      <c r="U165" s="8">
        <v>3635947.67</v>
      </c>
      <c r="V165" s="8">
        <v>3000000</v>
      </c>
      <c r="W165" s="8">
        <v>56782.5</v>
      </c>
      <c r="X165" s="8">
        <v>0</v>
      </c>
      <c r="Y165" s="8">
        <v>0</v>
      </c>
      <c r="Z165" s="8">
        <v>579165.17</v>
      </c>
      <c r="AA165" s="8">
        <v>0</v>
      </c>
      <c r="AB165" s="9">
        <v>82.5</v>
      </c>
      <c r="AC165" s="9">
        <v>1.56</v>
      </c>
      <c r="AD165" s="9">
        <v>0</v>
      </c>
      <c r="AE165" s="9">
        <v>0</v>
      </c>
      <c r="AF165" s="9">
        <v>15.92</v>
      </c>
      <c r="AG165" s="9">
        <v>0</v>
      </c>
    </row>
    <row r="166" spans="1:33" ht="12.75">
      <c r="A166" s="34">
        <v>6</v>
      </c>
      <c r="B166" s="34">
        <v>8</v>
      </c>
      <c r="C166" s="34">
        <v>13</v>
      </c>
      <c r="D166" s="35">
        <v>2</v>
      </c>
      <c r="E166" s="36"/>
      <c r="F166" s="7" t="s">
        <v>265</v>
      </c>
      <c r="G166" s="53" t="s">
        <v>409</v>
      </c>
      <c r="H166" s="8">
        <v>3400000</v>
      </c>
      <c r="I166" s="8">
        <v>3361238.03</v>
      </c>
      <c r="J166" s="8">
        <v>0</v>
      </c>
      <c r="K166" s="8">
        <v>0</v>
      </c>
      <c r="L166" s="8">
        <v>0</v>
      </c>
      <c r="M166" s="8">
        <v>38761.97</v>
      </c>
      <c r="N166" s="8">
        <v>0</v>
      </c>
      <c r="O166" s="9">
        <v>98.85</v>
      </c>
      <c r="P166" s="9">
        <v>0</v>
      </c>
      <c r="Q166" s="9">
        <v>0</v>
      </c>
      <c r="R166" s="9">
        <v>0</v>
      </c>
      <c r="S166" s="9">
        <v>1.14</v>
      </c>
      <c r="T166" s="9">
        <v>0</v>
      </c>
      <c r="U166" s="8">
        <v>1185837.37</v>
      </c>
      <c r="V166" s="8">
        <v>1147075.4</v>
      </c>
      <c r="W166" s="8">
        <v>0</v>
      </c>
      <c r="X166" s="8">
        <v>0</v>
      </c>
      <c r="Y166" s="8">
        <v>0</v>
      </c>
      <c r="Z166" s="8">
        <v>38761.97</v>
      </c>
      <c r="AA166" s="8">
        <v>0</v>
      </c>
      <c r="AB166" s="9">
        <v>96.73</v>
      </c>
      <c r="AC166" s="9">
        <v>0</v>
      </c>
      <c r="AD166" s="9">
        <v>0</v>
      </c>
      <c r="AE166" s="9">
        <v>0</v>
      </c>
      <c r="AF166" s="9">
        <v>3.26</v>
      </c>
      <c r="AG166" s="9">
        <v>0</v>
      </c>
    </row>
    <row r="167" spans="1:33" ht="12.75">
      <c r="A167" s="34">
        <v>6</v>
      </c>
      <c r="B167" s="34">
        <v>14</v>
      </c>
      <c r="C167" s="34">
        <v>10</v>
      </c>
      <c r="D167" s="35">
        <v>2</v>
      </c>
      <c r="E167" s="36"/>
      <c r="F167" s="7" t="s">
        <v>265</v>
      </c>
      <c r="G167" s="53" t="s">
        <v>410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9"/>
      <c r="P167" s="9"/>
      <c r="Q167" s="9"/>
      <c r="R167" s="9"/>
      <c r="S167" s="9"/>
      <c r="T167" s="9"/>
      <c r="U167" s="8">
        <v>834265.42</v>
      </c>
      <c r="V167" s="8">
        <v>0</v>
      </c>
      <c r="W167" s="8">
        <v>0</v>
      </c>
      <c r="X167" s="8">
        <v>0</v>
      </c>
      <c r="Y167" s="8">
        <v>0</v>
      </c>
      <c r="Z167" s="8">
        <v>834265.42</v>
      </c>
      <c r="AA167" s="8">
        <v>0</v>
      </c>
      <c r="AB167" s="9">
        <v>0</v>
      </c>
      <c r="AC167" s="9">
        <v>0</v>
      </c>
      <c r="AD167" s="9">
        <v>0</v>
      </c>
      <c r="AE167" s="9">
        <v>0</v>
      </c>
      <c r="AF167" s="9">
        <v>100</v>
      </c>
      <c r="AG167" s="9">
        <v>0</v>
      </c>
    </row>
    <row r="168" spans="1:33" ht="12.75">
      <c r="A168" s="34">
        <v>6</v>
      </c>
      <c r="B168" s="34">
        <v>4</v>
      </c>
      <c r="C168" s="34">
        <v>8</v>
      </c>
      <c r="D168" s="35">
        <v>2</v>
      </c>
      <c r="E168" s="36"/>
      <c r="F168" s="7" t="s">
        <v>265</v>
      </c>
      <c r="G168" s="53" t="s">
        <v>411</v>
      </c>
      <c r="H168" s="8">
        <v>4967989.19</v>
      </c>
      <c r="I168" s="8">
        <v>3922549.81</v>
      </c>
      <c r="J168" s="8">
        <v>0</v>
      </c>
      <c r="K168" s="8">
        <v>0</v>
      </c>
      <c r="L168" s="8">
        <v>0</v>
      </c>
      <c r="M168" s="8">
        <v>1045439.38</v>
      </c>
      <c r="N168" s="8">
        <v>0</v>
      </c>
      <c r="O168" s="9">
        <v>78.95</v>
      </c>
      <c r="P168" s="9">
        <v>0</v>
      </c>
      <c r="Q168" s="9">
        <v>0</v>
      </c>
      <c r="R168" s="9">
        <v>0</v>
      </c>
      <c r="S168" s="9">
        <v>21.04</v>
      </c>
      <c r="T168" s="9">
        <v>0</v>
      </c>
      <c r="U168" s="8">
        <v>1045439.38</v>
      </c>
      <c r="V168" s="8">
        <v>0</v>
      </c>
      <c r="W168" s="8">
        <v>0</v>
      </c>
      <c r="X168" s="8">
        <v>0</v>
      </c>
      <c r="Y168" s="8">
        <v>0</v>
      </c>
      <c r="Z168" s="8">
        <v>1045439.38</v>
      </c>
      <c r="AA168" s="8">
        <v>0</v>
      </c>
      <c r="AB168" s="9">
        <v>0</v>
      </c>
      <c r="AC168" s="9">
        <v>0</v>
      </c>
      <c r="AD168" s="9">
        <v>0</v>
      </c>
      <c r="AE168" s="9">
        <v>0</v>
      </c>
      <c r="AF168" s="9">
        <v>100</v>
      </c>
      <c r="AG168" s="9">
        <v>0</v>
      </c>
    </row>
    <row r="169" spans="1:33" ht="12.75">
      <c r="A169" s="34">
        <v>6</v>
      </c>
      <c r="B169" s="34">
        <v>3</v>
      </c>
      <c r="C169" s="34">
        <v>12</v>
      </c>
      <c r="D169" s="35">
        <v>2</v>
      </c>
      <c r="E169" s="36"/>
      <c r="F169" s="7" t="s">
        <v>265</v>
      </c>
      <c r="G169" s="53" t="s">
        <v>412</v>
      </c>
      <c r="H169" s="8">
        <v>1281400</v>
      </c>
      <c r="I169" s="8">
        <v>1281400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9">
        <v>100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  <c r="U169" s="8">
        <v>1899258.25</v>
      </c>
      <c r="V169" s="8">
        <v>1882961.13</v>
      </c>
      <c r="W169" s="8">
        <v>0</v>
      </c>
      <c r="X169" s="8">
        <v>0</v>
      </c>
      <c r="Y169" s="8">
        <v>0</v>
      </c>
      <c r="Z169" s="8">
        <v>16297.12</v>
      </c>
      <c r="AA169" s="8">
        <v>0</v>
      </c>
      <c r="AB169" s="9">
        <v>99.14</v>
      </c>
      <c r="AC169" s="9">
        <v>0</v>
      </c>
      <c r="AD169" s="9">
        <v>0</v>
      </c>
      <c r="AE169" s="9">
        <v>0</v>
      </c>
      <c r="AF169" s="9">
        <v>0.85</v>
      </c>
      <c r="AG169" s="9">
        <v>0</v>
      </c>
    </row>
    <row r="170" spans="1:33" ht="12.75">
      <c r="A170" s="34">
        <v>6</v>
      </c>
      <c r="B170" s="34">
        <v>7</v>
      </c>
      <c r="C170" s="34">
        <v>9</v>
      </c>
      <c r="D170" s="35">
        <v>2</v>
      </c>
      <c r="E170" s="36"/>
      <c r="F170" s="7" t="s">
        <v>265</v>
      </c>
      <c r="G170" s="53" t="s">
        <v>413</v>
      </c>
      <c r="H170" s="8">
        <v>4856556.74</v>
      </c>
      <c r="I170" s="8">
        <v>2000000</v>
      </c>
      <c r="J170" s="8">
        <v>227600</v>
      </c>
      <c r="K170" s="8">
        <v>0</v>
      </c>
      <c r="L170" s="8">
        <v>0</v>
      </c>
      <c r="M170" s="8">
        <v>2628956.74</v>
      </c>
      <c r="N170" s="8">
        <v>0</v>
      </c>
      <c r="O170" s="9">
        <v>41.18</v>
      </c>
      <c r="P170" s="9">
        <v>4.68</v>
      </c>
      <c r="Q170" s="9">
        <v>0</v>
      </c>
      <c r="R170" s="9">
        <v>0</v>
      </c>
      <c r="S170" s="9">
        <v>54.13</v>
      </c>
      <c r="T170" s="9">
        <v>0</v>
      </c>
      <c r="U170" s="8">
        <v>4685456.74</v>
      </c>
      <c r="V170" s="8">
        <v>2000000</v>
      </c>
      <c r="W170" s="8">
        <v>56500</v>
      </c>
      <c r="X170" s="8">
        <v>0</v>
      </c>
      <c r="Y170" s="8">
        <v>0</v>
      </c>
      <c r="Z170" s="8">
        <v>2628956.74</v>
      </c>
      <c r="AA170" s="8">
        <v>0</v>
      </c>
      <c r="AB170" s="9">
        <v>42.68</v>
      </c>
      <c r="AC170" s="9">
        <v>1.2</v>
      </c>
      <c r="AD170" s="9">
        <v>0</v>
      </c>
      <c r="AE170" s="9">
        <v>0</v>
      </c>
      <c r="AF170" s="9">
        <v>56.1</v>
      </c>
      <c r="AG170" s="9">
        <v>0</v>
      </c>
    </row>
    <row r="171" spans="1:33" ht="12.75">
      <c r="A171" s="34">
        <v>6</v>
      </c>
      <c r="B171" s="34">
        <v>12</v>
      </c>
      <c r="C171" s="34">
        <v>7</v>
      </c>
      <c r="D171" s="35">
        <v>2</v>
      </c>
      <c r="E171" s="36"/>
      <c r="F171" s="7" t="s">
        <v>265</v>
      </c>
      <c r="G171" s="53" t="s">
        <v>414</v>
      </c>
      <c r="H171" s="8">
        <v>1497000</v>
      </c>
      <c r="I171" s="8">
        <v>1280000</v>
      </c>
      <c r="J171" s="8">
        <v>0</v>
      </c>
      <c r="K171" s="8">
        <v>0</v>
      </c>
      <c r="L171" s="8">
        <v>0</v>
      </c>
      <c r="M171" s="8">
        <v>217000</v>
      </c>
      <c r="N171" s="8">
        <v>0</v>
      </c>
      <c r="O171" s="9">
        <v>85.5</v>
      </c>
      <c r="P171" s="9">
        <v>0</v>
      </c>
      <c r="Q171" s="9">
        <v>0</v>
      </c>
      <c r="R171" s="9">
        <v>0</v>
      </c>
      <c r="S171" s="9">
        <v>14.49</v>
      </c>
      <c r="T171" s="9">
        <v>0</v>
      </c>
      <c r="U171" s="8">
        <v>479599.51</v>
      </c>
      <c r="V171" s="8">
        <v>0</v>
      </c>
      <c r="W171" s="8">
        <v>0</v>
      </c>
      <c r="X171" s="8">
        <v>0</v>
      </c>
      <c r="Y171" s="8">
        <v>0</v>
      </c>
      <c r="Z171" s="8">
        <v>479599.51</v>
      </c>
      <c r="AA171" s="8">
        <v>0</v>
      </c>
      <c r="AB171" s="9">
        <v>0</v>
      </c>
      <c r="AC171" s="9">
        <v>0</v>
      </c>
      <c r="AD171" s="9">
        <v>0</v>
      </c>
      <c r="AE171" s="9">
        <v>0</v>
      </c>
      <c r="AF171" s="9">
        <v>100</v>
      </c>
      <c r="AG171" s="9">
        <v>0</v>
      </c>
    </row>
    <row r="172" spans="1:33" ht="12.75">
      <c r="A172" s="34">
        <v>6</v>
      </c>
      <c r="B172" s="34">
        <v>1</v>
      </c>
      <c r="C172" s="34">
        <v>18</v>
      </c>
      <c r="D172" s="35">
        <v>2</v>
      </c>
      <c r="E172" s="36"/>
      <c r="F172" s="7" t="s">
        <v>265</v>
      </c>
      <c r="G172" s="53" t="s">
        <v>415</v>
      </c>
      <c r="H172" s="8">
        <v>1772660.38</v>
      </c>
      <c r="I172" s="8">
        <v>1303250</v>
      </c>
      <c r="J172" s="8">
        <v>0</v>
      </c>
      <c r="K172" s="8">
        <v>0</v>
      </c>
      <c r="L172" s="8">
        <v>0</v>
      </c>
      <c r="M172" s="8">
        <v>469410.38</v>
      </c>
      <c r="N172" s="8">
        <v>0</v>
      </c>
      <c r="O172" s="9">
        <v>73.51</v>
      </c>
      <c r="P172" s="9">
        <v>0</v>
      </c>
      <c r="Q172" s="9">
        <v>0</v>
      </c>
      <c r="R172" s="9">
        <v>0</v>
      </c>
      <c r="S172" s="9">
        <v>26.48</v>
      </c>
      <c r="T172" s="9">
        <v>0</v>
      </c>
      <c r="U172" s="8">
        <v>2761910.38</v>
      </c>
      <c r="V172" s="8">
        <v>1460200</v>
      </c>
      <c r="W172" s="8">
        <v>832300</v>
      </c>
      <c r="X172" s="8">
        <v>0</v>
      </c>
      <c r="Y172" s="8">
        <v>0</v>
      </c>
      <c r="Z172" s="8">
        <v>469410.38</v>
      </c>
      <c r="AA172" s="8">
        <v>0</v>
      </c>
      <c r="AB172" s="9">
        <v>52.86</v>
      </c>
      <c r="AC172" s="9">
        <v>30.13</v>
      </c>
      <c r="AD172" s="9">
        <v>0</v>
      </c>
      <c r="AE172" s="9">
        <v>0</v>
      </c>
      <c r="AF172" s="9">
        <v>16.99</v>
      </c>
      <c r="AG172" s="9">
        <v>0</v>
      </c>
    </row>
    <row r="173" spans="1:33" ht="12.75">
      <c r="A173" s="34">
        <v>6</v>
      </c>
      <c r="B173" s="34">
        <v>19</v>
      </c>
      <c r="C173" s="34">
        <v>6</v>
      </c>
      <c r="D173" s="35">
        <v>2</v>
      </c>
      <c r="E173" s="36"/>
      <c r="F173" s="7" t="s">
        <v>265</v>
      </c>
      <c r="G173" s="53" t="s">
        <v>281</v>
      </c>
      <c r="H173" s="8">
        <v>2300144</v>
      </c>
      <c r="I173" s="8">
        <v>2300144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9">
        <v>100</v>
      </c>
      <c r="P173" s="9">
        <v>0</v>
      </c>
      <c r="Q173" s="9">
        <v>0</v>
      </c>
      <c r="R173" s="9">
        <v>0</v>
      </c>
      <c r="S173" s="9">
        <v>0</v>
      </c>
      <c r="T173" s="9">
        <v>0</v>
      </c>
      <c r="U173" s="8">
        <v>2000000</v>
      </c>
      <c r="V173" s="8">
        <v>2000000</v>
      </c>
      <c r="W173" s="8">
        <v>0</v>
      </c>
      <c r="X173" s="8">
        <v>0</v>
      </c>
      <c r="Y173" s="8">
        <v>0</v>
      </c>
      <c r="Z173" s="8">
        <v>0</v>
      </c>
      <c r="AA173" s="8">
        <v>0</v>
      </c>
      <c r="AB173" s="9">
        <v>100</v>
      </c>
      <c r="AC173" s="9">
        <v>0</v>
      </c>
      <c r="AD173" s="9">
        <v>0</v>
      </c>
      <c r="AE173" s="9">
        <v>0</v>
      </c>
      <c r="AF173" s="9">
        <v>0</v>
      </c>
      <c r="AG173" s="9">
        <v>0</v>
      </c>
    </row>
    <row r="174" spans="1:33" ht="12.75">
      <c r="A174" s="34">
        <v>6</v>
      </c>
      <c r="B174" s="34">
        <v>15</v>
      </c>
      <c r="C174" s="34">
        <v>8</v>
      </c>
      <c r="D174" s="35">
        <v>2</v>
      </c>
      <c r="E174" s="36"/>
      <c r="F174" s="7" t="s">
        <v>265</v>
      </c>
      <c r="G174" s="53" t="s">
        <v>416</v>
      </c>
      <c r="H174" s="8">
        <v>312000</v>
      </c>
      <c r="I174" s="8">
        <v>0</v>
      </c>
      <c r="J174" s="8">
        <v>0</v>
      </c>
      <c r="K174" s="8">
        <v>312000</v>
      </c>
      <c r="L174" s="8">
        <v>0</v>
      </c>
      <c r="M174" s="8">
        <v>0</v>
      </c>
      <c r="N174" s="8">
        <v>0</v>
      </c>
      <c r="O174" s="9">
        <v>0</v>
      </c>
      <c r="P174" s="9">
        <v>0</v>
      </c>
      <c r="Q174" s="9">
        <v>100</v>
      </c>
      <c r="R174" s="9">
        <v>0</v>
      </c>
      <c r="S174" s="9">
        <v>0</v>
      </c>
      <c r="T174" s="9">
        <v>0</v>
      </c>
      <c r="U174" s="8">
        <v>1496393.66</v>
      </c>
      <c r="V174" s="8">
        <v>0</v>
      </c>
      <c r="W174" s="8">
        <v>0</v>
      </c>
      <c r="X174" s="8">
        <v>1496393.66</v>
      </c>
      <c r="Y174" s="8">
        <v>0</v>
      </c>
      <c r="Z174" s="8">
        <v>0</v>
      </c>
      <c r="AA174" s="8">
        <v>0</v>
      </c>
      <c r="AB174" s="9">
        <v>0</v>
      </c>
      <c r="AC174" s="9">
        <v>0</v>
      </c>
      <c r="AD174" s="9">
        <v>100</v>
      </c>
      <c r="AE174" s="9">
        <v>0</v>
      </c>
      <c r="AF174" s="9">
        <v>0</v>
      </c>
      <c r="AG174" s="9">
        <v>0</v>
      </c>
    </row>
    <row r="175" spans="1:33" ht="12.75">
      <c r="A175" s="34">
        <v>6</v>
      </c>
      <c r="B175" s="34">
        <v>9</v>
      </c>
      <c r="C175" s="34">
        <v>13</v>
      </c>
      <c r="D175" s="35">
        <v>2</v>
      </c>
      <c r="E175" s="36"/>
      <c r="F175" s="7" t="s">
        <v>265</v>
      </c>
      <c r="G175" s="53" t="s">
        <v>417</v>
      </c>
      <c r="H175" s="8">
        <v>5500353.41</v>
      </c>
      <c r="I175" s="8">
        <v>5500353.41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9">
        <v>100</v>
      </c>
      <c r="P175" s="9">
        <v>0</v>
      </c>
      <c r="Q175" s="9">
        <v>0</v>
      </c>
      <c r="R175" s="9">
        <v>0</v>
      </c>
      <c r="S175" s="9">
        <v>0</v>
      </c>
      <c r="T175" s="9">
        <v>0</v>
      </c>
      <c r="U175" s="8">
        <v>869187.25</v>
      </c>
      <c r="V175" s="8">
        <v>858303.25</v>
      </c>
      <c r="W175" s="8">
        <v>10884</v>
      </c>
      <c r="X175" s="8">
        <v>0</v>
      </c>
      <c r="Y175" s="8">
        <v>0</v>
      </c>
      <c r="Z175" s="8">
        <v>0</v>
      </c>
      <c r="AA175" s="8">
        <v>0</v>
      </c>
      <c r="AB175" s="9">
        <v>98.74</v>
      </c>
      <c r="AC175" s="9">
        <v>1.25</v>
      </c>
      <c r="AD175" s="9">
        <v>0</v>
      </c>
      <c r="AE175" s="9">
        <v>0</v>
      </c>
      <c r="AF175" s="9">
        <v>0</v>
      </c>
      <c r="AG175" s="9">
        <v>0</v>
      </c>
    </row>
    <row r="176" spans="1:33" ht="12.75">
      <c r="A176" s="34">
        <v>6</v>
      </c>
      <c r="B176" s="34">
        <v>11</v>
      </c>
      <c r="C176" s="34">
        <v>10</v>
      </c>
      <c r="D176" s="35">
        <v>2</v>
      </c>
      <c r="E176" s="36"/>
      <c r="F176" s="7" t="s">
        <v>265</v>
      </c>
      <c r="G176" s="53" t="s">
        <v>418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9"/>
      <c r="P176" s="9"/>
      <c r="Q176" s="9"/>
      <c r="R176" s="9"/>
      <c r="S176" s="9"/>
      <c r="T176" s="9"/>
      <c r="U176" s="8">
        <v>75598.71</v>
      </c>
      <c r="V176" s="8">
        <v>0</v>
      </c>
      <c r="W176" s="8">
        <v>0</v>
      </c>
      <c r="X176" s="8">
        <v>0</v>
      </c>
      <c r="Y176" s="8">
        <v>0</v>
      </c>
      <c r="Z176" s="8">
        <v>75598.71</v>
      </c>
      <c r="AA176" s="8">
        <v>0</v>
      </c>
      <c r="AB176" s="9">
        <v>0</v>
      </c>
      <c r="AC176" s="9">
        <v>0</v>
      </c>
      <c r="AD176" s="9">
        <v>0</v>
      </c>
      <c r="AE176" s="9">
        <v>0</v>
      </c>
      <c r="AF176" s="9">
        <v>100</v>
      </c>
      <c r="AG176" s="9">
        <v>0</v>
      </c>
    </row>
    <row r="177" spans="1:33" ht="12.75">
      <c r="A177" s="34">
        <v>6</v>
      </c>
      <c r="B177" s="34">
        <v>3</v>
      </c>
      <c r="C177" s="34">
        <v>13</v>
      </c>
      <c r="D177" s="35">
        <v>2</v>
      </c>
      <c r="E177" s="36"/>
      <c r="F177" s="7" t="s">
        <v>265</v>
      </c>
      <c r="G177" s="53" t="s">
        <v>419</v>
      </c>
      <c r="H177" s="8">
        <v>664127.52</v>
      </c>
      <c r="I177" s="8">
        <v>0</v>
      </c>
      <c r="J177" s="8">
        <v>0</v>
      </c>
      <c r="K177" s="8">
        <v>0</v>
      </c>
      <c r="L177" s="8">
        <v>0</v>
      </c>
      <c r="M177" s="8">
        <v>664127.52</v>
      </c>
      <c r="N177" s="8">
        <v>0</v>
      </c>
      <c r="O177" s="9">
        <v>0</v>
      </c>
      <c r="P177" s="9">
        <v>0</v>
      </c>
      <c r="Q177" s="9">
        <v>0</v>
      </c>
      <c r="R177" s="9">
        <v>0</v>
      </c>
      <c r="S177" s="9">
        <v>100</v>
      </c>
      <c r="T177" s="9">
        <v>0</v>
      </c>
      <c r="U177" s="8">
        <v>1078947.14</v>
      </c>
      <c r="V177" s="8">
        <v>0</v>
      </c>
      <c r="W177" s="8">
        <v>0</v>
      </c>
      <c r="X177" s="8">
        <v>0</v>
      </c>
      <c r="Y177" s="8">
        <v>0</v>
      </c>
      <c r="Z177" s="8">
        <v>1078947.14</v>
      </c>
      <c r="AA177" s="8">
        <v>0</v>
      </c>
      <c r="AB177" s="9">
        <v>0</v>
      </c>
      <c r="AC177" s="9">
        <v>0</v>
      </c>
      <c r="AD177" s="9">
        <v>0</v>
      </c>
      <c r="AE177" s="9">
        <v>0</v>
      </c>
      <c r="AF177" s="9">
        <v>100</v>
      </c>
      <c r="AG177" s="9">
        <v>0</v>
      </c>
    </row>
    <row r="178" spans="1:33" ht="12.75">
      <c r="A178" s="34">
        <v>6</v>
      </c>
      <c r="B178" s="34">
        <v>11</v>
      </c>
      <c r="C178" s="34">
        <v>11</v>
      </c>
      <c r="D178" s="35">
        <v>2</v>
      </c>
      <c r="E178" s="36"/>
      <c r="F178" s="7" t="s">
        <v>265</v>
      </c>
      <c r="G178" s="53" t="s">
        <v>420</v>
      </c>
      <c r="H178" s="8">
        <v>1515000</v>
      </c>
      <c r="I178" s="8">
        <v>1415000</v>
      </c>
      <c r="J178" s="8">
        <v>0</v>
      </c>
      <c r="K178" s="8">
        <v>0</v>
      </c>
      <c r="L178" s="8">
        <v>0</v>
      </c>
      <c r="M178" s="8">
        <v>100000</v>
      </c>
      <c r="N178" s="8">
        <v>0</v>
      </c>
      <c r="O178" s="9">
        <v>93.39</v>
      </c>
      <c r="P178" s="9">
        <v>0</v>
      </c>
      <c r="Q178" s="9">
        <v>0</v>
      </c>
      <c r="R178" s="9">
        <v>0</v>
      </c>
      <c r="S178" s="9">
        <v>6.6</v>
      </c>
      <c r="T178" s="9">
        <v>0</v>
      </c>
      <c r="U178" s="8">
        <v>963688.2</v>
      </c>
      <c r="V178" s="8">
        <v>0</v>
      </c>
      <c r="W178" s="8">
        <v>0</v>
      </c>
      <c r="X178" s="8">
        <v>0</v>
      </c>
      <c r="Y178" s="8">
        <v>0</v>
      </c>
      <c r="Z178" s="8">
        <v>963688.2</v>
      </c>
      <c r="AA178" s="8">
        <v>0</v>
      </c>
      <c r="AB178" s="9">
        <v>0</v>
      </c>
      <c r="AC178" s="9">
        <v>0</v>
      </c>
      <c r="AD178" s="9">
        <v>0</v>
      </c>
      <c r="AE178" s="9">
        <v>0</v>
      </c>
      <c r="AF178" s="9">
        <v>100</v>
      </c>
      <c r="AG178" s="9">
        <v>0</v>
      </c>
    </row>
    <row r="179" spans="1:33" ht="12.75">
      <c r="A179" s="34">
        <v>6</v>
      </c>
      <c r="B179" s="34">
        <v>19</v>
      </c>
      <c r="C179" s="34">
        <v>7</v>
      </c>
      <c r="D179" s="35">
        <v>2</v>
      </c>
      <c r="E179" s="36"/>
      <c r="F179" s="7" t="s">
        <v>265</v>
      </c>
      <c r="G179" s="53" t="s">
        <v>421</v>
      </c>
      <c r="H179" s="8">
        <v>2329580</v>
      </c>
      <c r="I179" s="8">
        <v>1649987.05</v>
      </c>
      <c r="J179" s="8">
        <v>0</v>
      </c>
      <c r="K179" s="8">
        <v>0</v>
      </c>
      <c r="L179" s="8">
        <v>0</v>
      </c>
      <c r="M179" s="8">
        <v>679592.95</v>
      </c>
      <c r="N179" s="8">
        <v>0</v>
      </c>
      <c r="O179" s="9">
        <v>70.82</v>
      </c>
      <c r="P179" s="9">
        <v>0</v>
      </c>
      <c r="Q179" s="9">
        <v>0</v>
      </c>
      <c r="R179" s="9">
        <v>0</v>
      </c>
      <c r="S179" s="9">
        <v>29.17</v>
      </c>
      <c r="T179" s="9">
        <v>0</v>
      </c>
      <c r="U179" s="8">
        <v>2447072.76</v>
      </c>
      <c r="V179" s="8">
        <v>1400000</v>
      </c>
      <c r="W179" s="8">
        <v>0</v>
      </c>
      <c r="X179" s="8">
        <v>0</v>
      </c>
      <c r="Y179" s="8">
        <v>0</v>
      </c>
      <c r="Z179" s="8">
        <v>1047072.76</v>
      </c>
      <c r="AA179" s="8">
        <v>0</v>
      </c>
      <c r="AB179" s="9">
        <v>57.21</v>
      </c>
      <c r="AC179" s="9">
        <v>0</v>
      </c>
      <c r="AD179" s="9">
        <v>0</v>
      </c>
      <c r="AE179" s="9">
        <v>0</v>
      </c>
      <c r="AF179" s="9">
        <v>42.78</v>
      </c>
      <c r="AG179" s="9">
        <v>0</v>
      </c>
    </row>
    <row r="180" spans="1:33" ht="12.75">
      <c r="A180" s="34">
        <v>6</v>
      </c>
      <c r="B180" s="34">
        <v>9</v>
      </c>
      <c r="C180" s="34">
        <v>14</v>
      </c>
      <c r="D180" s="35">
        <v>2</v>
      </c>
      <c r="E180" s="36"/>
      <c r="F180" s="7" t="s">
        <v>265</v>
      </c>
      <c r="G180" s="53" t="s">
        <v>422</v>
      </c>
      <c r="H180" s="8">
        <v>11229859.82</v>
      </c>
      <c r="I180" s="8">
        <v>10191855.66</v>
      </c>
      <c r="J180" s="8">
        <v>0</v>
      </c>
      <c r="K180" s="8">
        <v>0</v>
      </c>
      <c r="L180" s="8">
        <v>0</v>
      </c>
      <c r="M180" s="8">
        <v>1038004.16</v>
      </c>
      <c r="N180" s="8">
        <v>0</v>
      </c>
      <c r="O180" s="9">
        <v>90.75</v>
      </c>
      <c r="P180" s="9">
        <v>0</v>
      </c>
      <c r="Q180" s="9">
        <v>0</v>
      </c>
      <c r="R180" s="9">
        <v>0</v>
      </c>
      <c r="S180" s="9">
        <v>9.24</v>
      </c>
      <c r="T180" s="9">
        <v>0</v>
      </c>
      <c r="U180" s="8">
        <v>1038004.16</v>
      </c>
      <c r="V180" s="8">
        <v>0</v>
      </c>
      <c r="W180" s="8">
        <v>0</v>
      </c>
      <c r="X180" s="8">
        <v>0</v>
      </c>
      <c r="Y180" s="8">
        <v>0</v>
      </c>
      <c r="Z180" s="8">
        <v>1038004.16</v>
      </c>
      <c r="AA180" s="8">
        <v>0</v>
      </c>
      <c r="AB180" s="9">
        <v>0</v>
      </c>
      <c r="AC180" s="9">
        <v>0</v>
      </c>
      <c r="AD180" s="9">
        <v>0</v>
      </c>
      <c r="AE180" s="9">
        <v>0</v>
      </c>
      <c r="AF180" s="9">
        <v>100</v>
      </c>
      <c r="AG180" s="9">
        <v>0</v>
      </c>
    </row>
    <row r="181" spans="1:33" ht="12.75">
      <c r="A181" s="34">
        <v>6</v>
      </c>
      <c r="B181" s="34">
        <v>19</v>
      </c>
      <c r="C181" s="34">
        <v>8</v>
      </c>
      <c r="D181" s="35">
        <v>2</v>
      </c>
      <c r="E181" s="36"/>
      <c r="F181" s="7" t="s">
        <v>265</v>
      </c>
      <c r="G181" s="53" t="s">
        <v>423</v>
      </c>
      <c r="H181" s="8">
        <v>822833.24</v>
      </c>
      <c r="I181" s="8">
        <v>0</v>
      </c>
      <c r="J181" s="8">
        <v>0</v>
      </c>
      <c r="K181" s="8">
        <v>0</v>
      </c>
      <c r="L181" s="8">
        <v>0</v>
      </c>
      <c r="M181" s="8">
        <v>822833.24</v>
      </c>
      <c r="N181" s="8">
        <v>0</v>
      </c>
      <c r="O181" s="9">
        <v>0</v>
      </c>
      <c r="P181" s="9">
        <v>0</v>
      </c>
      <c r="Q181" s="9">
        <v>0</v>
      </c>
      <c r="R181" s="9">
        <v>0</v>
      </c>
      <c r="S181" s="9">
        <v>100</v>
      </c>
      <c r="T181" s="9">
        <v>0</v>
      </c>
      <c r="U181" s="8">
        <v>1030285.28</v>
      </c>
      <c r="V181" s="8">
        <v>0</v>
      </c>
      <c r="W181" s="8">
        <v>0</v>
      </c>
      <c r="X181" s="8">
        <v>0</v>
      </c>
      <c r="Y181" s="8">
        <v>0</v>
      </c>
      <c r="Z181" s="8">
        <v>1030285.28</v>
      </c>
      <c r="AA181" s="8">
        <v>0</v>
      </c>
      <c r="AB181" s="9">
        <v>0</v>
      </c>
      <c r="AC181" s="9">
        <v>0</v>
      </c>
      <c r="AD181" s="9">
        <v>0</v>
      </c>
      <c r="AE181" s="9">
        <v>0</v>
      </c>
      <c r="AF181" s="9">
        <v>100</v>
      </c>
      <c r="AG181" s="9">
        <v>0</v>
      </c>
    </row>
    <row r="182" spans="1:33" ht="12.75">
      <c r="A182" s="34">
        <v>6</v>
      </c>
      <c r="B182" s="34">
        <v>9</v>
      </c>
      <c r="C182" s="34">
        <v>15</v>
      </c>
      <c r="D182" s="35">
        <v>2</v>
      </c>
      <c r="E182" s="36"/>
      <c r="F182" s="7" t="s">
        <v>265</v>
      </c>
      <c r="G182" s="53" t="s">
        <v>424</v>
      </c>
      <c r="H182" s="8">
        <v>2376000</v>
      </c>
      <c r="I182" s="8">
        <v>1626000</v>
      </c>
      <c r="J182" s="8">
        <v>0</v>
      </c>
      <c r="K182" s="8">
        <v>0</v>
      </c>
      <c r="L182" s="8">
        <v>0</v>
      </c>
      <c r="M182" s="8">
        <v>750000</v>
      </c>
      <c r="N182" s="8">
        <v>0</v>
      </c>
      <c r="O182" s="9">
        <v>68.43</v>
      </c>
      <c r="P182" s="9">
        <v>0</v>
      </c>
      <c r="Q182" s="9">
        <v>0</v>
      </c>
      <c r="R182" s="9">
        <v>0</v>
      </c>
      <c r="S182" s="9">
        <v>31.56</v>
      </c>
      <c r="T182" s="9">
        <v>0</v>
      </c>
      <c r="U182" s="8">
        <v>782356.11</v>
      </c>
      <c r="V182" s="8">
        <v>0</v>
      </c>
      <c r="W182" s="8">
        <v>0</v>
      </c>
      <c r="X182" s="8">
        <v>0</v>
      </c>
      <c r="Y182" s="8">
        <v>0</v>
      </c>
      <c r="Z182" s="8">
        <v>782356.11</v>
      </c>
      <c r="AA182" s="8">
        <v>0</v>
      </c>
      <c r="AB182" s="9">
        <v>0</v>
      </c>
      <c r="AC182" s="9">
        <v>0</v>
      </c>
      <c r="AD182" s="9">
        <v>0</v>
      </c>
      <c r="AE182" s="9">
        <v>0</v>
      </c>
      <c r="AF182" s="9">
        <v>100</v>
      </c>
      <c r="AG182" s="9">
        <v>0</v>
      </c>
    </row>
    <row r="183" spans="1:33" ht="12.75">
      <c r="A183" s="34">
        <v>6</v>
      </c>
      <c r="B183" s="34">
        <v>9</v>
      </c>
      <c r="C183" s="34">
        <v>16</v>
      </c>
      <c r="D183" s="35">
        <v>2</v>
      </c>
      <c r="E183" s="36"/>
      <c r="F183" s="7" t="s">
        <v>265</v>
      </c>
      <c r="G183" s="53" t="s">
        <v>425</v>
      </c>
      <c r="H183" s="8">
        <v>284000</v>
      </c>
      <c r="I183" s="8">
        <v>0</v>
      </c>
      <c r="J183" s="8">
        <v>0</v>
      </c>
      <c r="K183" s="8">
        <v>0</v>
      </c>
      <c r="L183" s="8">
        <v>0</v>
      </c>
      <c r="M183" s="8">
        <v>284000</v>
      </c>
      <c r="N183" s="8">
        <v>0</v>
      </c>
      <c r="O183" s="9">
        <v>0</v>
      </c>
      <c r="P183" s="9">
        <v>0</v>
      </c>
      <c r="Q183" s="9">
        <v>0</v>
      </c>
      <c r="R183" s="9">
        <v>0</v>
      </c>
      <c r="S183" s="9">
        <v>100</v>
      </c>
      <c r="T183" s="9">
        <v>0</v>
      </c>
      <c r="U183" s="8">
        <v>284678.96</v>
      </c>
      <c r="V183" s="8">
        <v>0</v>
      </c>
      <c r="W183" s="8">
        <v>0</v>
      </c>
      <c r="X183" s="8">
        <v>0</v>
      </c>
      <c r="Y183" s="8">
        <v>0</v>
      </c>
      <c r="Z183" s="8">
        <v>284678.96</v>
      </c>
      <c r="AA183" s="8">
        <v>0</v>
      </c>
      <c r="AB183" s="9">
        <v>0</v>
      </c>
      <c r="AC183" s="9">
        <v>0</v>
      </c>
      <c r="AD183" s="9">
        <v>0</v>
      </c>
      <c r="AE183" s="9">
        <v>0</v>
      </c>
      <c r="AF183" s="9">
        <v>100</v>
      </c>
      <c r="AG183" s="9">
        <v>0</v>
      </c>
    </row>
    <row r="184" spans="1:33" ht="12.75">
      <c r="A184" s="34">
        <v>6</v>
      </c>
      <c r="B184" s="34">
        <v>7</v>
      </c>
      <c r="C184" s="34">
        <v>10</v>
      </c>
      <c r="D184" s="35">
        <v>2</v>
      </c>
      <c r="E184" s="36"/>
      <c r="F184" s="7" t="s">
        <v>265</v>
      </c>
      <c r="G184" s="53" t="s">
        <v>426</v>
      </c>
      <c r="H184" s="8">
        <v>1100000</v>
      </c>
      <c r="I184" s="8">
        <v>1000000</v>
      </c>
      <c r="J184" s="8">
        <v>100000</v>
      </c>
      <c r="K184" s="8">
        <v>0</v>
      </c>
      <c r="L184" s="8">
        <v>0</v>
      </c>
      <c r="M184" s="8">
        <v>0</v>
      </c>
      <c r="N184" s="8">
        <v>0</v>
      </c>
      <c r="O184" s="9">
        <v>90.9</v>
      </c>
      <c r="P184" s="9">
        <v>9.09</v>
      </c>
      <c r="Q184" s="9">
        <v>0</v>
      </c>
      <c r="R184" s="9">
        <v>0</v>
      </c>
      <c r="S184" s="9">
        <v>0</v>
      </c>
      <c r="T184" s="9">
        <v>0</v>
      </c>
      <c r="U184" s="8">
        <v>100000</v>
      </c>
      <c r="V184" s="8">
        <v>0</v>
      </c>
      <c r="W184" s="8">
        <v>100000</v>
      </c>
      <c r="X184" s="8">
        <v>0</v>
      </c>
      <c r="Y184" s="8">
        <v>0</v>
      </c>
      <c r="Z184" s="8">
        <v>0</v>
      </c>
      <c r="AA184" s="8">
        <v>0</v>
      </c>
      <c r="AB184" s="9">
        <v>0</v>
      </c>
      <c r="AC184" s="9">
        <v>100</v>
      </c>
      <c r="AD184" s="9">
        <v>0</v>
      </c>
      <c r="AE184" s="9">
        <v>0</v>
      </c>
      <c r="AF184" s="9">
        <v>0</v>
      </c>
      <c r="AG184" s="9">
        <v>0</v>
      </c>
    </row>
    <row r="185" spans="1:33" ht="12.75">
      <c r="A185" s="34">
        <v>6</v>
      </c>
      <c r="B185" s="34">
        <v>1</v>
      </c>
      <c r="C185" s="34">
        <v>19</v>
      </c>
      <c r="D185" s="35">
        <v>2</v>
      </c>
      <c r="E185" s="36"/>
      <c r="F185" s="7" t="s">
        <v>265</v>
      </c>
      <c r="G185" s="53" t="s">
        <v>427</v>
      </c>
      <c r="H185" s="8">
        <v>1743790</v>
      </c>
      <c r="I185" s="8">
        <v>1360000</v>
      </c>
      <c r="J185" s="8">
        <v>0</v>
      </c>
      <c r="K185" s="8">
        <v>0</v>
      </c>
      <c r="L185" s="8">
        <v>0</v>
      </c>
      <c r="M185" s="8">
        <v>383790</v>
      </c>
      <c r="N185" s="8">
        <v>0</v>
      </c>
      <c r="O185" s="9">
        <v>77.99</v>
      </c>
      <c r="P185" s="9">
        <v>0</v>
      </c>
      <c r="Q185" s="9">
        <v>0</v>
      </c>
      <c r="R185" s="9">
        <v>0</v>
      </c>
      <c r="S185" s="9">
        <v>22</v>
      </c>
      <c r="T185" s="9">
        <v>0</v>
      </c>
      <c r="U185" s="8">
        <v>457911.2</v>
      </c>
      <c r="V185" s="8">
        <v>0</v>
      </c>
      <c r="W185" s="8">
        <v>0</v>
      </c>
      <c r="X185" s="8">
        <v>0</v>
      </c>
      <c r="Y185" s="8">
        <v>0</v>
      </c>
      <c r="Z185" s="8">
        <v>457911.2</v>
      </c>
      <c r="AA185" s="8">
        <v>0</v>
      </c>
      <c r="AB185" s="9">
        <v>0</v>
      </c>
      <c r="AC185" s="9">
        <v>0</v>
      </c>
      <c r="AD185" s="9">
        <v>0</v>
      </c>
      <c r="AE185" s="9">
        <v>0</v>
      </c>
      <c r="AF185" s="9">
        <v>100</v>
      </c>
      <c r="AG185" s="9">
        <v>0</v>
      </c>
    </row>
    <row r="186" spans="1:33" ht="12.75">
      <c r="A186" s="34">
        <v>6</v>
      </c>
      <c r="B186" s="34">
        <v>20</v>
      </c>
      <c r="C186" s="34">
        <v>14</v>
      </c>
      <c r="D186" s="35">
        <v>2</v>
      </c>
      <c r="E186" s="36"/>
      <c r="F186" s="7" t="s">
        <v>265</v>
      </c>
      <c r="G186" s="53" t="s">
        <v>428</v>
      </c>
      <c r="H186" s="8">
        <v>11217324.57</v>
      </c>
      <c r="I186" s="8">
        <v>6000000</v>
      </c>
      <c r="J186" s="8">
        <v>0</v>
      </c>
      <c r="K186" s="8">
        <v>0</v>
      </c>
      <c r="L186" s="8">
        <v>0</v>
      </c>
      <c r="M186" s="8">
        <v>5217324.57</v>
      </c>
      <c r="N186" s="8">
        <v>0</v>
      </c>
      <c r="O186" s="9">
        <v>53.48</v>
      </c>
      <c r="P186" s="9">
        <v>0</v>
      </c>
      <c r="Q186" s="9">
        <v>0</v>
      </c>
      <c r="R186" s="9">
        <v>0</v>
      </c>
      <c r="S186" s="9">
        <v>46.51</v>
      </c>
      <c r="T186" s="9">
        <v>0</v>
      </c>
      <c r="U186" s="8">
        <v>7217324.57</v>
      </c>
      <c r="V186" s="8">
        <v>2000000</v>
      </c>
      <c r="W186" s="8">
        <v>0</v>
      </c>
      <c r="X186" s="8">
        <v>0</v>
      </c>
      <c r="Y186" s="8">
        <v>0</v>
      </c>
      <c r="Z186" s="8">
        <v>5217324.57</v>
      </c>
      <c r="AA186" s="8">
        <v>0</v>
      </c>
      <c r="AB186" s="9">
        <v>27.71</v>
      </c>
      <c r="AC186" s="9">
        <v>0</v>
      </c>
      <c r="AD186" s="9">
        <v>0</v>
      </c>
      <c r="AE186" s="9">
        <v>0</v>
      </c>
      <c r="AF186" s="9">
        <v>72.28</v>
      </c>
      <c r="AG186" s="9">
        <v>0</v>
      </c>
    </row>
    <row r="187" spans="1:33" ht="12.75">
      <c r="A187" s="34">
        <v>6</v>
      </c>
      <c r="B187" s="34">
        <v>3</v>
      </c>
      <c r="C187" s="34">
        <v>14</v>
      </c>
      <c r="D187" s="35">
        <v>2</v>
      </c>
      <c r="E187" s="36"/>
      <c r="F187" s="7" t="s">
        <v>265</v>
      </c>
      <c r="G187" s="53" t="s">
        <v>429</v>
      </c>
      <c r="H187" s="8">
        <v>407901.11</v>
      </c>
      <c r="I187" s="8">
        <v>0</v>
      </c>
      <c r="J187" s="8">
        <v>0</v>
      </c>
      <c r="K187" s="8">
        <v>0</v>
      </c>
      <c r="L187" s="8">
        <v>0</v>
      </c>
      <c r="M187" s="8">
        <v>407901.11</v>
      </c>
      <c r="N187" s="8">
        <v>0</v>
      </c>
      <c r="O187" s="9">
        <v>0</v>
      </c>
      <c r="P187" s="9">
        <v>0</v>
      </c>
      <c r="Q187" s="9">
        <v>0</v>
      </c>
      <c r="R187" s="9">
        <v>0</v>
      </c>
      <c r="S187" s="9">
        <v>100</v>
      </c>
      <c r="T187" s="9">
        <v>0</v>
      </c>
      <c r="U187" s="8">
        <v>407901.11</v>
      </c>
      <c r="V187" s="8">
        <v>0</v>
      </c>
      <c r="W187" s="8">
        <v>0</v>
      </c>
      <c r="X187" s="8">
        <v>0</v>
      </c>
      <c r="Y187" s="8">
        <v>0</v>
      </c>
      <c r="Z187" s="8">
        <v>407901.11</v>
      </c>
      <c r="AA187" s="8">
        <v>0</v>
      </c>
      <c r="AB187" s="9">
        <v>0</v>
      </c>
      <c r="AC187" s="9">
        <v>0</v>
      </c>
      <c r="AD187" s="9">
        <v>0</v>
      </c>
      <c r="AE187" s="9">
        <v>0</v>
      </c>
      <c r="AF187" s="9">
        <v>100</v>
      </c>
      <c r="AG187" s="9">
        <v>0</v>
      </c>
    </row>
    <row r="188" spans="1:33" ht="12.75">
      <c r="A188" s="34">
        <v>6</v>
      </c>
      <c r="B188" s="34">
        <v>6</v>
      </c>
      <c r="C188" s="34">
        <v>11</v>
      </c>
      <c r="D188" s="35">
        <v>2</v>
      </c>
      <c r="E188" s="36"/>
      <c r="F188" s="7" t="s">
        <v>265</v>
      </c>
      <c r="G188" s="53" t="s">
        <v>430</v>
      </c>
      <c r="H188" s="8">
        <v>3307208</v>
      </c>
      <c r="I188" s="8">
        <v>1655000</v>
      </c>
      <c r="J188" s="8">
        <v>0</v>
      </c>
      <c r="K188" s="8">
        <v>0</v>
      </c>
      <c r="L188" s="8">
        <v>0</v>
      </c>
      <c r="M188" s="8">
        <v>1652208</v>
      </c>
      <c r="N188" s="8">
        <v>0</v>
      </c>
      <c r="O188" s="9">
        <v>50.04</v>
      </c>
      <c r="P188" s="9">
        <v>0</v>
      </c>
      <c r="Q188" s="9">
        <v>0</v>
      </c>
      <c r="R188" s="9">
        <v>0</v>
      </c>
      <c r="S188" s="9">
        <v>49.95</v>
      </c>
      <c r="T188" s="9">
        <v>0</v>
      </c>
      <c r="U188" s="8">
        <v>1752270.83</v>
      </c>
      <c r="V188" s="8">
        <v>100000</v>
      </c>
      <c r="W188" s="8">
        <v>0</v>
      </c>
      <c r="X188" s="8">
        <v>0</v>
      </c>
      <c r="Y188" s="8">
        <v>0</v>
      </c>
      <c r="Z188" s="8">
        <v>1652270.83</v>
      </c>
      <c r="AA188" s="8">
        <v>0</v>
      </c>
      <c r="AB188" s="9">
        <v>5.7</v>
      </c>
      <c r="AC188" s="9">
        <v>0</v>
      </c>
      <c r="AD188" s="9">
        <v>0</v>
      </c>
      <c r="AE188" s="9">
        <v>0</v>
      </c>
      <c r="AF188" s="9">
        <v>94.29</v>
      </c>
      <c r="AG188" s="9">
        <v>0</v>
      </c>
    </row>
    <row r="189" spans="1:33" ht="12.75">
      <c r="A189" s="34">
        <v>6</v>
      </c>
      <c r="B189" s="34">
        <v>14</v>
      </c>
      <c r="C189" s="34">
        <v>11</v>
      </c>
      <c r="D189" s="35">
        <v>2</v>
      </c>
      <c r="E189" s="36"/>
      <c r="F189" s="7" t="s">
        <v>265</v>
      </c>
      <c r="G189" s="53" t="s">
        <v>431</v>
      </c>
      <c r="H189" s="8">
        <v>3000000</v>
      </c>
      <c r="I189" s="8">
        <v>3000000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9">
        <v>100</v>
      </c>
      <c r="P189" s="9">
        <v>0</v>
      </c>
      <c r="Q189" s="9">
        <v>0</v>
      </c>
      <c r="R189" s="9">
        <v>0</v>
      </c>
      <c r="S189" s="9">
        <v>0</v>
      </c>
      <c r="T189" s="9">
        <v>0</v>
      </c>
      <c r="U189" s="8">
        <v>6319175.31</v>
      </c>
      <c r="V189" s="8">
        <v>5881572.31</v>
      </c>
      <c r="W189" s="8">
        <v>0</v>
      </c>
      <c r="X189" s="8">
        <v>0</v>
      </c>
      <c r="Y189" s="8">
        <v>0</v>
      </c>
      <c r="Z189" s="8">
        <v>437603</v>
      </c>
      <c r="AA189" s="8">
        <v>0</v>
      </c>
      <c r="AB189" s="9">
        <v>93.07</v>
      </c>
      <c r="AC189" s="9">
        <v>0</v>
      </c>
      <c r="AD189" s="9">
        <v>0</v>
      </c>
      <c r="AE189" s="9">
        <v>0</v>
      </c>
      <c r="AF189" s="9">
        <v>6.92</v>
      </c>
      <c r="AG189" s="9">
        <v>0</v>
      </c>
    </row>
    <row r="190" spans="1:33" ht="12.75">
      <c r="A190" s="34">
        <v>6</v>
      </c>
      <c r="B190" s="34">
        <v>7</v>
      </c>
      <c r="C190" s="34">
        <v>2</v>
      </c>
      <c r="D190" s="35">
        <v>3</v>
      </c>
      <c r="E190" s="36"/>
      <c r="F190" s="7" t="s">
        <v>265</v>
      </c>
      <c r="G190" s="53" t="s">
        <v>432</v>
      </c>
      <c r="H190" s="8">
        <v>3041143</v>
      </c>
      <c r="I190" s="8">
        <v>2300000</v>
      </c>
      <c r="J190" s="8">
        <v>50000</v>
      </c>
      <c r="K190" s="8">
        <v>0</v>
      </c>
      <c r="L190" s="8">
        <v>0</v>
      </c>
      <c r="M190" s="8">
        <v>691143</v>
      </c>
      <c r="N190" s="8">
        <v>0</v>
      </c>
      <c r="O190" s="9">
        <v>75.62</v>
      </c>
      <c r="P190" s="9">
        <v>1.64</v>
      </c>
      <c r="Q190" s="9">
        <v>0</v>
      </c>
      <c r="R190" s="9">
        <v>0</v>
      </c>
      <c r="S190" s="9">
        <v>22.72</v>
      </c>
      <c r="T190" s="9">
        <v>0</v>
      </c>
      <c r="U190" s="8">
        <v>2024710</v>
      </c>
      <c r="V190" s="8">
        <v>900000</v>
      </c>
      <c r="W190" s="8">
        <v>33567</v>
      </c>
      <c r="X190" s="8">
        <v>0</v>
      </c>
      <c r="Y190" s="8">
        <v>0</v>
      </c>
      <c r="Z190" s="8">
        <v>1091143</v>
      </c>
      <c r="AA190" s="8">
        <v>0</v>
      </c>
      <c r="AB190" s="9">
        <v>44.45</v>
      </c>
      <c r="AC190" s="9">
        <v>1.65</v>
      </c>
      <c r="AD190" s="9">
        <v>0</v>
      </c>
      <c r="AE190" s="9">
        <v>0</v>
      </c>
      <c r="AF190" s="9">
        <v>53.89</v>
      </c>
      <c r="AG190" s="9">
        <v>0</v>
      </c>
    </row>
    <row r="191" spans="1:33" ht="12.75">
      <c r="A191" s="34">
        <v>6</v>
      </c>
      <c r="B191" s="34">
        <v>9</v>
      </c>
      <c r="C191" s="34">
        <v>1</v>
      </c>
      <c r="D191" s="35">
        <v>3</v>
      </c>
      <c r="E191" s="36"/>
      <c r="F191" s="7" t="s">
        <v>265</v>
      </c>
      <c r="G191" s="53" t="s">
        <v>433</v>
      </c>
      <c r="H191" s="8">
        <v>4405666.13</v>
      </c>
      <c r="I191" s="8">
        <v>2400000</v>
      </c>
      <c r="J191" s="8">
        <v>0</v>
      </c>
      <c r="K191" s="8">
        <v>0</v>
      </c>
      <c r="L191" s="8">
        <v>0</v>
      </c>
      <c r="M191" s="8">
        <v>2005666.13</v>
      </c>
      <c r="N191" s="8">
        <v>0</v>
      </c>
      <c r="O191" s="9">
        <v>54.47</v>
      </c>
      <c r="P191" s="9">
        <v>0</v>
      </c>
      <c r="Q191" s="9">
        <v>0</v>
      </c>
      <c r="R191" s="9">
        <v>0</v>
      </c>
      <c r="S191" s="9">
        <v>45.52</v>
      </c>
      <c r="T191" s="9">
        <v>0</v>
      </c>
      <c r="U191" s="8">
        <v>2696819.18</v>
      </c>
      <c r="V191" s="8">
        <v>0</v>
      </c>
      <c r="W191" s="8">
        <v>0</v>
      </c>
      <c r="X191" s="8">
        <v>0</v>
      </c>
      <c r="Y191" s="8">
        <v>0</v>
      </c>
      <c r="Z191" s="8">
        <v>2696819.18</v>
      </c>
      <c r="AA191" s="8">
        <v>0</v>
      </c>
      <c r="AB191" s="9">
        <v>0</v>
      </c>
      <c r="AC191" s="9">
        <v>0</v>
      </c>
      <c r="AD191" s="9">
        <v>0</v>
      </c>
      <c r="AE191" s="9">
        <v>0</v>
      </c>
      <c r="AF191" s="9">
        <v>100</v>
      </c>
      <c r="AG191" s="9">
        <v>0</v>
      </c>
    </row>
    <row r="192" spans="1:33" ht="12.75">
      <c r="A192" s="34">
        <v>6</v>
      </c>
      <c r="B192" s="34">
        <v>9</v>
      </c>
      <c r="C192" s="34">
        <v>3</v>
      </c>
      <c r="D192" s="35">
        <v>3</v>
      </c>
      <c r="E192" s="36"/>
      <c r="F192" s="7" t="s">
        <v>265</v>
      </c>
      <c r="G192" s="53" t="s">
        <v>434</v>
      </c>
      <c r="H192" s="8">
        <v>2391700</v>
      </c>
      <c r="I192" s="8">
        <v>1780000</v>
      </c>
      <c r="J192" s="8">
        <v>54200</v>
      </c>
      <c r="K192" s="8">
        <v>0</v>
      </c>
      <c r="L192" s="8">
        <v>0</v>
      </c>
      <c r="M192" s="8">
        <v>557500</v>
      </c>
      <c r="N192" s="8">
        <v>0</v>
      </c>
      <c r="O192" s="9">
        <v>74.42</v>
      </c>
      <c r="P192" s="9">
        <v>2.26</v>
      </c>
      <c r="Q192" s="9">
        <v>0</v>
      </c>
      <c r="R192" s="9">
        <v>0</v>
      </c>
      <c r="S192" s="9">
        <v>23.3</v>
      </c>
      <c r="T192" s="9">
        <v>0</v>
      </c>
      <c r="U192" s="8">
        <v>765994.57</v>
      </c>
      <c r="V192" s="8">
        <v>0</v>
      </c>
      <c r="W192" s="8">
        <v>51200</v>
      </c>
      <c r="X192" s="8">
        <v>0</v>
      </c>
      <c r="Y192" s="8">
        <v>0</v>
      </c>
      <c r="Z192" s="8">
        <v>714794.57</v>
      </c>
      <c r="AA192" s="8">
        <v>0</v>
      </c>
      <c r="AB192" s="9">
        <v>0</v>
      </c>
      <c r="AC192" s="9">
        <v>6.68</v>
      </c>
      <c r="AD192" s="9">
        <v>0</v>
      </c>
      <c r="AE192" s="9">
        <v>0</v>
      </c>
      <c r="AF192" s="9">
        <v>93.31</v>
      </c>
      <c r="AG192" s="9">
        <v>0</v>
      </c>
    </row>
    <row r="193" spans="1:33" ht="12.75">
      <c r="A193" s="34">
        <v>6</v>
      </c>
      <c r="B193" s="34">
        <v>2</v>
      </c>
      <c r="C193" s="34">
        <v>5</v>
      </c>
      <c r="D193" s="35">
        <v>3</v>
      </c>
      <c r="E193" s="36"/>
      <c r="F193" s="7" t="s">
        <v>265</v>
      </c>
      <c r="G193" s="53" t="s">
        <v>435</v>
      </c>
      <c r="H193" s="8">
        <v>1469965.37</v>
      </c>
      <c r="I193" s="8">
        <v>1387299.49</v>
      </c>
      <c r="J193" s="8">
        <v>0</v>
      </c>
      <c r="K193" s="8">
        <v>0</v>
      </c>
      <c r="L193" s="8">
        <v>0</v>
      </c>
      <c r="M193" s="8">
        <v>82665.88</v>
      </c>
      <c r="N193" s="8">
        <v>0</v>
      </c>
      <c r="O193" s="9">
        <v>94.37</v>
      </c>
      <c r="P193" s="9">
        <v>0</v>
      </c>
      <c r="Q193" s="9">
        <v>0</v>
      </c>
      <c r="R193" s="9">
        <v>0</v>
      </c>
      <c r="S193" s="9">
        <v>5.62</v>
      </c>
      <c r="T193" s="9">
        <v>0</v>
      </c>
      <c r="U193" s="8">
        <v>82665.88</v>
      </c>
      <c r="V193" s="8">
        <v>0</v>
      </c>
      <c r="W193" s="8">
        <v>0</v>
      </c>
      <c r="X193" s="8">
        <v>0</v>
      </c>
      <c r="Y193" s="8">
        <v>0</v>
      </c>
      <c r="Z193" s="8">
        <v>82665.88</v>
      </c>
      <c r="AA193" s="8">
        <v>0</v>
      </c>
      <c r="AB193" s="9">
        <v>0</v>
      </c>
      <c r="AC193" s="9">
        <v>0</v>
      </c>
      <c r="AD193" s="9">
        <v>0</v>
      </c>
      <c r="AE193" s="9">
        <v>0</v>
      </c>
      <c r="AF193" s="9">
        <v>100</v>
      </c>
      <c r="AG193" s="9">
        <v>0</v>
      </c>
    </row>
    <row r="194" spans="1:33" ht="12.75">
      <c r="A194" s="34">
        <v>6</v>
      </c>
      <c r="B194" s="34">
        <v>5</v>
      </c>
      <c r="C194" s="34">
        <v>5</v>
      </c>
      <c r="D194" s="35">
        <v>3</v>
      </c>
      <c r="E194" s="36"/>
      <c r="F194" s="7" t="s">
        <v>265</v>
      </c>
      <c r="G194" s="53" t="s">
        <v>436</v>
      </c>
      <c r="H194" s="8">
        <v>7145000</v>
      </c>
      <c r="I194" s="8">
        <v>3000000</v>
      </c>
      <c r="J194" s="8">
        <v>0</v>
      </c>
      <c r="K194" s="8">
        <v>0</v>
      </c>
      <c r="L194" s="8">
        <v>0</v>
      </c>
      <c r="M194" s="8">
        <v>4145000</v>
      </c>
      <c r="N194" s="8">
        <v>0</v>
      </c>
      <c r="O194" s="9">
        <v>41.98</v>
      </c>
      <c r="P194" s="9">
        <v>0</v>
      </c>
      <c r="Q194" s="9">
        <v>0</v>
      </c>
      <c r="R194" s="9">
        <v>0</v>
      </c>
      <c r="S194" s="9">
        <v>58.01</v>
      </c>
      <c r="T194" s="9">
        <v>0</v>
      </c>
      <c r="U194" s="8">
        <v>9053640.1</v>
      </c>
      <c r="V194" s="8">
        <v>3000000</v>
      </c>
      <c r="W194" s="8">
        <v>0</v>
      </c>
      <c r="X194" s="8">
        <v>0</v>
      </c>
      <c r="Y194" s="8">
        <v>0</v>
      </c>
      <c r="Z194" s="8">
        <v>6053640.1</v>
      </c>
      <c r="AA194" s="8">
        <v>0</v>
      </c>
      <c r="AB194" s="9">
        <v>33.13</v>
      </c>
      <c r="AC194" s="9">
        <v>0</v>
      </c>
      <c r="AD194" s="9">
        <v>0</v>
      </c>
      <c r="AE194" s="9">
        <v>0</v>
      </c>
      <c r="AF194" s="9">
        <v>66.86</v>
      </c>
      <c r="AG194" s="9">
        <v>0</v>
      </c>
    </row>
    <row r="195" spans="1:33" ht="12.75">
      <c r="A195" s="34">
        <v>6</v>
      </c>
      <c r="B195" s="34">
        <v>2</v>
      </c>
      <c r="C195" s="34">
        <v>7</v>
      </c>
      <c r="D195" s="35">
        <v>3</v>
      </c>
      <c r="E195" s="36"/>
      <c r="F195" s="7" t="s">
        <v>265</v>
      </c>
      <c r="G195" s="53" t="s">
        <v>437</v>
      </c>
      <c r="H195" s="8">
        <v>2157677.45</v>
      </c>
      <c r="I195" s="8">
        <v>2000000</v>
      </c>
      <c r="J195" s="8">
        <v>0</v>
      </c>
      <c r="K195" s="8">
        <v>0</v>
      </c>
      <c r="L195" s="8">
        <v>0</v>
      </c>
      <c r="M195" s="8">
        <v>157677.45</v>
      </c>
      <c r="N195" s="8">
        <v>0</v>
      </c>
      <c r="O195" s="9">
        <v>92.69</v>
      </c>
      <c r="P195" s="9">
        <v>0</v>
      </c>
      <c r="Q195" s="9">
        <v>0</v>
      </c>
      <c r="R195" s="9">
        <v>0</v>
      </c>
      <c r="S195" s="9">
        <v>7.3</v>
      </c>
      <c r="T195" s="9">
        <v>0</v>
      </c>
      <c r="U195" s="8">
        <v>2157677.45</v>
      </c>
      <c r="V195" s="8">
        <v>2000000</v>
      </c>
      <c r="W195" s="8">
        <v>0</v>
      </c>
      <c r="X195" s="8">
        <v>0</v>
      </c>
      <c r="Y195" s="8">
        <v>0</v>
      </c>
      <c r="Z195" s="8">
        <v>157677.45</v>
      </c>
      <c r="AA195" s="8">
        <v>0</v>
      </c>
      <c r="AB195" s="9">
        <v>92.69</v>
      </c>
      <c r="AC195" s="9">
        <v>0</v>
      </c>
      <c r="AD195" s="9">
        <v>0</v>
      </c>
      <c r="AE195" s="9">
        <v>0</v>
      </c>
      <c r="AF195" s="9">
        <v>7.3</v>
      </c>
      <c r="AG195" s="9">
        <v>0</v>
      </c>
    </row>
    <row r="196" spans="1:33" ht="12.75">
      <c r="A196" s="34">
        <v>6</v>
      </c>
      <c r="B196" s="34">
        <v>12</v>
      </c>
      <c r="C196" s="34">
        <v>2</v>
      </c>
      <c r="D196" s="35">
        <v>3</v>
      </c>
      <c r="E196" s="36"/>
      <c r="F196" s="7" t="s">
        <v>265</v>
      </c>
      <c r="G196" s="53" t="s">
        <v>438</v>
      </c>
      <c r="H196" s="8">
        <v>3000000</v>
      </c>
      <c r="I196" s="8">
        <v>0</v>
      </c>
      <c r="J196" s="8">
        <v>0</v>
      </c>
      <c r="K196" s="8">
        <v>3000000</v>
      </c>
      <c r="L196" s="8">
        <v>0</v>
      </c>
      <c r="M196" s="8">
        <v>0</v>
      </c>
      <c r="N196" s="8">
        <v>0</v>
      </c>
      <c r="O196" s="9">
        <v>0</v>
      </c>
      <c r="P196" s="9">
        <v>0</v>
      </c>
      <c r="Q196" s="9">
        <v>100</v>
      </c>
      <c r="R196" s="9">
        <v>0</v>
      </c>
      <c r="S196" s="9">
        <v>0</v>
      </c>
      <c r="T196" s="9">
        <v>0</v>
      </c>
      <c r="U196" s="8">
        <v>3019332.14</v>
      </c>
      <c r="V196" s="8">
        <v>0</v>
      </c>
      <c r="W196" s="8">
        <v>0</v>
      </c>
      <c r="X196" s="8">
        <v>3019332.14</v>
      </c>
      <c r="Y196" s="8">
        <v>0</v>
      </c>
      <c r="Z196" s="8">
        <v>0</v>
      </c>
      <c r="AA196" s="8">
        <v>0</v>
      </c>
      <c r="AB196" s="9">
        <v>0</v>
      </c>
      <c r="AC196" s="9">
        <v>0</v>
      </c>
      <c r="AD196" s="9">
        <v>100</v>
      </c>
      <c r="AE196" s="9">
        <v>0</v>
      </c>
      <c r="AF196" s="9">
        <v>0</v>
      </c>
      <c r="AG196" s="9">
        <v>0</v>
      </c>
    </row>
    <row r="197" spans="1:33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265</v>
      </c>
      <c r="G197" s="53" t="s">
        <v>439</v>
      </c>
      <c r="H197" s="8">
        <v>2034000</v>
      </c>
      <c r="I197" s="8">
        <v>1349791.92</v>
      </c>
      <c r="J197" s="8">
        <v>100000</v>
      </c>
      <c r="K197" s="8">
        <v>0</v>
      </c>
      <c r="L197" s="8">
        <v>0</v>
      </c>
      <c r="M197" s="8">
        <v>584208.08</v>
      </c>
      <c r="N197" s="8">
        <v>0</v>
      </c>
      <c r="O197" s="9">
        <v>66.36</v>
      </c>
      <c r="P197" s="9">
        <v>4.91</v>
      </c>
      <c r="Q197" s="9">
        <v>0</v>
      </c>
      <c r="R197" s="9">
        <v>0</v>
      </c>
      <c r="S197" s="9">
        <v>28.72</v>
      </c>
      <c r="T197" s="9">
        <v>0</v>
      </c>
      <c r="U197" s="8">
        <v>634208.08</v>
      </c>
      <c r="V197" s="8">
        <v>0</v>
      </c>
      <c r="W197" s="8">
        <v>50000</v>
      </c>
      <c r="X197" s="8">
        <v>0</v>
      </c>
      <c r="Y197" s="8">
        <v>0</v>
      </c>
      <c r="Z197" s="8">
        <v>584208.08</v>
      </c>
      <c r="AA197" s="8">
        <v>0</v>
      </c>
      <c r="AB197" s="9">
        <v>0</v>
      </c>
      <c r="AC197" s="9">
        <v>7.88</v>
      </c>
      <c r="AD197" s="9">
        <v>0</v>
      </c>
      <c r="AE197" s="9">
        <v>0</v>
      </c>
      <c r="AF197" s="9">
        <v>92.11</v>
      </c>
      <c r="AG197" s="9">
        <v>0</v>
      </c>
    </row>
    <row r="198" spans="1:33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265</v>
      </c>
      <c r="G198" s="53" t="s">
        <v>440</v>
      </c>
      <c r="H198" s="8">
        <v>6159365</v>
      </c>
      <c r="I198" s="8">
        <v>4060224</v>
      </c>
      <c r="J198" s="8">
        <v>267988</v>
      </c>
      <c r="K198" s="8">
        <v>0</v>
      </c>
      <c r="L198" s="8">
        <v>0</v>
      </c>
      <c r="M198" s="8">
        <v>1831153</v>
      </c>
      <c r="N198" s="8">
        <v>0</v>
      </c>
      <c r="O198" s="9">
        <v>65.91</v>
      </c>
      <c r="P198" s="9">
        <v>4.35</v>
      </c>
      <c r="Q198" s="9">
        <v>0</v>
      </c>
      <c r="R198" s="9">
        <v>0</v>
      </c>
      <c r="S198" s="9">
        <v>29.72</v>
      </c>
      <c r="T198" s="9">
        <v>0</v>
      </c>
      <c r="U198" s="8">
        <v>2551156.25</v>
      </c>
      <c r="V198" s="8">
        <v>557026</v>
      </c>
      <c r="W198" s="8">
        <v>162977</v>
      </c>
      <c r="X198" s="8">
        <v>0</v>
      </c>
      <c r="Y198" s="8">
        <v>0</v>
      </c>
      <c r="Z198" s="8">
        <v>1831153.25</v>
      </c>
      <c r="AA198" s="8">
        <v>0</v>
      </c>
      <c r="AB198" s="9">
        <v>21.83</v>
      </c>
      <c r="AC198" s="9">
        <v>6.38</v>
      </c>
      <c r="AD198" s="9">
        <v>0</v>
      </c>
      <c r="AE198" s="9">
        <v>0</v>
      </c>
      <c r="AF198" s="9">
        <v>71.77</v>
      </c>
      <c r="AG198" s="9">
        <v>0</v>
      </c>
    </row>
    <row r="199" spans="1:33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265</v>
      </c>
      <c r="G199" s="53" t="s">
        <v>441</v>
      </c>
      <c r="H199" s="8">
        <v>3042121.48</v>
      </c>
      <c r="I199" s="8">
        <v>1100000</v>
      </c>
      <c r="J199" s="8">
        <v>0</v>
      </c>
      <c r="K199" s="8">
        <v>0</v>
      </c>
      <c r="L199" s="8">
        <v>0</v>
      </c>
      <c r="M199" s="8">
        <v>1942121.48</v>
      </c>
      <c r="N199" s="8">
        <v>0</v>
      </c>
      <c r="O199" s="9">
        <v>36.15</v>
      </c>
      <c r="P199" s="9">
        <v>0</v>
      </c>
      <c r="Q199" s="9">
        <v>0</v>
      </c>
      <c r="R199" s="9">
        <v>0</v>
      </c>
      <c r="S199" s="9">
        <v>63.84</v>
      </c>
      <c r="T199" s="9">
        <v>0</v>
      </c>
      <c r="U199" s="8">
        <v>3042121.48</v>
      </c>
      <c r="V199" s="8">
        <v>1100000</v>
      </c>
      <c r="W199" s="8">
        <v>0</v>
      </c>
      <c r="X199" s="8">
        <v>0</v>
      </c>
      <c r="Y199" s="8">
        <v>0</v>
      </c>
      <c r="Z199" s="8">
        <v>1942121.48</v>
      </c>
      <c r="AA199" s="8">
        <v>0</v>
      </c>
      <c r="AB199" s="9">
        <v>36.15</v>
      </c>
      <c r="AC199" s="9">
        <v>0</v>
      </c>
      <c r="AD199" s="9">
        <v>0</v>
      </c>
      <c r="AE199" s="9">
        <v>0</v>
      </c>
      <c r="AF199" s="9">
        <v>63.84</v>
      </c>
      <c r="AG199" s="9">
        <v>0</v>
      </c>
    </row>
    <row r="200" spans="1:33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265</v>
      </c>
      <c r="G200" s="53" t="s">
        <v>442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9"/>
      <c r="P200" s="9"/>
      <c r="Q200" s="9"/>
      <c r="R200" s="9"/>
      <c r="S200" s="9"/>
      <c r="T200" s="9"/>
      <c r="U200" s="8">
        <v>0</v>
      </c>
      <c r="V200" s="8">
        <v>0</v>
      </c>
      <c r="W200" s="8">
        <v>0</v>
      </c>
      <c r="X200" s="8">
        <v>0</v>
      </c>
      <c r="Y200" s="8">
        <v>0</v>
      </c>
      <c r="Z200" s="8">
        <v>0</v>
      </c>
      <c r="AA200" s="8">
        <v>0</v>
      </c>
      <c r="AB200" s="9"/>
      <c r="AC200" s="9"/>
      <c r="AD200" s="9"/>
      <c r="AE200" s="9"/>
      <c r="AF200" s="9"/>
      <c r="AG200" s="9"/>
    </row>
    <row r="201" spans="1:33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265</v>
      </c>
      <c r="G201" s="53" t="s">
        <v>443</v>
      </c>
      <c r="H201" s="8">
        <v>12285249.22</v>
      </c>
      <c r="I201" s="8">
        <v>12110000</v>
      </c>
      <c r="J201" s="8">
        <v>0</v>
      </c>
      <c r="K201" s="8">
        <v>0</v>
      </c>
      <c r="L201" s="8">
        <v>0</v>
      </c>
      <c r="M201" s="8">
        <v>175249.22</v>
      </c>
      <c r="N201" s="8">
        <v>0</v>
      </c>
      <c r="O201" s="9">
        <v>98.57</v>
      </c>
      <c r="P201" s="9">
        <v>0</v>
      </c>
      <c r="Q201" s="9">
        <v>0</v>
      </c>
      <c r="R201" s="9">
        <v>0</v>
      </c>
      <c r="S201" s="9">
        <v>1.42</v>
      </c>
      <c r="T201" s="9">
        <v>0</v>
      </c>
      <c r="U201" s="8">
        <v>898578.33</v>
      </c>
      <c r="V201" s="8">
        <v>723329.11</v>
      </c>
      <c r="W201" s="8">
        <v>0</v>
      </c>
      <c r="X201" s="8">
        <v>0</v>
      </c>
      <c r="Y201" s="8">
        <v>0</v>
      </c>
      <c r="Z201" s="8">
        <v>175249.22</v>
      </c>
      <c r="AA201" s="8">
        <v>0</v>
      </c>
      <c r="AB201" s="9">
        <v>80.49</v>
      </c>
      <c r="AC201" s="9">
        <v>0</v>
      </c>
      <c r="AD201" s="9">
        <v>0</v>
      </c>
      <c r="AE201" s="9">
        <v>0</v>
      </c>
      <c r="AF201" s="9">
        <v>19.5</v>
      </c>
      <c r="AG201" s="9">
        <v>0</v>
      </c>
    </row>
    <row r="202" spans="1:33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265</v>
      </c>
      <c r="G202" s="53" t="s">
        <v>444</v>
      </c>
      <c r="H202" s="8">
        <v>4430736.98</v>
      </c>
      <c r="I202" s="8">
        <v>0</v>
      </c>
      <c r="J202" s="8">
        <v>63630</v>
      </c>
      <c r="K202" s="8">
        <v>0</v>
      </c>
      <c r="L202" s="8">
        <v>0</v>
      </c>
      <c r="M202" s="8">
        <v>4367106.98</v>
      </c>
      <c r="N202" s="8">
        <v>0</v>
      </c>
      <c r="O202" s="9">
        <v>0</v>
      </c>
      <c r="P202" s="9">
        <v>1.43</v>
      </c>
      <c r="Q202" s="9">
        <v>0</v>
      </c>
      <c r="R202" s="9">
        <v>0</v>
      </c>
      <c r="S202" s="9">
        <v>98.56</v>
      </c>
      <c r="T202" s="9">
        <v>0</v>
      </c>
      <c r="U202" s="8">
        <v>4472061.74</v>
      </c>
      <c r="V202" s="8">
        <v>0</v>
      </c>
      <c r="W202" s="8">
        <v>63630</v>
      </c>
      <c r="X202" s="8">
        <v>0</v>
      </c>
      <c r="Y202" s="8">
        <v>0</v>
      </c>
      <c r="Z202" s="8">
        <v>4408431.74</v>
      </c>
      <c r="AA202" s="8">
        <v>0</v>
      </c>
      <c r="AB202" s="9">
        <v>0</v>
      </c>
      <c r="AC202" s="9">
        <v>1.42</v>
      </c>
      <c r="AD202" s="9">
        <v>0</v>
      </c>
      <c r="AE202" s="9">
        <v>0</v>
      </c>
      <c r="AF202" s="9">
        <v>98.57</v>
      </c>
      <c r="AG202" s="9">
        <v>0</v>
      </c>
    </row>
    <row r="203" spans="1:33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265</v>
      </c>
      <c r="G203" s="53" t="s">
        <v>445</v>
      </c>
      <c r="H203" s="8">
        <v>1712000</v>
      </c>
      <c r="I203" s="8">
        <v>0</v>
      </c>
      <c r="J203" s="8">
        <v>0</v>
      </c>
      <c r="K203" s="8">
        <v>0</v>
      </c>
      <c r="L203" s="8">
        <v>0</v>
      </c>
      <c r="M203" s="8">
        <v>1712000</v>
      </c>
      <c r="N203" s="8">
        <v>0</v>
      </c>
      <c r="O203" s="9">
        <v>0</v>
      </c>
      <c r="P203" s="9">
        <v>0</v>
      </c>
      <c r="Q203" s="9">
        <v>0</v>
      </c>
      <c r="R203" s="9">
        <v>0</v>
      </c>
      <c r="S203" s="9">
        <v>100</v>
      </c>
      <c r="T203" s="9">
        <v>0</v>
      </c>
      <c r="U203" s="8">
        <v>1712188.42</v>
      </c>
      <c r="V203" s="8">
        <v>0</v>
      </c>
      <c r="W203" s="8">
        <v>0</v>
      </c>
      <c r="X203" s="8">
        <v>0</v>
      </c>
      <c r="Y203" s="8">
        <v>0</v>
      </c>
      <c r="Z203" s="8">
        <v>1712188.42</v>
      </c>
      <c r="AA203" s="8">
        <v>0</v>
      </c>
      <c r="AB203" s="9">
        <v>0</v>
      </c>
      <c r="AC203" s="9">
        <v>0</v>
      </c>
      <c r="AD203" s="9">
        <v>0</v>
      </c>
      <c r="AE203" s="9">
        <v>0</v>
      </c>
      <c r="AF203" s="9">
        <v>100</v>
      </c>
      <c r="AG203" s="9">
        <v>0</v>
      </c>
    </row>
    <row r="204" spans="1:33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265</v>
      </c>
      <c r="G204" s="53" t="s">
        <v>446</v>
      </c>
      <c r="H204" s="8">
        <v>4867513.06</v>
      </c>
      <c r="I204" s="8">
        <v>0</v>
      </c>
      <c r="J204" s="8">
        <v>400000</v>
      </c>
      <c r="K204" s="8">
        <v>4320212.63</v>
      </c>
      <c r="L204" s="8">
        <v>0</v>
      </c>
      <c r="M204" s="8">
        <v>147300.43</v>
      </c>
      <c r="N204" s="8">
        <v>0</v>
      </c>
      <c r="O204" s="9">
        <v>0</v>
      </c>
      <c r="P204" s="9">
        <v>8.21</v>
      </c>
      <c r="Q204" s="9">
        <v>88.75</v>
      </c>
      <c r="R204" s="9">
        <v>0</v>
      </c>
      <c r="S204" s="9">
        <v>3.02</v>
      </c>
      <c r="T204" s="9">
        <v>0</v>
      </c>
      <c r="U204" s="8">
        <v>4609182.06</v>
      </c>
      <c r="V204" s="8">
        <v>0</v>
      </c>
      <c r="W204" s="8">
        <v>141669</v>
      </c>
      <c r="X204" s="8">
        <v>4320212.63</v>
      </c>
      <c r="Y204" s="8">
        <v>0</v>
      </c>
      <c r="Z204" s="8">
        <v>147300.43</v>
      </c>
      <c r="AA204" s="8">
        <v>0</v>
      </c>
      <c r="AB204" s="9">
        <v>0</v>
      </c>
      <c r="AC204" s="9">
        <v>3.07</v>
      </c>
      <c r="AD204" s="9">
        <v>93.73</v>
      </c>
      <c r="AE204" s="9">
        <v>0</v>
      </c>
      <c r="AF204" s="9">
        <v>3.19</v>
      </c>
      <c r="AG204" s="9">
        <v>0</v>
      </c>
    </row>
    <row r="205" spans="1:33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265</v>
      </c>
      <c r="G205" s="53" t="s">
        <v>447</v>
      </c>
      <c r="H205" s="8">
        <v>11665453.51</v>
      </c>
      <c r="I205" s="8">
        <v>9740661.12</v>
      </c>
      <c r="J205" s="8">
        <v>0</v>
      </c>
      <c r="K205" s="8">
        <v>0</v>
      </c>
      <c r="L205" s="8">
        <v>0</v>
      </c>
      <c r="M205" s="8">
        <v>1924792.39</v>
      </c>
      <c r="N205" s="8">
        <v>0</v>
      </c>
      <c r="O205" s="9">
        <v>83.5</v>
      </c>
      <c r="P205" s="9">
        <v>0</v>
      </c>
      <c r="Q205" s="9">
        <v>0</v>
      </c>
      <c r="R205" s="9">
        <v>0</v>
      </c>
      <c r="S205" s="9">
        <v>16.49</v>
      </c>
      <c r="T205" s="9">
        <v>0</v>
      </c>
      <c r="U205" s="8">
        <v>6924792.39</v>
      </c>
      <c r="V205" s="8">
        <v>5000000</v>
      </c>
      <c r="W205" s="8">
        <v>0</v>
      </c>
      <c r="X205" s="8">
        <v>0</v>
      </c>
      <c r="Y205" s="8">
        <v>0</v>
      </c>
      <c r="Z205" s="8">
        <v>1924792.39</v>
      </c>
      <c r="AA205" s="8">
        <v>0</v>
      </c>
      <c r="AB205" s="9">
        <v>72.2</v>
      </c>
      <c r="AC205" s="9">
        <v>0</v>
      </c>
      <c r="AD205" s="9">
        <v>0</v>
      </c>
      <c r="AE205" s="9">
        <v>0</v>
      </c>
      <c r="AF205" s="9">
        <v>27.79</v>
      </c>
      <c r="AG205" s="9">
        <v>0</v>
      </c>
    </row>
    <row r="206" spans="1:33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265</v>
      </c>
      <c r="G206" s="53" t="s">
        <v>448</v>
      </c>
      <c r="H206" s="8">
        <v>5366749.4</v>
      </c>
      <c r="I206" s="8">
        <v>3591100</v>
      </c>
      <c r="J206" s="8">
        <v>283749</v>
      </c>
      <c r="K206" s="8">
        <v>0</v>
      </c>
      <c r="L206" s="8">
        <v>0</v>
      </c>
      <c r="M206" s="8">
        <v>1491900.4</v>
      </c>
      <c r="N206" s="8">
        <v>0</v>
      </c>
      <c r="O206" s="9">
        <v>66.91</v>
      </c>
      <c r="P206" s="9">
        <v>5.28</v>
      </c>
      <c r="Q206" s="9">
        <v>0</v>
      </c>
      <c r="R206" s="9">
        <v>0</v>
      </c>
      <c r="S206" s="9">
        <v>27.79</v>
      </c>
      <c r="T206" s="9">
        <v>0</v>
      </c>
      <c r="U206" s="8">
        <v>1859462.66</v>
      </c>
      <c r="V206" s="8">
        <v>0</v>
      </c>
      <c r="W206" s="8">
        <v>0</v>
      </c>
      <c r="X206" s="8">
        <v>0</v>
      </c>
      <c r="Y206" s="8">
        <v>0</v>
      </c>
      <c r="Z206" s="8">
        <v>1859462.66</v>
      </c>
      <c r="AA206" s="8">
        <v>0</v>
      </c>
      <c r="AB206" s="9">
        <v>0</v>
      </c>
      <c r="AC206" s="9">
        <v>0</v>
      </c>
      <c r="AD206" s="9">
        <v>0</v>
      </c>
      <c r="AE206" s="9">
        <v>0</v>
      </c>
      <c r="AF206" s="9">
        <v>100</v>
      </c>
      <c r="AG206" s="9">
        <v>0</v>
      </c>
    </row>
    <row r="207" spans="1:33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265</v>
      </c>
      <c r="G207" s="53" t="s">
        <v>449</v>
      </c>
      <c r="H207" s="8">
        <v>5978932.7</v>
      </c>
      <c r="I207" s="8">
        <v>5800000</v>
      </c>
      <c r="J207" s="8">
        <v>50000</v>
      </c>
      <c r="K207" s="8">
        <v>0</v>
      </c>
      <c r="L207" s="8">
        <v>0</v>
      </c>
      <c r="M207" s="8">
        <v>128932.7</v>
      </c>
      <c r="N207" s="8">
        <v>0</v>
      </c>
      <c r="O207" s="9">
        <v>97</v>
      </c>
      <c r="P207" s="9">
        <v>0.83</v>
      </c>
      <c r="Q207" s="9">
        <v>0</v>
      </c>
      <c r="R207" s="9">
        <v>0</v>
      </c>
      <c r="S207" s="9">
        <v>2.15</v>
      </c>
      <c r="T207" s="9">
        <v>0</v>
      </c>
      <c r="U207" s="8">
        <v>2960406.22</v>
      </c>
      <c r="V207" s="8">
        <v>600000</v>
      </c>
      <c r="W207" s="8">
        <v>50000</v>
      </c>
      <c r="X207" s="8">
        <v>0</v>
      </c>
      <c r="Y207" s="8">
        <v>0</v>
      </c>
      <c r="Z207" s="8">
        <v>2310406.22</v>
      </c>
      <c r="AA207" s="8">
        <v>0</v>
      </c>
      <c r="AB207" s="9">
        <v>20.26</v>
      </c>
      <c r="AC207" s="9">
        <v>1.68</v>
      </c>
      <c r="AD207" s="9">
        <v>0</v>
      </c>
      <c r="AE207" s="9">
        <v>0</v>
      </c>
      <c r="AF207" s="9">
        <v>78.04</v>
      </c>
      <c r="AG207" s="9">
        <v>0</v>
      </c>
    </row>
    <row r="208" spans="1:33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265</v>
      </c>
      <c r="G208" s="53" t="s">
        <v>450</v>
      </c>
      <c r="H208" s="8">
        <v>7786801.02</v>
      </c>
      <c r="I208" s="8">
        <v>4255968.92</v>
      </c>
      <c r="J208" s="8">
        <v>359458</v>
      </c>
      <c r="K208" s="8">
        <v>0</v>
      </c>
      <c r="L208" s="8">
        <v>0</v>
      </c>
      <c r="M208" s="8">
        <v>3171374.1</v>
      </c>
      <c r="N208" s="8">
        <v>0</v>
      </c>
      <c r="O208" s="9">
        <v>54.65</v>
      </c>
      <c r="P208" s="9">
        <v>4.61</v>
      </c>
      <c r="Q208" s="9">
        <v>0</v>
      </c>
      <c r="R208" s="9">
        <v>0</v>
      </c>
      <c r="S208" s="9">
        <v>40.72</v>
      </c>
      <c r="T208" s="9">
        <v>0</v>
      </c>
      <c r="U208" s="8">
        <v>4451342.1</v>
      </c>
      <c r="V208" s="8">
        <v>1037978</v>
      </c>
      <c r="W208" s="8">
        <v>241990</v>
      </c>
      <c r="X208" s="8">
        <v>0</v>
      </c>
      <c r="Y208" s="8">
        <v>0</v>
      </c>
      <c r="Z208" s="8">
        <v>3171374.1</v>
      </c>
      <c r="AA208" s="8">
        <v>0</v>
      </c>
      <c r="AB208" s="9">
        <v>23.31</v>
      </c>
      <c r="AC208" s="9">
        <v>5.43</v>
      </c>
      <c r="AD208" s="9">
        <v>0</v>
      </c>
      <c r="AE208" s="9">
        <v>0</v>
      </c>
      <c r="AF208" s="9">
        <v>71.24</v>
      </c>
      <c r="AG208" s="9">
        <v>0</v>
      </c>
    </row>
    <row r="209" spans="1:33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265</v>
      </c>
      <c r="G209" s="53" t="s">
        <v>451</v>
      </c>
      <c r="H209" s="8">
        <v>7727461.81</v>
      </c>
      <c r="I209" s="8">
        <v>4992000</v>
      </c>
      <c r="J209" s="8">
        <v>0</v>
      </c>
      <c r="K209" s="8">
        <v>0</v>
      </c>
      <c r="L209" s="8">
        <v>0</v>
      </c>
      <c r="M209" s="8">
        <v>2735461.81</v>
      </c>
      <c r="N209" s="8">
        <v>0</v>
      </c>
      <c r="O209" s="9">
        <v>64.6</v>
      </c>
      <c r="P209" s="9">
        <v>0</v>
      </c>
      <c r="Q209" s="9">
        <v>0</v>
      </c>
      <c r="R209" s="9">
        <v>0</v>
      </c>
      <c r="S209" s="9">
        <v>35.39</v>
      </c>
      <c r="T209" s="9">
        <v>0</v>
      </c>
      <c r="U209" s="8">
        <v>2735771.82</v>
      </c>
      <c r="V209" s="8">
        <v>0</v>
      </c>
      <c r="W209" s="8">
        <v>0</v>
      </c>
      <c r="X209" s="8">
        <v>0</v>
      </c>
      <c r="Y209" s="8">
        <v>0</v>
      </c>
      <c r="Z209" s="8">
        <v>2735771.82</v>
      </c>
      <c r="AA209" s="8">
        <v>0</v>
      </c>
      <c r="AB209" s="9">
        <v>0</v>
      </c>
      <c r="AC209" s="9">
        <v>0</v>
      </c>
      <c r="AD209" s="9">
        <v>0</v>
      </c>
      <c r="AE209" s="9">
        <v>0</v>
      </c>
      <c r="AF209" s="9">
        <v>100</v>
      </c>
      <c r="AG209" s="9">
        <v>0</v>
      </c>
    </row>
    <row r="210" spans="1:33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265</v>
      </c>
      <c r="G210" s="53" t="s">
        <v>452</v>
      </c>
      <c r="H210" s="8">
        <v>380000</v>
      </c>
      <c r="I210" s="8">
        <v>0</v>
      </c>
      <c r="J210" s="8">
        <v>0</v>
      </c>
      <c r="K210" s="8">
        <v>0</v>
      </c>
      <c r="L210" s="8">
        <v>0</v>
      </c>
      <c r="M210" s="8">
        <v>380000</v>
      </c>
      <c r="N210" s="8">
        <v>0</v>
      </c>
      <c r="O210" s="9">
        <v>0</v>
      </c>
      <c r="P210" s="9">
        <v>0</v>
      </c>
      <c r="Q210" s="9">
        <v>0</v>
      </c>
      <c r="R210" s="9">
        <v>0</v>
      </c>
      <c r="S210" s="9">
        <v>100</v>
      </c>
      <c r="T210" s="9">
        <v>0</v>
      </c>
      <c r="U210" s="8">
        <v>580087.27</v>
      </c>
      <c r="V210" s="8">
        <v>0</v>
      </c>
      <c r="W210" s="8">
        <v>0</v>
      </c>
      <c r="X210" s="8">
        <v>0</v>
      </c>
      <c r="Y210" s="8">
        <v>0</v>
      </c>
      <c r="Z210" s="8">
        <v>580087.27</v>
      </c>
      <c r="AA210" s="8">
        <v>0</v>
      </c>
      <c r="AB210" s="9">
        <v>0</v>
      </c>
      <c r="AC210" s="9">
        <v>0</v>
      </c>
      <c r="AD210" s="9">
        <v>0</v>
      </c>
      <c r="AE210" s="9">
        <v>0</v>
      </c>
      <c r="AF210" s="9">
        <v>100</v>
      </c>
      <c r="AG210" s="9">
        <v>0</v>
      </c>
    </row>
    <row r="211" spans="1:33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265</v>
      </c>
      <c r="G211" s="53" t="s">
        <v>453</v>
      </c>
      <c r="H211" s="8">
        <v>7372306</v>
      </c>
      <c r="I211" s="8">
        <v>6680000</v>
      </c>
      <c r="J211" s="8">
        <v>81556</v>
      </c>
      <c r="K211" s="8">
        <v>0</v>
      </c>
      <c r="L211" s="8">
        <v>0</v>
      </c>
      <c r="M211" s="8">
        <v>610750</v>
      </c>
      <c r="N211" s="8">
        <v>0</v>
      </c>
      <c r="O211" s="9">
        <v>90.6</v>
      </c>
      <c r="P211" s="9">
        <v>1.1</v>
      </c>
      <c r="Q211" s="9">
        <v>0</v>
      </c>
      <c r="R211" s="9">
        <v>0</v>
      </c>
      <c r="S211" s="9">
        <v>8.28</v>
      </c>
      <c r="T211" s="9">
        <v>0</v>
      </c>
      <c r="U211" s="8">
        <v>1378071.65</v>
      </c>
      <c r="V211" s="8">
        <v>0</v>
      </c>
      <c r="W211" s="8">
        <v>0</v>
      </c>
      <c r="X211" s="8">
        <v>0</v>
      </c>
      <c r="Y211" s="8">
        <v>0</v>
      </c>
      <c r="Z211" s="8">
        <v>1378071.65</v>
      </c>
      <c r="AA211" s="8">
        <v>0</v>
      </c>
      <c r="AB211" s="9">
        <v>0</v>
      </c>
      <c r="AC211" s="9">
        <v>0</v>
      </c>
      <c r="AD211" s="9">
        <v>0</v>
      </c>
      <c r="AE211" s="9">
        <v>0</v>
      </c>
      <c r="AF211" s="9">
        <v>100</v>
      </c>
      <c r="AG211" s="9">
        <v>0</v>
      </c>
    </row>
    <row r="212" spans="1:33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265</v>
      </c>
      <c r="G212" s="53" t="s">
        <v>454</v>
      </c>
      <c r="H212" s="8">
        <v>767355.02</v>
      </c>
      <c r="I212" s="8">
        <v>500000</v>
      </c>
      <c r="J212" s="8">
        <v>102160</v>
      </c>
      <c r="K212" s="8">
        <v>0</v>
      </c>
      <c r="L212" s="8">
        <v>0</v>
      </c>
      <c r="M212" s="8">
        <v>165195.02</v>
      </c>
      <c r="N212" s="8">
        <v>0</v>
      </c>
      <c r="O212" s="9">
        <v>65.15</v>
      </c>
      <c r="P212" s="9">
        <v>13.31</v>
      </c>
      <c r="Q212" s="9">
        <v>0</v>
      </c>
      <c r="R212" s="9">
        <v>0</v>
      </c>
      <c r="S212" s="9">
        <v>21.52</v>
      </c>
      <c r="T212" s="9">
        <v>0</v>
      </c>
      <c r="U212" s="8">
        <v>767355.02</v>
      </c>
      <c r="V212" s="8">
        <v>500000</v>
      </c>
      <c r="W212" s="8">
        <v>102160</v>
      </c>
      <c r="X212" s="8">
        <v>0</v>
      </c>
      <c r="Y212" s="8">
        <v>0</v>
      </c>
      <c r="Z212" s="8">
        <v>165195.02</v>
      </c>
      <c r="AA212" s="8">
        <v>0</v>
      </c>
      <c r="AB212" s="9">
        <v>65.15</v>
      </c>
      <c r="AC212" s="9">
        <v>13.31</v>
      </c>
      <c r="AD212" s="9">
        <v>0</v>
      </c>
      <c r="AE212" s="9">
        <v>0</v>
      </c>
      <c r="AF212" s="9">
        <v>21.52</v>
      </c>
      <c r="AG212" s="9">
        <v>0</v>
      </c>
    </row>
    <row r="213" spans="1:33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265</v>
      </c>
      <c r="G213" s="53" t="s">
        <v>455</v>
      </c>
      <c r="H213" s="8">
        <v>8468000</v>
      </c>
      <c r="I213" s="8">
        <v>7500000</v>
      </c>
      <c r="J213" s="8">
        <v>0</v>
      </c>
      <c r="K213" s="8">
        <v>0</v>
      </c>
      <c r="L213" s="8">
        <v>0</v>
      </c>
      <c r="M213" s="8">
        <v>968000</v>
      </c>
      <c r="N213" s="8">
        <v>0</v>
      </c>
      <c r="O213" s="9">
        <v>88.56</v>
      </c>
      <c r="P213" s="9">
        <v>0</v>
      </c>
      <c r="Q213" s="9">
        <v>0</v>
      </c>
      <c r="R213" s="9">
        <v>0</v>
      </c>
      <c r="S213" s="9">
        <v>11.43</v>
      </c>
      <c r="T213" s="9">
        <v>0</v>
      </c>
      <c r="U213" s="8">
        <v>8170453.27</v>
      </c>
      <c r="V213" s="8">
        <v>6900000</v>
      </c>
      <c r="W213" s="8">
        <v>0</v>
      </c>
      <c r="X213" s="8">
        <v>0</v>
      </c>
      <c r="Y213" s="8">
        <v>0</v>
      </c>
      <c r="Z213" s="8">
        <v>1270453.27</v>
      </c>
      <c r="AA213" s="8">
        <v>0</v>
      </c>
      <c r="AB213" s="9">
        <v>84.45</v>
      </c>
      <c r="AC213" s="9">
        <v>0</v>
      </c>
      <c r="AD213" s="9">
        <v>0</v>
      </c>
      <c r="AE213" s="9">
        <v>0</v>
      </c>
      <c r="AF213" s="9">
        <v>15.54</v>
      </c>
      <c r="AG213" s="9">
        <v>0</v>
      </c>
    </row>
    <row r="214" spans="1:33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265</v>
      </c>
      <c r="G214" s="53" t="s">
        <v>456</v>
      </c>
      <c r="H214" s="8">
        <v>3320045.2</v>
      </c>
      <c r="I214" s="8">
        <v>2749829.85</v>
      </c>
      <c r="J214" s="8">
        <v>6000</v>
      </c>
      <c r="K214" s="8">
        <v>0</v>
      </c>
      <c r="L214" s="8">
        <v>0</v>
      </c>
      <c r="M214" s="8">
        <v>564215.35</v>
      </c>
      <c r="N214" s="8">
        <v>0</v>
      </c>
      <c r="O214" s="9">
        <v>82.82</v>
      </c>
      <c r="P214" s="9">
        <v>0.18</v>
      </c>
      <c r="Q214" s="9">
        <v>0</v>
      </c>
      <c r="R214" s="9">
        <v>0</v>
      </c>
      <c r="S214" s="9">
        <v>16.99</v>
      </c>
      <c r="T214" s="9">
        <v>0</v>
      </c>
      <c r="U214" s="8">
        <v>567215.35</v>
      </c>
      <c r="V214" s="8">
        <v>0</v>
      </c>
      <c r="W214" s="8">
        <v>3000</v>
      </c>
      <c r="X214" s="8">
        <v>0</v>
      </c>
      <c r="Y214" s="8">
        <v>0</v>
      </c>
      <c r="Z214" s="8">
        <v>564215.35</v>
      </c>
      <c r="AA214" s="8">
        <v>0</v>
      </c>
      <c r="AB214" s="9">
        <v>0</v>
      </c>
      <c r="AC214" s="9">
        <v>0.52</v>
      </c>
      <c r="AD214" s="9">
        <v>0</v>
      </c>
      <c r="AE214" s="9">
        <v>0</v>
      </c>
      <c r="AF214" s="9">
        <v>99.47</v>
      </c>
      <c r="AG214" s="9">
        <v>0</v>
      </c>
    </row>
    <row r="215" spans="1:33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265</v>
      </c>
      <c r="G215" s="53" t="s">
        <v>457</v>
      </c>
      <c r="H215" s="8">
        <v>2956451.69</v>
      </c>
      <c r="I215" s="8">
        <v>2774114.41</v>
      </c>
      <c r="J215" s="8">
        <v>0</v>
      </c>
      <c r="K215" s="8">
        <v>0</v>
      </c>
      <c r="L215" s="8">
        <v>0</v>
      </c>
      <c r="M215" s="8">
        <v>182337.28</v>
      </c>
      <c r="N215" s="8">
        <v>0</v>
      </c>
      <c r="O215" s="9">
        <v>93.83</v>
      </c>
      <c r="P215" s="9">
        <v>0</v>
      </c>
      <c r="Q215" s="9">
        <v>0</v>
      </c>
      <c r="R215" s="9">
        <v>0</v>
      </c>
      <c r="S215" s="9">
        <v>6.16</v>
      </c>
      <c r="T215" s="9">
        <v>0</v>
      </c>
      <c r="U215" s="8">
        <v>182337.28</v>
      </c>
      <c r="V215" s="8">
        <v>0</v>
      </c>
      <c r="W215" s="8">
        <v>0</v>
      </c>
      <c r="X215" s="8">
        <v>0</v>
      </c>
      <c r="Y215" s="8">
        <v>0</v>
      </c>
      <c r="Z215" s="8">
        <v>182337.28</v>
      </c>
      <c r="AA215" s="8">
        <v>0</v>
      </c>
      <c r="AB215" s="9">
        <v>0</v>
      </c>
      <c r="AC215" s="9">
        <v>0</v>
      </c>
      <c r="AD215" s="9">
        <v>0</v>
      </c>
      <c r="AE215" s="9">
        <v>0</v>
      </c>
      <c r="AF215" s="9">
        <v>100</v>
      </c>
      <c r="AG215" s="9">
        <v>0</v>
      </c>
    </row>
    <row r="216" spans="1:33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265</v>
      </c>
      <c r="G216" s="53" t="s">
        <v>458</v>
      </c>
      <c r="H216" s="8">
        <v>2809451.92</v>
      </c>
      <c r="I216" s="8">
        <v>927148.74</v>
      </c>
      <c r="J216" s="8">
        <v>304848</v>
      </c>
      <c r="K216" s="8">
        <v>0</v>
      </c>
      <c r="L216" s="8">
        <v>0</v>
      </c>
      <c r="M216" s="8">
        <v>1577455.18</v>
      </c>
      <c r="N216" s="8">
        <v>0</v>
      </c>
      <c r="O216" s="9">
        <v>33</v>
      </c>
      <c r="P216" s="9">
        <v>10.85</v>
      </c>
      <c r="Q216" s="9">
        <v>0</v>
      </c>
      <c r="R216" s="9">
        <v>0</v>
      </c>
      <c r="S216" s="9">
        <v>56.14</v>
      </c>
      <c r="T216" s="9">
        <v>0</v>
      </c>
      <c r="U216" s="8">
        <v>1882303.18</v>
      </c>
      <c r="V216" s="8">
        <v>0</v>
      </c>
      <c r="W216" s="8">
        <v>304848</v>
      </c>
      <c r="X216" s="8">
        <v>0</v>
      </c>
      <c r="Y216" s="8">
        <v>0</v>
      </c>
      <c r="Z216" s="8">
        <v>1577455.18</v>
      </c>
      <c r="AA216" s="8">
        <v>0</v>
      </c>
      <c r="AB216" s="9">
        <v>0</v>
      </c>
      <c r="AC216" s="9">
        <v>16.19</v>
      </c>
      <c r="AD216" s="9">
        <v>0</v>
      </c>
      <c r="AE216" s="9">
        <v>0</v>
      </c>
      <c r="AF216" s="9">
        <v>83.8</v>
      </c>
      <c r="AG216" s="9">
        <v>0</v>
      </c>
    </row>
    <row r="217" spans="1:33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265</v>
      </c>
      <c r="G217" s="53" t="s">
        <v>459</v>
      </c>
      <c r="H217" s="8">
        <v>6134272.37</v>
      </c>
      <c r="I217" s="8">
        <v>5550000</v>
      </c>
      <c r="J217" s="8">
        <v>0</v>
      </c>
      <c r="K217" s="8">
        <v>0</v>
      </c>
      <c r="L217" s="8">
        <v>0</v>
      </c>
      <c r="M217" s="8">
        <v>584272.37</v>
      </c>
      <c r="N217" s="8">
        <v>0</v>
      </c>
      <c r="O217" s="9">
        <v>90.47</v>
      </c>
      <c r="P217" s="9">
        <v>0</v>
      </c>
      <c r="Q217" s="9">
        <v>0</v>
      </c>
      <c r="R217" s="9">
        <v>0</v>
      </c>
      <c r="S217" s="9">
        <v>9.52</v>
      </c>
      <c r="T217" s="9">
        <v>0</v>
      </c>
      <c r="U217" s="8">
        <v>4907713.97</v>
      </c>
      <c r="V217" s="8">
        <v>2950000</v>
      </c>
      <c r="W217" s="8">
        <v>0</v>
      </c>
      <c r="X217" s="8">
        <v>0</v>
      </c>
      <c r="Y217" s="8">
        <v>0</v>
      </c>
      <c r="Z217" s="8">
        <v>1957713.97</v>
      </c>
      <c r="AA217" s="8">
        <v>0</v>
      </c>
      <c r="AB217" s="9">
        <v>60.1</v>
      </c>
      <c r="AC217" s="9">
        <v>0</v>
      </c>
      <c r="AD217" s="9">
        <v>0</v>
      </c>
      <c r="AE217" s="9">
        <v>0</v>
      </c>
      <c r="AF217" s="9">
        <v>39.89</v>
      </c>
      <c r="AG217" s="9">
        <v>0</v>
      </c>
    </row>
    <row r="218" spans="1:33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460</v>
      </c>
      <c r="G218" s="53" t="s">
        <v>461</v>
      </c>
      <c r="H218" s="8">
        <v>36396041.51</v>
      </c>
      <c r="I218" s="8">
        <v>0</v>
      </c>
      <c r="J218" s="8">
        <v>0</v>
      </c>
      <c r="K218" s="8">
        <v>0</v>
      </c>
      <c r="L218" s="8">
        <v>0</v>
      </c>
      <c r="M218" s="8">
        <v>36396041.51</v>
      </c>
      <c r="N218" s="8">
        <v>0</v>
      </c>
      <c r="O218" s="9">
        <v>0</v>
      </c>
      <c r="P218" s="9">
        <v>0</v>
      </c>
      <c r="Q218" s="9">
        <v>0</v>
      </c>
      <c r="R218" s="9">
        <v>0</v>
      </c>
      <c r="S218" s="9">
        <v>100</v>
      </c>
      <c r="T218" s="9">
        <v>0</v>
      </c>
      <c r="U218" s="8">
        <v>36396041.51</v>
      </c>
      <c r="V218" s="8">
        <v>0</v>
      </c>
      <c r="W218" s="8">
        <v>0</v>
      </c>
      <c r="X218" s="8">
        <v>0</v>
      </c>
      <c r="Y218" s="8">
        <v>0</v>
      </c>
      <c r="Z218" s="8">
        <v>36396041.51</v>
      </c>
      <c r="AA218" s="8">
        <v>0</v>
      </c>
      <c r="AB218" s="9">
        <v>0</v>
      </c>
      <c r="AC218" s="9">
        <v>0</v>
      </c>
      <c r="AD218" s="9">
        <v>0</v>
      </c>
      <c r="AE218" s="9">
        <v>0</v>
      </c>
      <c r="AF218" s="9">
        <v>100</v>
      </c>
      <c r="AG218" s="9">
        <v>0</v>
      </c>
    </row>
    <row r="219" spans="1:33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460</v>
      </c>
      <c r="G219" s="53" t="s">
        <v>462</v>
      </c>
      <c r="H219" s="8">
        <v>25000000</v>
      </c>
      <c r="I219" s="8">
        <v>25000000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9">
        <v>100</v>
      </c>
      <c r="P219" s="9">
        <v>0</v>
      </c>
      <c r="Q219" s="9">
        <v>0</v>
      </c>
      <c r="R219" s="9">
        <v>0</v>
      </c>
      <c r="S219" s="9">
        <v>0</v>
      </c>
      <c r="T219" s="9">
        <v>0</v>
      </c>
      <c r="U219" s="8">
        <v>6047528.94</v>
      </c>
      <c r="V219" s="8">
        <v>6047528.94</v>
      </c>
      <c r="W219" s="8">
        <v>0</v>
      </c>
      <c r="X219" s="8">
        <v>0</v>
      </c>
      <c r="Y219" s="8">
        <v>0</v>
      </c>
      <c r="Z219" s="8">
        <v>0</v>
      </c>
      <c r="AA219" s="8">
        <v>0</v>
      </c>
      <c r="AB219" s="9">
        <v>100</v>
      </c>
      <c r="AC219" s="9">
        <v>0</v>
      </c>
      <c r="AD219" s="9">
        <v>0</v>
      </c>
      <c r="AE219" s="9">
        <v>0</v>
      </c>
      <c r="AF219" s="9">
        <v>0</v>
      </c>
      <c r="AG219" s="9">
        <v>0</v>
      </c>
    </row>
    <row r="220" spans="1:33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460</v>
      </c>
      <c r="G220" s="53" t="s">
        <v>463</v>
      </c>
      <c r="H220" s="8">
        <v>166011769</v>
      </c>
      <c r="I220" s="8">
        <v>155563869</v>
      </c>
      <c r="J220" s="8">
        <v>0</v>
      </c>
      <c r="K220" s="8">
        <v>0</v>
      </c>
      <c r="L220" s="8">
        <v>0</v>
      </c>
      <c r="M220" s="8">
        <v>8000000</v>
      </c>
      <c r="N220" s="8">
        <v>2447900</v>
      </c>
      <c r="O220" s="9">
        <v>93.7</v>
      </c>
      <c r="P220" s="9">
        <v>0</v>
      </c>
      <c r="Q220" s="9">
        <v>0</v>
      </c>
      <c r="R220" s="9">
        <v>0</v>
      </c>
      <c r="S220" s="9">
        <v>4.81</v>
      </c>
      <c r="T220" s="9">
        <v>1.47</v>
      </c>
      <c r="U220" s="8">
        <v>127353996.78</v>
      </c>
      <c r="V220" s="8">
        <v>91240093.96</v>
      </c>
      <c r="W220" s="8">
        <v>0</v>
      </c>
      <c r="X220" s="8">
        <v>0</v>
      </c>
      <c r="Y220" s="8">
        <v>0</v>
      </c>
      <c r="Z220" s="8">
        <v>33665910.78</v>
      </c>
      <c r="AA220" s="8">
        <v>2447992.04</v>
      </c>
      <c r="AB220" s="9">
        <v>71.64</v>
      </c>
      <c r="AC220" s="9">
        <v>0</v>
      </c>
      <c r="AD220" s="9">
        <v>0</v>
      </c>
      <c r="AE220" s="9">
        <v>0</v>
      </c>
      <c r="AF220" s="9">
        <v>26.43</v>
      </c>
      <c r="AG220" s="9">
        <v>1.92</v>
      </c>
    </row>
    <row r="221" spans="1:33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460</v>
      </c>
      <c r="G221" s="53" t="s">
        <v>464</v>
      </c>
      <c r="H221" s="8">
        <v>52000000</v>
      </c>
      <c r="I221" s="8">
        <v>52000000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9">
        <v>100</v>
      </c>
      <c r="P221" s="9">
        <v>0</v>
      </c>
      <c r="Q221" s="9">
        <v>0</v>
      </c>
      <c r="R221" s="9">
        <v>0</v>
      </c>
      <c r="S221" s="9">
        <v>0</v>
      </c>
      <c r="T221" s="9">
        <v>0</v>
      </c>
      <c r="U221" s="8">
        <v>50000000</v>
      </c>
      <c r="V221" s="8">
        <v>50000000</v>
      </c>
      <c r="W221" s="8">
        <v>0</v>
      </c>
      <c r="X221" s="8">
        <v>0</v>
      </c>
      <c r="Y221" s="8">
        <v>0</v>
      </c>
      <c r="Z221" s="8">
        <v>0</v>
      </c>
      <c r="AA221" s="8">
        <v>0</v>
      </c>
      <c r="AB221" s="9">
        <v>100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</row>
    <row r="222" spans="1:33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465</v>
      </c>
      <c r="G222" s="53" t="s">
        <v>466</v>
      </c>
      <c r="H222" s="8">
        <v>12107374.6</v>
      </c>
      <c r="I222" s="8">
        <v>11271001</v>
      </c>
      <c r="J222" s="8">
        <v>0</v>
      </c>
      <c r="K222" s="8">
        <v>0</v>
      </c>
      <c r="L222" s="8">
        <v>0</v>
      </c>
      <c r="M222" s="8">
        <v>836373.6</v>
      </c>
      <c r="N222" s="8">
        <v>0</v>
      </c>
      <c r="O222" s="9">
        <v>93.09</v>
      </c>
      <c r="P222" s="9">
        <v>0</v>
      </c>
      <c r="Q222" s="9">
        <v>0</v>
      </c>
      <c r="R222" s="9">
        <v>0</v>
      </c>
      <c r="S222" s="9">
        <v>6.9</v>
      </c>
      <c r="T222" s="9">
        <v>0</v>
      </c>
      <c r="U222" s="8">
        <v>6261995.32</v>
      </c>
      <c r="V222" s="8">
        <v>0</v>
      </c>
      <c r="W222" s="8">
        <v>0</v>
      </c>
      <c r="X222" s="8">
        <v>0</v>
      </c>
      <c r="Y222" s="8">
        <v>0</v>
      </c>
      <c r="Z222" s="8">
        <v>6261995.32</v>
      </c>
      <c r="AA222" s="8">
        <v>0</v>
      </c>
      <c r="AB222" s="9">
        <v>0</v>
      </c>
      <c r="AC222" s="9">
        <v>0</v>
      </c>
      <c r="AD222" s="9">
        <v>0</v>
      </c>
      <c r="AE222" s="9">
        <v>0</v>
      </c>
      <c r="AF222" s="9">
        <v>100</v>
      </c>
      <c r="AG222" s="9">
        <v>0</v>
      </c>
    </row>
    <row r="223" spans="1:33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465</v>
      </c>
      <c r="G223" s="53" t="s">
        <v>467</v>
      </c>
      <c r="H223" s="8">
        <v>8134958</v>
      </c>
      <c r="I223" s="8">
        <v>7000000</v>
      </c>
      <c r="J223" s="8">
        <v>0</v>
      </c>
      <c r="K223" s="8">
        <v>0</v>
      </c>
      <c r="L223" s="8">
        <v>0</v>
      </c>
      <c r="M223" s="8">
        <v>1134958</v>
      </c>
      <c r="N223" s="8">
        <v>0</v>
      </c>
      <c r="O223" s="9">
        <v>86.04</v>
      </c>
      <c r="P223" s="9">
        <v>0</v>
      </c>
      <c r="Q223" s="9">
        <v>0</v>
      </c>
      <c r="R223" s="9">
        <v>0</v>
      </c>
      <c r="S223" s="9">
        <v>13.95</v>
      </c>
      <c r="T223" s="9">
        <v>0</v>
      </c>
      <c r="U223" s="8">
        <v>1304837.56</v>
      </c>
      <c r="V223" s="8">
        <v>0</v>
      </c>
      <c r="W223" s="8">
        <v>0</v>
      </c>
      <c r="X223" s="8">
        <v>0</v>
      </c>
      <c r="Y223" s="8">
        <v>0</v>
      </c>
      <c r="Z223" s="8">
        <v>1304837.56</v>
      </c>
      <c r="AA223" s="8">
        <v>0</v>
      </c>
      <c r="AB223" s="9">
        <v>0</v>
      </c>
      <c r="AC223" s="9">
        <v>0</v>
      </c>
      <c r="AD223" s="9">
        <v>0</v>
      </c>
      <c r="AE223" s="9">
        <v>0</v>
      </c>
      <c r="AF223" s="9">
        <v>100</v>
      </c>
      <c r="AG223" s="9">
        <v>0</v>
      </c>
    </row>
    <row r="224" spans="1:33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465</v>
      </c>
      <c r="G224" s="53" t="s">
        <v>468</v>
      </c>
      <c r="H224" s="8">
        <v>4975117.55</v>
      </c>
      <c r="I224" s="8">
        <v>0</v>
      </c>
      <c r="J224" s="8">
        <v>0</v>
      </c>
      <c r="K224" s="8">
        <v>0</v>
      </c>
      <c r="L224" s="8">
        <v>0</v>
      </c>
      <c r="M224" s="8">
        <v>4975117.55</v>
      </c>
      <c r="N224" s="8">
        <v>0</v>
      </c>
      <c r="O224" s="9">
        <v>0</v>
      </c>
      <c r="P224" s="9">
        <v>0</v>
      </c>
      <c r="Q224" s="9">
        <v>0</v>
      </c>
      <c r="R224" s="9">
        <v>0</v>
      </c>
      <c r="S224" s="9">
        <v>100</v>
      </c>
      <c r="T224" s="9">
        <v>0</v>
      </c>
      <c r="U224" s="8">
        <v>7154317.28</v>
      </c>
      <c r="V224" s="8">
        <v>0</v>
      </c>
      <c r="W224" s="8">
        <v>0</v>
      </c>
      <c r="X224" s="8">
        <v>0</v>
      </c>
      <c r="Y224" s="8">
        <v>0</v>
      </c>
      <c r="Z224" s="8">
        <v>7154317.28</v>
      </c>
      <c r="AA224" s="8">
        <v>0</v>
      </c>
      <c r="AB224" s="9">
        <v>0</v>
      </c>
      <c r="AC224" s="9">
        <v>0</v>
      </c>
      <c r="AD224" s="9">
        <v>0</v>
      </c>
      <c r="AE224" s="9">
        <v>0</v>
      </c>
      <c r="AF224" s="9">
        <v>100</v>
      </c>
      <c r="AG224" s="9">
        <v>0</v>
      </c>
    </row>
    <row r="225" spans="1:33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465</v>
      </c>
      <c r="G225" s="53" t="s">
        <v>469</v>
      </c>
      <c r="H225" s="8">
        <v>1788984</v>
      </c>
      <c r="I225" s="8">
        <v>1300000</v>
      </c>
      <c r="J225" s="8">
        <v>0</v>
      </c>
      <c r="K225" s="8">
        <v>0</v>
      </c>
      <c r="L225" s="8">
        <v>0</v>
      </c>
      <c r="M225" s="8">
        <v>488984</v>
      </c>
      <c r="N225" s="8">
        <v>0</v>
      </c>
      <c r="O225" s="9">
        <v>72.66</v>
      </c>
      <c r="P225" s="9">
        <v>0</v>
      </c>
      <c r="Q225" s="9">
        <v>0</v>
      </c>
      <c r="R225" s="9">
        <v>0</v>
      </c>
      <c r="S225" s="9">
        <v>27.33</v>
      </c>
      <c r="T225" s="9">
        <v>0</v>
      </c>
      <c r="U225" s="8">
        <v>2082499.52</v>
      </c>
      <c r="V225" s="8">
        <v>0</v>
      </c>
      <c r="W225" s="8">
        <v>0</v>
      </c>
      <c r="X225" s="8">
        <v>0</v>
      </c>
      <c r="Y225" s="8">
        <v>0</v>
      </c>
      <c r="Z225" s="8">
        <v>2082499.52</v>
      </c>
      <c r="AA225" s="8">
        <v>0</v>
      </c>
      <c r="AB225" s="9">
        <v>0</v>
      </c>
      <c r="AC225" s="9">
        <v>0</v>
      </c>
      <c r="AD225" s="9">
        <v>0</v>
      </c>
      <c r="AE225" s="9">
        <v>0</v>
      </c>
      <c r="AF225" s="9">
        <v>100</v>
      </c>
      <c r="AG225" s="9">
        <v>0</v>
      </c>
    </row>
    <row r="226" spans="1:33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465</v>
      </c>
      <c r="G226" s="53" t="s">
        <v>470</v>
      </c>
      <c r="H226" s="8">
        <v>8990914.82</v>
      </c>
      <c r="I226" s="8">
        <v>5133577</v>
      </c>
      <c r="J226" s="8">
        <v>1811000</v>
      </c>
      <c r="K226" s="8">
        <v>0</v>
      </c>
      <c r="L226" s="8">
        <v>0</v>
      </c>
      <c r="M226" s="8">
        <v>2046337.82</v>
      </c>
      <c r="N226" s="8">
        <v>0</v>
      </c>
      <c r="O226" s="9">
        <v>57.09</v>
      </c>
      <c r="P226" s="9">
        <v>20.14</v>
      </c>
      <c r="Q226" s="9">
        <v>0</v>
      </c>
      <c r="R226" s="9">
        <v>0</v>
      </c>
      <c r="S226" s="9">
        <v>22.76</v>
      </c>
      <c r="T226" s="9">
        <v>0</v>
      </c>
      <c r="U226" s="8">
        <v>2947518.38</v>
      </c>
      <c r="V226" s="8">
        <v>0</v>
      </c>
      <c r="W226" s="8">
        <v>150000</v>
      </c>
      <c r="X226" s="8">
        <v>0</v>
      </c>
      <c r="Y226" s="8">
        <v>0</v>
      </c>
      <c r="Z226" s="8">
        <v>2797518.38</v>
      </c>
      <c r="AA226" s="8">
        <v>0</v>
      </c>
      <c r="AB226" s="9">
        <v>0</v>
      </c>
      <c r="AC226" s="9">
        <v>5.08</v>
      </c>
      <c r="AD226" s="9">
        <v>0</v>
      </c>
      <c r="AE226" s="9">
        <v>0</v>
      </c>
      <c r="AF226" s="9">
        <v>94.91</v>
      </c>
      <c r="AG226" s="9">
        <v>0</v>
      </c>
    </row>
    <row r="227" spans="1:33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465</v>
      </c>
      <c r="G227" s="53" t="s">
        <v>471</v>
      </c>
      <c r="H227" s="8">
        <v>4373876.5</v>
      </c>
      <c r="I227" s="8">
        <v>3757000</v>
      </c>
      <c r="J227" s="8">
        <v>0</v>
      </c>
      <c r="K227" s="8">
        <v>0</v>
      </c>
      <c r="L227" s="8">
        <v>0</v>
      </c>
      <c r="M227" s="8">
        <v>616876.5</v>
      </c>
      <c r="N227" s="8">
        <v>0</v>
      </c>
      <c r="O227" s="9">
        <v>85.89</v>
      </c>
      <c r="P227" s="9">
        <v>0</v>
      </c>
      <c r="Q227" s="9">
        <v>0</v>
      </c>
      <c r="R227" s="9">
        <v>0</v>
      </c>
      <c r="S227" s="9">
        <v>14.1</v>
      </c>
      <c r="T227" s="9">
        <v>0</v>
      </c>
      <c r="U227" s="8">
        <v>4373876.5</v>
      </c>
      <c r="V227" s="8">
        <v>3757000</v>
      </c>
      <c r="W227" s="8">
        <v>0</v>
      </c>
      <c r="X227" s="8">
        <v>0</v>
      </c>
      <c r="Y227" s="8">
        <v>0</v>
      </c>
      <c r="Z227" s="8">
        <v>616876.5</v>
      </c>
      <c r="AA227" s="8">
        <v>0</v>
      </c>
      <c r="AB227" s="9">
        <v>85.89</v>
      </c>
      <c r="AC227" s="9">
        <v>0</v>
      </c>
      <c r="AD227" s="9">
        <v>0</v>
      </c>
      <c r="AE227" s="9">
        <v>0</v>
      </c>
      <c r="AF227" s="9">
        <v>14.1</v>
      </c>
      <c r="AG227" s="9">
        <v>0</v>
      </c>
    </row>
    <row r="228" spans="1:33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465</v>
      </c>
      <c r="G228" s="53" t="s">
        <v>472</v>
      </c>
      <c r="H228" s="8">
        <v>10290816.59</v>
      </c>
      <c r="I228" s="8">
        <v>4000000</v>
      </c>
      <c r="J228" s="8">
        <v>358000</v>
      </c>
      <c r="K228" s="8">
        <v>0</v>
      </c>
      <c r="L228" s="8">
        <v>0</v>
      </c>
      <c r="M228" s="8">
        <v>5932816.59</v>
      </c>
      <c r="N228" s="8">
        <v>0</v>
      </c>
      <c r="O228" s="9">
        <v>38.86</v>
      </c>
      <c r="P228" s="9">
        <v>3.47</v>
      </c>
      <c r="Q228" s="9">
        <v>0</v>
      </c>
      <c r="R228" s="9">
        <v>0</v>
      </c>
      <c r="S228" s="9">
        <v>57.65</v>
      </c>
      <c r="T228" s="9">
        <v>0</v>
      </c>
      <c r="U228" s="8">
        <v>7656020.99</v>
      </c>
      <c r="V228" s="8">
        <v>0</v>
      </c>
      <c r="W228" s="8">
        <v>0</v>
      </c>
      <c r="X228" s="8">
        <v>0</v>
      </c>
      <c r="Y228" s="8">
        <v>0</v>
      </c>
      <c r="Z228" s="8">
        <v>7656020.99</v>
      </c>
      <c r="AA228" s="8">
        <v>0</v>
      </c>
      <c r="AB228" s="9">
        <v>0</v>
      </c>
      <c r="AC228" s="9">
        <v>0</v>
      </c>
      <c r="AD228" s="9">
        <v>0</v>
      </c>
      <c r="AE228" s="9">
        <v>0</v>
      </c>
      <c r="AF228" s="9">
        <v>100</v>
      </c>
      <c r="AG228" s="9">
        <v>0</v>
      </c>
    </row>
    <row r="229" spans="1:33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465</v>
      </c>
      <c r="G229" s="53" t="s">
        <v>473</v>
      </c>
      <c r="H229" s="8">
        <v>14739973.4</v>
      </c>
      <c r="I229" s="8">
        <v>7667623.4</v>
      </c>
      <c r="J229" s="8">
        <v>936000</v>
      </c>
      <c r="K229" s="8">
        <v>0</v>
      </c>
      <c r="L229" s="8">
        <v>0</v>
      </c>
      <c r="M229" s="8">
        <v>5008019</v>
      </c>
      <c r="N229" s="8">
        <v>1128331</v>
      </c>
      <c r="O229" s="9">
        <v>52.01</v>
      </c>
      <c r="P229" s="9">
        <v>6.35</v>
      </c>
      <c r="Q229" s="9">
        <v>0</v>
      </c>
      <c r="R229" s="9">
        <v>0</v>
      </c>
      <c r="S229" s="9">
        <v>33.97</v>
      </c>
      <c r="T229" s="9">
        <v>7.65</v>
      </c>
      <c r="U229" s="8">
        <v>6656350</v>
      </c>
      <c r="V229" s="8">
        <v>0</v>
      </c>
      <c r="W229" s="8">
        <v>520000</v>
      </c>
      <c r="X229" s="8">
        <v>0</v>
      </c>
      <c r="Y229" s="8">
        <v>0</v>
      </c>
      <c r="Z229" s="8">
        <v>5008019</v>
      </c>
      <c r="AA229" s="8">
        <v>1128331</v>
      </c>
      <c r="AB229" s="9">
        <v>0</v>
      </c>
      <c r="AC229" s="9">
        <v>7.81</v>
      </c>
      <c r="AD229" s="9">
        <v>0</v>
      </c>
      <c r="AE229" s="9">
        <v>0</v>
      </c>
      <c r="AF229" s="9">
        <v>75.23</v>
      </c>
      <c r="AG229" s="9">
        <v>16.95</v>
      </c>
    </row>
    <row r="230" spans="1:33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465</v>
      </c>
      <c r="G230" s="53" t="s">
        <v>474</v>
      </c>
      <c r="H230" s="8">
        <v>7703850.59</v>
      </c>
      <c r="I230" s="8">
        <v>5312325.99</v>
      </c>
      <c r="J230" s="8">
        <v>0</v>
      </c>
      <c r="K230" s="8">
        <v>0</v>
      </c>
      <c r="L230" s="8">
        <v>0</v>
      </c>
      <c r="M230" s="8">
        <v>2391524.6</v>
      </c>
      <c r="N230" s="8">
        <v>0</v>
      </c>
      <c r="O230" s="9">
        <v>68.95</v>
      </c>
      <c r="P230" s="9">
        <v>0</v>
      </c>
      <c r="Q230" s="9">
        <v>0</v>
      </c>
      <c r="R230" s="9">
        <v>0</v>
      </c>
      <c r="S230" s="9">
        <v>31.04</v>
      </c>
      <c r="T230" s="9">
        <v>0</v>
      </c>
      <c r="U230" s="8">
        <v>6627419.15</v>
      </c>
      <c r="V230" s="8">
        <v>4235894.55</v>
      </c>
      <c r="W230" s="8">
        <v>0</v>
      </c>
      <c r="X230" s="8">
        <v>0</v>
      </c>
      <c r="Y230" s="8">
        <v>0</v>
      </c>
      <c r="Z230" s="8">
        <v>2391524.6</v>
      </c>
      <c r="AA230" s="8">
        <v>0</v>
      </c>
      <c r="AB230" s="9">
        <v>63.91</v>
      </c>
      <c r="AC230" s="9">
        <v>0</v>
      </c>
      <c r="AD230" s="9">
        <v>0</v>
      </c>
      <c r="AE230" s="9">
        <v>0</v>
      </c>
      <c r="AF230" s="9">
        <v>36.08</v>
      </c>
      <c r="AG230" s="9">
        <v>0</v>
      </c>
    </row>
    <row r="231" spans="1:33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465</v>
      </c>
      <c r="G231" s="53" t="s">
        <v>475</v>
      </c>
      <c r="H231" s="8">
        <v>355623</v>
      </c>
      <c r="I231" s="8">
        <v>0</v>
      </c>
      <c r="J231" s="8">
        <v>0</v>
      </c>
      <c r="K231" s="8">
        <v>0</v>
      </c>
      <c r="L231" s="8">
        <v>0</v>
      </c>
      <c r="M231" s="8">
        <v>355623</v>
      </c>
      <c r="N231" s="8">
        <v>0</v>
      </c>
      <c r="O231" s="9">
        <v>0</v>
      </c>
      <c r="P231" s="9">
        <v>0</v>
      </c>
      <c r="Q231" s="9">
        <v>0</v>
      </c>
      <c r="R231" s="9">
        <v>0</v>
      </c>
      <c r="S231" s="9">
        <v>100</v>
      </c>
      <c r="T231" s="9">
        <v>0</v>
      </c>
      <c r="U231" s="8">
        <v>355623.36</v>
      </c>
      <c r="V231" s="8">
        <v>0</v>
      </c>
      <c r="W231" s="8">
        <v>0</v>
      </c>
      <c r="X231" s="8">
        <v>0</v>
      </c>
      <c r="Y231" s="8">
        <v>0</v>
      </c>
      <c r="Z231" s="8">
        <v>355623.36</v>
      </c>
      <c r="AA231" s="8">
        <v>0</v>
      </c>
      <c r="AB231" s="9">
        <v>0</v>
      </c>
      <c r="AC231" s="9">
        <v>0</v>
      </c>
      <c r="AD231" s="9">
        <v>0</v>
      </c>
      <c r="AE231" s="9">
        <v>0</v>
      </c>
      <c r="AF231" s="9">
        <v>100</v>
      </c>
      <c r="AG231" s="9">
        <v>0</v>
      </c>
    </row>
    <row r="232" spans="1:33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465</v>
      </c>
      <c r="G232" s="53" t="s">
        <v>476</v>
      </c>
      <c r="H232" s="8">
        <v>4473574.93</v>
      </c>
      <c r="I232" s="8">
        <v>2900000</v>
      </c>
      <c r="J232" s="8">
        <v>0</v>
      </c>
      <c r="K232" s="8">
        <v>0</v>
      </c>
      <c r="L232" s="8">
        <v>0</v>
      </c>
      <c r="M232" s="8">
        <v>1573574.93</v>
      </c>
      <c r="N232" s="8">
        <v>0</v>
      </c>
      <c r="O232" s="9">
        <v>64.82</v>
      </c>
      <c r="P232" s="9">
        <v>0</v>
      </c>
      <c r="Q232" s="9">
        <v>0</v>
      </c>
      <c r="R232" s="9">
        <v>0</v>
      </c>
      <c r="S232" s="9">
        <v>35.17</v>
      </c>
      <c r="T232" s="9">
        <v>0</v>
      </c>
      <c r="U232" s="8">
        <v>2548929.31</v>
      </c>
      <c r="V232" s="8">
        <v>0</v>
      </c>
      <c r="W232" s="8">
        <v>0</v>
      </c>
      <c r="X232" s="8">
        <v>0</v>
      </c>
      <c r="Y232" s="8">
        <v>0</v>
      </c>
      <c r="Z232" s="8">
        <v>2548929.31</v>
      </c>
      <c r="AA232" s="8">
        <v>0</v>
      </c>
      <c r="AB232" s="9">
        <v>0</v>
      </c>
      <c r="AC232" s="9">
        <v>0</v>
      </c>
      <c r="AD232" s="9">
        <v>0</v>
      </c>
      <c r="AE232" s="9">
        <v>0</v>
      </c>
      <c r="AF232" s="9">
        <v>100</v>
      </c>
      <c r="AG232" s="9">
        <v>0</v>
      </c>
    </row>
    <row r="233" spans="1:33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465</v>
      </c>
      <c r="G233" s="53" t="s">
        <v>477</v>
      </c>
      <c r="H233" s="8">
        <v>4755311</v>
      </c>
      <c r="I233" s="8">
        <v>2600000</v>
      </c>
      <c r="J233" s="8">
        <v>0</v>
      </c>
      <c r="K233" s="8">
        <v>0</v>
      </c>
      <c r="L233" s="8">
        <v>0</v>
      </c>
      <c r="M233" s="8">
        <v>2155311</v>
      </c>
      <c r="N233" s="8">
        <v>0</v>
      </c>
      <c r="O233" s="9">
        <v>54.67</v>
      </c>
      <c r="P233" s="9">
        <v>0</v>
      </c>
      <c r="Q233" s="9">
        <v>0</v>
      </c>
      <c r="R233" s="9">
        <v>0</v>
      </c>
      <c r="S233" s="9">
        <v>45.32</v>
      </c>
      <c r="T233" s="9">
        <v>0</v>
      </c>
      <c r="U233" s="8">
        <v>5368147.62</v>
      </c>
      <c r="V233" s="8">
        <v>2600000</v>
      </c>
      <c r="W233" s="8">
        <v>0</v>
      </c>
      <c r="X233" s="8">
        <v>0</v>
      </c>
      <c r="Y233" s="8">
        <v>0</v>
      </c>
      <c r="Z233" s="8">
        <v>2768147.62</v>
      </c>
      <c r="AA233" s="8">
        <v>0</v>
      </c>
      <c r="AB233" s="9">
        <v>48.43</v>
      </c>
      <c r="AC233" s="9">
        <v>0</v>
      </c>
      <c r="AD233" s="9">
        <v>0</v>
      </c>
      <c r="AE233" s="9">
        <v>0</v>
      </c>
      <c r="AF233" s="9">
        <v>51.56</v>
      </c>
      <c r="AG233" s="9">
        <v>0</v>
      </c>
    </row>
    <row r="234" spans="1:33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465</v>
      </c>
      <c r="G234" s="53" t="s">
        <v>478</v>
      </c>
      <c r="H234" s="8">
        <v>6727536.07</v>
      </c>
      <c r="I234" s="8">
        <v>3000000</v>
      </c>
      <c r="J234" s="8">
        <v>0</v>
      </c>
      <c r="K234" s="8">
        <v>0</v>
      </c>
      <c r="L234" s="8">
        <v>0</v>
      </c>
      <c r="M234" s="8">
        <v>3727536.07</v>
      </c>
      <c r="N234" s="8">
        <v>0</v>
      </c>
      <c r="O234" s="9">
        <v>44.59</v>
      </c>
      <c r="P234" s="9">
        <v>0</v>
      </c>
      <c r="Q234" s="9">
        <v>0</v>
      </c>
      <c r="R234" s="9">
        <v>0</v>
      </c>
      <c r="S234" s="9">
        <v>55.4</v>
      </c>
      <c r="T234" s="9">
        <v>0</v>
      </c>
      <c r="U234" s="8">
        <v>4065108.19</v>
      </c>
      <c r="V234" s="8">
        <v>0</v>
      </c>
      <c r="W234" s="8">
        <v>0</v>
      </c>
      <c r="X234" s="8">
        <v>0</v>
      </c>
      <c r="Y234" s="8">
        <v>0</v>
      </c>
      <c r="Z234" s="8">
        <v>4065108.19</v>
      </c>
      <c r="AA234" s="8">
        <v>0</v>
      </c>
      <c r="AB234" s="9">
        <v>0</v>
      </c>
      <c r="AC234" s="9">
        <v>0</v>
      </c>
      <c r="AD234" s="9">
        <v>0</v>
      </c>
      <c r="AE234" s="9">
        <v>0</v>
      </c>
      <c r="AF234" s="9">
        <v>100</v>
      </c>
      <c r="AG234" s="9">
        <v>0</v>
      </c>
    </row>
    <row r="235" spans="1:33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465</v>
      </c>
      <c r="G235" s="53" t="s">
        <v>479</v>
      </c>
      <c r="H235" s="8">
        <v>4850093</v>
      </c>
      <c r="I235" s="8">
        <v>1350093</v>
      </c>
      <c r="J235" s="8">
        <v>3500000</v>
      </c>
      <c r="K235" s="8">
        <v>0</v>
      </c>
      <c r="L235" s="8">
        <v>0</v>
      </c>
      <c r="M235" s="8">
        <v>0</v>
      </c>
      <c r="N235" s="8">
        <v>0</v>
      </c>
      <c r="O235" s="9">
        <v>27.83</v>
      </c>
      <c r="P235" s="9">
        <v>72.16</v>
      </c>
      <c r="Q235" s="9">
        <v>0</v>
      </c>
      <c r="R235" s="9">
        <v>0</v>
      </c>
      <c r="S235" s="9">
        <v>0</v>
      </c>
      <c r="T235" s="9">
        <v>0</v>
      </c>
      <c r="U235" s="8">
        <v>3312470.54</v>
      </c>
      <c r="V235" s="8">
        <v>0</v>
      </c>
      <c r="W235" s="8">
        <v>500000</v>
      </c>
      <c r="X235" s="8">
        <v>0</v>
      </c>
      <c r="Y235" s="8">
        <v>0</v>
      </c>
      <c r="Z235" s="8">
        <v>2812470.54</v>
      </c>
      <c r="AA235" s="8">
        <v>0</v>
      </c>
      <c r="AB235" s="9">
        <v>0</v>
      </c>
      <c r="AC235" s="9">
        <v>15.09</v>
      </c>
      <c r="AD235" s="9">
        <v>0</v>
      </c>
      <c r="AE235" s="9">
        <v>0</v>
      </c>
      <c r="AF235" s="9">
        <v>84.9</v>
      </c>
      <c r="AG235" s="9">
        <v>0</v>
      </c>
    </row>
    <row r="236" spans="1:33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465</v>
      </c>
      <c r="G236" s="53" t="s">
        <v>480</v>
      </c>
      <c r="H236" s="8">
        <v>9170020.35</v>
      </c>
      <c r="I236" s="8">
        <v>7000000</v>
      </c>
      <c r="J236" s="8">
        <v>0</v>
      </c>
      <c r="K236" s="8">
        <v>0</v>
      </c>
      <c r="L236" s="8">
        <v>0</v>
      </c>
      <c r="M236" s="8">
        <v>2170020.35</v>
      </c>
      <c r="N236" s="8">
        <v>0</v>
      </c>
      <c r="O236" s="9">
        <v>76.33</v>
      </c>
      <c r="P236" s="9">
        <v>0</v>
      </c>
      <c r="Q236" s="9">
        <v>0</v>
      </c>
      <c r="R236" s="9">
        <v>0</v>
      </c>
      <c r="S236" s="9">
        <v>23.66</v>
      </c>
      <c r="T236" s="9">
        <v>0</v>
      </c>
      <c r="U236" s="8">
        <v>9070977.94</v>
      </c>
      <c r="V236" s="8">
        <v>3000000</v>
      </c>
      <c r="W236" s="8">
        <v>0</v>
      </c>
      <c r="X236" s="8">
        <v>0</v>
      </c>
      <c r="Y236" s="8">
        <v>0</v>
      </c>
      <c r="Z236" s="8">
        <v>6070977.94</v>
      </c>
      <c r="AA236" s="8">
        <v>0</v>
      </c>
      <c r="AB236" s="9">
        <v>33.07</v>
      </c>
      <c r="AC236" s="9">
        <v>0</v>
      </c>
      <c r="AD236" s="9">
        <v>0</v>
      </c>
      <c r="AE236" s="9">
        <v>0</v>
      </c>
      <c r="AF236" s="9">
        <v>66.92</v>
      </c>
      <c r="AG236" s="9">
        <v>0</v>
      </c>
    </row>
    <row r="237" spans="1:33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465</v>
      </c>
      <c r="G237" s="53" t="s">
        <v>481</v>
      </c>
      <c r="H237" s="8">
        <v>12505014</v>
      </c>
      <c r="I237" s="8">
        <v>8000000</v>
      </c>
      <c r="J237" s="8">
        <v>0</v>
      </c>
      <c r="K237" s="8">
        <v>0</v>
      </c>
      <c r="L237" s="8">
        <v>0</v>
      </c>
      <c r="M237" s="8">
        <v>4505014</v>
      </c>
      <c r="N237" s="8">
        <v>0</v>
      </c>
      <c r="O237" s="9">
        <v>63.97</v>
      </c>
      <c r="P237" s="9">
        <v>0</v>
      </c>
      <c r="Q237" s="9">
        <v>0</v>
      </c>
      <c r="R237" s="9">
        <v>0</v>
      </c>
      <c r="S237" s="9">
        <v>36.02</v>
      </c>
      <c r="T237" s="9">
        <v>0</v>
      </c>
      <c r="U237" s="8">
        <v>6267638.71</v>
      </c>
      <c r="V237" s="8">
        <v>1762624.64</v>
      </c>
      <c r="W237" s="8">
        <v>0</v>
      </c>
      <c r="X237" s="8">
        <v>0</v>
      </c>
      <c r="Y237" s="8">
        <v>0</v>
      </c>
      <c r="Z237" s="8">
        <v>4505014.07</v>
      </c>
      <c r="AA237" s="8">
        <v>0</v>
      </c>
      <c r="AB237" s="9">
        <v>28.12</v>
      </c>
      <c r="AC237" s="9">
        <v>0</v>
      </c>
      <c r="AD237" s="9">
        <v>0</v>
      </c>
      <c r="AE237" s="9">
        <v>0</v>
      </c>
      <c r="AF237" s="9">
        <v>71.87</v>
      </c>
      <c r="AG237" s="9">
        <v>0</v>
      </c>
    </row>
    <row r="238" spans="1:33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465</v>
      </c>
      <c r="G238" s="53" t="s">
        <v>482</v>
      </c>
      <c r="H238" s="8">
        <v>18483443.54</v>
      </c>
      <c r="I238" s="8">
        <v>18000000</v>
      </c>
      <c r="J238" s="8">
        <v>0</v>
      </c>
      <c r="K238" s="8">
        <v>0</v>
      </c>
      <c r="L238" s="8">
        <v>0</v>
      </c>
      <c r="M238" s="8">
        <v>483443.54</v>
      </c>
      <c r="N238" s="8">
        <v>0</v>
      </c>
      <c r="O238" s="9">
        <v>97.38</v>
      </c>
      <c r="P238" s="9">
        <v>0</v>
      </c>
      <c r="Q238" s="9">
        <v>0</v>
      </c>
      <c r="R238" s="9">
        <v>0</v>
      </c>
      <c r="S238" s="9">
        <v>2.61</v>
      </c>
      <c r="T238" s="9">
        <v>0</v>
      </c>
      <c r="U238" s="8">
        <v>956932.53</v>
      </c>
      <c r="V238" s="8">
        <v>0</v>
      </c>
      <c r="W238" s="8">
        <v>0</v>
      </c>
      <c r="X238" s="8">
        <v>0</v>
      </c>
      <c r="Y238" s="8">
        <v>0</v>
      </c>
      <c r="Z238" s="8">
        <v>956932.53</v>
      </c>
      <c r="AA238" s="8">
        <v>0</v>
      </c>
      <c r="AB238" s="9">
        <v>0</v>
      </c>
      <c r="AC238" s="9">
        <v>0</v>
      </c>
      <c r="AD238" s="9">
        <v>0</v>
      </c>
      <c r="AE238" s="9">
        <v>0</v>
      </c>
      <c r="AF238" s="9">
        <v>100</v>
      </c>
      <c r="AG238" s="9">
        <v>0</v>
      </c>
    </row>
    <row r="239" spans="1:33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465</v>
      </c>
      <c r="G239" s="53" t="s">
        <v>483</v>
      </c>
      <c r="H239" s="8">
        <v>7211122.97</v>
      </c>
      <c r="I239" s="8">
        <v>6000000</v>
      </c>
      <c r="J239" s="8">
        <v>0</v>
      </c>
      <c r="K239" s="8">
        <v>0</v>
      </c>
      <c r="L239" s="8">
        <v>0</v>
      </c>
      <c r="M239" s="8">
        <v>1211122.97</v>
      </c>
      <c r="N239" s="8">
        <v>0</v>
      </c>
      <c r="O239" s="9">
        <v>83.2</v>
      </c>
      <c r="P239" s="9">
        <v>0</v>
      </c>
      <c r="Q239" s="9">
        <v>0</v>
      </c>
      <c r="R239" s="9">
        <v>0</v>
      </c>
      <c r="S239" s="9">
        <v>16.79</v>
      </c>
      <c r="T239" s="9">
        <v>0</v>
      </c>
      <c r="U239" s="8">
        <v>7211122.97</v>
      </c>
      <c r="V239" s="8">
        <v>6000000</v>
      </c>
      <c r="W239" s="8">
        <v>0</v>
      </c>
      <c r="X239" s="8">
        <v>0</v>
      </c>
      <c r="Y239" s="8">
        <v>0</v>
      </c>
      <c r="Z239" s="8">
        <v>1211122.97</v>
      </c>
      <c r="AA239" s="8">
        <v>0</v>
      </c>
      <c r="AB239" s="9">
        <v>83.2</v>
      </c>
      <c r="AC239" s="9">
        <v>0</v>
      </c>
      <c r="AD239" s="9">
        <v>0</v>
      </c>
      <c r="AE239" s="9">
        <v>0</v>
      </c>
      <c r="AF239" s="9">
        <v>16.79</v>
      </c>
      <c r="AG239" s="9">
        <v>0</v>
      </c>
    </row>
    <row r="240" spans="1:33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465</v>
      </c>
      <c r="G240" s="53" t="s">
        <v>484</v>
      </c>
      <c r="H240" s="8">
        <v>5158397.67</v>
      </c>
      <c r="I240" s="8">
        <v>2165690.15</v>
      </c>
      <c r="J240" s="8">
        <v>0</v>
      </c>
      <c r="K240" s="8">
        <v>0</v>
      </c>
      <c r="L240" s="8">
        <v>0</v>
      </c>
      <c r="M240" s="8">
        <v>2992707.52</v>
      </c>
      <c r="N240" s="8">
        <v>0</v>
      </c>
      <c r="O240" s="9">
        <v>41.98</v>
      </c>
      <c r="P240" s="9">
        <v>0</v>
      </c>
      <c r="Q240" s="9">
        <v>0</v>
      </c>
      <c r="R240" s="9">
        <v>0</v>
      </c>
      <c r="S240" s="9">
        <v>58.01</v>
      </c>
      <c r="T240" s="9">
        <v>0</v>
      </c>
      <c r="U240" s="8">
        <v>2992707.52</v>
      </c>
      <c r="V240" s="8">
        <v>0</v>
      </c>
      <c r="W240" s="8">
        <v>0</v>
      </c>
      <c r="X240" s="8">
        <v>0</v>
      </c>
      <c r="Y240" s="8">
        <v>0</v>
      </c>
      <c r="Z240" s="8">
        <v>2992707.52</v>
      </c>
      <c r="AA240" s="8">
        <v>0</v>
      </c>
      <c r="AB240" s="9">
        <v>0</v>
      </c>
      <c r="AC240" s="9">
        <v>0</v>
      </c>
      <c r="AD240" s="9">
        <v>0</v>
      </c>
      <c r="AE240" s="9">
        <v>0</v>
      </c>
      <c r="AF240" s="9">
        <v>100</v>
      </c>
      <c r="AG240" s="9">
        <v>0</v>
      </c>
    </row>
    <row r="241" spans="1:33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465</v>
      </c>
      <c r="G241" s="53" t="s">
        <v>485</v>
      </c>
      <c r="H241" s="8">
        <v>16023814</v>
      </c>
      <c r="I241" s="8">
        <v>12000000</v>
      </c>
      <c r="J241" s="8">
        <v>80000</v>
      </c>
      <c r="K241" s="8">
        <v>0</v>
      </c>
      <c r="L241" s="8">
        <v>0</v>
      </c>
      <c r="M241" s="8">
        <v>3943814</v>
      </c>
      <c r="N241" s="8">
        <v>0</v>
      </c>
      <c r="O241" s="9">
        <v>74.88</v>
      </c>
      <c r="P241" s="9">
        <v>0.49</v>
      </c>
      <c r="Q241" s="9">
        <v>0</v>
      </c>
      <c r="R241" s="9">
        <v>0</v>
      </c>
      <c r="S241" s="9">
        <v>24.61</v>
      </c>
      <c r="T241" s="9">
        <v>0</v>
      </c>
      <c r="U241" s="8">
        <v>4104204.68</v>
      </c>
      <c r="V241" s="8">
        <v>0</v>
      </c>
      <c r="W241" s="8">
        <v>60002</v>
      </c>
      <c r="X241" s="8">
        <v>0</v>
      </c>
      <c r="Y241" s="8">
        <v>0</v>
      </c>
      <c r="Z241" s="8">
        <v>4044202.68</v>
      </c>
      <c r="AA241" s="8">
        <v>0</v>
      </c>
      <c r="AB241" s="9">
        <v>0</v>
      </c>
      <c r="AC241" s="9">
        <v>1.46</v>
      </c>
      <c r="AD241" s="9">
        <v>0</v>
      </c>
      <c r="AE241" s="9">
        <v>0</v>
      </c>
      <c r="AF241" s="9">
        <v>98.53</v>
      </c>
      <c r="AG241" s="9">
        <v>0</v>
      </c>
    </row>
    <row r="242" spans="1:33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486</v>
      </c>
      <c r="G242" s="53" t="s">
        <v>487</v>
      </c>
      <c r="H242" s="8">
        <v>266748172.18</v>
      </c>
      <c r="I242" s="8">
        <v>208000000</v>
      </c>
      <c r="J242" s="8">
        <v>0</v>
      </c>
      <c r="K242" s="8">
        <v>0</v>
      </c>
      <c r="L242" s="8">
        <v>0</v>
      </c>
      <c r="M242" s="8">
        <v>58748172.18</v>
      </c>
      <c r="N242" s="8">
        <v>0</v>
      </c>
      <c r="O242" s="9">
        <v>77.97</v>
      </c>
      <c r="P242" s="9">
        <v>0</v>
      </c>
      <c r="Q242" s="9">
        <v>0</v>
      </c>
      <c r="R242" s="9">
        <v>0</v>
      </c>
      <c r="S242" s="9">
        <v>22.02</v>
      </c>
      <c r="T242" s="9">
        <v>0</v>
      </c>
      <c r="U242" s="8">
        <v>63064530.65</v>
      </c>
      <c r="V242" s="8">
        <v>0</v>
      </c>
      <c r="W242" s="8">
        <v>4316358.47</v>
      </c>
      <c r="X242" s="8">
        <v>0</v>
      </c>
      <c r="Y242" s="8">
        <v>0</v>
      </c>
      <c r="Z242" s="8">
        <v>58748172.18</v>
      </c>
      <c r="AA242" s="8">
        <v>0</v>
      </c>
      <c r="AB242" s="9">
        <v>0</v>
      </c>
      <c r="AC242" s="9">
        <v>6.84</v>
      </c>
      <c r="AD242" s="9">
        <v>0</v>
      </c>
      <c r="AE242" s="9">
        <v>0</v>
      </c>
      <c r="AF242" s="9">
        <v>93.15</v>
      </c>
      <c r="AG242" s="9">
        <v>0</v>
      </c>
    </row>
    <row r="243" spans="1:33" ht="12.75">
      <c r="A243" s="34">
        <v>6</v>
      </c>
      <c r="B243" s="34">
        <v>8</v>
      </c>
      <c r="C243" s="34">
        <v>1</v>
      </c>
      <c r="D243" s="35" t="s">
        <v>488</v>
      </c>
      <c r="E243" s="36">
        <v>271</v>
      </c>
      <c r="F243" s="7" t="s">
        <v>488</v>
      </c>
      <c r="G243" s="53" t="s">
        <v>489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9"/>
      <c r="P243" s="9"/>
      <c r="Q243" s="9"/>
      <c r="R243" s="9"/>
      <c r="S243" s="9"/>
      <c r="T243" s="9"/>
      <c r="U243" s="8">
        <v>95521.25</v>
      </c>
      <c r="V243" s="8">
        <v>0</v>
      </c>
      <c r="W243" s="8">
        <v>0</v>
      </c>
      <c r="X243" s="8">
        <v>0</v>
      </c>
      <c r="Y243" s="8">
        <v>0</v>
      </c>
      <c r="Z243" s="8">
        <v>95521.25</v>
      </c>
      <c r="AA243" s="8">
        <v>0</v>
      </c>
      <c r="AB243" s="9">
        <v>0</v>
      </c>
      <c r="AC243" s="9">
        <v>0</v>
      </c>
      <c r="AD243" s="9">
        <v>0</v>
      </c>
      <c r="AE243" s="9">
        <v>0</v>
      </c>
      <c r="AF243" s="9">
        <v>100</v>
      </c>
      <c r="AG243" s="9">
        <v>0</v>
      </c>
    </row>
    <row r="244" spans="1:33" ht="24">
      <c r="A244" s="34">
        <v>6</v>
      </c>
      <c r="B244" s="34">
        <v>19</v>
      </c>
      <c r="C244" s="34">
        <v>1</v>
      </c>
      <c r="D244" s="35" t="s">
        <v>488</v>
      </c>
      <c r="E244" s="36">
        <v>270</v>
      </c>
      <c r="F244" s="7" t="s">
        <v>488</v>
      </c>
      <c r="G244" s="53" t="s">
        <v>490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9"/>
      <c r="P244" s="9"/>
      <c r="Q244" s="9"/>
      <c r="R244" s="9"/>
      <c r="S244" s="9"/>
      <c r="T244" s="9"/>
      <c r="U244" s="8">
        <v>0</v>
      </c>
      <c r="V244" s="8">
        <v>0</v>
      </c>
      <c r="W244" s="8">
        <v>0</v>
      </c>
      <c r="X244" s="8">
        <v>0</v>
      </c>
      <c r="Y244" s="8">
        <v>0</v>
      </c>
      <c r="Z244" s="8">
        <v>0</v>
      </c>
      <c r="AA244" s="8">
        <v>0</v>
      </c>
      <c r="AB244" s="9"/>
      <c r="AC244" s="9"/>
      <c r="AD244" s="9"/>
      <c r="AE244" s="9"/>
      <c r="AF244" s="9"/>
      <c r="AG244" s="9"/>
    </row>
    <row r="245" spans="1:33" ht="12.75">
      <c r="A245" s="34">
        <v>6</v>
      </c>
      <c r="B245" s="34">
        <v>7</v>
      </c>
      <c r="C245" s="34">
        <v>1</v>
      </c>
      <c r="D245" s="35" t="s">
        <v>488</v>
      </c>
      <c r="E245" s="36">
        <v>187</v>
      </c>
      <c r="F245" s="7" t="s">
        <v>488</v>
      </c>
      <c r="G245" s="53" t="s">
        <v>491</v>
      </c>
      <c r="H245" s="8">
        <v>919598</v>
      </c>
      <c r="I245" s="8">
        <v>0</v>
      </c>
      <c r="J245" s="8">
        <v>0</v>
      </c>
      <c r="K245" s="8">
        <v>919598</v>
      </c>
      <c r="L245" s="8">
        <v>0</v>
      </c>
      <c r="M245" s="8">
        <v>0</v>
      </c>
      <c r="N245" s="8">
        <v>0</v>
      </c>
      <c r="O245" s="9">
        <v>0</v>
      </c>
      <c r="P245" s="9">
        <v>0</v>
      </c>
      <c r="Q245" s="9">
        <v>100</v>
      </c>
      <c r="R245" s="9">
        <v>0</v>
      </c>
      <c r="S245" s="9">
        <v>0</v>
      </c>
      <c r="T245" s="9">
        <v>0</v>
      </c>
      <c r="U245" s="8">
        <v>919597.64</v>
      </c>
      <c r="V245" s="8">
        <v>0</v>
      </c>
      <c r="W245" s="8">
        <v>0</v>
      </c>
      <c r="X245" s="8">
        <v>919597.64</v>
      </c>
      <c r="Y245" s="8">
        <v>0</v>
      </c>
      <c r="Z245" s="8">
        <v>0</v>
      </c>
      <c r="AA245" s="8">
        <v>0</v>
      </c>
      <c r="AB245" s="9">
        <v>0</v>
      </c>
      <c r="AC245" s="9">
        <v>0</v>
      </c>
      <c r="AD245" s="9">
        <v>100</v>
      </c>
      <c r="AE245" s="9">
        <v>0</v>
      </c>
      <c r="AF245" s="9">
        <v>0</v>
      </c>
      <c r="AG245" s="9">
        <v>0</v>
      </c>
    </row>
    <row r="246" spans="1:33" ht="12.75">
      <c r="A246" s="34">
        <v>6</v>
      </c>
      <c r="B246" s="34">
        <v>1</v>
      </c>
      <c r="C246" s="34">
        <v>1</v>
      </c>
      <c r="D246" s="35" t="s">
        <v>488</v>
      </c>
      <c r="E246" s="36">
        <v>188</v>
      </c>
      <c r="F246" s="7" t="s">
        <v>488</v>
      </c>
      <c r="G246" s="53" t="s">
        <v>491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9"/>
      <c r="P246" s="9"/>
      <c r="Q246" s="9"/>
      <c r="R246" s="9"/>
      <c r="S246" s="9"/>
      <c r="T246" s="9"/>
      <c r="U246" s="8">
        <v>122940.84</v>
      </c>
      <c r="V246" s="8">
        <v>0</v>
      </c>
      <c r="W246" s="8">
        <v>0</v>
      </c>
      <c r="X246" s="8">
        <v>122940.84</v>
      </c>
      <c r="Y246" s="8">
        <v>0</v>
      </c>
      <c r="Z246" s="8">
        <v>0</v>
      </c>
      <c r="AA246" s="8">
        <v>0</v>
      </c>
      <c r="AB246" s="9">
        <v>0</v>
      </c>
      <c r="AC246" s="9">
        <v>0</v>
      </c>
      <c r="AD246" s="9">
        <v>100</v>
      </c>
      <c r="AE246" s="9">
        <v>0</v>
      </c>
      <c r="AF246" s="9">
        <v>0</v>
      </c>
      <c r="AG246" s="9">
        <v>0</v>
      </c>
    </row>
    <row r="247" spans="1:33" ht="12.75">
      <c r="A247" s="34">
        <v>6</v>
      </c>
      <c r="B247" s="34">
        <v>13</v>
      </c>
      <c r="C247" s="34">
        <v>4</v>
      </c>
      <c r="D247" s="35" t="s">
        <v>488</v>
      </c>
      <c r="E247" s="36">
        <v>186</v>
      </c>
      <c r="F247" s="7" t="s">
        <v>488</v>
      </c>
      <c r="G247" s="53" t="s">
        <v>492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9"/>
      <c r="P247" s="9"/>
      <c r="Q247" s="9"/>
      <c r="R247" s="9"/>
      <c r="S247" s="9"/>
      <c r="T247" s="9"/>
      <c r="U247" s="8">
        <v>62479.23</v>
      </c>
      <c r="V247" s="8">
        <v>0</v>
      </c>
      <c r="W247" s="8">
        <v>0</v>
      </c>
      <c r="X247" s="8">
        <v>62479.23</v>
      </c>
      <c r="Y247" s="8">
        <v>0</v>
      </c>
      <c r="Z247" s="8">
        <v>0</v>
      </c>
      <c r="AA247" s="8">
        <v>0</v>
      </c>
      <c r="AB247" s="9">
        <v>0</v>
      </c>
      <c r="AC247" s="9">
        <v>0</v>
      </c>
      <c r="AD247" s="9">
        <v>100</v>
      </c>
      <c r="AE247" s="9">
        <v>0</v>
      </c>
      <c r="AF247" s="9">
        <v>0</v>
      </c>
      <c r="AG247" s="9">
        <v>0</v>
      </c>
    </row>
    <row r="248" spans="1:33" ht="24">
      <c r="A248" s="34">
        <v>6</v>
      </c>
      <c r="B248" s="34">
        <v>4</v>
      </c>
      <c r="C248" s="34">
        <v>3</v>
      </c>
      <c r="D248" s="35" t="s">
        <v>488</v>
      </c>
      <c r="E248" s="36">
        <v>218</v>
      </c>
      <c r="F248" s="7" t="s">
        <v>488</v>
      </c>
      <c r="G248" s="53" t="s">
        <v>493</v>
      </c>
      <c r="H248" s="8">
        <v>4478.87</v>
      </c>
      <c r="I248" s="8">
        <v>0</v>
      </c>
      <c r="J248" s="8">
        <v>0</v>
      </c>
      <c r="K248" s="8">
        <v>4478.87</v>
      </c>
      <c r="L248" s="8">
        <v>0</v>
      </c>
      <c r="M248" s="8">
        <v>0</v>
      </c>
      <c r="N248" s="8">
        <v>0</v>
      </c>
      <c r="O248" s="9">
        <v>0</v>
      </c>
      <c r="P248" s="9">
        <v>0</v>
      </c>
      <c r="Q248" s="9">
        <v>100</v>
      </c>
      <c r="R248" s="9">
        <v>0</v>
      </c>
      <c r="S248" s="9">
        <v>0</v>
      </c>
      <c r="T248" s="9">
        <v>0</v>
      </c>
      <c r="U248" s="8">
        <v>4478.87</v>
      </c>
      <c r="V248" s="8">
        <v>0</v>
      </c>
      <c r="W248" s="8">
        <v>0</v>
      </c>
      <c r="X248" s="8">
        <v>4478.87</v>
      </c>
      <c r="Y248" s="8">
        <v>0</v>
      </c>
      <c r="Z248" s="8">
        <v>0</v>
      </c>
      <c r="AA248" s="8">
        <v>0</v>
      </c>
      <c r="AB248" s="9">
        <v>0</v>
      </c>
      <c r="AC248" s="9">
        <v>0</v>
      </c>
      <c r="AD248" s="9">
        <v>100</v>
      </c>
      <c r="AE248" s="9">
        <v>0</v>
      </c>
      <c r="AF248" s="9">
        <v>0</v>
      </c>
      <c r="AG248" s="9">
        <v>0</v>
      </c>
    </row>
    <row r="249" spans="1:33" ht="24">
      <c r="A249" s="34">
        <v>6</v>
      </c>
      <c r="B249" s="34">
        <v>15</v>
      </c>
      <c r="C249" s="34">
        <v>0</v>
      </c>
      <c r="D249" s="35" t="s">
        <v>488</v>
      </c>
      <c r="E249" s="36">
        <v>220</v>
      </c>
      <c r="F249" s="7" t="s">
        <v>488</v>
      </c>
      <c r="G249" s="53" t="s">
        <v>494</v>
      </c>
      <c r="H249" s="8">
        <v>30262</v>
      </c>
      <c r="I249" s="8">
        <v>0</v>
      </c>
      <c r="J249" s="8">
        <v>0</v>
      </c>
      <c r="K249" s="8">
        <v>30262</v>
      </c>
      <c r="L249" s="8">
        <v>0</v>
      </c>
      <c r="M249" s="8">
        <v>0</v>
      </c>
      <c r="N249" s="8">
        <v>0</v>
      </c>
      <c r="O249" s="9">
        <v>0</v>
      </c>
      <c r="P249" s="9">
        <v>0</v>
      </c>
      <c r="Q249" s="9">
        <v>100</v>
      </c>
      <c r="R249" s="9">
        <v>0</v>
      </c>
      <c r="S249" s="9">
        <v>0</v>
      </c>
      <c r="T249" s="9">
        <v>0</v>
      </c>
      <c r="U249" s="8">
        <v>30262</v>
      </c>
      <c r="V249" s="8">
        <v>0</v>
      </c>
      <c r="W249" s="8">
        <v>0</v>
      </c>
      <c r="X249" s="8">
        <v>30262</v>
      </c>
      <c r="Y249" s="8">
        <v>0</v>
      </c>
      <c r="Z249" s="8">
        <v>0</v>
      </c>
      <c r="AA249" s="8">
        <v>0</v>
      </c>
      <c r="AB249" s="9">
        <v>0</v>
      </c>
      <c r="AC249" s="9">
        <v>0</v>
      </c>
      <c r="AD249" s="9">
        <v>100</v>
      </c>
      <c r="AE249" s="9">
        <v>0</v>
      </c>
      <c r="AF249" s="9">
        <v>0</v>
      </c>
      <c r="AG249" s="9">
        <v>0</v>
      </c>
    </row>
    <row r="250" spans="1:33" ht="12.75">
      <c r="A250" s="34">
        <v>6</v>
      </c>
      <c r="B250" s="34">
        <v>9</v>
      </c>
      <c r="C250" s="34">
        <v>1</v>
      </c>
      <c r="D250" s="35" t="s">
        <v>488</v>
      </c>
      <c r="E250" s="36">
        <v>140</v>
      </c>
      <c r="F250" s="7" t="s">
        <v>488</v>
      </c>
      <c r="G250" s="53" t="s">
        <v>495</v>
      </c>
      <c r="H250" s="8">
        <v>200</v>
      </c>
      <c r="I250" s="8">
        <v>0</v>
      </c>
      <c r="J250" s="8">
        <v>0</v>
      </c>
      <c r="K250" s="8">
        <v>200</v>
      </c>
      <c r="L250" s="8">
        <v>0</v>
      </c>
      <c r="M250" s="8">
        <v>0</v>
      </c>
      <c r="N250" s="8">
        <v>0</v>
      </c>
      <c r="O250" s="9">
        <v>0</v>
      </c>
      <c r="P250" s="9">
        <v>0</v>
      </c>
      <c r="Q250" s="9">
        <v>100</v>
      </c>
      <c r="R250" s="9">
        <v>0</v>
      </c>
      <c r="S250" s="9">
        <v>0</v>
      </c>
      <c r="T250" s="9">
        <v>0</v>
      </c>
      <c r="U250" s="8">
        <v>200</v>
      </c>
      <c r="V250" s="8">
        <v>0</v>
      </c>
      <c r="W250" s="8">
        <v>0</v>
      </c>
      <c r="X250" s="8">
        <v>200</v>
      </c>
      <c r="Y250" s="8">
        <v>0</v>
      </c>
      <c r="Z250" s="8">
        <v>0</v>
      </c>
      <c r="AA250" s="8">
        <v>0</v>
      </c>
      <c r="AB250" s="9">
        <v>0</v>
      </c>
      <c r="AC250" s="9">
        <v>0</v>
      </c>
      <c r="AD250" s="9">
        <v>100</v>
      </c>
      <c r="AE250" s="9">
        <v>0</v>
      </c>
      <c r="AF250" s="9">
        <v>0</v>
      </c>
      <c r="AG250" s="9">
        <v>0</v>
      </c>
    </row>
    <row r="251" spans="1:33" ht="12.75">
      <c r="A251" s="34">
        <v>6</v>
      </c>
      <c r="B251" s="34">
        <v>62</v>
      </c>
      <c r="C251" s="34">
        <v>1</v>
      </c>
      <c r="D251" s="35" t="s">
        <v>488</v>
      </c>
      <c r="E251" s="36">
        <v>198</v>
      </c>
      <c r="F251" s="7" t="s">
        <v>488</v>
      </c>
      <c r="G251" s="53" t="s">
        <v>496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9"/>
      <c r="P251" s="9"/>
      <c r="Q251" s="9"/>
      <c r="R251" s="9"/>
      <c r="S251" s="9"/>
      <c r="T251" s="9"/>
      <c r="U251" s="8">
        <v>252312.16</v>
      </c>
      <c r="V251" s="8">
        <v>0</v>
      </c>
      <c r="W251" s="8">
        <v>0</v>
      </c>
      <c r="X251" s="8">
        <v>252312.16</v>
      </c>
      <c r="Y251" s="8">
        <v>0</v>
      </c>
      <c r="Z251" s="8">
        <v>0</v>
      </c>
      <c r="AA251" s="8">
        <v>0</v>
      </c>
      <c r="AB251" s="9">
        <v>0</v>
      </c>
      <c r="AC251" s="9">
        <v>0</v>
      </c>
      <c r="AD251" s="9">
        <v>100</v>
      </c>
      <c r="AE251" s="9">
        <v>0</v>
      </c>
      <c r="AF251" s="9">
        <v>0</v>
      </c>
      <c r="AG251" s="9">
        <v>0</v>
      </c>
    </row>
    <row r="252" spans="1:33" ht="12.75">
      <c r="A252" s="34">
        <v>6</v>
      </c>
      <c r="B252" s="34">
        <v>8</v>
      </c>
      <c r="C252" s="34">
        <v>1</v>
      </c>
      <c r="D252" s="35" t="s">
        <v>488</v>
      </c>
      <c r="E252" s="36">
        <v>265</v>
      </c>
      <c r="F252" s="7" t="s">
        <v>488</v>
      </c>
      <c r="G252" s="53" t="s">
        <v>497</v>
      </c>
      <c r="H252" s="8">
        <v>4791800</v>
      </c>
      <c r="I252" s="8">
        <v>4791800</v>
      </c>
      <c r="J252" s="8">
        <v>0</v>
      </c>
      <c r="K252" s="8">
        <v>0</v>
      </c>
      <c r="L252" s="8">
        <v>0</v>
      </c>
      <c r="M252" s="8">
        <v>0</v>
      </c>
      <c r="N252" s="8">
        <v>0</v>
      </c>
      <c r="O252" s="9">
        <v>100</v>
      </c>
      <c r="P252" s="9">
        <v>0</v>
      </c>
      <c r="Q252" s="9">
        <v>0</v>
      </c>
      <c r="R252" s="9">
        <v>0</v>
      </c>
      <c r="S252" s="9">
        <v>0</v>
      </c>
      <c r="T252" s="9">
        <v>0</v>
      </c>
      <c r="U252" s="8">
        <v>2817174.81</v>
      </c>
      <c r="V252" s="8">
        <v>2073226.47</v>
      </c>
      <c r="W252" s="8">
        <v>0</v>
      </c>
      <c r="X252" s="8">
        <v>0</v>
      </c>
      <c r="Y252" s="8">
        <v>0</v>
      </c>
      <c r="Z252" s="8">
        <v>743948.34</v>
      </c>
      <c r="AA252" s="8">
        <v>0</v>
      </c>
      <c r="AB252" s="9">
        <v>73.59</v>
      </c>
      <c r="AC252" s="9">
        <v>0</v>
      </c>
      <c r="AD252" s="9">
        <v>0</v>
      </c>
      <c r="AE252" s="9">
        <v>0</v>
      </c>
      <c r="AF252" s="9">
        <v>26.4</v>
      </c>
      <c r="AG252" s="9">
        <v>0</v>
      </c>
    </row>
  </sheetData>
  <sheetProtection/>
  <mergeCells count="19">
    <mergeCell ref="H4:N4"/>
    <mergeCell ref="O4:T5"/>
    <mergeCell ref="F4:G6"/>
    <mergeCell ref="U5:U6"/>
    <mergeCell ref="V5:AA5"/>
    <mergeCell ref="F8:G8"/>
    <mergeCell ref="H7:N7"/>
    <mergeCell ref="O7:T7"/>
    <mergeCell ref="U7:AA7"/>
    <mergeCell ref="A4:A6"/>
    <mergeCell ref="B4:B6"/>
    <mergeCell ref="C4:C6"/>
    <mergeCell ref="D4:D6"/>
    <mergeCell ref="E4:E6"/>
    <mergeCell ref="AB7:AG7"/>
    <mergeCell ref="U4:AA4"/>
    <mergeCell ref="AB4:AG5"/>
    <mergeCell ref="H5:H6"/>
    <mergeCell ref="I5:N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Y252"/>
  <sheetViews>
    <sheetView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G247" sqref="G247"/>
    </sheetView>
  </sheetViews>
  <sheetFormatPr defaultColWidth="9.140625" defaultRowHeight="12.75"/>
  <cols>
    <col min="1" max="6" width="4.7109375" style="0" customWidth="1"/>
    <col min="7" max="7" width="40.8515625" style="0" customWidth="1"/>
    <col min="8" max="11" width="14.7109375" style="0" customWidth="1"/>
    <col min="12" max="14" width="8.140625" style="0" customWidth="1"/>
    <col min="15" max="18" width="14.7109375" style="0" customWidth="1"/>
    <col min="19" max="21" width="8.140625" style="0" customWidth="1"/>
  </cols>
  <sheetData>
    <row r="1" spans="1:25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 ht="18">
      <c r="A2" s="18" t="str">
        <f>'Spis tabel'!B6</f>
        <v>Tabela 4. Rozchody budżetów jst wg stanu na koniec  3 kwartału 2019 roku.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15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21" ht="15">
      <c r="A4" s="149" t="s">
        <v>0</v>
      </c>
      <c r="B4" s="149" t="s">
        <v>1</v>
      </c>
      <c r="C4" s="149" t="s">
        <v>2</v>
      </c>
      <c r="D4" s="149" t="s">
        <v>3</v>
      </c>
      <c r="E4" s="149" t="s">
        <v>53</v>
      </c>
      <c r="F4" s="149" t="s">
        <v>56</v>
      </c>
      <c r="G4" s="149"/>
      <c r="H4" s="150" t="s">
        <v>186</v>
      </c>
      <c r="I4" s="150"/>
      <c r="J4" s="150"/>
      <c r="K4" s="150"/>
      <c r="L4" s="150" t="s">
        <v>187</v>
      </c>
      <c r="M4" s="150"/>
      <c r="N4" s="150"/>
      <c r="O4" s="150" t="s">
        <v>188</v>
      </c>
      <c r="P4" s="150"/>
      <c r="Q4" s="150"/>
      <c r="R4" s="150"/>
      <c r="S4" s="150" t="s">
        <v>23</v>
      </c>
      <c r="T4" s="150"/>
      <c r="U4" s="150"/>
    </row>
    <row r="5" spans="1:21" ht="12.75">
      <c r="A5" s="149"/>
      <c r="B5" s="149"/>
      <c r="C5" s="149"/>
      <c r="D5" s="149"/>
      <c r="E5" s="149"/>
      <c r="F5" s="149"/>
      <c r="G5" s="149"/>
      <c r="H5" s="153" t="s">
        <v>24</v>
      </c>
      <c r="I5" s="151" t="s">
        <v>15</v>
      </c>
      <c r="J5" s="151"/>
      <c r="K5" s="151"/>
      <c r="L5" s="150"/>
      <c r="M5" s="150"/>
      <c r="N5" s="150"/>
      <c r="O5" s="153" t="s">
        <v>24</v>
      </c>
      <c r="P5" s="151" t="s">
        <v>15</v>
      </c>
      <c r="Q5" s="151"/>
      <c r="R5" s="151"/>
      <c r="S5" s="150"/>
      <c r="T5" s="150"/>
      <c r="U5" s="150"/>
    </row>
    <row r="6" spans="1:21" ht="91.5" customHeight="1">
      <c r="A6" s="149"/>
      <c r="B6" s="149"/>
      <c r="C6" s="149"/>
      <c r="D6" s="149"/>
      <c r="E6" s="149"/>
      <c r="F6" s="149"/>
      <c r="G6" s="149"/>
      <c r="H6" s="153"/>
      <c r="I6" s="40" t="s">
        <v>221</v>
      </c>
      <c r="J6" s="40" t="s">
        <v>189</v>
      </c>
      <c r="K6" s="95" t="s">
        <v>190</v>
      </c>
      <c r="L6" s="57" t="s">
        <v>222</v>
      </c>
      <c r="M6" s="57" t="s">
        <v>223</v>
      </c>
      <c r="N6" s="97" t="s">
        <v>190</v>
      </c>
      <c r="O6" s="153"/>
      <c r="P6" s="40" t="s">
        <v>221</v>
      </c>
      <c r="Q6" s="40" t="s">
        <v>189</v>
      </c>
      <c r="R6" s="95" t="s">
        <v>190</v>
      </c>
      <c r="S6" s="57" t="s">
        <v>222</v>
      </c>
      <c r="T6" s="57" t="s">
        <v>223</v>
      </c>
      <c r="U6" s="97" t="s">
        <v>190</v>
      </c>
    </row>
    <row r="7" spans="1:21" ht="15.75">
      <c r="A7" s="149"/>
      <c r="B7" s="149"/>
      <c r="C7" s="149"/>
      <c r="D7" s="149"/>
      <c r="E7" s="149"/>
      <c r="F7" s="149"/>
      <c r="G7" s="149"/>
      <c r="H7" s="154" t="s">
        <v>10</v>
      </c>
      <c r="I7" s="154"/>
      <c r="J7" s="154"/>
      <c r="K7" s="154"/>
      <c r="L7" s="155" t="s">
        <v>11</v>
      </c>
      <c r="M7" s="155"/>
      <c r="N7" s="155"/>
      <c r="O7" s="154" t="s">
        <v>10</v>
      </c>
      <c r="P7" s="154"/>
      <c r="Q7" s="154"/>
      <c r="R7" s="154"/>
      <c r="S7" s="152" t="s">
        <v>11</v>
      </c>
      <c r="T7" s="152"/>
      <c r="U7" s="152"/>
    </row>
    <row r="8" spans="1:21" ht="12.75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101"/>
      <c r="G8" s="43">
        <v>6</v>
      </c>
      <c r="H8" s="41">
        <v>7</v>
      </c>
      <c r="I8" s="41">
        <v>8</v>
      </c>
      <c r="J8" s="41">
        <v>9</v>
      </c>
      <c r="K8" s="41">
        <v>10</v>
      </c>
      <c r="L8" s="41">
        <v>11</v>
      </c>
      <c r="M8" s="41">
        <v>12</v>
      </c>
      <c r="N8" s="41">
        <v>13</v>
      </c>
      <c r="O8" s="41">
        <v>14</v>
      </c>
      <c r="P8" s="41">
        <v>15</v>
      </c>
      <c r="Q8" s="41">
        <v>16</v>
      </c>
      <c r="R8" s="41">
        <v>17</v>
      </c>
      <c r="S8" s="41">
        <v>18</v>
      </c>
      <c r="T8" s="41">
        <v>19</v>
      </c>
      <c r="U8" s="41">
        <v>20</v>
      </c>
    </row>
    <row r="9" spans="1:21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265</v>
      </c>
      <c r="G9" s="53" t="s">
        <v>266</v>
      </c>
      <c r="H9" s="8">
        <v>2275000</v>
      </c>
      <c r="I9" s="8">
        <v>2275000</v>
      </c>
      <c r="J9" s="8">
        <v>0</v>
      </c>
      <c r="K9" s="8">
        <v>0</v>
      </c>
      <c r="L9" s="9">
        <v>100</v>
      </c>
      <c r="M9" s="9">
        <v>0</v>
      </c>
      <c r="N9" s="9">
        <v>0</v>
      </c>
      <c r="O9" s="8">
        <v>1257500</v>
      </c>
      <c r="P9" s="8">
        <v>1257500</v>
      </c>
      <c r="Q9" s="8">
        <v>0</v>
      </c>
      <c r="R9" s="8">
        <v>0</v>
      </c>
      <c r="S9" s="9">
        <v>100</v>
      </c>
      <c r="T9" s="9">
        <v>0</v>
      </c>
      <c r="U9" s="9">
        <v>0</v>
      </c>
    </row>
    <row r="10" spans="1:21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265</v>
      </c>
      <c r="G10" s="53" t="s">
        <v>267</v>
      </c>
      <c r="H10" s="8">
        <v>2572008</v>
      </c>
      <c r="I10" s="8">
        <v>2572008</v>
      </c>
      <c r="J10" s="8">
        <v>0</v>
      </c>
      <c r="K10" s="8">
        <v>0</v>
      </c>
      <c r="L10" s="9">
        <v>100</v>
      </c>
      <c r="M10" s="9">
        <v>0</v>
      </c>
      <c r="N10" s="9">
        <v>0</v>
      </c>
      <c r="O10" s="8">
        <v>1459256</v>
      </c>
      <c r="P10" s="8">
        <v>1459256</v>
      </c>
      <c r="Q10" s="8">
        <v>0</v>
      </c>
      <c r="R10" s="8">
        <v>0</v>
      </c>
      <c r="S10" s="9">
        <v>100</v>
      </c>
      <c r="T10" s="9">
        <v>0</v>
      </c>
      <c r="U10" s="9">
        <v>0</v>
      </c>
    </row>
    <row r="11" spans="1:21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265</v>
      </c>
      <c r="G11" s="53" t="s">
        <v>268</v>
      </c>
      <c r="H11" s="8">
        <v>3300000</v>
      </c>
      <c r="I11" s="8">
        <v>3300000</v>
      </c>
      <c r="J11" s="8">
        <v>0</v>
      </c>
      <c r="K11" s="8">
        <v>0</v>
      </c>
      <c r="L11" s="9">
        <v>100</v>
      </c>
      <c r="M11" s="9">
        <v>0</v>
      </c>
      <c r="N11" s="9">
        <v>0</v>
      </c>
      <c r="O11" s="8">
        <v>2925000</v>
      </c>
      <c r="P11" s="8">
        <v>2625000</v>
      </c>
      <c r="Q11" s="8">
        <v>300000</v>
      </c>
      <c r="R11" s="8">
        <v>0</v>
      </c>
      <c r="S11" s="9">
        <v>89.74</v>
      </c>
      <c r="T11" s="9">
        <v>10.25</v>
      </c>
      <c r="U11" s="9">
        <v>0</v>
      </c>
    </row>
    <row r="12" spans="1:21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265</v>
      </c>
      <c r="G12" s="53" t="s">
        <v>269</v>
      </c>
      <c r="H12" s="8">
        <v>1695826</v>
      </c>
      <c r="I12" s="8">
        <v>1695826</v>
      </c>
      <c r="J12" s="8">
        <v>0</v>
      </c>
      <c r="K12" s="8">
        <v>0</v>
      </c>
      <c r="L12" s="9">
        <v>100</v>
      </c>
      <c r="M12" s="9">
        <v>0</v>
      </c>
      <c r="N12" s="9">
        <v>0</v>
      </c>
      <c r="O12" s="8">
        <v>1309190</v>
      </c>
      <c r="P12" s="8">
        <v>1309190</v>
      </c>
      <c r="Q12" s="8">
        <v>0</v>
      </c>
      <c r="R12" s="8">
        <v>0</v>
      </c>
      <c r="S12" s="9">
        <v>100</v>
      </c>
      <c r="T12" s="9">
        <v>0</v>
      </c>
      <c r="U12" s="9">
        <v>0</v>
      </c>
    </row>
    <row r="13" spans="1:21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265</v>
      </c>
      <c r="G13" s="53" t="s">
        <v>270</v>
      </c>
      <c r="H13" s="8">
        <v>3681461</v>
      </c>
      <c r="I13" s="8">
        <v>3681461</v>
      </c>
      <c r="J13" s="8">
        <v>0</v>
      </c>
      <c r="K13" s="8">
        <v>0</v>
      </c>
      <c r="L13" s="9">
        <v>100</v>
      </c>
      <c r="M13" s="9">
        <v>0</v>
      </c>
      <c r="N13" s="9">
        <v>0</v>
      </c>
      <c r="O13" s="8">
        <v>2936095.42</v>
      </c>
      <c r="P13" s="8">
        <v>2936095.42</v>
      </c>
      <c r="Q13" s="8">
        <v>0</v>
      </c>
      <c r="R13" s="8">
        <v>0</v>
      </c>
      <c r="S13" s="9">
        <v>100</v>
      </c>
      <c r="T13" s="9">
        <v>0</v>
      </c>
      <c r="U13" s="9">
        <v>0</v>
      </c>
    </row>
    <row r="14" spans="1:21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265</v>
      </c>
      <c r="G14" s="53" t="s">
        <v>271</v>
      </c>
      <c r="H14" s="8">
        <v>3606400</v>
      </c>
      <c r="I14" s="8">
        <v>3606400</v>
      </c>
      <c r="J14" s="8">
        <v>0</v>
      </c>
      <c r="K14" s="8">
        <v>0</v>
      </c>
      <c r="L14" s="9">
        <v>100</v>
      </c>
      <c r="M14" s="9">
        <v>0</v>
      </c>
      <c r="N14" s="9">
        <v>0</v>
      </c>
      <c r="O14" s="8">
        <v>2704900</v>
      </c>
      <c r="P14" s="8">
        <v>2704900</v>
      </c>
      <c r="Q14" s="8">
        <v>0</v>
      </c>
      <c r="R14" s="8">
        <v>0</v>
      </c>
      <c r="S14" s="9">
        <v>100</v>
      </c>
      <c r="T14" s="9">
        <v>0</v>
      </c>
      <c r="U14" s="9">
        <v>0</v>
      </c>
    </row>
    <row r="15" spans="1:21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265</v>
      </c>
      <c r="G15" s="53" t="s">
        <v>272</v>
      </c>
      <c r="H15" s="8">
        <v>3362624</v>
      </c>
      <c r="I15" s="8">
        <v>3362624</v>
      </c>
      <c r="J15" s="8">
        <v>0</v>
      </c>
      <c r="K15" s="8">
        <v>0</v>
      </c>
      <c r="L15" s="9">
        <v>100</v>
      </c>
      <c r="M15" s="9">
        <v>0</v>
      </c>
      <c r="N15" s="9">
        <v>0</v>
      </c>
      <c r="O15" s="8">
        <v>2521968</v>
      </c>
      <c r="P15" s="8">
        <v>2521968</v>
      </c>
      <c r="Q15" s="8">
        <v>0</v>
      </c>
      <c r="R15" s="8">
        <v>0</v>
      </c>
      <c r="S15" s="9">
        <v>100</v>
      </c>
      <c r="T15" s="9">
        <v>0</v>
      </c>
      <c r="U15" s="9">
        <v>0</v>
      </c>
    </row>
    <row r="16" spans="1:21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265</v>
      </c>
      <c r="G16" s="53" t="s">
        <v>273</v>
      </c>
      <c r="H16" s="8">
        <v>1830000</v>
      </c>
      <c r="I16" s="8">
        <v>1830000</v>
      </c>
      <c r="J16" s="8">
        <v>0</v>
      </c>
      <c r="K16" s="8">
        <v>0</v>
      </c>
      <c r="L16" s="9">
        <v>100</v>
      </c>
      <c r="M16" s="9">
        <v>0</v>
      </c>
      <c r="N16" s="9">
        <v>0</v>
      </c>
      <c r="O16" s="8">
        <v>1380000</v>
      </c>
      <c r="P16" s="8">
        <v>1380000</v>
      </c>
      <c r="Q16" s="8">
        <v>0</v>
      </c>
      <c r="R16" s="8">
        <v>0</v>
      </c>
      <c r="S16" s="9">
        <v>100</v>
      </c>
      <c r="T16" s="9">
        <v>0</v>
      </c>
      <c r="U16" s="9">
        <v>0</v>
      </c>
    </row>
    <row r="17" spans="1:21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265</v>
      </c>
      <c r="G17" s="53" t="s">
        <v>274</v>
      </c>
      <c r="H17" s="8">
        <v>3304388</v>
      </c>
      <c r="I17" s="8">
        <v>3304388</v>
      </c>
      <c r="J17" s="8">
        <v>0</v>
      </c>
      <c r="K17" s="8">
        <v>0</v>
      </c>
      <c r="L17" s="9">
        <v>100</v>
      </c>
      <c r="M17" s="9">
        <v>0</v>
      </c>
      <c r="N17" s="9">
        <v>0</v>
      </c>
      <c r="O17" s="8">
        <v>603291</v>
      </c>
      <c r="P17" s="8">
        <v>603291</v>
      </c>
      <c r="Q17" s="8">
        <v>0</v>
      </c>
      <c r="R17" s="8">
        <v>0</v>
      </c>
      <c r="S17" s="9">
        <v>100</v>
      </c>
      <c r="T17" s="9">
        <v>0</v>
      </c>
      <c r="U17" s="9">
        <v>0</v>
      </c>
    </row>
    <row r="18" spans="1:21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265</v>
      </c>
      <c r="G18" s="53" t="s">
        <v>275</v>
      </c>
      <c r="H18" s="8">
        <v>1328250</v>
      </c>
      <c r="I18" s="8">
        <v>1328250</v>
      </c>
      <c r="J18" s="8">
        <v>0</v>
      </c>
      <c r="K18" s="8">
        <v>0</v>
      </c>
      <c r="L18" s="9">
        <v>100</v>
      </c>
      <c r="M18" s="9">
        <v>0</v>
      </c>
      <c r="N18" s="9">
        <v>0</v>
      </c>
      <c r="O18" s="8">
        <v>1081950</v>
      </c>
      <c r="P18" s="8">
        <v>1081950</v>
      </c>
      <c r="Q18" s="8">
        <v>0</v>
      </c>
      <c r="R18" s="8">
        <v>0</v>
      </c>
      <c r="S18" s="9">
        <v>100</v>
      </c>
      <c r="T18" s="9">
        <v>0</v>
      </c>
      <c r="U18" s="9">
        <v>0</v>
      </c>
    </row>
    <row r="19" spans="1:21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265</v>
      </c>
      <c r="G19" s="53" t="s">
        <v>276</v>
      </c>
      <c r="H19" s="8">
        <v>100000</v>
      </c>
      <c r="I19" s="8">
        <v>100000</v>
      </c>
      <c r="J19" s="8">
        <v>0</v>
      </c>
      <c r="K19" s="8">
        <v>0</v>
      </c>
      <c r="L19" s="9">
        <v>100</v>
      </c>
      <c r="M19" s="9">
        <v>0</v>
      </c>
      <c r="N19" s="9">
        <v>0</v>
      </c>
      <c r="O19" s="8">
        <v>100000</v>
      </c>
      <c r="P19" s="8">
        <v>100000</v>
      </c>
      <c r="Q19" s="8">
        <v>0</v>
      </c>
      <c r="R19" s="8">
        <v>0</v>
      </c>
      <c r="S19" s="9">
        <v>100</v>
      </c>
      <c r="T19" s="9">
        <v>0</v>
      </c>
      <c r="U19" s="9">
        <v>0</v>
      </c>
    </row>
    <row r="20" spans="1:21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265</v>
      </c>
      <c r="G20" s="53" t="s">
        <v>277</v>
      </c>
      <c r="H20" s="8">
        <v>347920</v>
      </c>
      <c r="I20" s="8">
        <v>347920</v>
      </c>
      <c r="J20" s="8">
        <v>0</v>
      </c>
      <c r="K20" s="8">
        <v>0</v>
      </c>
      <c r="L20" s="9">
        <v>100</v>
      </c>
      <c r="M20" s="9">
        <v>0</v>
      </c>
      <c r="N20" s="9">
        <v>0</v>
      </c>
      <c r="O20" s="8">
        <v>261982.5</v>
      </c>
      <c r="P20" s="8">
        <v>261982.5</v>
      </c>
      <c r="Q20" s="8">
        <v>0</v>
      </c>
      <c r="R20" s="8">
        <v>0</v>
      </c>
      <c r="S20" s="9">
        <v>100</v>
      </c>
      <c r="T20" s="9">
        <v>0</v>
      </c>
      <c r="U20" s="9">
        <v>0</v>
      </c>
    </row>
    <row r="21" spans="1:21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265</v>
      </c>
      <c r="G21" s="53" t="s">
        <v>278</v>
      </c>
      <c r="H21" s="8">
        <v>0</v>
      </c>
      <c r="I21" s="8">
        <v>0</v>
      </c>
      <c r="J21" s="8">
        <v>0</v>
      </c>
      <c r="K21" s="8">
        <v>0</v>
      </c>
      <c r="L21" s="9"/>
      <c r="M21" s="9"/>
      <c r="N21" s="9"/>
      <c r="O21" s="8">
        <v>0</v>
      </c>
      <c r="P21" s="8">
        <v>0</v>
      </c>
      <c r="Q21" s="8">
        <v>0</v>
      </c>
      <c r="R21" s="8">
        <v>0</v>
      </c>
      <c r="S21" s="9"/>
      <c r="T21" s="9"/>
      <c r="U21" s="9"/>
    </row>
    <row r="22" spans="1:21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265</v>
      </c>
      <c r="G22" s="53" t="s">
        <v>279</v>
      </c>
      <c r="H22" s="8">
        <v>385200</v>
      </c>
      <c r="I22" s="8">
        <v>385200</v>
      </c>
      <c r="J22" s="8">
        <v>0</v>
      </c>
      <c r="K22" s="8">
        <v>0</v>
      </c>
      <c r="L22" s="9">
        <v>100</v>
      </c>
      <c r="M22" s="9">
        <v>0</v>
      </c>
      <c r="N22" s="9">
        <v>0</v>
      </c>
      <c r="O22" s="8">
        <v>288900</v>
      </c>
      <c r="P22" s="8">
        <v>288900</v>
      </c>
      <c r="Q22" s="8">
        <v>0</v>
      </c>
      <c r="R22" s="8">
        <v>0</v>
      </c>
      <c r="S22" s="9">
        <v>100</v>
      </c>
      <c r="T22" s="9">
        <v>0</v>
      </c>
      <c r="U22" s="9">
        <v>0</v>
      </c>
    </row>
    <row r="23" spans="1:21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265</v>
      </c>
      <c r="G23" s="53" t="s">
        <v>280</v>
      </c>
      <c r="H23" s="8">
        <v>2863200</v>
      </c>
      <c r="I23" s="8">
        <v>2863200</v>
      </c>
      <c r="J23" s="8">
        <v>0</v>
      </c>
      <c r="K23" s="8">
        <v>0</v>
      </c>
      <c r="L23" s="9">
        <v>100</v>
      </c>
      <c r="M23" s="9">
        <v>0</v>
      </c>
      <c r="N23" s="9">
        <v>0</v>
      </c>
      <c r="O23" s="8">
        <v>422400</v>
      </c>
      <c r="P23" s="8">
        <v>422400</v>
      </c>
      <c r="Q23" s="8">
        <v>0</v>
      </c>
      <c r="R23" s="8">
        <v>0</v>
      </c>
      <c r="S23" s="9">
        <v>100</v>
      </c>
      <c r="T23" s="9">
        <v>0</v>
      </c>
      <c r="U23" s="9">
        <v>0</v>
      </c>
    </row>
    <row r="24" spans="1:21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265</v>
      </c>
      <c r="G24" s="53" t="s">
        <v>281</v>
      </c>
      <c r="H24" s="8">
        <v>2865259</v>
      </c>
      <c r="I24" s="8">
        <v>2865259</v>
      </c>
      <c r="J24" s="8">
        <v>0</v>
      </c>
      <c r="K24" s="8">
        <v>0</v>
      </c>
      <c r="L24" s="9">
        <v>100</v>
      </c>
      <c r="M24" s="9">
        <v>0</v>
      </c>
      <c r="N24" s="9">
        <v>0</v>
      </c>
      <c r="O24" s="8">
        <v>1633250</v>
      </c>
      <c r="P24" s="8">
        <v>1633250</v>
      </c>
      <c r="Q24" s="8">
        <v>0</v>
      </c>
      <c r="R24" s="8">
        <v>0</v>
      </c>
      <c r="S24" s="9">
        <v>100</v>
      </c>
      <c r="T24" s="9">
        <v>0</v>
      </c>
      <c r="U24" s="9">
        <v>0</v>
      </c>
    </row>
    <row r="25" spans="1:21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265</v>
      </c>
      <c r="G25" s="53" t="s">
        <v>282</v>
      </c>
      <c r="H25" s="8">
        <v>1796744</v>
      </c>
      <c r="I25" s="8">
        <v>1654744</v>
      </c>
      <c r="J25" s="8">
        <v>142000</v>
      </c>
      <c r="K25" s="8">
        <v>0</v>
      </c>
      <c r="L25" s="9">
        <v>92.09</v>
      </c>
      <c r="M25" s="9">
        <v>7.9</v>
      </c>
      <c r="N25" s="9">
        <v>0</v>
      </c>
      <c r="O25" s="8">
        <v>59808</v>
      </c>
      <c r="P25" s="8">
        <v>59808</v>
      </c>
      <c r="Q25" s="8">
        <v>0</v>
      </c>
      <c r="R25" s="8">
        <v>0</v>
      </c>
      <c r="S25" s="9">
        <v>100</v>
      </c>
      <c r="T25" s="9">
        <v>0</v>
      </c>
      <c r="U25" s="9">
        <v>0</v>
      </c>
    </row>
    <row r="26" spans="1:21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265</v>
      </c>
      <c r="G26" s="53" t="s">
        <v>283</v>
      </c>
      <c r="H26" s="8">
        <v>745000</v>
      </c>
      <c r="I26" s="8">
        <v>745000</v>
      </c>
      <c r="J26" s="8">
        <v>0</v>
      </c>
      <c r="K26" s="8">
        <v>0</v>
      </c>
      <c r="L26" s="9">
        <v>100</v>
      </c>
      <c r="M26" s="9">
        <v>0</v>
      </c>
      <c r="N26" s="9">
        <v>0</v>
      </c>
      <c r="O26" s="8">
        <v>608750</v>
      </c>
      <c r="P26" s="8">
        <v>608750</v>
      </c>
      <c r="Q26" s="8">
        <v>0</v>
      </c>
      <c r="R26" s="8">
        <v>0</v>
      </c>
      <c r="S26" s="9">
        <v>100</v>
      </c>
      <c r="T26" s="9">
        <v>0</v>
      </c>
      <c r="U26" s="9">
        <v>0</v>
      </c>
    </row>
    <row r="27" spans="1:21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265</v>
      </c>
      <c r="G27" s="53" t="s">
        <v>283</v>
      </c>
      <c r="H27" s="8">
        <v>740900</v>
      </c>
      <c r="I27" s="8">
        <v>740900</v>
      </c>
      <c r="J27" s="8">
        <v>0</v>
      </c>
      <c r="K27" s="8">
        <v>0</v>
      </c>
      <c r="L27" s="9">
        <v>100</v>
      </c>
      <c r="M27" s="9">
        <v>0</v>
      </c>
      <c r="N27" s="9">
        <v>0</v>
      </c>
      <c r="O27" s="8">
        <v>555676</v>
      </c>
      <c r="P27" s="8">
        <v>555676</v>
      </c>
      <c r="Q27" s="8">
        <v>0</v>
      </c>
      <c r="R27" s="8">
        <v>0</v>
      </c>
      <c r="S27" s="9">
        <v>100</v>
      </c>
      <c r="T27" s="9">
        <v>0</v>
      </c>
      <c r="U27" s="9">
        <v>0</v>
      </c>
    </row>
    <row r="28" spans="1:21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265</v>
      </c>
      <c r="G28" s="53" t="s">
        <v>284</v>
      </c>
      <c r="H28" s="8">
        <v>0</v>
      </c>
      <c r="I28" s="8">
        <v>0</v>
      </c>
      <c r="J28" s="8">
        <v>0</v>
      </c>
      <c r="K28" s="8">
        <v>0</v>
      </c>
      <c r="L28" s="9"/>
      <c r="M28" s="9"/>
      <c r="N28" s="9"/>
      <c r="O28" s="8">
        <v>0</v>
      </c>
      <c r="P28" s="8">
        <v>0</v>
      </c>
      <c r="Q28" s="8">
        <v>0</v>
      </c>
      <c r="R28" s="8">
        <v>0</v>
      </c>
      <c r="S28" s="9"/>
      <c r="T28" s="9"/>
      <c r="U28" s="9"/>
    </row>
    <row r="29" spans="1:21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265</v>
      </c>
      <c r="G29" s="53" t="s">
        <v>285</v>
      </c>
      <c r="H29" s="8">
        <v>140000</v>
      </c>
      <c r="I29" s="8">
        <v>140000</v>
      </c>
      <c r="J29" s="8">
        <v>0</v>
      </c>
      <c r="K29" s="8">
        <v>0</v>
      </c>
      <c r="L29" s="9">
        <v>100</v>
      </c>
      <c r="M29" s="9">
        <v>0</v>
      </c>
      <c r="N29" s="9">
        <v>0</v>
      </c>
      <c r="O29" s="8">
        <v>105300</v>
      </c>
      <c r="P29" s="8">
        <v>105300</v>
      </c>
      <c r="Q29" s="8">
        <v>0</v>
      </c>
      <c r="R29" s="8">
        <v>0</v>
      </c>
      <c r="S29" s="9">
        <v>100</v>
      </c>
      <c r="T29" s="9">
        <v>0</v>
      </c>
      <c r="U29" s="9">
        <v>0</v>
      </c>
    </row>
    <row r="30" spans="1:21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265</v>
      </c>
      <c r="G30" s="53" t="s">
        <v>286</v>
      </c>
      <c r="H30" s="8">
        <v>1413601</v>
      </c>
      <c r="I30" s="8">
        <v>1070596</v>
      </c>
      <c r="J30" s="8">
        <v>204105</v>
      </c>
      <c r="K30" s="8">
        <v>138900</v>
      </c>
      <c r="L30" s="9">
        <v>75.73</v>
      </c>
      <c r="M30" s="9">
        <v>14.43</v>
      </c>
      <c r="N30" s="9">
        <v>9.82</v>
      </c>
      <c r="O30" s="8">
        <v>1252258</v>
      </c>
      <c r="P30" s="8">
        <v>909253</v>
      </c>
      <c r="Q30" s="8">
        <v>204105</v>
      </c>
      <c r="R30" s="8">
        <v>138900</v>
      </c>
      <c r="S30" s="9">
        <v>72.6</v>
      </c>
      <c r="T30" s="9">
        <v>16.29</v>
      </c>
      <c r="U30" s="9">
        <v>11.09</v>
      </c>
    </row>
    <row r="31" spans="1:21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265</v>
      </c>
      <c r="G31" s="53" t="s">
        <v>287</v>
      </c>
      <c r="H31" s="8">
        <v>274060</v>
      </c>
      <c r="I31" s="8">
        <v>274060</v>
      </c>
      <c r="J31" s="8">
        <v>0</v>
      </c>
      <c r="K31" s="8">
        <v>0</v>
      </c>
      <c r="L31" s="9">
        <v>100</v>
      </c>
      <c r="M31" s="9">
        <v>0</v>
      </c>
      <c r="N31" s="9">
        <v>0</v>
      </c>
      <c r="O31" s="8">
        <v>205545</v>
      </c>
      <c r="P31" s="8">
        <v>205545</v>
      </c>
      <c r="Q31" s="8">
        <v>0</v>
      </c>
      <c r="R31" s="8">
        <v>0</v>
      </c>
      <c r="S31" s="9">
        <v>100</v>
      </c>
      <c r="T31" s="9">
        <v>0</v>
      </c>
      <c r="U31" s="9">
        <v>0</v>
      </c>
    </row>
    <row r="32" spans="1:21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265</v>
      </c>
      <c r="G32" s="53" t="s">
        <v>288</v>
      </c>
      <c r="H32" s="8">
        <v>2945500.1</v>
      </c>
      <c r="I32" s="8">
        <v>2945500.1</v>
      </c>
      <c r="J32" s="8">
        <v>0</v>
      </c>
      <c r="K32" s="8">
        <v>0</v>
      </c>
      <c r="L32" s="9">
        <v>100</v>
      </c>
      <c r="M32" s="9">
        <v>0</v>
      </c>
      <c r="N32" s="9">
        <v>0</v>
      </c>
      <c r="O32" s="8">
        <v>2945500.1</v>
      </c>
      <c r="P32" s="8">
        <v>2945500.1</v>
      </c>
      <c r="Q32" s="8">
        <v>0</v>
      </c>
      <c r="R32" s="8">
        <v>0</v>
      </c>
      <c r="S32" s="9">
        <v>100</v>
      </c>
      <c r="T32" s="9">
        <v>0</v>
      </c>
      <c r="U32" s="9">
        <v>0</v>
      </c>
    </row>
    <row r="33" spans="1:21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265</v>
      </c>
      <c r="G33" s="53" t="s">
        <v>289</v>
      </c>
      <c r="H33" s="8">
        <v>191600</v>
      </c>
      <c r="I33" s="8">
        <v>191600</v>
      </c>
      <c r="J33" s="8">
        <v>0</v>
      </c>
      <c r="K33" s="8">
        <v>0</v>
      </c>
      <c r="L33" s="9">
        <v>100</v>
      </c>
      <c r="M33" s="9">
        <v>0</v>
      </c>
      <c r="N33" s="9">
        <v>0</v>
      </c>
      <c r="O33" s="8">
        <v>143700</v>
      </c>
      <c r="P33" s="8">
        <v>143700</v>
      </c>
      <c r="Q33" s="8">
        <v>0</v>
      </c>
      <c r="R33" s="8">
        <v>0</v>
      </c>
      <c r="S33" s="9">
        <v>100</v>
      </c>
      <c r="T33" s="9">
        <v>0</v>
      </c>
      <c r="U33" s="9">
        <v>0</v>
      </c>
    </row>
    <row r="34" spans="1:21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265</v>
      </c>
      <c r="G34" s="53" t="s">
        <v>266</v>
      </c>
      <c r="H34" s="8">
        <v>1932428</v>
      </c>
      <c r="I34" s="8">
        <v>1885000</v>
      </c>
      <c r="J34" s="8">
        <v>47428</v>
      </c>
      <c r="K34" s="8">
        <v>0</v>
      </c>
      <c r="L34" s="9">
        <v>97.54</v>
      </c>
      <c r="M34" s="9">
        <v>2.45</v>
      </c>
      <c r="N34" s="9">
        <v>0</v>
      </c>
      <c r="O34" s="8">
        <v>1456178</v>
      </c>
      <c r="P34" s="8">
        <v>1426250</v>
      </c>
      <c r="Q34" s="8">
        <v>29928</v>
      </c>
      <c r="R34" s="8">
        <v>0</v>
      </c>
      <c r="S34" s="9">
        <v>97.94</v>
      </c>
      <c r="T34" s="9">
        <v>2.05</v>
      </c>
      <c r="U34" s="9">
        <v>0</v>
      </c>
    </row>
    <row r="35" spans="1:21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265</v>
      </c>
      <c r="G35" s="53" t="s">
        <v>290</v>
      </c>
      <c r="H35" s="8">
        <v>2678300</v>
      </c>
      <c r="I35" s="8">
        <v>2678300</v>
      </c>
      <c r="J35" s="8">
        <v>0</v>
      </c>
      <c r="K35" s="8">
        <v>0</v>
      </c>
      <c r="L35" s="9">
        <v>100</v>
      </c>
      <c r="M35" s="9">
        <v>0</v>
      </c>
      <c r="N35" s="9">
        <v>0</v>
      </c>
      <c r="O35" s="8">
        <v>1437690.18</v>
      </c>
      <c r="P35" s="8">
        <v>1437690.18</v>
      </c>
      <c r="Q35" s="8">
        <v>0</v>
      </c>
      <c r="R35" s="8">
        <v>0</v>
      </c>
      <c r="S35" s="9">
        <v>100</v>
      </c>
      <c r="T35" s="9">
        <v>0</v>
      </c>
      <c r="U35" s="9">
        <v>0</v>
      </c>
    </row>
    <row r="36" spans="1:21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265</v>
      </c>
      <c r="G36" s="53" t="s">
        <v>291</v>
      </c>
      <c r="H36" s="8">
        <v>1357300</v>
      </c>
      <c r="I36" s="8">
        <v>1057300</v>
      </c>
      <c r="J36" s="8">
        <v>300000</v>
      </c>
      <c r="K36" s="8">
        <v>0</v>
      </c>
      <c r="L36" s="9">
        <v>77.89</v>
      </c>
      <c r="M36" s="9">
        <v>22.1</v>
      </c>
      <c r="N36" s="9">
        <v>0</v>
      </c>
      <c r="O36" s="8">
        <v>704650</v>
      </c>
      <c r="P36" s="8">
        <v>704650</v>
      </c>
      <c r="Q36" s="8">
        <v>0</v>
      </c>
      <c r="R36" s="8">
        <v>0</v>
      </c>
      <c r="S36" s="9">
        <v>100</v>
      </c>
      <c r="T36" s="9">
        <v>0</v>
      </c>
      <c r="U36" s="9">
        <v>0</v>
      </c>
    </row>
    <row r="37" spans="1:21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265</v>
      </c>
      <c r="G37" s="53" t="s">
        <v>292</v>
      </c>
      <c r="H37" s="8">
        <v>351324</v>
      </c>
      <c r="I37" s="8">
        <v>351324</v>
      </c>
      <c r="J37" s="8">
        <v>0</v>
      </c>
      <c r="K37" s="8">
        <v>0</v>
      </c>
      <c r="L37" s="9">
        <v>100</v>
      </c>
      <c r="M37" s="9">
        <v>0</v>
      </c>
      <c r="N37" s="9">
        <v>0</v>
      </c>
      <c r="O37" s="8">
        <v>250993</v>
      </c>
      <c r="P37" s="8">
        <v>250993</v>
      </c>
      <c r="Q37" s="8">
        <v>0</v>
      </c>
      <c r="R37" s="8">
        <v>0</v>
      </c>
      <c r="S37" s="9">
        <v>100</v>
      </c>
      <c r="T37" s="9">
        <v>0</v>
      </c>
      <c r="U37" s="9">
        <v>0</v>
      </c>
    </row>
    <row r="38" spans="1:21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265</v>
      </c>
      <c r="G38" s="53" t="s">
        <v>293</v>
      </c>
      <c r="H38" s="8">
        <v>3098705.88</v>
      </c>
      <c r="I38" s="8">
        <v>3098705.88</v>
      </c>
      <c r="J38" s="8">
        <v>0</v>
      </c>
      <c r="K38" s="8">
        <v>0</v>
      </c>
      <c r="L38" s="9">
        <v>100</v>
      </c>
      <c r="M38" s="9">
        <v>0</v>
      </c>
      <c r="N38" s="9">
        <v>0</v>
      </c>
      <c r="O38" s="8">
        <v>2422529.41</v>
      </c>
      <c r="P38" s="8">
        <v>2422529.41</v>
      </c>
      <c r="Q38" s="8">
        <v>0</v>
      </c>
      <c r="R38" s="8">
        <v>0</v>
      </c>
      <c r="S38" s="9">
        <v>100</v>
      </c>
      <c r="T38" s="9">
        <v>0</v>
      </c>
      <c r="U38" s="9">
        <v>0</v>
      </c>
    </row>
    <row r="39" spans="1:21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265</v>
      </c>
      <c r="G39" s="53" t="s">
        <v>294</v>
      </c>
      <c r="H39" s="8">
        <v>529100</v>
      </c>
      <c r="I39" s="8">
        <v>529100</v>
      </c>
      <c r="J39" s="8">
        <v>0</v>
      </c>
      <c r="K39" s="8">
        <v>0</v>
      </c>
      <c r="L39" s="9">
        <v>100</v>
      </c>
      <c r="M39" s="9">
        <v>0</v>
      </c>
      <c r="N39" s="9">
        <v>0</v>
      </c>
      <c r="O39" s="8">
        <v>396897</v>
      </c>
      <c r="P39" s="8">
        <v>396897</v>
      </c>
      <c r="Q39" s="8">
        <v>0</v>
      </c>
      <c r="R39" s="8">
        <v>0</v>
      </c>
      <c r="S39" s="9">
        <v>100</v>
      </c>
      <c r="T39" s="9">
        <v>0</v>
      </c>
      <c r="U39" s="9">
        <v>0</v>
      </c>
    </row>
    <row r="40" spans="1:21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265</v>
      </c>
      <c r="G40" s="53" t="s">
        <v>295</v>
      </c>
      <c r="H40" s="8">
        <v>271525</v>
      </c>
      <c r="I40" s="8">
        <v>271525</v>
      </c>
      <c r="J40" s="8">
        <v>0</v>
      </c>
      <c r="K40" s="8">
        <v>0</v>
      </c>
      <c r="L40" s="9">
        <v>100</v>
      </c>
      <c r="M40" s="9">
        <v>0</v>
      </c>
      <c r="N40" s="9">
        <v>0</v>
      </c>
      <c r="O40" s="8">
        <v>141975</v>
      </c>
      <c r="P40" s="8">
        <v>141975</v>
      </c>
      <c r="Q40" s="8">
        <v>0</v>
      </c>
      <c r="R40" s="8">
        <v>0</v>
      </c>
      <c r="S40" s="9">
        <v>100</v>
      </c>
      <c r="T40" s="9">
        <v>0</v>
      </c>
      <c r="U40" s="9">
        <v>0</v>
      </c>
    </row>
    <row r="41" spans="1:21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265</v>
      </c>
      <c r="G41" s="53" t="s">
        <v>296</v>
      </c>
      <c r="H41" s="8">
        <v>406401.07</v>
      </c>
      <c r="I41" s="8">
        <v>287317.07</v>
      </c>
      <c r="J41" s="8">
        <v>119084</v>
      </c>
      <c r="K41" s="8">
        <v>0</v>
      </c>
      <c r="L41" s="9">
        <v>70.69</v>
      </c>
      <c r="M41" s="9">
        <v>29.3</v>
      </c>
      <c r="N41" s="9">
        <v>0</v>
      </c>
      <c r="O41" s="8">
        <v>351401.07</v>
      </c>
      <c r="P41" s="8">
        <v>232317.07</v>
      </c>
      <c r="Q41" s="8">
        <v>119084</v>
      </c>
      <c r="R41" s="8">
        <v>0</v>
      </c>
      <c r="S41" s="9">
        <v>66.11</v>
      </c>
      <c r="T41" s="9">
        <v>33.88</v>
      </c>
      <c r="U41" s="9">
        <v>0</v>
      </c>
    </row>
    <row r="42" spans="1:21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265</v>
      </c>
      <c r="G42" s="53" t="s">
        <v>297</v>
      </c>
      <c r="H42" s="8">
        <v>625000</v>
      </c>
      <c r="I42" s="8">
        <v>625000</v>
      </c>
      <c r="J42" s="8">
        <v>0</v>
      </c>
      <c r="K42" s="8">
        <v>0</v>
      </c>
      <c r="L42" s="9">
        <v>100</v>
      </c>
      <c r="M42" s="9">
        <v>0</v>
      </c>
      <c r="N42" s="9">
        <v>0</v>
      </c>
      <c r="O42" s="8">
        <v>300000</v>
      </c>
      <c r="P42" s="8">
        <v>300000</v>
      </c>
      <c r="Q42" s="8">
        <v>0</v>
      </c>
      <c r="R42" s="8">
        <v>0</v>
      </c>
      <c r="S42" s="9">
        <v>100</v>
      </c>
      <c r="T42" s="9">
        <v>0</v>
      </c>
      <c r="U42" s="9">
        <v>0</v>
      </c>
    </row>
    <row r="43" spans="1:21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265</v>
      </c>
      <c r="G43" s="53" t="s">
        <v>298</v>
      </c>
      <c r="H43" s="8">
        <v>23952.96</v>
      </c>
      <c r="I43" s="8">
        <v>23952.96</v>
      </c>
      <c r="J43" s="8">
        <v>0</v>
      </c>
      <c r="K43" s="8">
        <v>0</v>
      </c>
      <c r="L43" s="9">
        <v>100</v>
      </c>
      <c r="M43" s="9">
        <v>0</v>
      </c>
      <c r="N43" s="9">
        <v>0</v>
      </c>
      <c r="O43" s="8">
        <v>17964.72</v>
      </c>
      <c r="P43" s="8">
        <v>17964.72</v>
      </c>
      <c r="Q43" s="8">
        <v>0</v>
      </c>
      <c r="R43" s="8">
        <v>0</v>
      </c>
      <c r="S43" s="9">
        <v>100</v>
      </c>
      <c r="T43" s="9">
        <v>0</v>
      </c>
      <c r="U43" s="9">
        <v>0</v>
      </c>
    </row>
    <row r="44" spans="1:21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265</v>
      </c>
      <c r="G44" s="53" t="s">
        <v>299</v>
      </c>
      <c r="H44" s="8">
        <v>1524594.82</v>
      </c>
      <c r="I44" s="8">
        <v>1524594.82</v>
      </c>
      <c r="J44" s="8">
        <v>0</v>
      </c>
      <c r="K44" s="8">
        <v>0</v>
      </c>
      <c r="L44" s="9">
        <v>100</v>
      </c>
      <c r="M44" s="9">
        <v>0</v>
      </c>
      <c r="N44" s="9">
        <v>0</v>
      </c>
      <c r="O44" s="8">
        <v>1149716.51</v>
      </c>
      <c r="P44" s="8">
        <v>1149716.51</v>
      </c>
      <c r="Q44" s="8">
        <v>0</v>
      </c>
      <c r="R44" s="8">
        <v>0</v>
      </c>
      <c r="S44" s="9">
        <v>100</v>
      </c>
      <c r="T44" s="9">
        <v>0</v>
      </c>
      <c r="U44" s="9">
        <v>0</v>
      </c>
    </row>
    <row r="45" spans="1:21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265</v>
      </c>
      <c r="G45" s="53" t="s">
        <v>300</v>
      </c>
      <c r="H45" s="8">
        <v>1300000</v>
      </c>
      <c r="I45" s="8">
        <v>1300000</v>
      </c>
      <c r="J45" s="8">
        <v>0</v>
      </c>
      <c r="K45" s="8">
        <v>0</v>
      </c>
      <c r="L45" s="9">
        <v>100</v>
      </c>
      <c r="M45" s="9">
        <v>0</v>
      </c>
      <c r="N45" s="9">
        <v>0</v>
      </c>
      <c r="O45" s="8">
        <v>1000000</v>
      </c>
      <c r="P45" s="8">
        <v>1000000</v>
      </c>
      <c r="Q45" s="8">
        <v>0</v>
      </c>
      <c r="R45" s="8">
        <v>0</v>
      </c>
      <c r="S45" s="9">
        <v>100</v>
      </c>
      <c r="T45" s="9">
        <v>0</v>
      </c>
      <c r="U45" s="9">
        <v>0</v>
      </c>
    </row>
    <row r="46" spans="1:21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265</v>
      </c>
      <c r="G46" s="53" t="s">
        <v>301</v>
      </c>
      <c r="H46" s="8">
        <v>810000</v>
      </c>
      <c r="I46" s="8">
        <v>810000</v>
      </c>
      <c r="J46" s="8">
        <v>0</v>
      </c>
      <c r="K46" s="8">
        <v>0</v>
      </c>
      <c r="L46" s="9">
        <v>100</v>
      </c>
      <c r="M46" s="9">
        <v>0</v>
      </c>
      <c r="N46" s="9">
        <v>0</v>
      </c>
      <c r="O46" s="8">
        <v>607500</v>
      </c>
      <c r="P46" s="8">
        <v>607500</v>
      </c>
      <c r="Q46" s="8">
        <v>0</v>
      </c>
      <c r="R46" s="8">
        <v>0</v>
      </c>
      <c r="S46" s="9">
        <v>100</v>
      </c>
      <c r="T46" s="9">
        <v>0</v>
      </c>
      <c r="U46" s="9">
        <v>0</v>
      </c>
    </row>
    <row r="47" spans="1:21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265</v>
      </c>
      <c r="G47" s="53" t="s">
        <v>302</v>
      </c>
      <c r="H47" s="8">
        <v>202200</v>
      </c>
      <c r="I47" s="8">
        <v>202200</v>
      </c>
      <c r="J47" s="8">
        <v>0</v>
      </c>
      <c r="K47" s="8">
        <v>0</v>
      </c>
      <c r="L47" s="9">
        <v>100</v>
      </c>
      <c r="M47" s="9">
        <v>0</v>
      </c>
      <c r="N47" s="9">
        <v>0</v>
      </c>
      <c r="O47" s="8">
        <v>151650</v>
      </c>
      <c r="P47" s="8">
        <v>151650</v>
      </c>
      <c r="Q47" s="8">
        <v>0</v>
      </c>
      <c r="R47" s="8">
        <v>0</v>
      </c>
      <c r="S47" s="9">
        <v>100</v>
      </c>
      <c r="T47" s="9">
        <v>0</v>
      </c>
      <c r="U47" s="9">
        <v>0</v>
      </c>
    </row>
    <row r="48" spans="1:21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265</v>
      </c>
      <c r="G48" s="53" t="s">
        <v>303</v>
      </c>
      <c r="H48" s="8">
        <v>1700000</v>
      </c>
      <c r="I48" s="8">
        <v>1700000</v>
      </c>
      <c r="J48" s="8">
        <v>0</v>
      </c>
      <c r="K48" s="8">
        <v>0</v>
      </c>
      <c r="L48" s="9">
        <v>100</v>
      </c>
      <c r="M48" s="9">
        <v>0</v>
      </c>
      <c r="N48" s="9">
        <v>0</v>
      </c>
      <c r="O48" s="8">
        <v>1215000</v>
      </c>
      <c r="P48" s="8">
        <v>1215000</v>
      </c>
      <c r="Q48" s="8">
        <v>0</v>
      </c>
      <c r="R48" s="8">
        <v>0</v>
      </c>
      <c r="S48" s="9">
        <v>100</v>
      </c>
      <c r="T48" s="9">
        <v>0</v>
      </c>
      <c r="U48" s="9">
        <v>0</v>
      </c>
    </row>
    <row r="49" spans="1:21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265</v>
      </c>
      <c r="G49" s="53" t="s">
        <v>304</v>
      </c>
      <c r="H49" s="8">
        <v>980529</v>
      </c>
      <c r="I49" s="8">
        <v>980529</v>
      </c>
      <c r="J49" s="8">
        <v>0</v>
      </c>
      <c r="K49" s="8">
        <v>0</v>
      </c>
      <c r="L49" s="9">
        <v>100</v>
      </c>
      <c r="M49" s="9">
        <v>0</v>
      </c>
      <c r="N49" s="9">
        <v>0</v>
      </c>
      <c r="O49" s="8">
        <v>740396.75</v>
      </c>
      <c r="P49" s="8">
        <v>740396.75</v>
      </c>
      <c r="Q49" s="8">
        <v>0</v>
      </c>
      <c r="R49" s="8">
        <v>0</v>
      </c>
      <c r="S49" s="9">
        <v>100</v>
      </c>
      <c r="T49" s="9">
        <v>0</v>
      </c>
      <c r="U49" s="9">
        <v>0</v>
      </c>
    </row>
    <row r="50" spans="1:21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265</v>
      </c>
      <c r="G50" s="53" t="s">
        <v>305</v>
      </c>
      <c r="H50" s="8">
        <v>1541066</v>
      </c>
      <c r="I50" s="8">
        <v>1541066</v>
      </c>
      <c r="J50" s="8">
        <v>0</v>
      </c>
      <c r="K50" s="8">
        <v>0</v>
      </c>
      <c r="L50" s="9">
        <v>100</v>
      </c>
      <c r="M50" s="9">
        <v>0</v>
      </c>
      <c r="N50" s="9">
        <v>0</v>
      </c>
      <c r="O50" s="8">
        <v>991482</v>
      </c>
      <c r="P50" s="8">
        <v>991482</v>
      </c>
      <c r="Q50" s="8">
        <v>0</v>
      </c>
      <c r="R50" s="8">
        <v>0</v>
      </c>
      <c r="S50" s="9">
        <v>100</v>
      </c>
      <c r="T50" s="9">
        <v>0</v>
      </c>
      <c r="U50" s="9">
        <v>0</v>
      </c>
    </row>
    <row r="51" spans="1:21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265</v>
      </c>
      <c r="G51" s="53" t="s">
        <v>306</v>
      </c>
      <c r="H51" s="8">
        <v>1206000</v>
      </c>
      <c r="I51" s="8">
        <v>1112000</v>
      </c>
      <c r="J51" s="8">
        <v>94000</v>
      </c>
      <c r="K51" s="8">
        <v>0</v>
      </c>
      <c r="L51" s="9">
        <v>92.2</v>
      </c>
      <c r="M51" s="9">
        <v>7.79</v>
      </c>
      <c r="N51" s="9">
        <v>0</v>
      </c>
      <c r="O51" s="8">
        <v>946000</v>
      </c>
      <c r="P51" s="8">
        <v>852000</v>
      </c>
      <c r="Q51" s="8">
        <v>94000</v>
      </c>
      <c r="R51" s="8">
        <v>0</v>
      </c>
      <c r="S51" s="9">
        <v>90.06</v>
      </c>
      <c r="T51" s="9">
        <v>9.93</v>
      </c>
      <c r="U51" s="9">
        <v>0</v>
      </c>
    </row>
    <row r="52" spans="1:21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265</v>
      </c>
      <c r="G52" s="53" t="s">
        <v>307</v>
      </c>
      <c r="H52" s="8">
        <v>143664</v>
      </c>
      <c r="I52" s="8">
        <v>143664</v>
      </c>
      <c r="J52" s="8">
        <v>0</v>
      </c>
      <c r="K52" s="8">
        <v>0</v>
      </c>
      <c r="L52" s="9">
        <v>100</v>
      </c>
      <c r="M52" s="9">
        <v>0</v>
      </c>
      <c r="N52" s="9">
        <v>0</v>
      </c>
      <c r="O52" s="8">
        <v>76998</v>
      </c>
      <c r="P52" s="8">
        <v>76998</v>
      </c>
      <c r="Q52" s="8">
        <v>0</v>
      </c>
      <c r="R52" s="8">
        <v>0</v>
      </c>
      <c r="S52" s="9">
        <v>100</v>
      </c>
      <c r="T52" s="9">
        <v>0</v>
      </c>
      <c r="U52" s="9">
        <v>0</v>
      </c>
    </row>
    <row r="53" spans="1:21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265</v>
      </c>
      <c r="G53" s="53" t="s">
        <v>308</v>
      </c>
      <c r="H53" s="8">
        <v>3022838.8</v>
      </c>
      <c r="I53" s="8">
        <v>3022838.8</v>
      </c>
      <c r="J53" s="8">
        <v>0</v>
      </c>
      <c r="K53" s="8">
        <v>0</v>
      </c>
      <c r="L53" s="9">
        <v>100</v>
      </c>
      <c r="M53" s="9">
        <v>0</v>
      </c>
      <c r="N53" s="9">
        <v>0</v>
      </c>
      <c r="O53" s="8">
        <v>2537838.8</v>
      </c>
      <c r="P53" s="8">
        <v>2537838.8</v>
      </c>
      <c r="Q53" s="8">
        <v>0</v>
      </c>
      <c r="R53" s="8">
        <v>0</v>
      </c>
      <c r="S53" s="9">
        <v>100</v>
      </c>
      <c r="T53" s="9">
        <v>0</v>
      </c>
      <c r="U53" s="9">
        <v>0</v>
      </c>
    </row>
    <row r="54" spans="1:21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265</v>
      </c>
      <c r="G54" s="53" t="s">
        <v>309</v>
      </c>
      <c r="H54" s="8">
        <v>2405477.35</v>
      </c>
      <c r="I54" s="8">
        <v>2360477.35</v>
      </c>
      <c r="J54" s="8">
        <v>45000</v>
      </c>
      <c r="K54" s="8">
        <v>0</v>
      </c>
      <c r="L54" s="9">
        <v>98.12</v>
      </c>
      <c r="M54" s="9">
        <v>1.87</v>
      </c>
      <c r="N54" s="9">
        <v>0</v>
      </c>
      <c r="O54" s="8">
        <v>2119670.82</v>
      </c>
      <c r="P54" s="8">
        <v>2075384.35</v>
      </c>
      <c r="Q54" s="8">
        <v>44286.47</v>
      </c>
      <c r="R54" s="8">
        <v>0</v>
      </c>
      <c r="S54" s="9">
        <v>97.91</v>
      </c>
      <c r="T54" s="9">
        <v>2.08</v>
      </c>
      <c r="U54" s="9">
        <v>0</v>
      </c>
    </row>
    <row r="55" spans="1:21" ht="12.75">
      <c r="A55" s="34">
        <v>6</v>
      </c>
      <c r="B55" s="34">
        <v>2</v>
      </c>
      <c r="C55" s="34">
        <v>6</v>
      </c>
      <c r="D55" s="35">
        <v>2</v>
      </c>
      <c r="E55" s="36"/>
      <c r="F55" s="7" t="s">
        <v>265</v>
      </c>
      <c r="G55" s="53" t="s">
        <v>310</v>
      </c>
      <c r="H55" s="8">
        <v>1627548</v>
      </c>
      <c r="I55" s="8">
        <v>1614548</v>
      </c>
      <c r="J55" s="8">
        <v>13000</v>
      </c>
      <c r="K55" s="8">
        <v>0</v>
      </c>
      <c r="L55" s="9">
        <v>99.2</v>
      </c>
      <c r="M55" s="9">
        <v>0.79</v>
      </c>
      <c r="N55" s="9">
        <v>0</v>
      </c>
      <c r="O55" s="8">
        <v>1556447</v>
      </c>
      <c r="P55" s="8">
        <v>1543447</v>
      </c>
      <c r="Q55" s="8">
        <v>13000</v>
      </c>
      <c r="R55" s="8">
        <v>0</v>
      </c>
      <c r="S55" s="9">
        <v>99.16</v>
      </c>
      <c r="T55" s="9">
        <v>0.83</v>
      </c>
      <c r="U55" s="9">
        <v>0</v>
      </c>
    </row>
    <row r="56" spans="1:21" ht="12.75">
      <c r="A56" s="34">
        <v>6</v>
      </c>
      <c r="B56" s="34">
        <v>6</v>
      </c>
      <c r="C56" s="34">
        <v>3</v>
      </c>
      <c r="D56" s="35">
        <v>2</v>
      </c>
      <c r="E56" s="36"/>
      <c r="F56" s="7" t="s">
        <v>265</v>
      </c>
      <c r="G56" s="53" t="s">
        <v>311</v>
      </c>
      <c r="H56" s="8">
        <v>364500</v>
      </c>
      <c r="I56" s="8">
        <v>364500</v>
      </c>
      <c r="J56" s="8">
        <v>0</v>
      </c>
      <c r="K56" s="8">
        <v>0</v>
      </c>
      <c r="L56" s="9">
        <v>100</v>
      </c>
      <c r="M56" s="9">
        <v>0</v>
      </c>
      <c r="N56" s="9">
        <v>0</v>
      </c>
      <c r="O56" s="8">
        <v>273375</v>
      </c>
      <c r="P56" s="8">
        <v>273375</v>
      </c>
      <c r="Q56" s="8">
        <v>0</v>
      </c>
      <c r="R56" s="8">
        <v>0</v>
      </c>
      <c r="S56" s="9">
        <v>100</v>
      </c>
      <c r="T56" s="9">
        <v>0</v>
      </c>
      <c r="U56" s="9">
        <v>0</v>
      </c>
    </row>
    <row r="57" spans="1:21" ht="12.75">
      <c r="A57" s="34">
        <v>6</v>
      </c>
      <c r="B57" s="34">
        <v>7</v>
      </c>
      <c r="C57" s="34">
        <v>4</v>
      </c>
      <c r="D57" s="35">
        <v>2</v>
      </c>
      <c r="E57" s="36"/>
      <c r="F57" s="7" t="s">
        <v>265</v>
      </c>
      <c r="G57" s="53" t="s">
        <v>312</v>
      </c>
      <c r="H57" s="8">
        <v>1172500</v>
      </c>
      <c r="I57" s="8">
        <v>1172500</v>
      </c>
      <c r="J57" s="8">
        <v>0</v>
      </c>
      <c r="K57" s="8">
        <v>0</v>
      </c>
      <c r="L57" s="9">
        <v>100</v>
      </c>
      <c r="M57" s="9">
        <v>0</v>
      </c>
      <c r="N57" s="9">
        <v>0</v>
      </c>
      <c r="O57" s="8">
        <v>879375</v>
      </c>
      <c r="P57" s="8">
        <v>879375</v>
      </c>
      <c r="Q57" s="8">
        <v>0</v>
      </c>
      <c r="R57" s="8">
        <v>0</v>
      </c>
      <c r="S57" s="9">
        <v>100</v>
      </c>
      <c r="T57" s="9">
        <v>0</v>
      </c>
      <c r="U57" s="9">
        <v>0</v>
      </c>
    </row>
    <row r="58" spans="1:21" ht="12.75">
      <c r="A58" s="34">
        <v>6</v>
      </c>
      <c r="B58" s="34">
        <v>20</v>
      </c>
      <c r="C58" s="34">
        <v>2</v>
      </c>
      <c r="D58" s="35">
        <v>2</v>
      </c>
      <c r="E58" s="36"/>
      <c r="F58" s="7" t="s">
        <v>265</v>
      </c>
      <c r="G58" s="53" t="s">
        <v>313</v>
      </c>
      <c r="H58" s="8">
        <v>384370.7</v>
      </c>
      <c r="I58" s="8">
        <v>384370.7</v>
      </c>
      <c r="J58" s="8">
        <v>0</v>
      </c>
      <c r="K58" s="8">
        <v>0</v>
      </c>
      <c r="L58" s="9">
        <v>100</v>
      </c>
      <c r="M58" s="9">
        <v>0</v>
      </c>
      <c r="N58" s="9">
        <v>0</v>
      </c>
      <c r="O58" s="8">
        <v>288370.7</v>
      </c>
      <c r="P58" s="8">
        <v>288370.7</v>
      </c>
      <c r="Q58" s="8">
        <v>0</v>
      </c>
      <c r="R58" s="8">
        <v>0</v>
      </c>
      <c r="S58" s="9">
        <v>100</v>
      </c>
      <c r="T58" s="9">
        <v>0</v>
      </c>
      <c r="U58" s="9">
        <v>0</v>
      </c>
    </row>
    <row r="59" spans="1:21" ht="12.75">
      <c r="A59" s="34">
        <v>6</v>
      </c>
      <c r="B59" s="34">
        <v>19</v>
      </c>
      <c r="C59" s="34">
        <v>2</v>
      </c>
      <c r="D59" s="35">
        <v>2</v>
      </c>
      <c r="E59" s="36"/>
      <c r="F59" s="7" t="s">
        <v>265</v>
      </c>
      <c r="G59" s="53" t="s">
        <v>314</v>
      </c>
      <c r="H59" s="8">
        <v>543953.96</v>
      </c>
      <c r="I59" s="8">
        <v>543953.96</v>
      </c>
      <c r="J59" s="8">
        <v>0</v>
      </c>
      <c r="K59" s="8">
        <v>0</v>
      </c>
      <c r="L59" s="9">
        <v>100</v>
      </c>
      <c r="M59" s="9">
        <v>0</v>
      </c>
      <c r="N59" s="9">
        <v>0</v>
      </c>
      <c r="O59" s="8">
        <v>398822.97</v>
      </c>
      <c r="P59" s="8">
        <v>398822.97</v>
      </c>
      <c r="Q59" s="8">
        <v>0</v>
      </c>
      <c r="R59" s="8">
        <v>0</v>
      </c>
      <c r="S59" s="9">
        <v>100</v>
      </c>
      <c r="T59" s="9">
        <v>0</v>
      </c>
      <c r="U59" s="9">
        <v>0</v>
      </c>
    </row>
    <row r="60" spans="1:21" ht="12.75">
      <c r="A60" s="34">
        <v>6</v>
      </c>
      <c r="B60" s="34">
        <v>19</v>
      </c>
      <c r="C60" s="34">
        <v>3</v>
      </c>
      <c r="D60" s="35">
        <v>2</v>
      </c>
      <c r="E60" s="36"/>
      <c r="F60" s="7" t="s">
        <v>265</v>
      </c>
      <c r="G60" s="53" t="s">
        <v>315</v>
      </c>
      <c r="H60" s="8">
        <v>425126</v>
      </c>
      <c r="I60" s="8">
        <v>425126</v>
      </c>
      <c r="J60" s="8">
        <v>0</v>
      </c>
      <c r="K60" s="8">
        <v>0</v>
      </c>
      <c r="L60" s="9">
        <v>100</v>
      </c>
      <c r="M60" s="9">
        <v>0</v>
      </c>
      <c r="N60" s="9">
        <v>0</v>
      </c>
      <c r="O60" s="8">
        <v>311297</v>
      </c>
      <c r="P60" s="8">
        <v>311297</v>
      </c>
      <c r="Q60" s="8">
        <v>0</v>
      </c>
      <c r="R60" s="8">
        <v>0</v>
      </c>
      <c r="S60" s="9">
        <v>100</v>
      </c>
      <c r="T60" s="9">
        <v>0</v>
      </c>
      <c r="U60" s="9">
        <v>0</v>
      </c>
    </row>
    <row r="61" spans="1:21" ht="12.75">
      <c r="A61" s="34">
        <v>6</v>
      </c>
      <c r="B61" s="34">
        <v>4</v>
      </c>
      <c r="C61" s="34">
        <v>3</v>
      </c>
      <c r="D61" s="35">
        <v>2</v>
      </c>
      <c r="E61" s="36"/>
      <c r="F61" s="7" t="s">
        <v>265</v>
      </c>
      <c r="G61" s="53" t="s">
        <v>316</v>
      </c>
      <c r="H61" s="8">
        <v>403000</v>
      </c>
      <c r="I61" s="8">
        <v>403000</v>
      </c>
      <c r="J61" s="8">
        <v>0</v>
      </c>
      <c r="K61" s="8">
        <v>0</v>
      </c>
      <c r="L61" s="9">
        <v>100</v>
      </c>
      <c r="M61" s="9">
        <v>0</v>
      </c>
      <c r="N61" s="9">
        <v>0</v>
      </c>
      <c r="O61" s="8">
        <v>262250</v>
      </c>
      <c r="P61" s="8">
        <v>262250</v>
      </c>
      <c r="Q61" s="8">
        <v>0</v>
      </c>
      <c r="R61" s="8">
        <v>0</v>
      </c>
      <c r="S61" s="9">
        <v>100</v>
      </c>
      <c r="T61" s="9">
        <v>0</v>
      </c>
      <c r="U61" s="9">
        <v>0</v>
      </c>
    </row>
    <row r="62" spans="1:21" ht="12.75">
      <c r="A62" s="34">
        <v>6</v>
      </c>
      <c r="B62" s="34">
        <v>4</v>
      </c>
      <c r="C62" s="34">
        <v>4</v>
      </c>
      <c r="D62" s="35">
        <v>2</v>
      </c>
      <c r="E62" s="36"/>
      <c r="F62" s="7" t="s">
        <v>265</v>
      </c>
      <c r="G62" s="53" t="s">
        <v>268</v>
      </c>
      <c r="H62" s="8">
        <v>2369828.9</v>
      </c>
      <c r="I62" s="8">
        <v>2319828.9</v>
      </c>
      <c r="J62" s="8">
        <v>50000</v>
      </c>
      <c r="K62" s="8">
        <v>0</v>
      </c>
      <c r="L62" s="9">
        <v>97.89</v>
      </c>
      <c r="M62" s="9">
        <v>2.1</v>
      </c>
      <c r="N62" s="9">
        <v>0</v>
      </c>
      <c r="O62" s="8">
        <v>2089140.49</v>
      </c>
      <c r="P62" s="8">
        <v>2039140.49</v>
      </c>
      <c r="Q62" s="8">
        <v>50000</v>
      </c>
      <c r="R62" s="8">
        <v>0</v>
      </c>
      <c r="S62" s="9">
        <v>97.6</v>
      </c>
      <c r="T62" s="9">
        <v>2.39</v>
      </c>
      <c r="U62" s="9">
        <v>0</v>
      </c>
    </row>
    <row r="63" spans="1:21" ht="12.75">
      <c r="A63" s="34">
        <v>6</v>
      </c>
      <c r="B63" s="34">
        <v>6</v>
      </c>
      <c r="C63" s="34">
        <v>4</v>
      </c>
      <c r="D63" s="35">
        <v>2</v>
      </c>
      <c r="E63" s="36"/>
      <c r="F63" s="7" t="s">
        <v>265</v>
      </c>
      <c r="G63" s="53" t="s">
        <v>317</v>
      </c>
      <c r="H63" s="8">
        <v>1122232</v>
      </c>
      <c r="I63" s="8">
        <v>1122232</v>
      </c>
      <c r="J63" s="8">
        <v>0</v>
      </c>
      <c r="K63" s="8">
        <v>0</v>
      </c>
      <c r="L63" s="9">
        <v>100</v>
      </c>
      <c r="M63" s="9">
        <v>0</v>
      </c>
      <c r="N63" s="9">
        <v>0</v>
      </c>
      <c r="O63" s="8">
        <v>991692</v>
      </c>
      <c r="P63" s="8">
        <v>991692</v>
      </c>
      <c r="Q63" s="8">
        <v>0</v>
      </c>
      <c r="R63" s="8">
        <v>0</v>
      </c>
      <c r="S63" s="9">
        <v>100</v>
      </c>
      <c r="T63" s="9">
        <v>0</v>
      </c>
      <c r="U63" s="9">
        <v>0</v>
      </c>
    </row>
    <row r="64" spans="1:21" ht="12.75">
      <c r="A64" s="34">
        <v>6</v>
      </c>
      <c r="B64" s="34">
        <v>9</v>
      </c>
      <c r="C64" s="34">
        <v>6</v>
      </c>
      <c r="D64" s="35">
        <v>2</v>
      </c>
      <c r="E64" s="36"/>
      <c r="F64" s="7" t="s">
        <v>265</v>
      </c>
      <c r="G64" s="53" t="s">
        <v>318</v>
      </c>
      <c r="H64" s="8">
        <v>1106000</v>
      </c>
      <c r="I64" s="8">
        <v>1036000</v>
      </c>
      <c r="J64" s="8">
        <v>70000</v>
      </c>
      <c r="K64" s="8">
        <v>0</v>
      </c>
      <c r="L64" s="9">
        <v>93.67</v>
      </c>
      <c r="M64" s="9">
        <v>6.32</v>
      </c>
      <c r="N64" s="9">
        <v>0</v>
      </c>
      <c r="O64" s="8">
        <v>846060.99</v>
      </c>
      <c r="P64" s="8">
        <v>776268.99</v>
      </c>
      <c r="Q64" s="8">
        <v>69792</v>
      </c>
      <c r="R64" s="8">
        <v>0</v>
      </c>
      <c r="S64" s="9">
        <v>91.75</v>
      </c>
      <c r="T64" s="9">
        <v>8.24</v>
      </c>
      <c r="U64" s="9">
        <v>0</v>
      </c>
    </row>
    <row r="65" spans="1:21" ht="12.75">
      <c r="A65" s="34">
        <v>6</v>
      </c>
      <c r="B65" s="34">
        <v>13</v>
      </c>
      <c r="C65" s="34">
        <v>2</v>
      </c>
      <c r="D65" s="35">
        <v>2</v>
      </c>
      <c r="E65" s="36"/>
      <c r="F65" s="7" t="s">
        <v>265</v>
      </c>
      <c r="G65" s="53" t="s">
        <v>319</v>
      </c>
      <c r="H65" s="8">
        <v>886120</v>
      </c>
      <c r="I65" s="8">
        <v>886120</v>
      </c>
      <c r="J65" s="8">
        <v>0</v>
      </c>
      <c r="K65" s="8">
        <v>0</v>
      </c>
      <c r="L65" s="9">
        <v>100</v>
      </c>
      <c r="M65" s="9">
        <v>0</v>
      </c>
      <c r="N65" s="9">
        <v>0</v>
      </c>
      <c r="O65" s="8">
        <v>338340</v>
      </c>
      <c r="P65" s="8">
        <v>338340</v>
      </c>
      <c r="Q65" s="8">
        <v>0</v>
      </c>
      <c r="R65" s="8">
        <v>0</v>
      </c>
      <c r="S65" s="9">
        <v>100</v>
      </c>
      <c r="T65" s="9">
        <v>0</v>
      </c>
      <c r="U65" s="9">
        <v>0</v>
      </c>
    </row>
    <row r="66" spans="1:21" ht="12.75">
      <c r="A66" s="34">
        <v>6</v>
      </c>
      <c r="B66" s="34">
        <v>14</v>
      </c>
      <c r="C66" s="34">
        <v>3</v>
      </c>
      <c r="D66" s="35">
        <v>2</v>
      </c>
      <c r="E66" s="36"/>
      <c r="F66" s="7" t="s">
        <v>265</v>
      </c>
      <c r="G66" s="53" t="s">
        <v>320</v>
      </c>
      <c r="H66" s="8">
        <v>1035061</v>
      </c>
      <c r="I66" s="8">
        <v>973340</v>
      </c>
      <c r="J66" s="8">
        <v>61721</v>
      </c>
      <c r="K66" s="8">
        <v>0</v>
      </c>
      <c r="L66" s="9">
        <v>94.03</v>
      </c>
      <c r="M66" s="9">
        <v>5.96</v>
      </c>
      <c r="N66" s="9">
        <v>0</v>
      </c>
      <c r="O66" s="8">
        <v>791726</v>
      </c>
      <c r="P66" s="8">
        <v>730005</v>
      </c>
      <c r="Q66" s="8">
        <v>61721</v>
      </c>
      <c r="R66" s="8">
        <v>0</v>
      </c>
      <c r="S66" s="9">
        <v>92.2</v>
      </c>
      <c r="T66" s="9">
        <v>7.79</v>
      </c>
      <c r="U66" s="9">
        <v>0</v>
      </c>
    </row>
    <row r="67" spans="1:21" ht="12.75">
      <c r="A67" s="34">
        <v>6</v>
      </c>
      <c r="B67" s="34">
        <v>1</v>
      </c>
      <c r="C67" s="34">
        <v>5</v>
      </c>
      <c r="D67" s="35">
        <v>2</v>
      </c>
      <c r="E67" s="36"/>
      <c r="F67" s="7" t="s">
        <v>265</v>
      </c>
      <c r="G67" s="53" t="s">
        <v>321</v>
      </c>
      <c r="H67" s="8">
        <v>162356.94</v>
      </c>
      <c r="I67" s="8">
        <v>162356.94</v>
      </c>
      <c r="J67" s="8">
        <v>0</v>
      </c>
      <c r="K67" s="8">
        <v>0</v>
      </c>
      <c r="L67" s="9">
        <v>100</v>
      </c>
      <c r="M67" s="9">
        <v>0</v>
      </c>
      <c r="N67" s="9">
        <v>0</v>
      </c>
      <c r="O67" s="8">
        <v>125584.87</v>
      </c>
      <c r="P67" s="8">
        <v>125584.87</v>
      </c>
      <c r="Q67" s="8">
        <v>0</v>
      </c>
      <c r="R67" s="8">
        <v>0</v>
      </c>
      <c r="S67" s="9">
        <v>100</v>
      </c>
      <c r="T67" s="9">
        <v>0</v>
      </c>
      <c r="U67" s="9">
        <v>0</v>
      </c>
    </row>
    <row r="68" spans="1:21" ht="12.75">
      <c r="A68" s="34">
        <v>6</v>
      </c>
      <c r="B68" s="34">
        <v>18</v>
      </c>
      <c r="C68" s="34">
        <v>3</v>
      </c>
      <c r="D68" s="35">
        <v>2</v>
      </c>
      <c r="E68" s="36"/>
      <c r="F68" s="7" t="s">
        <v>265</v>
      </c>
      <c r="G68" s="53" t="s">
        <v>322</v>
      </c>
      <c r="H68" s="8">
        <v>428160</v>
      </c>
      <c r="I68" s="8">
        <v>428160</v>
      </c>
      <c r="J68" s="8">
        <v>0</v>
      </c>
      <c r="K68" s="8">
        <v>0</v>
      </c>
      <c r="L68" s="9">
        <v>100</v>
      </c>
      <c r="M68" s="9">
        <v>0</v>
      </c>
      <c r="N68" s="9">
        <v>0</v>
      </c>
      <c r="O68" s="8">
        <v>321120</v>
      </c>
      <c r="P68" s="8">
        <v>321120</v>
      </c>
      <c r="Q68" s="8">
        <v>0</v>
      </c>
      <c r="R68" s="8">
        <v>0</v>
      </c>
      <c r="S68" s="9">
        <v>100</v>
      </c>
      <c r="T68" s="9">
        <v>0</v>
      </c>
      <c r="U68" s="9">
        <v>0</v>
      </c>
    </row>
    <row r="69" spans="1:21" ht="12.75">
      <c r="A69" s="34">
        <v>6</v>
      </c>
      <c r="B69" s="34">
        <v>9</v>
      </c>
      <c r="C69" s="34">
        <v>7</v>
      </c>
      <c r="D69" s="35">
        <v>2</v>
      </c>
      <c r="E69" s="36"/>
      <c r="F69" s="7" t="s">
        <v>265</v>
      </c>
      <c r="G69" s="53" t="s">
        <v>323</v>
      </c>
      <c r="H69" s="8">
        <v>4125586.93</v>
      </c>
      <c r="I69" s="8">
        <v>4125586.93</v>
      </c>
      <c r="J69" s="8">
        <v>0</v>
      </c>
      <c r="K69" s="8">
        <v>0</v>
      </c>
      <c r="L69" s="9">
        <v>100</v>
      </c>
      <c r="M69" s="9">
        <v>0</v>
      </c>
      <c r="N69" s="9">
        <v>0</v>
      </c>
      <c r="O69" s="8">
        <v>2248645.59</v>
      </c>
      <c r="P69" s="8">
        <v>2248645.59</v>
      </c>
      <c r="Q69" s="8">
        <v>0</v>
      </c>
      <c r="R69" s="8">
        <v>0</v>
      </c>
      <c r="S69" s="9">
        <v>100</v>
      </c>
      <c r="T69" s="9">
        <v>0</v>
      </c>
      <c r="U69" s="9">
        <v>0</v>
      </c>
    </row>
    <row r="70" spans="1:21" ht="12.75">
      <c r="A70" s="34">
        <v>6</v>
      </c>
      <c r="B70" s="34">
        <v>8</v>
      </c>
      <c r="C70" s="34">
        <v>4</v>
      </c>
      <c r="D70" s="35">
        <v>2</v>
      </c>
      <c r="E70" s="36"/>
      <c r="F70" s="7" t="s">
        <v>265</v>
      </c>
      <c r="G70" s="53" t="s">
        <v>324</v>
      </c>
      <c r="H70" s="8">
        <v>273000</v>
      </c>
      <c r="I70" s="8">
        <v>180000</v>
      </c>
      <c r="J70" s="8">
        <v>93000</v>
      </c>
      <c r="K70" s="8">
        <v>0</v>
      </c>
      <c r="L70" s="9">
        <v>65.93</v>
      </c>
      <c r="M70" s="9">
        <v>34.06</v>
      </c>
      <c r="N70" s="9">
        <v>0</v>
      </c>
      <c r="O70" s="8">
        <v>110000</v>
      </c>
      <c r="P70" s="8">
        <v>110000</v>
      </c>
      <c r="Q70" s="8">
        <v>0</v>
      </c>
      <c r="R70" s="8">
        <v>0</v>
      </c>
      <c r="S70" s="9">
        <v>100</v>
      </c>
      <c r="T70" s="9">
        <v>0</v>
      </c>
      <c r="U70" s="9">
        <v>0</v>
      </c>
    </row>
    <row r="71" spans="1:21" ht="12.75">
      <c r="A71" s="34">
        <v>6</v>
      </c>
      <c r="B71" s="34">
        <v>3</v>
      </c>
      <c r="C71" s="34">
        <v>6</v>
      </c>
      <c r="D71" s="35">
        <v>2</v>
      </c>
      <c r="E71" s="36"/>
      <c r="F71" s="7" t="s">
        <v>265</v>
      </c>
      <c r="G71" s="53" t="s">
        <v>325</v>
      </c>
      <c r="H71" s="8">
        <v>790000</v>
      </c>
      <c r="I71" s="8">
        <v>790000</v>
      </c>
      <c r="J71" s="8">
        <v>0</v>
      </c>
      <c r="K71" s="8">
        <v>0</v>
      </c>
      <c r="L71" s="9">
        <v>100</v>
      </c>
      <c r="M71" s="9">
        <v>0</v>
      </c>
      <c r="N71" s="9">
        <v>0</v>
      </c>
      <c r="O71" s="8">
        <v>595000</v>
      </c>
      <c r="P71" s="8">
        <v>595000</v>
      </c>
      <c r="Q71" s="8">
        <v>0</v>
      </c>
      <c r="R71" s="8">
        <v>0</v>
      </c>
      <c r="S71" s="9">
        <v>100</v>
      </c>
      <c r="T71" s="9">
        <v>0</v>
      </c>
      <c r="U71" s="9">
        <v>0</v>
      </c>
    </row>
    <row r="72" spans="1:21" ht="12.75">
      <c r="A72" s="34">
        <v>6</v>
      </c>
      <c r="B72" s="34">
        <v>8</v>
      </c>
      <c r="C72" s="34">
        <v>5</v>
      </c>
      <c r="D72" s="35">
        <v>2</v>
      </c>
      <c r="E72" s="36"/>
      <c r="F72" s="7" t="s">
        <v>265</v>
      </c>
      <c r="G72" s="53" t="s">
        <v>326</v>
      </c>
      <c r="H72" s="8">
        <v>749639</v>
      </c>
      <c r="I72" s="8">
        <v>440000</v>
      </c>
      <c r="J72" s="8">
        <v>309639</v>
      </c>
      <c r="K72" s="8">
        <v>0</v>
      </c>
      <c r="L72" s="9">
        <v>58.69</v>
      </c>
      <c r="M72" s="9">
        <v>41.3</v>
      </c>
      <c r="N72" s="9">
        <v>0</v>
      </c>
      <c r="O72" s="8">
        <v>639638.32</v>
      </c>
      <c r="P72" s="8">
        <v>330000</v>
      </c>
      <c r="Q72" s="8">
        <v>309638.32</v>
      </c>
      <c r="R72" s="8">
        <v>0</v>
      </c>
      <c r="S72" s="9">
        <v>51.59</v>
      </c>
      <c r="T72" s="9">
        <v>48.4</v>
      </c>
      <c r="U72" s="9">
        <v>0</v>
      </c>
    </row>
    <row r="73" spans="1:21" ht="12.75">
      <c r="A73" s="34">
        <v>6</v>
      </c>
      <c r="B73" s="34">
        <v>12</v>
      </c>
      <c r="C73" s="34">
        <v>3</v>
      </c>
      <c r="D73" s="35">
        <v>2</v>
      </c>
      <c r="E73" s="36"/>
      <c r="F73" s="7" t="s">
        <v>265</v>
      </c>
      <c r="G73" s="53" t="s">
        <v>327</v>
      </c>
      <c r="H73" s="8">
        <v>564400</v>
      </c>
      <c r="I73" s="8">
        <v>564400</v>
      </c>
      <c r="J73" s="8">
        <v>0</v>
      </c>
      <c r="K73" s="8">
        <v>0</v>
      </c>
      <c r="L73" s="9">
        <v>100</v>
      </c>
      <c r="M73" s="9">
        <v>0</v>
      </c>
      <c r="N73" s="9">
        <v>0</v>
      </c>
      <c r="O73" s="8">
        <v>418150</v>
      </c>
      <c r="P73" s="8">
        <v>418150</v>
      </c>
      <c r="Q73" s="8">
        <v>0</v>
      </c>
      <c r="R73" s="8">
        <v>0</v>
      </c>
      <c r="S73" s="9">
        <v>100</v>
      </c>
      <c r="T73" s="9">
        <v>0</v>
      </c>
      <c r="U73" s="9">
        <v>0</v>
      </c>
    </row>
    <row r="74" spans="1:21" ht="12.75">
      <c r="A74" s="34">
        <v>6</v>
      </c>
      <c r="B74" s="34">
        <v>15</v>
      </c>
      <c r="C74" s="34">
        <v>4</v>
      </c>
      <c r="D74" s="35">
        <v>2</v>
      </c>
      <c r="E74" s="36"/>
      <c r="F74" s="7" t="s">
        <v>265</v>
      </c>
      <c r="G74" s="53" t="s">
        <v>328</v>
      </c>
      <c r="H74" s="8">
        <v>996806.92</v>
      </c>
      <c r="I74" s="8">
        <v>969336.92</v>
      </c>
      <c r="J74" s="8">
        <v>27470</v>
      </c>
      <c r="K74" s="8">
        <v>0</v>
      </c>
      <c r="L74" s="9">
        <v>97.24</v>
      </c>
      <c r="M74" s="9">
        <v>2.75</v>
      </c>
      <c r="N74" s="9">
        <v>0</v>
      </c>
      <c r="O74" s="8">
        <v>754472.69</v>
      </c>
      <c r="P74" s="8">
        <v>727002.69</v>
      </c>
      <c r="Q74" s="8">
        <v>27470</v>
      </c>
      <c r="R74" s="8">
        <v>0</v>
      </c>
      <c r="S74" s="9">
        <v>96.35</v>
      </c>
      <c r="T74" s="9">
        <v>3.64</v>
      </c>
      <c r="U74" s="9">
        <v>0</v>
      </c>
    </row>
    <row r="75" spans="1:21" ht="12.75">
      <c r="A75" s="34">
        <v>6</v>
      </c>
      <c r="B75" s="34">
        <v>16</v>
      </c>
      <c r="C75" s="34">
        <v>2</v>
      </c>
      <c r="D75" s="35">
        <v>2</v>
      </c>
      <c r="E75" s="36"/>
      <c r="F75" s="7" t="s">
        <v>265</v>
      </c>
      <c r="G75" s="53" t="s">
        <v>329</v>
      </c>
      <c r="H75" s="8">
        <v>850000</v>
      </c>
      <c r="I75" s="8">
        <v>850000</v>
      </c>
      <c r="J75" s="8">
        <v>0</v>
      </c>
      <c r="K75" s="8">
        <v>0</v>
      </c>
      <c r="L75" s="9">
        <v>100</v>
      </c>
      <c r="M75" s="9">
        <v>0</v>
      </c>
      <c r="N75" s="9">
        <v>0</v>
      </c>
      <c r="O75" s="8">
        <v>637500</v>
      </c>
      <c r="P75" s="8">
        <v>637500</v>
      </c>
      <c r="Q75" s="8">
        <v>0</v>
      </c>
      <c r="R75" s="8">
        <v>0</v>
      </c>
      <c r="S75" s="9">
        <v>100</v>
      </c>
      <c r="T75" s="9">
        <v>0</v>
      </c>
      <c r="U75" s="9">
        <v>0</v>
      </c>
    </row>
    <row r="76" spans="1:21" ht="12.75">
      <c r="A76" s="34">
        <v>6</v>
      </c>
      <c r="B76" s="34">
        <v>1</v>
      </c>
      <c r="C76" s="34">
        <v>6</v>
      </c>
      <c r="D76" s="35">
        <v>2</v>
      </c>
      <c r="E76" s="36"/>
      <c r="F76" s="7" t="s">
        <v>265</v>
      </c>
      <c r="G76" s="53" t="s">
        <v>330</v>
      </c>
      <c r="H76" s="8">
        <v>1385782.62</v>
      </c>
      <c r="I76" s="8">
        <v>1385782.62</v>
      </c>
      <c r="J76" s="8">
        <v>0</v>
      </c>
      <c r="K76" s="8">
        <v>0</v>
      </c>
      <c r="L76" s="9">
        <v>100</v>
      </c>
      <c r="M76" s="9">
        <v>0</v>
      </c>
      <c r="N76" s="9">
        <v>0</v>
      </c>
      <c r="O76" s="8">
        <v>1305782.62</v>
      </c>
      <c r="P76" s="8">
        <v>1305782.62</v>
      </c>
      <c r="Q76" s="8">
        <v>0</v>
      </c>
      <c r="R76" s="8">
        <v>0</v>
      </c>
      <c r="S76" s="9">
        <v>100</v>
      </c>
      <c r="T76" s="9">
        <v>0</v>
      </c>
      <c r="U76" s="9">
        <v>0</v>
      </c>
    </row>
    <row r="77" spans="1:21" ht="12.75">
      <c r="A77" s="34">
        <v>6</v>
      </c>
      <c r="B77" s="34">
        <v>15</v>
      </c>
      <c r="C77" s="34">
        <v>5</v>
      </c>
      <c r="D77" s="35">
        <v>2</v>
      </c>
      <c r="E77" s="36"/>
      <c r="F77" s="7" t="s">
        <v>265</v>
      </c>
      <c r="G77" s="53" t="s">
        <v>331</v>
      </c>
      <c r="H77" s="8">
        <v>557369.46</v>
      </c>
      <c r="I77" s="8">
        <v>511529.46</v>
      </c>
      <c r="J77" s="8">
        <v>45840</v>
      </c>
      <c r="K77" s="8">
        <v>0</v>
      </c>
      <c r="L77" s="9">
        <v>91.77</v>
      </c>
      <c r="M77" s="9">
        <v>8.22</v>
      </c>
      <c r="N77" s="9">
        <v>0</v>
      </c>
      <c r="O77" s="8">
        <v>429492</v>
      </c>
      <c r="P77" s="8">
        <v>383652</v>
      </c>
      <c r="Q77" s="8">
        <v>45840</v>
      </c>
      <c r="R77" s="8">
        <v>0</v>
      </c>
      <c r="S77" s="9">
        <v>89.32</v>
      </c>
      <c r="T77" s="9">
        <v>10.67</v>
      </c>
      <c r="U77" s="9">
        <v>0</v>
      </c>
    </row>
    <row r="78" spans="1:21" ht="12.75">
      <c r="A78" s="34">
        <v>6</v>
      </c>
      <c r="B78" s="34">
        <v>20</v>
      </c>
      <c r="C78" s="34">
        <v>3</v>
      </c>
      <c r="D78" s="35">
        <v>2</v>
      </c>
      <c r="E78" s="36"/>
      <c r="F78" s="7" t="s">
        <v>265</v>
      </c>
      <c r="G78" s="53" t="s">
        <v>332</v>
      </c>
      <c r="H78" s="8">
        <v>1228000</v>
      </c>
      <c r="I78" s="8">
        <v>1228000</v>
      </c>
      <c r="J78" s="8">
        <v>0</v>
      </c>
      <c r="K78" s="8">
        <v>0</v>
      </c>
      <c r="L78" s="9">
        <v>100</v>
      </c>
      <c r="M78" s="9">
        <v>0</v>
      </c>
      <c r="N78" s="9">
        <v>0</v>
      </c>
      <c r="O78" s="8">
        <v>889400</v>
      </c>
      <c r="P78" s="8">
        <v>889400</v>
      </c>
      <c r="Q78" s="8">
        <v>0</v>
      </c>
      <c r="R78" s="8">
        <v>0</v>
      </c>
      <c r="S78" s="9">
        <v>100</v>
      </c>
      <c r="T78" s="9">
        <v>0</v>
      </c>
      <c r="U78" s="9">
        <v>0</v>
      </c>
    </row>
    <row r="79" spans="1:21" ht="12.75">
      <c r="A79" s="34">
        <v>6</v>
      </c>
      <c r="B79" s="34">
        <v>9</v>
      </c>
      <c r="C79" s="34">
        <v>8</v>
      </c>
      <c r="D79" s="35">
        <v>2</v>
      </c>
      <c r="E79" s="36"/>
      <c r="F79" s="7" t="s">
        <v>265</v>
      </c>
      <c r="G79" s="53" t="s">
        <v>333</v>
      </c>
      <c r="H79" s="8">
        <v>2927748</v>
      </c>
      <c r="I79" s="8">
        <v>2792748</v>
      </c>
      <c r="J79" s="8">
        <v>135000</v>
      </c>
      <c r="K79" s="8">
        <v>0</v>
      </c>
      <c r="L79" s="9">
        <v>95.38</v>
      </c>
      <c r="M79" s="9">
        <v>4.61</v>
      </c>
      <c r="N79" s="9">
        <v>0</v>
      </c>
      <c r="O79" s="8">
        <v>2192592</v>
      </c>
      <c r="P79" s="8">
        <v>2094561</v>
      </c>
      <c r="Q79" s="8">
        <v>98031</v>
      </c>
      <c r="R79" s="8">
        <v>0</v>
      </c>
      <c r="S79" s="9">
        <v>95.52</v>
      </c>
      <c r="T79" s="9">
        <v>4.47</v>
      </c>
      <c r="U79" s="9">
        <v>0</v>
      </c>
    </row>
    <row r="80" spans="1:21" ht="12.75">
      <c r="A80" s="34">
        <v>6</v>
      </c>
      <c r="B80" s="34">
        <v>1</v>
      </c>
      <c r="C80" s="34">
        <v>7</v>
      </c>
      <c r="D80" s="35">
        <v>2</v>
      </c>
      <c r="E80" s="36"/>
      <c r="F80" s="7" t="s">
        <v>265</v>
      </c>
      <c r="G80" s="53" t="s">
        <v>334</v>
      </c>
      <c r="H80" s="8">
        <v>690000</v>
      </c>
      <c r="I80" s="8">
        <v>690000</v>
      </c>
      <c r="J80" s="8">
        <v>0</v>
      </c>
      <c r="K80" s="8">
        <v>0</v>
      </c>
      <c r="L80" s="9">
        <v>100</v>
      </c>
      <c r="M80" s="9">
        <v>0</v>
      </c>
      <c r="N80" s="9">
        <v>0</v>
      </c>
      <c r="O80" s="8">
        <v>645000</v>
      </c>
      <c r="P80" s="8">
        <v>645000</v>
      </c>
      <c r="Q80" s="8">
        <v>0</v>
      </c>
      <c r="R80" s="8">
        <v>0</v>
      </c>
      <c r="S80" s="9">
        <v>100</v>
      </c>
      <c r="T80" s="9">
        <v>0</v>
      </c>
      <c r="U80" s="9">
        <v>0</v>
      </c>
    </row>
    <row r="81" spans="1:21" ht="12.75">
      <c r="A81" s="34">
        <v>6</v>
      </c>
      <c r="B81" s="34">
        <v>14</v>
      </c>
      <c r="C81" s="34">
        <v>5</v>
      </c>
      <c r="D81" s="35">
        <v>2</v>
      </c>
      <c r="E81" s="36"/>
      <c r="F81" s="7" t="s">
        <v>265</v>
      </c>
      <c r="G81" s="53" t="s">
        <v>335</v>
      </c>
      <c r="H81" s="8">
        <v>616735.72</v>
      </c>
      <c r="I81" s="8">
        <v>524188.72</v>
      </c>
      <c r="J81" s="8">
        <v>92547</v>
      </c>
      <c r="K81" s="8">
        <v>0</v>
      </c>
      <c r="L81" s="9">
        <v>84.99</v>
      </c>
      <c r="M81" s="9">
        <v>15</v>
      </c>
      <c r="N81" s="9">
        <v>0</v>
      </c>
      <c r="O81" s="8">
        <v>479541.48</v>
      </c>
      <c r="P81" s="8">
        <v>386994.48</v>
      </c>
      <c r="Q81" s="8">
        <v>92547</v>
      </c>
      <c r="R81" s="8">
        <v>0</v>
      </c>
      <c r="S81" s="9">
        <v>80.7</v>
      </c>
      <c r="T81" s="9">
        <v>19.29</v>
      </c>
      <c r="U81" s="9">
        <v>0</v>
      </c>
    </row>
    <row r="82" spans="1:21" ht="12.75">
      <c r="A82" s="34">
        <v>6</v>
      </c>
      <c r="B82" s="34">
        <v>6</v>
      </c>
      <c r="C82" s="34">
        <v>5</v>
      </c>
      <c r="D82" s="35">
        <v>2</v>
      </c>
      <c r="E82" s="36"/>
      <c r="F82" s="7" t="s">
        <v>265</v>
      </c>
      <c r="G82" s="53" t="s">
        <v>269</v>
      </c>
      <c r="H82" s="8">
        <v>1504616</v>
      </c>
      <c r="I82" s="8">
        <v>1504616</v>
      </c>
      <c r="J82" s="8">
        <v>0</v>
      </c>
      <c r="K82" s="8">
        <v>0</v>
      </c>
      <c r="L82" s="9">
        <v>100</v>
      </c>
      <c r="M82" s="9">
        <v>0</v>
      </c>
      <c r="N82" s="9">
        <v>0</v>
      </c>
      <c r="O82" s="8">
        <v>967308</v>
      </c>
      <c r="P82" s="8">
        <v>967308</v>
      </c>
      <c r="Q82" s="8">
        <v>0</v>
      </c>
      <c r="R82" s="8">
        <v>0</v>
      </c>
      <c r="S82" s="9">
        <v>100</v>
      </c>
      <c r="T82" s="9">
        <v>0</v>
      </c>
      <c r="U82" s="9">
        <v>0</v>
      </c>
    </row>
    <row r="83" spans="1:21" ht="12.75">
      <c r="A83" s="34">
        <v>6</v>
      </c>
      <c r="B83" s="34">
        <v>6</v>
      </c>
      <c r="C83" s="34">
        <v>6</v>
      </c>
      <c r="D83" s="35">
        <v>2</v>
      </c>
      <c r="E83" s="36"/>
      <c r="F83" s="7" t="s">
        <v>265</v>
      </c>
      <c r="G83" s="53" t="s">
        <v>336</v>
      </c>
      <c r="H83" s="8">
        <v>488500</v>
      </c>
      <c r="I83" s="8">
        <v>488500</v>
      </c>
      <c r="J83" s="8">
        <v>0</v>
      </c>
      <c r="K83" s="8">
        <v>0</v>
      </c>
      <c r="L83" s="9">
        <v>100</v>
      </c>
      <c r="M83" s="9">
        <v>0</v>
      </c>
      <c r="N83" s="9">
        <v>0</v>
      </c>
      <c r="O83" s="8">
        <v>366375</v>
      </c>
      <c r="P83" s="8">
        <v>366375</v>
      </c>
      <c r="Q83" s="8">
        <v>0</v>
      </c>
      <c r="R83" s="8">
        <v>0</v>
      </c>
      <c r="S83" s="9">
        <v>100</v>
      </c>
      <c r="T83" s="9">
        <v>0</v>
      </c>
      <c r="U83" s="9">
        <v>0</v>
      </c>
    </row>
    <row r="84" spans="1:21" ht="12.75">
      <c r="A84" s="34">
        <v>6</v>
      </c>
      <c r="B84" s="34">
        <v>7</v>
      </c>
      <c r="C84" s="34">
        <v>5</v>
      </c>
      <c r="D84" s="35">
        <v>2</v>
      </c>
      <c r="E84" s="36"/>
      <c r="F84" s="7" t="s">
        <v>265</v>
      </c>
      <c r="G84" s="53" t="s">
        <v>270</v>
      </c>
      <c r="H84" s="8">
        <v>506180</v>
      </c>
      <c r="I84" s="8">
        <v>506180</v>
      </c>
      <c r="J84" s="8">
        <v>0</v>
      </c>
      <c r="K84" s="8">
        <v>0</v>
      </c>
      <c r="L84" s="9">
        <v>100</v>
      </c>
      <c r="M84" s="9">
        <v>0</v>
      </c>
      <c r="N84" s="9">
        <v>0</v>
      </c>
      <c r="O84" s="8">
        <v>404680</v>
      </c>
      <c r="P84" s="8">
        <v>404680</v>
      </c>
      <c r="Q84" s="8">
        <v>0</v>
      </c>
      <c r="R84" s="8">
        <v>0</v>
      </c>
      <c r="S84" s="9">
        <v>100</v>
      </c>
      <c r="T84" s="9">
        <v>0</v>
      </c>
      <c r="U84" s="9">
        <v>0</v>
      </c>
    </row>
    <row r="85" spans="1:21" ht="12.75">
      <c r="A85" s="34">
        <v>6</v>
      </c>
      <c r="B85" s="34">
        <v>18</v>
      </c>
      <c r="C85" s="34">
        <v>4</v>
      </c>
      <c r="D85" s="35">
        <v>2</v>
      </c>
      <c r="E85" s="36"/>
      <c r="F85" s="7" t="s">
        <v>265</v>
      </c>
      <c r="G85" s="53" t="s">
        <v>337</v>
      </c>
      <c r="H85" s="8">
        <v>655600</v>
      </c>
      <c r="I85" s="8">
        <v>655600</v>
      </c>
      <c r="J85" s="8">
        <v>0</v>
      </c>
      <c r="K85" s="8">
        <v>0</v>
      </c>
      <c r="L85" s="9">
        <v>100</v>
      </c>
      <c r="M85" s="9">
        <v>0</v>
      </c>
      <c r="N85" s="9">
        <v>0</v>
      </c>
      <c r="O85" s="8">
        <v>441700</v>
      </c>
      <c r="P85" s="8">
        <v>441700</v>
      </c>
      <c r="Q85" s="8">
        <v>0</v>
      </c>
      <c r="R85" s="8">
        <v>0</v>
      </c>
      <c r="S85" s="9">
        <v>100</v>
      </c>
      <c r="T85" s="9">
        <v>0</v>
      </c>
      <c r="U85" s="9">
        <v>0</v>
      </c>
    </row>
    <row r="86" spans="1:21" ht="12.75">
      <c r="A86" s="34">
        <v>6</v>
      </c>
      <c r="B86" s="34">
        <v>9</v>
      </c>
      <c r="C86" s="34">
        <v>9</v>
      </c>
      <c r="D86" s="35">
        <v>2</v>
      </c>
      <c r="E86" s="36"/>
      <c r="F86" s="7" t="s">
        <v>265</v>
      </c>
      <c r="G86" s="53" t="s">
        <v>338</v>
      </c>
      <c r="H86" s="8">
        <v>350000</v>
      </c>
      <c r="I86" s="8">
        <v>350000</v>
      </c>
      <c r="J86" s="8">
        <v>0</v>
      </c>
      <c r="K86" s="8">
        <v>0</v>
      </c>
      <c r="L86" s="9">
        <v>100</v>
      </c>
      <c r="M86" s="9">
        <v>0</v>
      </c>
      <c r="N86" s="9">
        <v>0</v>
      </c>
      <c r="O86" s="8">
        <v>264000</v>
      </c>
      <c r="P86" s="8">
        <v>264000</v>
      </c>
      <c r="Q86" s="8">
        <v>0</v>
      </c>
      <c r="R86" s="8">
        <v>0</v>
      </c>
      <c r="S86" s="9">
        <v>100</v>
      </c>
      <c r="T86" s="9">
        <v>0</v>
      </c>
      <c r="U86" s="9">
        <v>0</v>
      </c>
    </row>
    <row r="87" spans="1:21" ht="12.75">
      <c r="A87" s="34">
        <v>6</v>
      </c>
      <c r="B87" s="34">
        <v>11</v>
      </c>
      <c r="C87" s="34">
        <v>4</v>
      </c>
      <c r="D87" s="35">
        <v>2</v>
      </c>
      <c r="E87" s="36"/>
      <c r="F87" s="7" t="s">
        <v>265</v>
      </c>
      <c r="G87" s="53" t="s">
        <v>339</v>
      </c>
      <c r="H87" s="8">
        <v>2232680</v>
      </c>
      <c r="I87" s="8">
        <v>2232680</v>
      </c>
      <c r="J87" s="8">
        <v>0</v>
      </c>
      <c r="K87" s="8">
        <v>0</v>
      </c>
      <c r="L87" s="9">
        <v>100</v>
      </c>
      <c r="M87" s="9">
        <v>0</v>
      </c>
      <c r="N87" s="9">
        <v>0</v>
      </c>
      <c r="O87" s="8">
        <v>1674555</v>
      </c>
      <c r="P87" s="8">
        <v>1674555</v>
      </c>
      <c r="Q87" s="8">
        <v>0</v>
      </c>
      <c r="R87" s="8">
        <v>0</v>
      </c>
      <c r="S87" s="9">
        <v>100</v>
      </c>
      <c r="T87" s="9">
        <v>0</v>
      </c>
      <c r="U87" s="9">
        <v>0</v>
      </c>
    </row>
    <row r="88" spans="1:21" ht="12.75">
      <c r="A88" s="34">
        <v>6</v>
      </c>
      <c r="B88" s="34">
        <v>2</v>
      </c>
      <c r="C88" s="34">
        <v>8</v>
      </c>
      <c r="D88" s="35">
        <v>2</v>
      </c>
      <c r="E88" s="36"/>
      <c r="F88" s="7" t="s">
        <v>265</v>
      </c>
      <c r="G88" s="53" t="s">
        <v>340</v>
      </c>
      <c r="H88" s="8">
        <v>0</v>
      </c>
      <c r="I88" s="8">
        <v>0</v>
      </c>
      <c r="J88" s="8">
        <v>0</v>
      </c>
      <c r="K88" s="8">
        <v>0</v>
      </c>
      <c r="L88" s="9"/>
      <c r="M88" s="9"/>
      <c r="N88" s="9"/>
      <c r="O88" s="8">
        <v>0</v>
      </c>
      <c r="P88" s="8">
        <v>0</v>
      </c>
      <c r="Q88" s="8">
        <v>0</v>
      </c>
      <c r="R88" s="8">
        <v>0</v>
      </c>
      <c r="S88" s="9"/>
      <c r="T88" s="9"/>
      <c r="U88" s="9"/>
    </row>
    <row r="89" spans="1:21" ht="12.75">
      <c r="A89" s="34">
        <v>6</v>
      </c>
      <c r="B89" s="34">
        <v>14</v>
      </c>
      <c r="C89" s="34">
        <v>6</v>
      </c>
      <c r="D89" s="35">
        <v>2</v>
      </c>
      <c r="E89" s="36"/>
      <c r="F89" s="7" t="s">
        <v>265</v>
      </c>
      <c r="G89" s="53" t="s">
        <v>341</v>
      </c>
      <c r="H89" s="8">
        <v>1300000</v>
      </c>
      <c r="I89" s="8">
        <v>1300000</v>
      </c>
      <c r="J89" s="8">
        <v>0</v>
      </c>
      <c r="K89" s="8">
        <v>0</v>
      </c>
      <c r="L89" s="9">
        <v>100</v>
      </c>
      <c r="M89" s="9">
        <v>0</v>
      </c>
      <c r="N89" s="9">
        <v>0</v>
      </c>
      <c r="O89" s="8">
        <v>962900</v>
      </c>
      <c r="P89" s="8">
        <v>962900</v>
      </c>
      <c r="Q89" s="8">
        <v>0</v>
      </c>
      <c r="R89" s="8">
        <v>0</v>
      </c>
      <c r="S89" s="9">
        <v>100</v>
      </c>
      <c r="T89" s="9">
        <v>0</v>
      </c>
      <c r="U89" s="9">
        <v>0</v>
      </c>
    </row>
    <row r="90" spans="1:21" ht="12.75">
      <c r="A90" s="34">
        <v>6</v>
      </c>
      <c r="B90" s="34">
        <v>1</v>
      </c>
      <c r="C90" s="34">
        <v>8</v>
      </c>
      <c r="D90" s="35">
        <v>2</v>
      </c>
      <c r="E90" s="36"/>
      <c r="F90" s="7" t="s">
        <v>265</v>
      </c>
      <c r="G90" s="53" t="s">
        <v>342</v>
      </c>
      <c r="H90" s="8">
        <v>500000</v>
      </c>
      <c r="I90" s="8">
        <v>500000</v>
      </c>
      <c r="J90" s="8">
        <v>0</v>
      </c>
      <c r="K90" s="8">
        <v>0</v>
      </c>
      <c r="L90" s="9">
        <v>100</v>
      </c>
      <c r="M90" s="9">
        <v>0</v>
      </c>
      <c r="N90" s="9">
        <v>0</v>
      </c>
      <c r="O90" s="8">
        <v>376200</v>
      </c>
      <c r="P90" s="8">
        <v>376200</v>
      </c>
      <c r="Q90" s="8">
        <v>0</v>
      </c>
      <c r="R90" s="8">
        <v>0</v>
      </c>
      <c r="S90" s="9">
        <v>100</v>
      </c>
      <c r="T90" s="9">
        <v>0</v>
      </c>
      <c r="U90" s="9">
        <v>0</v>
      </c>
    </row>
    <row r="91" spans="1:21" ht="12.75">
      <c r="A91" s="34">
        <v>6</v>
      </c>
      <c r="B91" s="34">
        <v>3</v>
      </c>
      <c r="C91" s="34">
        <v>7</v>
      </c>
      <c r="D91" s="35">
        <v>2</v>
      </c>
      <c r="E91" s="36"/>
      <c r="F91" s="7" t="s">
        <v>265</v>
      </c>
      <c r="G91" s="53" t="s">
        <v>343</v>
      </c>
      <c r="H91" s="8">
        <v>600000</v>
      </c>
      <c r="I91" s="8">
        <v>600000</v>
      </c>
      <c r="J91" s="8">
        <v>0</v>
      </c>
      <c r="K91" s="8">
        <v>0</v>
      </c>
      <c r="L91" s="9">
        <v>100</v>
      </c>
      <c r="M91" s="9">
        <v>0</v>
      </c>
      <c r="N91" s="9">
        <v>0</v>
      </c>
      <c r="O91" s="8">
        <v>456332</v>
      </c>
      <c r="P91" s="8">
        <v>456332</v>
      </c>
      <c r="Q91" s="8">
        <v>0</v>
      </c>
      <c r="R91" s="8">
        <v>0</v>
      </c>
      <c r="S91" s="9">
        <v>100</v>
      </c>
      <c r="T91" s="9">
        <v>0</v>
      </c>
      <c r="U91" s="9">
        <v>0</v>
      </c>
    </row>
    <row r="92" spans="1:21" ht="12.75">
      <c r="A92" s="34">
        <v>6</v>
      </c>
      <c r="B92" s="34">
        <v>8</v>
      </c>
      <c r="C92" s="34">
        <v>7</v>
      </c>
      <c r="D92" s="35">
        <v>2</v>
      </c>
      <c r="E92" s="36"/>
      <c r="F92" s="7" t="s">
        <v>265</v>
      </c>
      <c r="G92" s="53" t="s">
        <v>271</v>
      </c>
      <c r="H92" s="8">
        <v>2696727.19</v>
      </c>
      <c r="I92" s="8">
        <v>2664064</v>
      </c>
      <c r="J92" s="8">
        <v>32663.19</v>
      </c>
      <c r="K92" s="8">
        <v>0</v>
      </c>
      <c r="L92" s="9">
        <v>98.78</v>
      </c>
      <c r="M92" s="9">
        <v>1.21</v>
      </c>
      <c r="N92" s="9">
        <v>0</v>
      </c>
      <c r="O92" s="8">
        <v>2160548.06</v>
      </c>
      <c r="P92" s="8">
        <v>2160548.06</v>
      </c>
      <c r="Q92" s="8">
        <v>0</v>
      </c>
      <c r="R92" s="8">
        <v>0</v>
      </c>
      <c r="S92" s="9">
        <v>100</v>
      </c>
      <c r="T92" s="9">
        <v>0</v>
      </c>
      <c r="U92" s="9">
        <v>0</v>
      </c>
    </row>
    <row r="93" spans="1:21" ht="12.75">
      <c r="A93" s="34">
        <v>6</v>
      </c>
      <c r="B93" s="34">
        <v>10</v>
      </c>
      <c r="C93" s="34">
        <v>2</v>
      </c>
      <c r="D93" s="35">
        <v>2</v>
      </c>
      <c r="E93" s="36"/>
      <c r="F93" s="7" t="s">
        <v>265</v>
      </c>
      <c r="G93" s="53" t="s">
        <v>344</v>
      </c>
      <c r="H93" s="8">
        <v>742964</v>
      </c>
      <c r="I93" s="8">
        <v>742964</v>
      </c>
      <c r="J93" s="8">
        <v>0</v>
      </c>
      <c r="K93" s="8">
        <v>0</v>
      </c>
      <c r="L93" s="9">
        <v>100</v>
      </c>
      <c r="M93" s="9">
        <v>0</v>
      </c>
      <c r="N93" s="9">
        <v>0</v>
      </c>
      <c r="O93" s="8">
        <v>709903</v>
      </c>
      <c r="P93" s="8">
        <v>649948</v>
      </c>
      <c r="Q93" s="8">
        <v>59955</v>
      </c>
      <c r="R93" s="8">
        <v>0</v>
      </c>
      <c r="S93" s="9">
        <v>91.55</v>
      </c>
      <c r="T93" s="9">
        <v>8.44</v>
      </c>
      <c r="U93" s="9">
        <v>0</v>
      </c>
    </row>
    <row r="94" spans="1:21" ht="12.75">
      <c r="A94" s="34">
        <v>6</v>
      </c>
      <c r="B94" s="34">
        <v>20</v>
      </c>
      <c r="C94" s="34">
        <v>5</v>
      </c>
      <c r="D94" s="35">
        <v>2</v>
      </c>
      <c r="E94" s="36"/>
      <c r="F94" s="7" t="s">
        <v>265</v>
      </c>
      <c r="G94" s="53" t="s">
        <v>345</v>
      </c>
      <c r="H94" s="8">
        <v>617600</v>
      </c>
      <c r="I94" s="8">
        <v>617600</v>
      </c>
      <c r="J94" s="8">
        <v>0</v>
      </c>
      <c r="K94" s="8">
        <v>0</v>
      </c>
      <c r="L94" s="9">
        <v>100</v>
      </c>
      <c r="M94" s="9">
        <v>0</v>
      </c>
      <c r="N94" s="9">
        <v>0</v>
      </c>
      <c r="O94" s="8">
        <v>525700</v>
      </c>
      <c r="P94" s="8">
        <v>525700</v>
      </c>
      <c r="Q94" s="8">
        <v>0</v>
      </c>
      <c r="R94" s="8">
        <v>0</v>
      </c>
      <c r="S94" s="9">
        <v>100</v>
      </c>
      <c r="T94" s="9">
        <v>0</v>
      </c>
      <c r="U94" s="9">
        <v>0</v>
      </c>
    </row>
    <row r="95" spans="1:21" ht="12.75">
      <c r="A95" s="34">
        <v>6</v>
      </c>
      <c r="B95" s="34">
        <v>12</v>
      </c>
      <c r="C95" s="34">
        <v>4</v>
      </c>
      <c r="D95" s="35">
        <v>2</v>
      </c>
      <c r="E95" s="36"/>
      <c r="F95" s="7" t="s">
        <v>265</v>
      </c>
      <c r="G95" s="53" t="s">
        <v>346</v>
      </c>
      <c r="H95" s="8">
        <v>141000</v>
      </c>
      <c r="I95" s="8">
        <v>141000</v>
      </c>
      <c r="J95" s="8">
        <v>0</v>
      </c>
      <c r="K95" s="8">
        <v>0</v>
      </c>
      <c r="L95" s="9">
        <v>100</v>
      </c>
      <c r="M95" s="9">
        <v>0</v>
      </c>
      <c r="N95" s="9">
        <v>0</v>
      </c>
      <c r="O95" s="8">
        <v>105750</v>
      </c>
      <c r="P95" s="8">
        <v>105750</v>
      </c>
      <c r="Q95" s="8">
        <v>0</v>
      </c>
      <c r="R95" s="8">
        <v>0</v>
      </c>
      <c r="S95" s="9">
        <v>100</v>
      </c>
      <c r="T95" s="9">
        <v>0</v>
      </c>
      <c r="U95" s="9">
        <v>0</v>
      </c>
    </row>
    <row r="96" spans="1:21" ht="12.75">
      <c r="A96" s="34">
        <v>6</v>
      </c>
      <c r="B96" s="34">
        <v>1</v>
      </c>
      <c r="C96" s="34">
        <v>9</v>
      </c>
      <c r="D96" s="35">
        <v>2</v>
      </c>
      <c r="E96" s="36"/>
      <c r="F96" s="7" t="s">
        <v>265</v>
      </c>
      <c r="G96" s="53" t="s">
        <v>347</v>
      </c>
      <c r="H96" s="8">
        <v>1232868</v>
      </c>
      <c r="I96" s="8">
        <v>1232868</v>
      </c>
      <c r="J96" s="8">
        <v>0</v>
      </c>
      <c r="K96" s="8">
        <v>0</v>
      </c>
      <c r="L96" s="9">
        <v>100</v>
      </c>
      <c r="M96" s="9">
        <v>0</v>
      </c>
      <c r="N96" s="9">
        <v>0</v>
      </c>
      <c r="O96" s="8">
        <v>903785</v>
      </c>
      <c r="P96" s="8">
        <v>903785</v>
      </c>
      <c r="Q96" s="8">
        <v>0</v>
      </c>
      <c r="R96" s="8">
        <v>0</v>
      </c>
      <c r="S96" s="9">
        <v>100</v>
      </c>
      <c r="T96" s="9">
        <v>0</v>
      </c>
      <c r="U96" s="9">
        <v>0</v>
      </c>
    </row>
    <row r="97" spans="1:21" ht="12.75">
      <c r="A97" s="34">
        <v>6</v>
      </c>
      <c r="B97" s="34">
        <v>6</v>
      </c>
      <c r="C97" s="34">
        <v>7</v>
      </c>
      <c r="D97" s="35">
        <v>2</v>
      </c>
      <c r="E97" s="36"/>
      <c r="F97" s="7" t="s">
        <v>265</v>
      </c>
      <c r="G97" s="53" t="s">
        <v>348</v>
      </c>
      <c r="H97" s="8">
        <v>1200629.96</v>
      </c>
      <c r="I97" s="8">
        <v>1200629.96</v>
      </c>
      <c r="J97" s="8">
        <v>0</v>
      </c>
      <c r="K97" s="8">
        <v>0</v>
      </c>
      <c r="L97" s="9">
        <v>100</v>
      </c>
      <c r="M97" s="9">
        <v>0</v>
      </c>
      <c r="N97" s="9">
        <v>0</v>
      </c>
      <c r="O97" s="8">
        <v>276999.59</v>
      </c>
      <c r="P97" s="8">
        <v>276999.59</v>
      </c>
      <c r="Q97" s="8">
        <v>0</v>
      </c>
      <c r="R97" s="8">
        <v>0</v>
      </c>
      <c r="S97" s="9">
        <v>100</v>
      </c>
      <c r="T97" s="9">
        <v>0</v>
      </c>
      <c r="U97" s="9">
        <v>0</v>
      </c>
    </row>
    <row r="98" spans="1:21" ht="12.75">
      <c r="A98" s="34">
        <v>6</v>
      </c>
      <c r="B98" s="34">
        <v>2</v>
      </c>
      <c r="C98" s="34">
        <v>9</v>
      </c>
      <c r="D98" s="35">
        <v>2</v>
      </c>
      <c r="E98" s="36"/>
      <c r="F98" s="7" t="s">
        <v>265</v>
      </c>
      <c r="G98" s="53" t="s">
        <v>349</v>
      </c>
      <c r="H98" s="8">
        <v>598450.12</v>
      </c>
      <c r="I98" s="8">
        <v>598450.12</v>
      </c>
      <c r="J98" s="8">
        <v>0</v>
      </c>
      <c r="K98" s="8">
        <v>0</v>
      </c>
      <c r="L98" s="9">
        <v>100</v>
      </c>
      <c r="M98" s="9">
        <v>0</v>
      </c>
      <c r="N98" s="9">
        <v>0</v>
      </c>
      <c r="O98" s="8">
        <v>448837.59</v>
      </c>
      <c r="P98" s="8">
        <v>448837.59</v>
      </c>
      <c r="Q98" s="8">
        <v>0</v>
      </c>
      <c r="R98" s="8">
        <v>0</v>
      </c>
      <c r="S98" s="9">
        <v>100</v>
      </c>
      <c r="T98" s="9">
        <v>0</v>
      </c>
      <c r="U98" s="9">
        <v>0</v>
      </c>
    </row>
    <row r="99" spans="1:21" ht="12.75">
      <c r="A99" s="34">
        <v>6</v>
      </c>
      <c r="B99" s="34">
        <v>11</v>
      </c>
      <c r="C99" s="34">
        <v>5</v>
      </c>
      <c r="D99" s="35">
        <v>2</v>
      </c>
      <c r="E99" s="36"/>
      <c r="F99" s="7" t="s">
        <v>265</v>
      </c>
      <c r="G99" s="53" t="s">
        <v>272</v>
      </c>
      <c r="H99" s="8">
        <v>399600</v>
      </c>
      <c r="I99" s="8">
        <v>399600</v>
      </c>
      <c r="J99" s="8">
        <v>0</v>
      </c>
      <c r="K99" s="8">
        <v>0</v>
      </c>
      <c r="L99" s="9">
        <v>100</v>
      </c>
      <c r="M99" s="9">
        <v>0</v>
      </c>
      <c r="N99" s="9">
        <v>0</v>
      </c>
      <c r="O99" s="8">
        <v>299700</v>
      </c>
      <c r="P99" s="8">
        <v>299700</v>
      </c>
      <c r="Q99" s="8">
        <v>0</v>
      </c>
      <c r="R99" s="8">
        <v>0</v>
      </c>
      <c r="S99" s="9">
        <v>100</v>
      </c>
      <c r="T99" s="9">
        <v>0</v>
      </c>
      <c r="U99" s="9">
        <v>0</v>
      </c>
    </row>
    <row r="100" spans="1:21" ht="12.75">
      <c r="A100" s="34">
        <v>6</v>
      </c>
      <c r="B100" s="34">
        <v>14</v>
      </c>
      <c r="C100" s="34">
        <v>7</v>
      </c>
      <c r="D100" s="35">
        <v>2</v>
      </c>
      <c r="E100" s="36"/>
      <c r="F100" s="7" t="s">
        <v>265</v>
      </c>
      <c r="G100" s="53" t="s">
        <v>350</v>
      </c>
      <c r="H100" s="8">
        <v>1953924</v>
      </c>
      <c r="I100" s="8">
        <v>1953924</v>
      </c>
      <c r="J100" s="8">
        <v>0</v>
      </c>
      <c r="K100" s="8">
        <v>0</v>
      </c>
      <c r="L100" s="9">
        <v>100</v>
      </c>
      <c r="M100" s="9">
        <v>0</v>
      </c>
      <c r="N100" s="9">
        <v>0</v>
      </c>
      <c r="O100" s="8">
        <v>1825924</v>
      </c>
      <c r="P100" s="8">
        <v>1825924</v>
      </c>
      <c r="Q100" s="8">
        <v>0</v>
      </c>
      <c r="R100" s="8">
        <v>0</v>
      </c>
      <c r="S100" s="9">
        <v>100</v>
      </c>
      <c r="T100" s="9">
        <v>0</v>
      </c>
      <c r="U100" s="9">
        <v>0</v>
      </c>
    </row>
    <row r="101" spans="1:21" ht="12.75">
      <c r="A101" s="34">
        <v>6</v>
      </c>
      <c r="B101" s="34">
        <v>17</v>
      </c>
      <c r="C101" s="34">
        <v>2</v>
      </c>
      <c r="D101" s="35">
        <v>2</v>
      </c>
      <c r="E101" s="36"/>
      <c r="F101" s="7" t="s">
        <v>265</v>
      </c>
      <c r="G101" s="53" t="s">
        <v>351</v>
      </c>
      <c r="H101" s="8">
        <v>928366.36</v>
      </c>
      <c r="I101" s="8">
        <v>545000</v>
      </c>
      <c r="J101" s="8">
        <v>383366.36</v>
      </c>
      <c r="K101" s="8">
        <v>0</v>
      </c>
      <c r="L101" s="9">
        <v>58.7</v>
      </c>
      <c r="M101" s="9">
        <v>41.29</v>
      </c>
      <c r="N101" s="9">
        <v>0</v>
      </c>
      <c r="O101" s="8">
        <v>633031.36</v>
      </c>
      <c r="P101" s="8">
        <v>545000</v>
      </c>
      <c r="Q101" s="8">
        <v>88031.36</v>
      </c>
      <c r="R101" s="8">
        <v>0</v>
      </c>
      <c r="S101" s="9">
        <v>86.09</v>
      </c>
      <c r="T101" s="9">
        <v>13.9</v>
      </c>
      <c r="U101" s="9">
        <v>0</v>
      </c>
    </row>
    <row r="102" spans="1:21" ht="12.75">
      <c r="A102" s="34">
        <v>6</v>
      </c>
      <c r="B102" s="34">
        <v>20</v>
      </c>
      <c r="C102" s="34">
        <v>6</v>
      </c>
      <c r="D102" s="35">
        <v>2</v>
      </c>
      <c r="E102" s="36"/>
      <c r="F102" s="7" t="s">
        <v>265</v>
      </c>
      <c r="G102" s="53" t="s">
        <v>352</v>
      </c>
      <c r="H102" s="8">
        <v>675000</v>
      </c>
      <c r="I102" s="8">
        <v>675000</v>
      </c>
      <c r="J102" s="8">
        <v>0</v>
      </c>
      <c r="K102" s="8">
        <v>0</v>
      </c>
      <c r="L102" s="9">
        <v>100</v>
      </c>
      <c r="M102" s="9">
        <v>0</v>
      </c>
      <c r="N102" s="9">
        <v>0</v>
      </c>
      <c r="O102" s="8">
        <v>475000</v>
      </c>
      <c r="P102" s="8">
        <v>475000</v>
      </c>
      <c r="Q102" s="8">
        <v>0</v>
      </c>
      <c r="R102" s="8">
        <v>0</v>
      </c>
      <c r="S102" s="9">
        <v>100</v>
      </c>
      <c r="T102" s="9">
        <v>0</v>
      </c>
      <c r="U102" s="9">
        <v>0</v>
      </c>
    </row>
    <row r="103" spans="1:21" ht="12.75">
      <c r="A103" s="34">
        <v>6</v>
      </c>
      <c r="B103" s="34">
        <v>8</v>
      </c>
      <c r="C103" s="34">
        <v>8</v>
      </c>
      <c r="D103" s="35">
        <v>2</v>
      </c>
      <c r="E103" s="36"/>
      <c r="F103" s="7" t="s">
        <v>265</v>
      </c>
      <c r="G103" s="53" t="s">
        <v>353</v>
      </c>
      <c r="H103" s="8">
        <v>825640.25</v>
      </c>
      <c r="I103" s="8">
        <v>825640.25</v>
      </c>
      <c r="J103" s="8">
        <v>0</v>
      </c>
      <c r="K103" s="8">
        <v>0</v>
      </c>
      <c r="L103" s="9">
        <v>100</v>
      </c>
      <c r="M103" s="9">
        <v>0</v>
      </c>
      <c r="N103" s="9">
        <v>0</v>
      </c>
      <c r="O103" s="8">
        <v>244230</v>
      </c>
      <c r="P103" s="8">
        <v>244230</v>
      </c>
      <c r="Q103" s="8">
        <v>0</v>
      </c>
      <c r="R103" s="8">
        <v>0</v>
      </c>
      <c r="S103" s="9">
        <v>100</v>
      </c>
      <c r="T103" s="9">
        <v>0</v>
      </c>
      <c r="U103" s="9">
        <v>0</v>
      </c>
    </row>
    <row r="104" spans="1:21" ht="12.75">
      <c r="A104" s="34">
        <v>6</v>
      </c>
      <c r="B104" s="34">
        <v>1</v>
      </c>
      <c r="C104" s="34">
        <v>10</v>
      </c>
      <c r="D104" s="35">
        <v>2</v>
      </c>
      <c r="E104" s="36"/>
      <c r="F104" s="7" t="s">
        <v>265</v>
      </c>
      <c r="G104" s="53" t="s">
        <v>273</v>
      </c>
      <c r="H104" s="8">
        <v>800000</v>
      </c>
      <c r="I104" s="8">
        <v>800000</v>
      </c>
      <c r="J104" s="8">
        <v>0</v>
      </c>
      <c r="K104" s="8">
        <v>0</v>
      </c>
      <c r="L104" s="9">
        <v>100</v>
      </c>
      <c r="M104" s="9">
        <v>0</v>
      </c>
      <c r="N104" s="9">
        <v>0</v>
      </c>
      <c r="O104" s="8">
        <v>393198.88</v>
      </c>
      <c r="P104" s="8">
        <v>393198.88</v>
      </c>
      <c r="Q104" s="8">
        <v>0</v>
      </c>
      <c r="R104" s="8">
        <v>0</v>
      </c>
      <c r="S104" s="9">
        <v>100</v>
      </c>
      <c r="T104" s="9">
        <v>0</v>
      </c>
      <c r="U104" s="9">
        <v>0</v>
      </c>
    </row>
    <row r="105" spans="1:21" ht="12.75">
      <c r="A105" s="34">
        <v>6</v>
      </c>
      <c r="B105" s="34">
        <v>13</v>
      </c>
      <c r="C105" s="34">
        <v>3</v>
      </c>
      <c r="D105" s="35">
        <v>2</v>
      </c>
      <c r="E105" s="36"/>
      <c r="F105" s="7" t="s">
        <v>265</v>
      </c>
      <c r="G105" s="53" t="s">
        <v>354</v>
      </c>
      <c r="H105" s="8">
        <v>1262000.2</v>
      </c>
      <c r="I105" s="8">
        <v>1262000.2</v>
      </c>
      <c r="J105" s="8">
        <v>0</v>
      </c>
      <c r="K105" s="8">
        <v>0</v>
      </c>
      <c r="L105" s="9">
        <v>100</v>
      </c>
      <c r="M105" s="9">
        <v>0</v>
      </c>
      <c r="N105" s="9">
        <v>0</v>
      </c>
      <c r="O105" s="8">
        <v>1075000</v>
      </c>
      <c r="P105" s="8">
        <v>1075000</v>
      </c>
      <c r="Q105" s="8">
        <v>0</v>
      </c>
      <c r="R105" s="8">
        <v>0</v>
      </c>
      <c r="S105" s="9">
        <v>100</v>
      </c>
      <c r="T105" s="9">
        <v>0</v>
      </c>
      <c r="U105" s="9">
        <v>0</v>
      </c>
    </row>
    <row r="106" spans="1:21" ht="12.75">
      <c r="A106" s="34">
        <v>6</v>
      </c>
      <c r="B106" s="34">
        <v>10</v>
      </c>
      <c r="C106" s="34">
        <v>4</v>
      </c>
      <c r="D106" s="35">
        <v>2</v>
      </c>
      <c r="E106" s="36"/>
      <c r="F106" s="7" t="s">
        <v>265</v>
      </c>
      <c r="G106" s="53" t="s">
        <v>355</v>
      </c>
      <c r="H106" s="8">
        <v>1951600</v>
      </c>
      <c r="I106" s="8">
        <v>1751600</v>
      </c>
      <c r="J106" s="8">
        <v>200000</v>
      </c>
      <c r="K106" s="8">
        <v>0</v>
      </c>
      <c r="L106" s="9">
        <v>89.75</v>
      </c>
      <c r="M106" s="9">
        <v>10.24</v>
      </c>
      <c r="N106" s="9">
        <v>0</v>
      </c>
      <c r="O106" s="8">
        <v>1251800</v>
      </c>
      <c r="P106" s="8">
        <v>1251800</v>
      </c>
      <c r="Q106" s="8">
        <v>0</v>
      </c>
      <c r="R106" s="8">
        <v>0</v>
      </c>
      <c r="S106" s="9">
        <v>100</v>
      </c>
      <c r="T106" s="9">
        <v>0</v>
      </c>
      <c r="U106" s="9">
        <v>0</v>
      </c>
    </row>
    <row r="107" spans="1:21" ht="12.75">
      <c r="A107" s="34">
        <v>6</v>
      </c>
      <c r="B107" s="34">
        <v>4</v>
      </c>
      <c r="C107" s="34">
        <v>5</v>
      </c>
      <c r="D107" s="35">
        <v>2</v>
      </c>
      <c r="E107" s="36"/>
      <c r="F107" s="7" t="s">
        <v>265</v>
      </c>
      <c r="G107" s="53" t="s">
        <v>356</v>
      </c>
      <c r="H107" s="8">
        <v>2406832</v>
      </c>
      <c r="I107" s="8">
        <v>2406832</v>
      </c>
      <c r="J107" s="8">
        <v>0</v>
      </c>
      <c r="K107" s="8">
        <v>0</v>
      </c>
      <c r="L107" s="9">
        <v>100</v>
      </c>
      <c r="M107" s="9">
        <v>0</v>
      </c>
      <c r="N107" s="9">
        <v>0</v>
      </c>
      <c r="O107" s="8">
        <v>1939082</v>
      </c>
      <c r="P107" s="8">
        <v>1939082</v>
      </c>
      <c r="Q107" s="8">
        <v>0</v>
      </c>
      <c r="R107" s="8">
        <v>0</v>
      </c>
      <c r="S107" s="9">
        <v>100</v>
      </c>
      <c r="T107" s="9">
        <v>0</v>
      </c>
      <c r="U107" s="9">
        <v>0</v>
      </c>
    </row>
    <row r="108" spans="1:21" ht="12.75">
      <c r="A108" s="34">
        <v>6</v>
      </c>
      <c r="B108" s="34">
        <v>9</v>
      </c>
      <c r="C108" s="34">
        <v>10</v>
      </c>
      <c r="D108" s="35">
        <v>2</v>
      </c>
      <c r="E108" s="36"/>
      <c r="F108" s="7" t="s">
        <v>265</v>
      </c>
      <c r="G108" s="53" t="s">
        <v>357</v>
      </c>
      <c r="H108" s="8">
        <v>3216000</v>
      </c>
      <c r="I108" s="8">
        <v>3216000</v>
      </c>
      <c r="J108" s="8">
        <v>0</v>
      </c>
      <c r="K108" s="8">
        <v>0</v>
      </c>
      <c r="L108" s="9">
        <v>100</v>
      </c>
      <c r="M108" s="9">
        <v>0</v>
      </c>
      <c r="N108" s="9">
        <v>0</v>
      </c>
      <c r="O108" s="8">
        <v>2912000</v>
      </c>
      <c r="P108" s="8">
        <v>2912000</v>
      </c>
      <c r="Q108" s="8">
        <v>0</v>
      </c>
      <c r="R108" s="8">
        <v>0</v>
      </c>
      <c r="S108" s="9">
        <v>100</v>
      </c>
      <c r="T108" s="9">
        <v>0</v>
      </c>
      <c r="U108" s="9">
        <v>0</v>
      </c>
    </row>
    <row r="109" spans="1:21" ht="12.75">
      <c r="A109" s="34">
        <v>6</v>
      </c>
      <c r="B109" s="34">
        <v>8</v>
      </c>
      <c r="C109" s="34">
        <v>9</v>
      </c>
      <c r="D109" s="35">
        <v>2</v>
      </c>
      <c r="E109" s="36"/>
      <c r="F109" s="7" t="s">
        <v>265</v>
      </c>
      <c r="G109" s="53" t="s">
        <v>358</v>
      </c>
      <c r="H109" s="8">
        <v>448280</v>
      </c>
      <c r="I109" s="8">
        <v>448280</v>
      </c>
      <c r="J109" s="8">
        <v>0</v>
      </c>
      <c r="K109" s="8">
        <v>0</v>
      </c>
      <c r="L109" s="9">
        <v>100</v>
      </c>
      <c r="M109" s="9">
        <v>0</v>
      </c>
      <c r="N109" s="9">
        <v>0</v>
      </c>
      <c r="O109" s="8">
        <v>336209.97</v>
      </c>
      <c r="P109" s="8">
        <v>336209.97</v>
      </c>
      <c r="Q109" s="8">
        <v>0</v>
      </c>
      <c r="R109" s="8">
        <v>0</v>
      </c>
      <c r="S109" s="9">
        <v>100</v>
      </c>
      <c r="T109" s="9">
        <v>0</v>
      </c>
      <c r="U109" s="9">
        <v>0</v>
      </c>
    </row>
    <row r="110" spans="1:21" ht="12.75">
      <c r="A110" s="34">
        <v>6</v>
      </c>
      <c r="B110" s="34">
        <v>20</v>
      </c>
      <c r="C110" s="34">
        <v>7</v>
      </c>
      <c r="D110" s="35">
        <v>2</v>
      </c>
      <c r="E110" s="36"/>
      <c r="F110" s="7" t="s">
        <v>265</v>
      </c>
      <c r="G110" s="53" t="s">
        <v>359</v>
      </c>
      <c r="H110" s="8">
        <v>1335000</v>
      </c>
      <c r="I110" s="8">
        <v>1335000</v>
      </c>
      <c r="J110" s="8">
        <v>0</v>
      </c>
      <c r="K110" s="8">
        <v>0</v>
      </c>
      <c r="L110" s="9">
        <v>100</v>
      </c>
      <c r="M110" s="9">
        <v>0</v>
      </c>
      <c r="N110" s="9">
        <v>0</v>
      </c>
      <c r="O110" s="8">
        <v>1000000</v>
      </c>
      <c r="P110" s="8">
        <v>1000000</v>
      </c>
      <c r="Q110" s="8">
        <v>0</v>
      </c>
      <c r="R110" s="8">
        <v>0</v>
      </c>
      <c r="S110" s="9">
        <v>100</v>
      </c>
      <c r="T110" s="9">
        <v>0</v>
      </c>
      <c r="U110" s="9">
        <v>0</v>
      </c>
    </row>
    <row r="111" spans="1:21" ht="12.75">
      <c r="A111" s="34">
        <v>6</v>
      </c>
      <c r="B111" s="34">
        <v>9</v>
      </c>
      <c r="C111" s="34">
        <v>11</v>
      </c>
      <c r="D111" s="35">
        <v>2</v>
      </c>
      <c r="E111" s="36"/>
      <c r="F111" s="7" t="s">
        <v>265</v>
      </c>
      <c r="G111" s="53" t="s">
        <v>360</v>
      </c>
      <c r="H111" s="8">
        <v>3939294.32</v>
      </c>
      <c r="I111" s="8">
        <v>3677903.64</v>
      </c>
      <c r="J111" s="8">
        <v>261390.68</v>
      </c>
      <c r="K111" s="8">
        <v>0</v>
      </c>
      <c r="L111" s="9">
        <v>93.36</v>
      </c>
      <c r="M111" s="9">
        <v>6.63</v>
      </c>
      <c r="N111" s="9">
        <v>0</v>
      </c>
      <c r="O111" s="8">
        <v>2982318.41</v>
      </c>
      <c r="P111" s="8">
        <v>2720927.73</v>
      </c>
      <c r="Q111" s="8">
        <v>261390.68</v>
      </c>
      <c r="R111" s="8">
        <v>0</v>
      </c>
      <c r="S111" s="9">
        <v>91.23</v>
      </c>
      <c r="T111" s="9">
        <v>8.76</v>
      </c>
      <c r="U111" s="9">
        <v>0</v>
      </c>
    </row>
    <row r="112" spans="1:21" ht="12.75">
      <c r="A112" s="34">
        <v>6</v>
      </c>
      <c r="B112" s="34">
        <v>16</v>
      </c>
      <c r="C112" s="34">
        <v>3</v>
      </c>
      <c r="D112" s="35">
        <v>2</v>
      </c>
      <c r="E112" s="36"/>
      <c r="F112" s="7" t="s">
        <v>265</v>
      </c>
      <c r="G112" s="53" t="s">
        <v>361</v>
      </c>
      <c r="H112" s="8">
        <v>932500</v>
      </c>
      <c r="I112" s="8">
        <v>932500</v>
      </c>
      <c r="J112" s="8">
        <v>0</v>
      </c>
      <c r="K112" s="8">
        <v>0</v>
      </c>
      <c r="L112" s="9">
        <v>100</v>
      </c>
      <c r="M112" s="9">
        <v>0</v>
      </c>
      <c r="N112" s="9">
        <v>0</v>
      </c>
      <c r="O112" s="8">
        <v>660603</v>
      </c>
      <c r="P112" s="8">
        <v>660603</v>
      </c>
      <c r="Q112" s="8">
        <v>0</v>
      </c>
      <c r="R112" s="8">
        <v>0</v>
      </c>
      <c r="S112" s="9">
        <v>100</v>
      </c>
      <c r="T112" s="9">
        <v>0</v>
      </c>
      <c r="U112" s="9">
        <v>0</v>
      </c>
    </row>
    <row r="113" spans="1:21" ht="12.75">
      <c r="A113" s="34">
        <v>6</v>
      </c>
      <c r="B113" s="34">
        <v>2</v>
      </c>
      <c r="C113" s="34">
        <v>10</v>
      </c>
      <c r="D113" s="35">
        <v>2</v>
      </c>
      <c r="E113" s="36"/>
      <c r="F113" s="7" t="s">
        <v>265</v>
      </c>
      <c r="G113" s="53" t="s">
        <v>362</v>
      </c>
      <c r="H113" s="8">
        <v>968000</v>
      </c>
      <c r="I113" s="8">
        <v>968000</v>
      </c>
      <c r="J113" s="8">
        <v>0</v>
      </c>
      <c r="K113" s="8">
        <v>0</v>
      </c>
      <c r="L113" s="9">
        <v>100</v>
      </c>
      <c r="M113" s="9">
        <v>0</v>
      </c>
      <c r="N113" s="9">
        <v>0</v>
      </c>
      <c r="O113" s="8">
        <v>726000</v>
      </c>
      <c r="P113" s="8">
        <v>726000</v>
      </c>
      <c r="Q113" s="8">
        <v>0</v>
      </c>
      <c r="R113" s="8">
        <v>0</v>
      </c>
      <c r="S113" s="9">
        <v>100</v>
      </c>
      <c r="T113" s="9">
        <v>0</v>
      </c>
      <c r="U113" s="9">
        <v>0</v>
      </c>
    </row>
    <row r="114" spans="1:21" ht="12.75">
      <c r="A114" s="34">
        <v>6</v>
      </c>
      <c r="B114" s="34">
        <v>8</v>
      </c>
      <c r="C114" s="34">
        <v>11</v>
      </c>
      <c r="D114" s="35">
        <v>2</v>
      </c>
      <c r="E114" s="36"/>
      <c r="F114" s="7" t="s">
        <v>265</v>
      </c>
      <c r="G114" s="53" t="s">
        <v>363</v>
      </c>
      <c r="H114" s="8">
        <v>418000</v>
      </c>
      <c r="I114" s="8">
        <v>363000</v>
      </c>
      <c r="J114" s="8">
        <v>55000</v>
      </c>
      <c r="K114" s="8">
        <v>0</v>
      </c>
      <c r="L114" s="9">
        <v>86.84</v>
      </c>
      <c r="M114" s="9">
        <v>13.15</v>
      </c>
      <c r="N114" s="9">
        <v>0</v>
      </c>
      <c r="O114" s="8">
        <v>272250</v>
      </c>
      <c r="P114" s="8">
        <v>272250</v>
      </c>
      <c r="Q114" s="8">
        <v>0</v>
      </c>
      <c r="R114" s="8">
        <v>0</v>
      </c>
      <c r="S114" s="9">
        <v>100</v>
      </c>
      <c r="T114" s="9">
        <v>0</v>
      </c>
      <c r="U114" s="9">
        <v>0</v>
      </c>
    </row>
    <row r="115" spans="1:21" ht="12.75">
      <c r="A115" s="34">
        <v>6</v>
      </c>
      <c r="B115" s="34">
        <v>1</v>
      </c>
      <c r="C115" s="34">
        <v>11</v>
      </c>
      <c r="D115" s="35">
        <v>2</v>
      </c>
      <c r="E115" s="36"/>
      <c r="F115" s="7" t="s">
        <v>265</v>
      </c>
      <c r="G115" s="53" t="s">
        <v>364</v>
      </c>
      <c r="H115" s="8">
        <v>3571439</v>
      </c>
      <c r="I115" s="8">
        <v>3556439</v>
      </c>
      <c r="J115" s="8">
        <v>0</v>
      </c>
      <c r="K115" s="8">
        <v>15000</v>
      </c>
      <c r="L115" s="9">
        <v>99.58</v>
      </c>
      <c r="M115" s="9">
        <v>0</v>
      </c>
      <c r="N115" s="9">
        <v>0.41</v>
      </c>
      <c r="O115" s="8">
        <v>3385595</v>
      </c>
      <c r="P115" s="8">
        <v>3370595</v>
      </c>
      <c r="Q115" s="8">
        <v>0</v>
      </c>
      <c r="R115" s="8">
        <v>15000</v>
      </c>
      <c r="S115" s="9">
        <v>99.55</v>
      </c>
      <c r="T115" s="9">
        <v>0</v>
      </c>
      <c r="U115" s="9">
        <v>0.44</v>
      </c>
    </row>
    <row r="116" spans="1:21" ht="12.75">
      <c r="A116" s="34">
        <v>6</v>
      </c>
      <c r="B116" s="34">
        <v>13</v>
      </c>
      <c r="C116" s="34">
        <v>5</v>
      </c>
      <c r="D116" s="35">
        <v>2</v>
      </c>
      <c r="E116" s="36"/>
      <c r="F116" s="7" t="s">
        <v>265</v>
      </c>
      <c r="G116" s="53" t="s">
        <v>365</v>
      </c>
      <c r="H116" s="8">
        <v>368040</v>
      </c>
      <c r="I116" s="8">
        <v>368040</v>
      </c>
      <c r="J116" s="8">
        <v>0</v>
      </c>
      <c r="K116" s="8">
        <v>0</v>
      </c>
      <c r="L116" s="9">
        <v>100</v>
      </c>
      <c r="M116" s="9">
        <v>0</v>
      </c>
      <c r="N116" s="9">
        <v>0</v>
      </c>
      <c r="O116" s="8">
        <v>347530</v>
      </c>
      <c r="P116" s="8">
        <v>347530</v>
      </c>
      <c r="Q116" s="8">
        <v>0</v>
      </c>
      <c r="R116" s="8">
        <v>0</v>
      </c>
      <c r="S116" s="9">
        <v>100</v>
      </c>
      <c r="T116" s="9">
        <v>0</v>
      </c>
      <c r="U116" s="9">
        <v>0</v>
      </c>
    </row>
    <row r="117" spans="1:21" ht="12.75">
      <c r="A117" s="34">
        <v>6</v>
      </c>
      <c r="B117" s="34">
        <v>2</v>
      </c>
      <c r="C117" s="34">
        <v>11</v>
      </c>
      <c r="D117" s="35">
        <v>2</v>
      </c>
      <c r="E117" s="36"/>
      <c r="F117" s="7" t="s">
        <v>265</v>
      </c>
      <c r="G117" s="53" t="s">
        <v>366</v>
      </c>
      <c r="H117" s="8">
        <v>1150000</v>
      </c>
      <c r="I117" s="8">
        <v>1150000</v>
      </c>
      <c r="J117" s="8">
        <v>0</v>
      </c>
      <c r="K117" s="8">
        <v>0</v>
      </c>
      <c r="L117" s="9">
        <v>100</v>
      </c>
      <c r="M117" s="9">
        <v>0</v>
      </c>
      <c r="N117" s="9">
        <v>0</v>
      </c>
      <c r="O117" s="8">
        <v>1050000</v>
      </c>
      <c r="P117" s="8">
        <v>1050000</v>
      </c>
      <c r="Q117" s="8">
        <v>0</v>
      </c>
      <c r="R117" s="8">
        <v>0</v>
      </c>
      <c r="S117" s="9">
        <v>100</v>
      </c>
      <c r="T117" s="9">
        <v>0</v>
      </c>
      <c r="U117" s="9">
        <v>0</v>
      </c>
    </row>
    <row r="118" spans="1:21" ht="12.75">
      <c r="A118" s="34">
        <v>6</v>
      </c>
      <c r="B118" s="34">
        <v>5</v>
      </c>
      <c r="C118" s="34">
        <v>7</v>
      </c>
      <c r="D118" s="35">
        <v>2</v>
      </c>
      <c r="E118" s="36"/>
      <c r="F118" s="7" t="s">
        <v>265</v>
      </c>
      <c r="G118" s="53" t="s">
        <v>367</v>
      </c>
      <c r="H118" s="8">
        <v>1650000</v>
      </c>
      <c r="I118" s="8">
        <v>1650000</v>
      </c>
      <c r="J118" s="8">
        <v>0</v>
      </c>
      <c r="K118" s="8">
        <v>0</v>
      </c>
      <c r="L118" s="9">
        <v>100</v>
      </c>
      <c r="M118" s="9">
        <v>0</v>
      </c>
      <c r="N118" s="9">
        <v>0</v>
      </c>
      <c r="O118" s="8">
        <v>1500000</v>
      </c>
      <c r="P118" s="8">
        <v>1500000</v>
      </c>
      <c r="Q118" s="8">
        <v>0</v>
      </c>
      <c r="R118" s="8">
        <v>0</v>
      </c>
      <c r="S118" s="9">
        <v>100</v>
      </c>
      <c r="T118" s="9">
        <v>0</v>
      </c>
      <c r="U118" s="9">
        <v>0</v>
      </c>
    </row>
    <row r="119" spans="1:21" ht="12.75">
      <c r="A119" s="34">
        <v>6</v>
      </c>
      <c r="B119" s="34">
        <v>10</v>
      </c>
      <c r="C119" s="34">
        <v>5</v>
      </c>
      <c r="D119" s="35">
        <v>2</v>
      </c>
      <c r="E119" s="36"/>
      <c r="F119" s="7" t="s">
        <v>265</v>
      </c>
      <c r="G119" s="53" t="s">
        <v>368</v>
      </c>
      <c r="H119" s="8">
        <v>1508000</v>
      </c>
      <c r="I119" s="8">
        <v>1508000</v>
      </c>
      <c r="J119" s="8">
        <v>0</v>
      </c>
      <c r="K119" s="8">
        <v>0</v>
      </c>
      <c r="L119" s="9">
        <v>100</v>
      </c>
      <c r="M119" s="9">
        <v>0</v>
      </c>
      <c r="N119" s="9">
        <v>0</v>
      </c>
      <c r="O119" s="8">
        <v>1083500</v>
      </c>
      <c r="P119" s="8">
        <v>1083500</v>
      </c>
      <c r="Q119" s="8">
        <v>0</v>
      </c>
      <c r="R119" s="8">
        <v>0</v>
      </c>
      <c r="S119" s="9">
        <v>100</v>
      </c>
      <c r="T119" s="9">
        <v>0</v>
      </c>
      <c r="U119" s="9">
        <v>0</v>
      </c>
    </row>
    <row r="120" spans="1:21" ht="12.75">
      <c r="A120" s="34">
        <v>6</v>
      </c>
      <c r="B120" s="34">
        <v>14</v>
      </c>
      <c r="C120" s="34">
        <v>9</v>
      </c>
      <c r="D120" s="35">
        <v>2</v>
      </c>
      <c r="E120" s="36"/>
      <c r="F120" s="7" t="s">
        <v>265</v>
      </c>
      <c r="G120" s="53" t="s">
        <v>274</v>
      </c>
      <c r="H120" s="8">
        <v>0</v>
      </c>
      <c r="I120" s="8">
        <v>0</v>
      </c>
      <c r="J120" s="8">
        <v>0</v>
      </c>
      <c r="K120" s="8">
        <v>0</v>
      </c>
      <c r="L120" s="9"/>
      <c r="M120" s="9"/>
      <c r="N120" s="9"/>
      <c r="O120" s="8">
        <v>0</v>
      </c>
      <c r="P120" s="8">
        <v>0</v>
      </c>
      <c r="Q120" s="8">
        <v>0</v>
      </c>
      <c r="R120" s="8">
        <v>0</v>
      </c>
      <c r="S120" s="9"/>
      <c r="T120" s="9"/>
      <c r="U120" s="9"/>
    </row>
    <row r="121" spans="1:21" ht="12.75">
      <c r="A121" s="34">
        <v>6</v>
      </c>
      <c r="B121" s="34">
        <v>18</v>
      </c>
      <c r="C121" s="34">
        <v>7</v>
      </c>
      <c r="D121" s="35">
        <v>2</v>
      </c>
      <c r="E121" s="36"/>
      <c r="F121" s="7" t="s">
        <v>265</v>
      </c>
      <c r="G121" s="53" t="s">
        <v>369</v>
      </c>
      <c r="H121" s="8">
        <v>629589</v>
      </c>
      <c r="I121" s="8">
        <v>629589</v>
      </c>
      <c r="J121" s="8">
        <v>0</v>
      </c>
      <c r="K121" s="8">
        <v>0</v>
      </c>
      <c r="L121" s="9">
        <v>100</v>
      </c>
      <c r="M121" s="9">
        <v>0</v>
      </c>
      <c r="N121" s="9">
        <v>0</v>
      </c>
      <c r="O121" s="8">
        <v>423517</v>
      </c>
      <c r="P121" s="8">
        <v>423517</v>
      </c>
      <c r="Q121" s="8">
        <v>0</v>
      </c>
      <c r="R121" s="8">
        <v>0</v>
      </c>
      <c r="S121" s="9">
        <v>100</v>
      </c>
      <c r="T121" s="9">
        <v>0</v>
      </c>
      <c r="U121" s="9">
        <v>0</v>
      </c>
    </row>
    <row r="122" spans="1:21" ht="12.75">
      <c r="A122" s="34">
        <v>6</v>
      </c>
      <c r="B122" s="34">
        <v>20</v>
      </c>
      <c r="C122" s="34">
        <v>8</v>
      </c>
      <c r="D122" s="35">
        <v>2</v>
      </c>
      <c r="E122" s="36"/>
      <c r="F122" s="7" t="s">
        <v>265</v>
      </c>
      <c r="G122" s="53" t="s">
        <v>370</v>
      </c>
      <c r="H122" s="8">
        <v>220313.94</v>
      </c>
      <c r="I122" s="8">
        <v>142172.5</v>
      </c>
      <c r="J122" s="8">
        <v>0</v>
      </c>
      <c r="K122" s="8">
        <v>78141.44</v>
      </c>
      <c r="L122" s="9">
        <v>64.53</v>
      </c>
      <c r="M122" s="9">
        <v>0</v>
      </c>
      <c r="N122" s="9">
        <v>35.46</v>
      </c>
      <c r="O122" s="8">
        <v>333816.76</v>
      </c>
      <c r="P122" s="8">
        <v>142172.5</v>
      </c>
      <c r="Q122" s="8">
        <v>191644.26</v>
      </c>
      <c r="R122" s="8">
        <v>0</v>
      </c>
      <c r="S122" s="9">
        <v>42.58</v>
      </c>
      <c r="T122" s="9">
        <v>57.41</v>
      </c>
      <c r="U122" s="9">
        <v>0</v>
      </c>
    </row>
    <row r="123" spans="1:21" ht="12.75">
      <c r="A123" s="34">
        <v>6</v>
      </c>
      <c r="B123" s="34">
        <v>15</v>
      </c>
      <c r="C123" s="34">
        <v>6</v>
      </c>
      <c r="D123" s="35">
        <v>2</v>
      </c>
      <c r="E123" s="36"/>
      <c r="F123" s="7" t="s">
        <v>265</v>
      </c>
      <c r="G123" s="53" t="s">
        <v>275</v>
      </c>
      <c r="H123" s="8">
        <v>355880.12</v>
      </c>
      <c r="I123" s="8">
        <v>355880.12</v>
      </c>
      <c r="J123" s="8">
        <v>0</v>
      </c>
      <c r="K123" s="8">
        <v>0</v>
      </c>
      <c r="L123" s="9">
        <v>100</v>
      </c>
      <c r="M123" s="9">
        <v>0</v>
      </c>
      <c r="N123" s="9">
        <v>0</v>
      </c>
      <c r="O123" s="8">
        <v>255880.12</v>
      </c>
      <c r="P123" s="8">
        <v>255880.12</v>
      </c>
      <c r="Q123" s="8">
        <v>0</v>
      </c>
      <c r="R123" s="8">
        <v>0</v>
      </c>
      <c r="S123" s="9">
        <v>100</v>
      </c>
      <c r="T123" s="9">
        <v>0</v>
      </c>
      <c r="U123" s="9">
        <v>0</v>
      </c>
    </row>
    <row r="124" spans="1:21" ht="12.75">
      <c r="A124" s="34">
        <v>6</v>
      </c>
      <c r="B124" s="34">
        <v>3</v>
      </c>
      <c r="C124" s="34">
        <v>8</v>
      </c>
      <c r="D124" s="35">
        <v>2</v>
      </c>
      <c r="E124" s="36"/>
      <c r="F124" s="7" t="s">
        <v>265</v>
      </c>
      <c r="G124" s="53" t="s">
        <v>276</v>
      </c>
      <c r="H124" s="8">
        <v>617940</v>
      </c>
      <c r="I124" s="8">
        <v>617940</v>
      </c>
      <c r="J124" s="8">
        <v>0</v>
      </c>
      <c r="K124" s="8">
        <v>0</v>
      </c>
      <c r="L124" s="9">
        <v>100</v>
      </c>
      <c r="M124" s="9">
        <v>0</v>
      </c>
      <c r="N124" s="9">
        <v>0</v>
      </c>
      <c r="O124" s="8">
        <v>313830</v>
      </c>
      <c r="P124" s="8">
        <v>313830</v>
      </c>
      <c r="Q124" s="8">
        <v>0</v>
      </c>
      <c r="R124" s="8">
        <v>0</v>
      </c>
      <c r="S124" s="9">
        <v>100</v>
      </c>
      <c r="T124" s="9">
        <v>0</v>
      </c>
      <c r="U124" s="9">
        <v>0</v>
      </c>
    </row>
    <row r="125" spans="1:21" ht="12.75">
      <c r="A125" s="34">
        <v>6</v>
      </c>
      <c r="B125" s="34">
        <v>1</v>
      </c>
      <c r="C125" s="34">
        <v>12</v>
      </c>
      <c r="D125" s="35">
        <v>2</v>
      </c>
      <c r="E125" s="36"/>
      <c r="F125" s="7" t="s">
        <v>265</v>
      </c>
      <c r="G125" s="53" t="s">
        <v>371</v>
      </c>
      <c r="H125" s="8">
        <v>332000</v>
      </c>
      <c r="I125" s="8">
        <v>332000</v>
      </c>
      <c r="J125" s="8">
        <v>0</v>
      </c>
      <c r="K125" s="8">
        <v>0</v>
      </c>
      <c r="L125" s="9">
        <v>100</v>
      </c>
      <c r="M125" s="9">
        <v>0</v>
      </c>
      <c r="N125" s="9">
        <v>0</v>
      </c>
      <c r="O125" s="8">
        <v>249000</v>
      </c>
      <c r="P125" s="8">
        <v>249000</v>
      </c>
      <c r="Q125" s="8">
        <v>0</v>
      </c>
      <c r="R125" s="8">
        <v>0</v>
      </c>
      <c r="S125" s="9">
        <v>100</v>
      </c>
      <c r="T125" s="9">
        <v>0</v>
      </c>
      <c r="U125" s="9">
        <v>0</v>
      </c>
    </row>
    <row r="126" spans="1:21" ht="12.75">
      <c r="A126" s="34">
        <v>6</v>
      </c>
      <c r="B126" s="34">
        <v>1</v>
      </c>
      <c r="C126" s="34">
        <v>13</v>
      </c>
      <c r="D126" s="35">
        <v>2</v>
      </c>
      <c r="E126" s="36"/>
      <c r="F126" s="7" t="s">
        <v>265</v>
      </c>
      <c r="G126" s="53" t="s">
        <v>372</v>
      </c>
      <c r="H126" s="8">
        <v>1658177.79</v>
      </c>
      <c r="I126" s="8">
        <v>1658177.79</v>
      </c>
      <c r="J126" s="8">
        <v>0</v>
      </c>
      <c r="K126" s="8">
        <v>0</v>
      </c>
      <c r="L126" s="9">
        <v>100</v>
      </c>
      <c r="M126" s="9">
        <v>0</v>
      </c>
      <c r="N126" s="9">
        <v>0</v>
      </c>
      <c r="O126" s="8">
        <v>275862.79</v>
      </c>
      <c r="P126" s="8">
        <v>275862.79</v>
      </c>
      <c r="Q126" s="8">
        <v>0</v>
      </c>
      <c r="R126" s="8">
        <v>0</v>
      </c>
      <c r="S126" s="9">
        <v>100</v>
      </c>
      <c r="T126" s="9">
        <v>0</v>
      </c>
      <c r="U126" s="9">
        <v>0</v>
      </c>
    </row>
    <row r="127" spans="1:21" ht="12.75">
      <c r="A127" s="34">
        <v>6</v>
      </c>
      <c r="B127" s="34">
        <v>3</v>
      </c>
      <c r="C127" s="34">
        <v>9</v>
      </c>
      <c r="D127" s="35">
        <v>2</v>
      </c>
      <c r="E127" s="36"/>
      <c r="F127" s="7" t="s">
        <v>265</v>
      </c>
      <c r="G127" s="53" t="s">
        <v>373</v>
      </c>
      <c r="H127" s="8">
        <v>730000</v>
      </c>
      <c r="I127" s="8">
        <v>730000</v>
      </c>
      <c r="J127" s="8">
        <v>0</v>
      </c>
      <c r="K127" s="8">
        <v>0</v>
      </c>
      <c r="L127" s="9">
        <v>100</v>
      </c>
      <c r="M127" s="9">
        <v>0</v>
      </c>
      <c r="N127" s="9">
        <v>0</v>
      </c>
      <c r="O127" s="8">
        <v>502762.25</v>
      </c>
      <c r="P127" s="8">
        <v>487762.25</v>
      </c>
      <c r="Q127" s="8">
        <v>15000</v>
      </c>
      <c r="R127" s="8">
        <v>0</v>
      </c>
      <c r="S127" s="9">
        <v>97.01</v>
      </c>
      <c r="T127" s="9">
        <v>2.98</v>
      </c>
      <c r="U127" s="9">
        <v>0</v>
      </c>
    </row>
    <row r="128" spans="1:21" ht="12.75">
      <c r="A128" s="34">
        <v>6</v>
      </c>
      <c r="B128" s="34">
        <v>6</v>
      </c>
      <c r="C128" s="34">
        <v>9</v>
      </c>
      <c r="D128" s="35">
        <v>2</v>
      </c>
      <c r="E128" s="36"/>
      <c r="F128" s="7" t="s">
        <v>265</v>
      </c>
      <c r="G128" s="53" t="s">
        <v>374</v>
      </c>
      <c r="H128" s="8">
        <v>870000</v>
      </c>
      <c r="I128" s="8">
        <v>870000</v>
      </c>
      <c r="J128" s="8">
        <v>0</v>
      </c>
      <c r="K128" s="8">
        <v>0</v>
      </c>
      <c r="L128" s="9">
        <v>100</v>
      </c>
      <c r="M128" s="9">
        <v>0</v>
      </c>
      <c r="N128" s="9">
        <v>0</v>
      </c>
      <c r="O128" s="8">
        <v>715000</v>
      </c>
      <c r="P128" s="8">
        <v>715000</v>
      </c>
      <c r="Q128" s="8">
        <v>0</v>
      </c>
      <c r="R128" s="8">
        <v>0</v>
      </c>
      <c r="S128" s="9">
        <v>100</v>
      </c>
      <c r="T128" s="9">
        <v>0</v>
      </c>
      <c r="U128" s="9">
        <v>0</v>
      </c>
    </row>
    <row r="129" spans="1:21" ht="12.75">
      <c r="A129" s="34">
        <v>6</v>
      </c>
      <c r="B129" s="34">
        <v>17</v>
      </c>
      <c r="C129" s="34">
        <v>4</v>
      </c>
      <c r="D129" s="35">
        <v>2</v>
      </c>
      <c r="E129" s="36"/>
      <c r="F129" s="7" t="s">
        <v>265</v>
      </c>
      <c r="G129" s="53" t="s">
        <v>375</v>
      </c>
      <c r="H129" s="8">
        <v>677600</v>
      </c>
      <c r="I129" s="8">
        <v>677600</v>
      </c>
      <c r="J129" s="8">
        <v>0</v>
      </c>
      <c r="K129" s="8">
        <v>0</v>
      </c>
      <c r="L129" s="9">
        <v>100</v>
      </c>
      <c r="M129" s="9">
        <v>0</v>
      </c>
      <c r="N129" s="9">
        <v>0</v>
      </c>
      <c r="O129" s="8">
        <v>628200</v>
      </c>
      <c r="P129" s="8">
        <v>508200</v>
      </c>
      <c r="Q129" s="8">
        <v>120000</v>
      </c>
      <c r="R129" s="8">
        <v>0</v>
      </c>
      <c r="S129" s="9">
        <v>80.89</v>
      </c>
      <c r="T129" s="9">
        <v>19.1</v>
      </c>
      <c r="U129" s="9">
        <v>0</v>
      </c>
    </row>
    <row r="130" spans="1:21" ht="12.75">
      <c r="A130" s="34">
        <v>6</v>
      </c>
      <c r="B130" s="34">
        <v>3</v>
      </c>
      <c r="C130" s="34">
        <v>10</v>
      </c>
      <c r="D130" s="35">
        <v>2</v>
      </c>
      <c r="E130" s="36"/>
      <c r="F130" s="7" t="s">
        <v>265</v>
      </c>
      <c r="G130" s="53" t="s">
        <v>376</v>
      </c>
      <c r="H130" s="8">
        <v>741939</v>
      </c>
      <c r="I130" s="8">
        <v>741939</v>
      </c>
      <c r="J130" s="8">
        <v>0</v>
      </c>
      <c r="K130" s="8">
        <v>0</v>
      </c>
      <c r="L130" s="9">
        <v>100</v>
      </c>
      <c r="M130" s="9">
        <v>0</v>
      </c>
      <c r="N130" s="9">
        <v>0</v>
      </c>
      <c r="O130" s="8">
        <v>551455</v>
      </c>
      <c r="P130" s="8">
        <v>551455</v>
      </c>
      <c r="Q130" s="8">
        <v>0</v>
      </c>
      <c r="R130" s="8">
        <v>0</v>
      </c>
      <c r="S130" s="9">
        <v>100</v>
      </c>
      <c r="T130" s="9">
        <v>0</v>
      </c>
      <c r="U130" s="9">
        <v>0</v>
      </c>
    </row>
    <row r="131" spans="1:21" ht="12.75">
      <c r="A131" s="34">
        <v>6</v>
      </c>
      <c r="B131" s="34">
        <v>8</v>
      </c>
      <c r="C131" s="34">
        <v>12</v>
      </c>
      <c r="D131" s="35">
        <v>2</v>
      </c>
      <c r="E131" s="36"/>
      <c r="F131" s="7" t="s">
        <v>265</v>
      </c>
      <c r="G131" s="53" t="s">
        <v>377</v>
      </c>
      <c r="H131" s="8">
        <v>1187754</v>
      </c>
      <c r="I131" s="8">
        <v>1187754</v>
      </c>
      <c r="J131" s="8">
        <v>0</v>
      </c>
      <c r="K131" s="8">
        <v>0</v>
      </c>
      <c r="L131" s="9">
        <v>100</v>
      </c>
      <c r="M131" s="9">
        <v>0</v>
      </c>
      <c r="N131" s="9">
        <v>0</v>
      </c>
      <c r="O131" s="8">
        <v>899612</v>
      </c>
      <c r="P131" s="8">
        <v>899612</v>
      </c>
      <c r="Q131" s="8">
        <v>0</v>
      </c>
      <c r="R131" s="8">
        <v>0</v>
      </c>
      <c r="S131" s="9">
        <v>100</v>
      </c>
      <c r="T131" s="9">
        <v>0</v>
      </c>
      <c r="U131" s="9">
        <v>0</v>
      </c>
    </row>
    <row r="132" spans="1:21" ht="12.75">
      <c r="A132" s="34">
        <v>6</v>
      </c>
      <c r="B132" s="34">
        <v>11</v>
      </c>
      <c r="C132" s="34">
        <v>6</v>
      </c>
      <c r="D132" s="35">
        <v>2</v>
      </c>
      <c r="E132" s="36"/>
      <c r="F132" s="7" t="s">
        <v>265</v>
      </c>
      <c r="G132" s="53" t="s">
        <v>378</v>
      </c>
      <c r="H132" s="8">
        <v>900000</v>
      </c>
      <c r="I132" s="8">
        <v>900000</v>
      </c>
      <c r="J132" s="8">
        <v>0</v>
      </c>
      <c r="K132" s="8">
        <v>0</v>
      </c>
      <c r="L132" s="9">
        <v>100</v>
      </c>
      <c r="M132" s="9">
        <v>0</v>
      </c>
      <c r="N132" s="9">
        <v>0</v>
      </c>
      <c r="O132" s="8">
        <v>246000</v>
      </c>
      <c r="P132" s="8">
        <v>246000</v>
      </c>
      <c r="Q132" s="8">
        <v>0</v>
      </c>
      <c r="R132" s="8">
        <v>0</v>
      </c>
      <c r="S132" s="9">
        <v>100</v>
      </c>
      <c r="T132" s="9">
        <v>0</v>
      </c>
      <c r="U132" s="9">
        <v>0</v>
      </c>
    </row>
    <row r="133" spans="1:21" ht="12.75">
      <c r="A133" s="34">
        <v>6</v>
      </c>
      <c r="B133" s="34">
        <v>13</v>
      </c>
      <c r="C133" s="34">
        <v>6</v>
      </c>
      <c r="D133" s="35">
        <v>2</v>
      </c>
      <c r="E133" s="36"/>
      <c r="F133" s="7" t="s">
        <v>265</v>
      </c>
      <c r="G133" s="53" t="s">
        <v>379</v>
      </c>
      <c r="H133" s="8">
        <v>50094</v>
      </c>
      <c r="I133" s="8">
        <v>0</v>
      </c>
      <c r="J133" s="8">
        <v>50094</v>
      </c>
      <c r="K133" s="8">
        <v>0</v>
      </c>
      <c r="L133" s="9">
        <v>0</v>
      </c>
      <c r="M133" s="9">
        <v>100</v>
      </c>
      <c r="N133" s="9">
        <v>0</v>
      </c>
      <c r="O133" s="8">
        <v>50093</v>
      </c>
      <c r="P133" s="8">
        <v>0</v>
      </c>
      <c r="Q133" s="8">
        <v>50093</v>
      </c>
      <c r="R133" s="8">
        <v>0</v>
      </c>
      <c r="S133" s="9">
        <v>0</v>
      </c>
      <c r="T133" s="9">
        <v>100</v>
      </c>
      <c r="U133" s="9">
        <v>0</v>
      </c>
    </row>
    <row r="134" spans="1:21" ht="12.75">
      <c r="A134" s="34">
        <v>6</v>
      </c>
      <c r="B134" s="34">
        <v>6</v>
      </c>
      <c r="C134" s="34">
        <v>10</v>
      </c>
      <c r="D134" s="35">
        <v>2</v>
      </c>
      <c r="E134" s="36"/>
      <c r="F134" s="7" t="s">
        <v>265</v>
      </c>
      <c r="G134" s="53" t="s">
        <v>380</v>
      </c>
      <c r="H134" s="8">
        <v>400000</v>
      </c>
      <c r="I134" s="8">
        <v>400000</v>
      </c>
      <c r="J134" s="8">
        <v>0</v>
      </c>
      <c r="K134" s="8">
        <v>0</v>
      </c>
      <c r="L134" s="9">
        <v>100</v>
      </c>
      <c r="M134" s="9">
        <v>0</v>
      </c>
      <c r="N134" s="9">
        <v>0</v>
      </c>
      <c r="O134" s="8">
        <v>300000</v>
      </c>
      <c r="P134" s="8">
        <v>300000</v>
      </c>
      <c r="Q134" s="8">
        <v>0</v>
      </c>
      <c r="R134" s="8">
        <v>0</v>
      </c>
      <c r="S134" s="9">
        <v>100</v>
      </c>
      <c r="T134" s="9">
        <v>0</v>
      </c>
      <c r="U134" s="9">
        <v>0</v>
      </c>
    </row>
    <row r="135" spans="1:21" ht="12.75">
      <c r="A135" s="34">
        <v>6</v>
      </c>
      <c r="B135" s="34">
        <v>20</v>
      </c>
      <c r="C135" s="34">
        <v>9</v>
      </c>
      <c r="D135" s="35">
        <v>2</v>
      </c>
      <c r="E135" s="36"/>
      <c r="F135" s="7" t="s">
        <v>265</v>
      </c>
      <c r="G135" s="53" t="s">
        <v>381</v>
      </c>
      <c r="H135" s="8">
        <v>610000</v>
      </c>
      <c r="I135" s="8">
        <v>610000</v>
      </c>
      <c r="J135" s="8">
        <v>0</v>
      </c>
      <c r="K135" s="8">
        <v>0</v>
      </c>
      <c r="L135" s="9">
        <v>100</v>
      </c>
      <c r="M135" s="9">
        <v>0</v>
      </c>
      <c r="N135" s="9">
        <v>0</v>
      </c>
      <c r="O135" s="8">
        <v>513550</v>
      </c>
      <c r="P135" s="8">
        <v>513550</v>
      </c>
      <c r="Q135" s="8">
        <v>0</v>
      </c>
      <c r="R135" s="8">
        <v>0</v>
      </c>
      <c r="S135" s="9">
        <v>100</v>
      </c>
      <c r="T135" s="9">
        <v>0</v>
      </c>
      <c r="U135" s="9">
        <v>0</v>
      </c>
    </row>
    <row r="136" spans="1:21" ht="12.75">
      <c r="A136" s="34">
        <v>6</v>
      </c>
      <c r="B136" s="34">
        <v>20</v>
      </c>
      <c r="C136" s="34">
        <v>10</v>
      </c>
      <c r="D136" s="35">
        <v>2</v>
      </c>
      <c r="E136" s="36"/>
      <c r="F136" s="7" t="s">
        <v>265</v>
      </c>
      <c r="G136" s="53" t="s">
        <v>382</v>
      </c>
      <c r="H136" s="8">
        <v>1425763</v>
      </c>
      <c r="I136" s="8">
        <v>500000</v>
      </c>
      <c r="J136" s="8">
        <v>0</v>
      </c>
      <c r="K136" s="8">
        <v>925763</v>
      </c>
      <c r="L136" s="9">
        <v>35.06</v>
      </c>
      <c r="M136" s="9">
        <v>0</v>
      </c>
      <c r="N136" s="9">
        <v>64.93</v>
      </c>
      <c r="O136" s="8">
        <v>500000</v>
      </c>
      <c r="P136" s="8">
        <v>500000</v>
      </c>
      <c r="Q136" s="8">
        <v>0</v>
      </c>
      <c r="R136" s="8">
        <v>0</v>
      </c>
      <c r="S136" s="9">
        <v>100</v>
      </c>
      <c r="T136" s="9">
        <v>0</v>
      </c>
      <c r="U136" s="9">
        <v>0</v>
      </c>
    </row>
    <row r="137" spans="1:21" ht="12.75">
      <c r="A137" s="34">
        <v>6</v>
      </c>
      <c r="B137" s="34">
        <v>1</v>
      </c>
      <c r="C137" s="34">
        <v>14</v>
      </c>
      <c r="D137" s="35">
        <v>2</v>
      </c>
      <c r="E137" s="36"/>
      <c r="F137" s="7" t="s">
        <v>265</v>
      </c>
      <c r="G137" s="53" t="s">
        <v>383</v>
      </c>
      <c r="H137" s="8">
        <v>187500</v>
      </c>
      <c r="I137" s="8">
        <v>187500</v>
      </c>
      <c r="J137" s="8">
        <v>0</v>
      </c>
      <c r="K137" s="8">
        <v>0</v>
      </c>
      <c r="L137" s="9">
        <v>100</v>
      </c>
      <c r="M137" s="9">
        <v>0</v>
      </c>
      <c r="N137" s="9">
        <v>0</v>
      </c>
      <c r="O137" s="8">
        <v>187500</v>
      </c>
      <c r="P137" s="8">
        <v>187500</v>
      </c>
      <c r="Q137" s="8">
        <v>0</v>
      </c>
      <c r="R137" s="8">
        <v>0</v>
      </c>
      <c r="S137" s="9">
        <v>100</v>
      </c>
      <c r="T137" s="9">
        <v>0</v>
      </c>
      <c r="U137" s="9">
        <v>0</v>
      </c>
    </row>
    <row r="138" spans="1:21" ht="12.75">
      <c r="A138" s="34">
        <v>6</v>
      </c>
      <c r="B138" s="34">
        <v>13</v>
      </c>
      <c r="C138" s="34">
        <v>7</v>
      </c>
      <c r="D138" s="35">
        <v>2</v>
      </c>
      <c r="E138" s="36"/>
      <c r="F138" s="7" t="s">
        <v>265</v>
      </c>
      <c r="G138" s="53" t="s">
        <v>384</v>
      </c>
      <c r="H138" s="8">
        <v>560000</v>
      </c>
      <c r="I138" s="8">
        <v>560000</v>
      </c>
      <c r="J138" s="8">
        <v>0</v>
      </c>
      <c r="K138" s="8">
        <v>0</v>
      </c>
      <c r="L138" s="9">
        <v>100</v>
      </c>
      <c r="M138" s="9">
        <v>0</v>
      </c>
      <c r="N138" s="9">
        <v>0</v>
      </c>
      <c r="O138" s="8">
        <v>432500</v>
      </c>
      <c r="P138" s="8">
        <v>432500</v>
      </c>
      <c r="Q138" s="8">
        <v>0</v>
      </c>
      <c r="R138" s="8">
        <v>0</v>
      </c>
      <c r="S138" s="9">
        <v>100</v>
      </c>
      <c r="T138" s="9">
        <v>0</v>
      </c>
      <c r="U138" s="9">
        <v>0</v>
      </c>
    </row>
    <row r="139" spans="1:21" ht="12.75">
      <c r="A139" s="34">
        <v>6</v>
      </c>
      <c r="B139" s="34">
        <v>1</v>
      </c>
      <c r="C139" s="34">
        <v>15</v>
      </c>
      <c r="D139" s="35">
        <v>2</v>
      </c>
      <c r="E139" s="36"/>
      <c r="F139" s="7" t="s">
        <v>265</v>
      </c>
      <c r="G139" s="53" t="s">
        <v>385</v>
      </c>
      <c r="H139" s="8">
        <v>500000</v>
      </c>
      <c r="I139" s="8">
        <v>500000</v>
      </c>
      <c r="J139" s="8">
        <v>0</v>
      </c>
      <c r="K139" s="8">
        <v>0</v>
      </c>
      <c r="L139" s="9">
        <v>100</v>
      </c>
      <c r="M139" s="9">
        <v>0</v>
      </c>
      <c r="N139" s="9">
        <v>0</v>
      </c>
      <c r="O139" s="8">
        <v>250000</v>
      </c>
      <c r="P139" s="8">
        <v>250000</v>
      </c>
      <c r="Q139" s="8">
        <v>0</v>
      </c>
      <c r="R139" s="8">
        <v>0</v>
      </c>
      <c r="S139" s="9">
        <v>100</v>
      </c>
      <c r="T139" s="9">
        <v>0</v>
      </c>
      <c r="U139" s="9">
        <v>0</v>
      </c>
    </row>
    <row r="140" spans="1:21" ht="12.75">
      <c r="A140" s="34">
        <v>6</v>
      </c>
      <c r="B140" s="34">
        <v>10</v>
      </c>
      <c r="C140" s="34">
        <v>6</v>
      </c>
      <c r="D140" s="35">
        <v>2</v>
      </c>
      <c r="E140" s="36"/>
      <c r="F140" s="7" t="s">
        <v>265</v>
      </c>
      <c r="G140" s="53" t="s">
        <v>386</v>
      </c>
      <c r="H140" s="8">
        <v>725000</v>
      </c>
      <c r="I140" s="8">
        <v>725000</v>
      </c>
      <c r="J140" s="8">
        <v>0</v>
      </c>
      <c r="K140" s="8">
        <v>0</v>
      </c>
      <c r="L140" s="9">
        <v>100</v>
      </c>
      <c r="M140" s="9">
        <v>0</v>
      </c>
      <c r="N140" s="9">
        <v>0</v>
      </c>
      <c r="O140" s="8">
        <v>543750</v>
      </c>
      <c r="P140" s="8">
        <v>543750</v>
      </c>
      <c r="Q140" s="8">
        <v>0</v>
      </c>
      <c r="R140" s="8">
        <v>0</v>
      </c>
      <c r="S140" s="9">
        <v>100</v>
      </c>
      <c r="T140" s="9">
        <v>0</v>
      </c>
      <c r="U140" s="9">
        <v>0</v>
      </c>
    </row>
    <row r="141" spans="1:21" ht="12.75">
      <c r="A141" s="34">
        <v>6</v>
      </c>
      <c r="B141" s="34">
        <v>11</v>
      </c>
      <c r="C141" s="34">
        <v>7</v>
      </c>
      <c r="D141" s="35">
        <v>2</v>
      </c>
      <c r="E141" s="36"/>
      <c r="F141" s="7" t="s">
        <v>265</v>
      </c>
      <c r="G141" s="53" t="s">
        <v>387</v>
      </c>
      <c r="H141" s="8">
        <v>886832</v>
      </c>
      <c r="I141" s="8">
        <v>886832</v>
      </c>
      <c r="J141" s="8">
        <v>0</v>
      </c>
      <c r="K141" s="8">
        <v>0</v>
      </c>
      <c r="L141" s="9">
        <v>100</v>
      </c>
      <c r="M141" s="9">
        <v>0</v>
      </c>
      <c r="N141" s="9">
        <v>0</v>
      </c>
      <c r="O141" s="8">
        <v>581874</v>
      </c>
      <c r="P141" s="8">
        <v>581874</v>
      </c>
      <c r="Q141" s="8">
        <v>0</v>
      </c>
      <c r="R141" s="8">
        <v>0</v>
      </c>
      <c r="S141" s="9">
        <v>100</v>
      </c>
      <c r="T141" s="9">
        <v>0</v>
      </c>
      <c r="U141" s="9">
        <v>0</v>
      </c>
    </row>
    <row r="142" spans="1:21" ht="12.75">
      <c r="A142" s="34">
        <v>6</v>
      </c>
      <c r="B142" s="34">
        <v>19</v>
      </c>
      <c r="C142" s="34">
        <v>4</v>
      </c>
      <c r="D142" s="35">
        <v>2</v>
      </c>
      <c r="E142" s="36"/>
      <c r="F142" s="7" t="s">
        <v>265</v>
      </c>
      <c r="G142" s="53" t="s">
        <v>388</v>
      </c>
      <c r="H142" s="8">
        <v>122820</v>
      </c>
      <c r="I142" s="8">
        <v>122820</v>
      </c>
      <c r="J142" s="8">
        <v>0</v>
      </c>
      <c r="K142" s="8">
        <v>0</v>
      </c>
      <c r="L142" s="9">
        <v>100</v>
      </c>
      <c r="M142" s="9">
        <v>0</v>
      </c>
      <c r="N142" s="9">
        <v>0</v>
      </c>
      <c r="O142" s="8">
        <v>91740</v>
      </c>
      <c r="P142" s="8">
        <v>91740</v>
      </c>
      <c r="Q142" s="8">
        <v>0</v>
      </c>
      <c r="R142" s="8">
        <v>0</v>
      </c>
      <c r="S142" s="9">
        <v>100</v>
      </c>
      <c r="T142" s="9">
        <v>0</v>
      </c>
      <c r="U142" s="9">
        <v>0</v>
      </c>
    </row>
    <row r="143" spans="1:21" ht="12.75">
      <c r="A143" s="34">
        <v>6</v>
      </c>
      <c r="B143" s="34">
        <v>20</v>
      </c>
      <c r="C143" s="34">
        <v>11</v>
      </c>
      <c r="D143" s="35">
        <v>2</v>
      </c>
      <c r="E143" s="36"/>
      <c r="F143" s="7" t="s">
        <v>265</v>
      </c>
      <c r="G143" s="53" t="s">
        <v>389</v>
      </c>
      <c r="H143" s="8">
        <v>1154357</v>
      </c>
      <c r="I143" s="8">
        <v>849920</v>
      </c>
      <c r="J143" s="8">
        <v>0</v>
      </c>
      <c r="K143" s="8">
        <v>304437</v>
      </c>
      <c r="L143" s="9">
        <v>73.62</v>
      </c>
      <c r="M143" s="9">
        <v>0</v>
      </c>
      <c r="N143" s="9">
        <v>26.37</v>
      </c>
      <c r="O143" s="8">
        <v>637440</v>
      </c>
      <c r="P143" s="8">
        <v>637440</v>
      </c>
      <c r="Q143" s="8">
        <v>0</v>
      </c>
      <c r="R143" s="8">
        <v>0</v>
      </c>
      <c r="S143" s="9">
        <v>100</v>
      </c>
      <c r="T143" s="9">
        <v>0</v>
      </c>
      <c r="U143" s="9">
        <v>0</v>
      </c>
    </row>
    <row r="144" spans="1:21" ht="12.75">
      <c r="A144" s="34">
        <v>6</v>
      </c>
      <c r="B144" s="34">
        <v>16</v>
      </c>
      <c r="C144" s="34">
        <v>5</v>
      </c>
      <c r="D144" s="35">
        <v>2</v>
      </c>
      <c r="E144" s="36"/>
      <c r="F144" s="7" t="s">
        <v>265</v>
      </c>
      <c r="G144" s="53" t="s">
        <v>390</v>
      </c>
      <c r="H144" s="8">
        <v>693038</v>
      </c>
      <c r="I144" s="8">
        <v>693038</v>
      </c>
      <c r="J144" s="8">
        <v>0</v>
      </c>
      <c r="K144" s="8">
        <v>0</v>
      </c>
      <c r="L144" s="9">
        <v>100</v>
      </c>
      <c r="M144" s="9">
        <v>0</v>
      </c>
      <c r="N144" s="9">
        <v>0</v>
      </c>
      <c r="O144" s="8">
        <v>514370.5</v>
      </c>
      <c r="P144" s="8">
        <v>514370.5</v>
      </c>
      <c r="Q144" s="8">
        <v>0</v>
      </c>
      <c r="R144" s="8">
        <v>0</v>
      </c>
      <c r="S144" s="9">
        <v>100</v>
      </c>
      <c r="T144" s="9">
        <v>0</v>
      </c>
      <c r="U144" s="9">
        <v>0</v>
      </c>
    </row>
    <row r="145" spans="1:21" ht="12.75">
      <c r="A145" s="34">
        <v>6</v>
      </c>
      <c r="B145" s="34">
        <v>11</v>
      </c>
      <c r="C145" s="34">
        <v>8</v>
      </c>
      <c r="D145" s="35">
        <v>2</v>
      </c>
      <c r="E145" s="36"/>
      <c r="F145" s="7" t="s">
        <v>265</v>
      </c>
      <c r="G145" s="53" t="s">
        <v>277</v>
      </c>
      <c r="H145" s="8">
        <v>1626962</v>
      </c>
      <c r="I145" s="8">
        <v>1626962</v>
      </c>
      <c r="J145" s="8">
        <v>0</v>
      </c>
      <c r="K145" s="8">
        <v>0</v>
      </c>
      <c r="L145" s="9">
        <v>100</v>
      </c>
      <c r="M145" s="9">
        <v>0</v>
      </c>
      <c r="N145" s="9">
        <v>0</v>
      </c>
      <c r="O145" s="8">
        <v>1153435</v>
      </c>
      <c r="P145" s="8">
        <v>1153435</v>
      </c>
      <c r="Q145" s="8">
        <v>0</v>
      </c>
      <c r="R145" s="8">
        <v>0</v>
      </c>
      <c r="S145" s="9">
        <v>100</v>
      </c>
      <c r="T145" s="9">
        <v>0</v>
      </c>
      <c r="U145" s="9">
        <v>0</v>
      </c>
    </row>
    <row r="146" spans="1:21" ht="12.75">
      <c r="A146" s="34">
        <v>6</v>
      </c>
      <c r="B146" s="34">
        <v>9</v>
      </c>
      <c r="C146" s="34">
        <v>12</v>
      </c>
      <c r="D146" s="35">
        <v>2</v>
      </c>
      <c r="E146" s="36"/>
      <c r="F146" s="7" t="s">
        <v>265</v>
      </c>
      <c r="G146" s="53" t="s">
        <v>391</v>
      </c>
      <c r="H146" s="8">
        <v>1170000</v>
      </c>
      <c r="I146" s="8">
        <v>1170000</v>
      </c>
      <c r="J146" s="8">
        <v>0</v>
      </c>
      <c r="K146" s="8">
        <v>0</v>
      </c>
      <c r="L146" s="9">
        <v>100</v>
      </c>
      <c r="M146" s="9">
        <v>0</v>
      </c>
      <c r="N146" s="9">
        <v>0</v>
      </c>
      <c r="O146" s="8">
        <v>708500</v>
      </c>
      <c r="P146" s="8">
        <v>708500</v>
      </c>
      <c r="Q146" s="8">
        <v>0</v>
      </c>
      <c r="R146" s="8">
        <v>0</v>
      </c>
      <c r="S146" s="9">
        <v>100</v>
      </c>
      <c r="T146" s="9">
        <v>0</v>
      </c>
      <c r="U146" s="9">
        <v>0</v>
      </c>
    </row>
    <row r="147" spans="1:21" ht="12.75">
      <c r="A147" s="34">
        <v>6</v>
      </c>
      <c r="B147" s="34">
        <v>20</v>
      </c>
      <c r="C147" s="34">
        <v>12</v>
      </c>
      <c r="D147" s="35">
        <v>2</v>
      </c>
      <c r="E147" s="36"/>
      <c r="F147" s="7" t="s">
        <v>265</v>
      </c>
      <c r="G147" s="53" t="s">
        <v>392</v>
      </c>
      <c r="H147" s="8">
        <v>810000</v>
      </c>
      <c r="I147" s="8">
        <v>810000</v>
      </c>
      <c r="J147" s="8">
        <v>0</v>
      </c>
      <c r="K147" s="8">
        <v>0</v>
      </c>
      <c r="L147" s="9">
        <v>100</v>
      </c>
      <c r="M147" s="9">
        <v>0</v>
      </c>
      <c r="N147" s="9">
        <v>0</v>
      </c>
      <c r="O147" s="8">
        <v>615588.39</v>
      </c>
      <c r="P147" s="8">
        <v>615588.39</v>
      </c>
      <c r="Q147" s="8">
        <v>0</v>
      </c>
      <c r="R147" s="8">
        <v>0</v>
      </c>
      <c r="S147" s="9">
        <v>100</v>
      </c>
      <c r="T147" s="9">
        <v>0</v>
      </c>
      <c r="U147" s="9">
        <v>0</v>
      </c>
    </row>
    <row r="148" spans="1:21" ht="12.75">
      <c r="A148" s="34">
        <v>6</v>
      </c>
      <c r="B148" s="34">
        <v>18</v>
      </c>
      <c r="C148" s="34">
        <v>8</v>
      </c>
      <c r="D148" s="35">
        <v>2</v>
      </c>
      <c r="E148" s="36"/>
      <c r="F148" s="7" t="s">
        <v>265</v>
      </c>
      <c r="G148" s="53" t="s">
        <v>393</v>
      </c>
      <c r="H148" s="8">
        <v>986710</v>
      </c>
      <c r="I148" s="8">
        <v>986710</v>
      </c>
      <c r="J148" s="8">
        <v>0</v>
      </c>
      <c r="K148" s="8">
        <v>0</v>
      </c>
      <c r="L148" s="9">
        <v>100</v>
      </c>
      <c r="M148" s="9">
        <v>0</v>
      </c>
      <c r="N148" s="9">
        <v>0</v>
      </c>
      <c r="O148" s="8">
        <v>739285</v>
      </c>
      <c r="P148" s="8">
        <v>739285</v>
      </c>
      <c r="Q148" s="8">
        <v>0</v>
      </c>
      <c r="R148" s="8">
        <v>0</v>
      </c>
      <c r="S148" s="9">
        <v>100</v>
      </c>
      <c r="T148" s="9">
        <v>0</v>
      </c>
      <c r="U148" s="9">
        <v>0</v>
      </c>
    </row>
    <row r="149" spans="1:21" ht="12.75">
      <c r="A149" s="34">
        <v>6</v>
      </c>
      <c r="B149" s="34">
        <v>7</v>
      </c>
      <c r="C149" s="34">
        <v>6</v>
      </c>
      <c r="D149" s="35">
        <v>2</v>
      </c>
      <c r="E149" s="36"/>
      <c r="F149" s="7" t="s">
        <v>265</v>
      </c>
      <c r="G149" s="53" t="s">
        <v>394</v>
      </c>
      <c r="H149" s="8">
        <v>864072.26</v>
      </c>
      <c r="I149" s="8">
        <v>864072.26</v>
      </c>
      <c r="J149" s="8">
        <v>0</v>
      </c>
      <c r="K149" s="8">
        <v>0</v>
      </c>
      <c r="L149" s="9">
        <v>100</v>
      </c>
      <c r="M149" s="9">
        <v>0</v>
      </c>
      <c r="N149" s="9">
        <v>0</v>
      </c>
      <c r="O149" s="8">
        <v>273108.15</v>
      </c>
      <c r="P149" s="8">
        <v>273108.15</v>
      </c>
      <c r="Q149" s="8">
        <v>0</v>
      </c>
      <c r="R149" s="8">
        <v>0</v>
      </c>
      <c r="S149" s="9">
        <v>100</v>
      </c>
      <c r="T149" s="9">
        <v>0</v>
      </c>
      <c r="U149" s="9">
        <v>0</v>
      </c>
    </row>
    <row r="150" spans="1:21" ht="12.75">
      <c r="A150" s="34">
        <v>6</v>
      </c>
      <c r="B150" s="34">
        <v>18</v>
      </c>
      <c r="C150" s="34">
        <v>9</v>
      </c>
      <c r="D150" s="35">
        <v>2</v>
      </c>
      <c r="E150" s="36"/>
      <c r="F150" s="7" t="s">
        <v>265</v>
      </c>
      <c r="G150" s="53" t="s">
        <v>395</v>
      </c>
      <c r="H150" s="8">
        <v>1107594.12</v>
      </c>
      <c r="I150" s="8">
        <v>1107594.12</v>
      </c>
      <c r="J150" s="8">
        <v>0</v>
      </c>
      <c r="K150" s="8">
        <v>0</v>
      </c>
      <c r="L150" s="9">
        <v>100</v>
      </c>
      <c r="M150" s="9">
        <v>0</v>
      </c>
      <c r="N150" s="9">
        <v>0</v>
      </c>
      <c r="O150" s="8">
        <v>830725.59</v>
      </c>
      <c r="P150" s="8">
        <v>830725.59</v>
      </c>
      <c r="Q150" s="8">
        <v>0</v>
      </c>
      <c r="R150" s="8">
        <v>0</v>
      </c>
      <c r="S150" s="9">
        <v>100</v>
      </c>
      <c r="T150" s="9">
        <v>0</v>
      </c>
      <c r="U150" s="9">
        <v>0</v>
      </c>
    </row>
    <row r="151" spans="1:21" ht="12.75">
      <c r="A151" s="34">
        <v>6</v>
      </c>
      <c r="B151" s="34">
        <v>18</v>
      </c>
      <c r="C151" s="34">
        <v>10</v>
      </c>
      <c r="D151" s="35">
        <v>2</v>
      </c>
      <c r="E151" s="36"/>
      <c r="F151" s="7" t="s">
        <v>265</v>
      </c>
      <c r="G151" s="53" t="s">
        <v>396</v>
      </c>
      <c r="H151" s="8">
        <v>0</v>
      </c>
      <c r="I151" s="8">
        <v>0</v>
      </c>
      <c r="J151" s="8">
        <v>0</v>
      </c>
      <c r="K151" s="8">
        <v>0</v>
      </c>
      <c r="L151" s="9"/>
      <c r="M151" s="9"/>
      <c r="N151" s="9"/>
      <c r="O151" s="8">
        <v>0</v>
      </c>
      <c r="P151" s="8">
        <v>0</v>
      </c>
      <c r="Q151" s="8">
        <v>0</v>
      </c>
      <c r="R151" s="8">
        <v>0</v>
      </c>
      <c r="S151" s="9"/>
      <c r="T151" s="9"/>
      <c r="U151" s="9"/>
    </row>
    <row r="152" spans="1:21" ht="12.75">
      <c r="A152" s="34">
        <v>6</v>
      </c>
      <c r="B152" s="34">
        <v>1</v>
      </c>
      <c r="C152" s="34">
        <v>16</v>
      </c>
      <c r="D152" s="35">
        <v>2</v>
      </c>
      <c r="E152" s="36"/>
      <c r="F152" s="7" t="s">
        <v>265</v>
      </c>
      <c r="G152" s="53" t="s">
        <v>279</v>
      </c>
      <c r="H152" s="8">
        <v>1034000</v>
      </c>
      <c r="I152" s="8">
        <v>1034000</v>
      </c>
      <c r="J152" s="8">
        <v>0</v>
      </c>
      <c r="K152" s="8">
        <v>0</v>
      </c>
      <c r="L152" s="9">
        <v>100</v>
      </c>
      <c r="M152" s="9">
        <v>0</v>
      </c>
      <c r="N152" s="9">
        <v>0</v>
      </c>
      <c r="O152" s="8">
        <v>517000</v>
      </c>
      <c r="P152" s="8">
        <v>517000</v>
      </c>
      <c r="Q152" s="8">
        <v>0</v>
      </c>
      <c r="R152" s="8">
        <v>0</v>
      </c>
      <c r="S152" s="9">
        <v>100</v>
      </c>
      <c r="T152" s="9">
        <v>0</v>
      </c>
      <c r="U152" s="9">
        <v>0</v>
      </c>
    </row>
    <row r="153" spans="1:21" ht="12.75">
      <c r="A153" s="34">
        <v>6</v>
      </c>
      <c r="B153" s="34">
        <v>2</v>
      </c>
      <c r="C153" s="34">
        <v>13</v>
      </c>
      <c r="D153" s="35">
        <v>2</v>
      </c>
      <c r="E153" s="36"/>
      <c r="F153" s="7" t="s">
        <v>265</v>
      </c>
      <c r="G153" s="53" t="s">
        <v>397</v>
      </c>
      <c r="H153" s="8">
        <v>712532</v>
      </c>
      <c r="I153" s="8">
        <v>712532</v>
      </c>
      <c r="J153" s="8">
        <v>0</v>
      </c>
      <c r="K153" s="8">
        <v>0</v>
      </c>
      <c r="L153" s="9">
        <v>100</v>
      </c>
      <c r="M153" s="9">
        <v>0</v>
      </c>
      <c r="N153" s="9">
        <v>0</v>
      </c>
      <c r="O153" s="8">
        <v>534399</v>
      </c>
      <c r="P153" s="8">
        <v>534399</v>
      </c>
      <c r="Q153" s="8">
        <v>0</v>
      </c>
      <c r="R153" s="8">
        <v>0</v>
      </c>
      <c r="S153" s="9">
        <v>100</v>
      </c>
      <c r="T153" s="9">
        <v>0</v>
      </c>
      <c r="U153" s="9">
        <v>0</v>
      </c>
    </row>
    <row r="154" spans="1:21" ht="12.75">
      <c r="A154" s="34">
        <v>6</v>
      </c>
      <c r="B154" s="34">
        <v>18</v>
      </c>
      <c r="C154" s="34">
        <v>11</v>
      </c>
      <c r="D154" s="35">
        <v>2</v>
      </c>
      <c r="E154" s="36"/>
      <c r="F154" s="7" t="s">
        <v>265</v>
      </c>
      <c r="G154" s="53" t="s">
        <v>280</v>
      </c>
      <c r="H154" s="8">
        <v>1700000</v>
      </c>
      <c r="I154" s="8">
        <v>1700000</v>
      </c>
      <c r="J154" s="8">
        <v>0</v>
      </c>
      <c r="K154" s="8">
        <v>0</v>
      </c>
      <c r="L154" s="9">
        <v>100</v>
      </c>
      <c r="M154" s="9">
        <v>0</v>
      </c>
      <c r="N154" s="9">
        <v>0</v>
      </c>
      <c r="O154" s="8">
        <v>0</v>
      </c>
      <c r="P154" s="8">
        <v>0</v>
      </c>
      <c r="Q154" s="8">
        <v>0</v>
      </c>
      <c r="R154" s="8">
        <v>0</v>
      </c>
      <c r="S154" s="9"/>
      <c r="T154" s="9"/>
      <c r="U154" s="9"/>
    </row>
    <row r="155" spans="1:21" ht="12.75">
      <c r="A155" s="34">
        <v>6</v>
      </c>
      <c r="B155" s="34">
        <v>17</v>
      </c>
      <c r="C155" s="34">
        <v>5</v>
      </c>
      <c r="D155" s="35">
        <v>2</v>
      </c>
      <c r="E155" s="36"/>
      <c r="F155" s="7" t="s">
        <v>265</v>
      </c>
      <c r="G155" s="53" t="s">
        <v>398</v>
      </c>
      <c r="H155" s="8">
        <v>1557225</v>
      </c>
      <c r="I155" s="8">
        <v>1300000</v>
      </c>
      <c r="J155" s="8">
        <v>257225</v>
      </c>
      <c r="K155" s="8">
        <v>0</v>
      </c>
      <c r="L155" s="9">
        <v>83.48</v>
      </c>
      <c r="M155" s="9">
        <v>16.51</v>
      </c>
      <c r="N155" s="9">
        <v>0</v>
      </c>
      <c r="O155" s="8">
        <v>1557225</v>
      </c>
      <c r="P155" s="8">
        <v>1300000</v>
      </c>
      <c r="Q155" s="8">
        <v>257225</v>
      </c>
      <c r="R155" s="8">
        <v>0</v>
      </c>
      <c r="S155" s="9">
        <v>83.48</v>
      </c>
      <c r="T155" s="9">
        <v>16.51</v>
      </c>
      <c r="U155" s="9">
        <v>0</v>
      </c>
    </row>
    <row r="156" spans="1:21" ht="12.75">
      <c r="A156" s="34">
        <v>6</v>
      </c>
      <c r="B156" s="34">
        <v>11</v>
      </c>
      <c r="C156" s="34">
        <v>9</v>
      </c>
      <c r="D156" s="35">
        <v>2</v>
      </c>
      <c r="E156" s="36"/>
      <c r="F156" s="7" t="s">
        <v>265</v>
      </c>
      <c r="G156" s="53" t="s">
        <v>399</v>
      </c>
      <c r="H156" s="8">
        <v>820000</v>
      </c>
      <c r="I156" s="8">
        <v>820000</v>
      </c>
      <c r="J156" s="8">
        <v>0</v>
      </c>
      <c r="K156" s="8">
        <v>0</v>
      </c>
      <c r="L156" s="9">
        <v>100</v>
      </c>
      <c r="M156" s="9">
        <v>0</v>
      </c>
      <c r="N156" s="9">
        <v>0</v>
      </c>
      <c r="O156" s="8">
        <v>585000</v>
      </c>
      <c r="P156" s="8">
        <v>585000</v>
      </c>
      <c r="Q156" s="8">
        <v>0</v>
      </c>
      <c r="R156" s="8">
        <v>0</v>
      </c>
      <c r="S156" s="9">
        <v>100</v>
      </c>
      <c r="T156" s="9">
        <v>0</v>
      </c>
      <c r="U156" s="9">
        <v>0</v>
      </c>
    </row>
    <row r="157" spans="1:21" ht="12.75">
      <c r="A157" s="34">
        <v>6</v>
      </c>
      <c r="B157" s="34">
        <v>4</v>
      </c>
      <c r="C157" s="34">
        <v>6</v>
      </c>
      <c r="D157" s="35">
        <v>2</v>
      </c>
      <c r="E157" s="36"/>
      <c r="F157" s="7" t="s">
        <v>265</v>
      </c>
      <c r="G157" s="53" t="s">
        <v>400</v>
      </c>
      <c r="H157" s="8">
        <v>424707</v>
      </c>
      <c r="I157" s="8">
        <v>424707</v>
      </c>
      <c r="J157" s="8">
        <v>0</v>
      </c>
      <c r="K157" s="8">
        <v>0</v>
      </c>
      <c r="L157" s="9">
        <v>100</v>
      </c>
      <c r="M157" s="9">
        <v>0</v>
      </c>
      <c r="N157" s="9">
        <v>0</v>
      </c>
      <c r="O157" s="8">
        <v>318530</v>
      </c>
      <c r="P157" s="8">
        <v>318530</v>
      </c>
      <c r="Q157" s="8">
        <v>0</v>
      </c>
      <c r="R157" s="8">
        <v>0</v>
      </c>
      <c r="S157" s="9">
        <v>100</v>
      </c>
      <c r="T157" s="9">
        <v>0</v>
      </c>
      <c r="U157" s="9">
        <v>0</v>
      </c>
    </row>
    <row r="158" spans="1:21" ht="12.75">
      <c r="A158" s="34">
        <v>6</v>
      </c>
      <c r="B158" s="34">
        <v>7</v>
      </c>
      <c r="C158" s="34">
        <v>7</v>
      </c>
      <c r="D158" s="35">
        <v>2</v>
      </c>
      <c r="E158" s="36"/>
      <c r="F158" s="7" t="s">
        <v>265</v>
      </c>
      <c r="G158" s="53" t="s">
        <v>401</v>
      </c>
      <c r="H158" s="8">
        <v>880000</v>
      </c>
      <c r="I158" s="8">
        <v>880000</v>
      </c>
      <c r="J158" s="8">
        <v>0</v>
      </c>
      <c r="K158" s="8">
        <v>0</v>
      </c>
      <c r="L158" s="9">
        <v>100</v>
      </c>
      <c r="M158" s="9">
        <v>0</v>
      </c>
      <c r="N158" s="9">
        <v>0</v>
      </c>
      <c r="O158" s="8">
        <v>860000</v>
      </c>
      <c r="P158" s="8">
        <v>860000</v>
      </c>
      <c r="Q158" s="8">
        <v>0</v>
      </c>
      <c r="R158" s="8">
        <v>0</v>
      </c>
      <c r="S158" s="9">
        <v>100</v>
      </c>
      <c r="T158" s="9">
        <v>0</v>
      </c>
      <c r="U158" s="9">
        <v>0</v>
      </c>
    </row>
    <row r="159" spans="1:21" ht="12.75">
      <c r="A159" s="34">
        <v>6</v>
      </c>
      <c r="B159" s="34">
        <v>1</v>
      </c>
      <c r="C159" s="34">
        <v>17</v>
      </c>
      <c r="D159" s="35">
        <v>2</v>
      </c>
      <c r="E159" s="36"/>
      <c r="F159" s="7" t="s">
        <v>265</v>
      </c>
      <c r="G159" s="53" t="s">
        <v>402</v>
      </c>
      <c r="H159" s="8">
        <v>945000</v>
      </c>
      <c r="I159" s="8">
        <v>945000</v>
      </c>
      <c r="J159" s="8">
        <v>0</v>
      </c>
      <c r="K159" s="8">
        <v>0</v>
      </c>
      <c r="L159" s="9">
        <v>100</v>
      </c>
      <c r="M159" s="9">
        <v>0</v>
      </c>
      <c r="N159" s="9">
        <v>0</v>
      </c>
      <c r="O159" s="8">
        <v>883750</v>
      </c>
      <c r="P159" s="8">
        <v>883750</v>
      </c>
      <c r="Q159" s="8">
        <v>0</v>
      </c>
      <c r="R159" s="8">
        <v>0</v>
      </c>
      <c r="S159" s="9">
        <v>100</v>
      </c>
      <c r="T159" s="9">
        <v>0</v>
      </c>
      <c r="U159" s="9">
        <v>0</v>
      </c>
    </row>
    <row r="160" spans="1:21" ht="12.75">
      <c r="A160" s="34">
        <v>6</v>
      </c>
      <c r="B160" s="34">
        <v>2</v>
      </c>
      <c r="C160" s="34">
        <v>14</v>
      </c>
      <c r="D160" s="35">
        <v>2</v>
      </c>
      <c r="E160" s="36"/>
      <c r="F160" s="7" t="s">
        <v>265</v>
      </c>
      <c r="G160" s="53" t="s">
        <v>403</v>
      </c>
      <c r="H160" s="8">
        <v>1029116</v>
      </c>
      <c r="I160" s="8">
        <v>1029116</v>
      </c>
      <c r="J160" s="8">
        <v>0</v>
      </c>
      <c r="K160" s="8">
        <v>0</v>
      </c>
      <c r="L160" s="9">
        <v>100</v>
      </c>
      <c r="M160" s="9">
        <v>0</v>
      </c>
      <c r="N160" s="9">
        <v>0</v>
      </c>
      <c r="O160" s="8">
        <v>394137</v>
      </c>
      <c r="P160" s="8">
        <v>394137</v>
      </c>
      <c r="Q160" s="8">
        <v>0</v>
      </c>
      <c r="R160" s="8">
        <v>0</v>
      </c>
      <c r="S160" s="9">
        <v>100</v>
      </c>
      <c r="T160" s="9">
        <v>0</v>
      </c>
      <c r="U160" s="9">
        <v>0</v>
      </c>
    </row>
    <row r="161" spans="1:21" ht="12.75">
      <c r="A161" s="34">
        <v>6</v>
      </c>
      <c r="B161" s="34">
        <v>4</v>
      </c>
      <c r="C161" s="34">
        <v>7</v>
      </c>
      <c r="D161" s="35">
        <v>2</v>
      </c>
      <c r="E161" s="36"/>
      <c r="F161" s="7" t="s">
        <v>265</v>
      </c>
      <c r="G161" s="53" t="s">
        <v>404</v>
      </c>
      <c r="H161" s="8">
        <v>720000</v>
      </c>
      <c r="I161" s="8">
        <v>720000</v>
      </c>
      <c r="J161" s="8">
        <v>0</v>
      </c>
      <c r="K161" s="8">
        <v>0</v>
      </c>
      <c r="L161" s="9">
        <v>100</v>
      </c>
      <c r="M161" s="9">
        <v>0</v>
      </c>
      <c r="N161" s="9">
        <v>0</v>
      </c>
      <c r="O161" s="8">
        <v>540000</v>
      </c>
      <c r="P161" s="8">
        <v>540000</v>
      </c>
      <c r="Q161" s="8">
        <v>0</v>
      </c>
      <c r="R161" s="8">
        <v>0</v>
      </c>
      <c r="S161" s="9">
        <v>100</v>
      </c>
      <c r="T161" s="9">
        <v>0</v>
      </c>
      <c r="U161" s="9">
        <v>0</v>
      </c>
    </row>
    <row r="162" spans="1:21" ht="12.75">
      <c r="A162" s="34">
        <v>6</v>
      </c>
      <c r="B162" s="34">
        <v>15</v>
      </c>
      <c r="C162" s="34">
        <v>7</v>
      </c>
      <c r="D162" s="35">
        <v>2</v>
      </c>
      <c r="E162" s="36"/>
      <c r="F162" s="7" t="s">
        <v>265</v>
      </c>
      <c r="G162" s="53" t="s">
        <v>405</v>
      </c>
      <c r="H162" s="8">
        <v>400000</v>
      </c>
      <c r="I162" s="8">
        <v>400000</v>
      </c>
      <c r="J162" s="8">
        <v>0</v>
      </c>
      <c r="K162" s="8">
        <v>0</v>
      </c>
      <c r="L162" s="9">
        <v>100</v>
      </c>
      <c r="M162" s="9">
        <v>0</v>
      </c>
      <c r="N162" s="9">
        <v>0</v>
      </c>
      <c r="O162" s="8">
        <v>300000</v>
      </c>
      <c r="P162" s="8">
        <v>300000</v>
      </c>
      <c r="Q162" s="8">
        <v>0</v>
      </c>
      <c r="R162" s="8">
        <v>0</v>
      </c>
      <c r="S162" s="9">
        <v>100</v>
      </c>
      <c r="T162" s="9">
        <v>0</v>
      </c>
      <c r="U162" s="9">
        <v>0</v>
      </c>
    </row>
    <row r="163" spans="1:21" ht="12.75">
      <c r="A163" s="34">
        <v>6</v>
      </c>
      <c r="B163" s="34">
        <v>18</v>
      </c>
      <c r="C163" s="34">
        <v>13</v>
      </c>
      <c r="D163" s="35">
        <v>2</v>
      </c>
      <c r="E163" s="36"/>
      <c r="F163" s="7" t="s">
        <v>265</v>
      </c>
      <c r="G163" s="53" t="s">
        <v>406</v>
      </c>
      <c r="H163" s="8">
        <v>1070234</v>
      </c>
      <c r="I163" s="8">
        <v>1070234</v>
      </c>
      <c r="J163" s="8">
        <v>0</v>
      </c>
      <c r="K163" s="8">
        <v>0</v>
      </c>
      <c r="L163" s="9">
        <v>100</v>
      </c>
      <c r="M163" s="9">
        <v>0</v>
      </c>
      <c r="N163" s="9">
        <v>0</v>
      </c>
      <c r="O163" s="8">
        <v>847055.46</v>
      </c>
      <c r="P163" s="8">
        <v>847055.46</v>
      </c>
      <c r="Q163" s="8">
        <v>0</v>
      </c>
      <c r="R163" s="8">
        <v>0</v>
      </c>
      <c r="S163" s="9">
        <v>100</v>
      </c>
      <c r="T163" s="9">
        <v>0</v>
      </c>
      <c r="U163" s="9">
        <v>0</v>
      </c>
    </row>
    <row r="164" spans="1:21" ht="12.75">
      <c r="A164" s="34">
        <v>6</v>
      </c>
      <c r="B164" s="34">
        <v>16</v>
      </c>
      <c r="C164" s="34">
        <v>6</v>
      </c>
      <c r="D164" s="35">
        <v>2</v>
      </c>
      <c r="E164" s="36"/>
      <c r="F164" s="7" t="s">
        <v>265</v>
      </c>
      <c r="G164" s="53" t="s">
        <v>407</v>
      </c>
      <c r="H164" s="8">
        <v>900000</v>
      </c>
      <c r="I164" s="8">
        <v>900000</v>
      </c>
      <c r="J164" s="8">
        <v>0</v>
      </c>
      <c r="K164" s="8">
        <v>0</v>
      </c>
      <c r="L164" s="9">
        <v>100</v>
      </c>
      <c r="M164" s="9">
        <v>0</v>
      </c>
      <c r="N164" s="9">
        <v>0</v>
      </c>
      <c r="O164" s="8">
        <v>0</v>
      </c>
      <c r="P164" s="8">
        <v>0</v>
      </c>
      <c r="Q164" s="8">
        <v>0</v>
      </c>
      <c r="R164" s="8">
        <v>0</v>
      </c>
      <c r="S164" s="9"/>
      <c r="T164" s="9"/>
      <c r="U164" s="9"/>
    </row>
    <row r="165" spans="1:21" ht="12.75">
      <c r="A165" s="34">
        <v>6</v>
      </c>
      <c r="B165" s="34">
        <v>19</v>
      </c>
      <c r="C165" s="34">
        <v>5</v>
      </c>
      <c r="D165" s="35">
        <v>2</v>
      </c>
      <c r="E165" s="36"/>
      <c r="F165" s="7" t="s">
        <v>265</v>
      </c>
      <c r="G165" s="53" t="s">
        <v>408</v>
      </c>
      <c r="H165" s="8">
        <v>1136000</v>
      </c>
      <c r="I165" s="8">
        <v>1136000</v>
      </c>
      <c r="J165" s="8">
        <v>0</v>
      </c>
      <c r="K165" s="8">
        <v>0</v>
      </c>
      <c r="L165" s="9">
        <v>100</v>
      </c>
      <c r="M165" s="9">
        <v>0</v>
      </c>
      <c r="N165" s="9">
        <v>0</v>
      </c>
      <c r="O165" s="8">
        <v>968000</v>
      </c>
      <c r="P165" s="8">
        <v>968000</v>
      </c>
      <c r="Q165" s="8">
        <v>0</v>
      </c>
      <c r="R165" s="8">
        <v>0</v>
      </c>
      <c r="S165" s="9">
        <v>100</v>
      </c>
      <c r="T165" s="9">
        <v>0</v>
      </c>
      <c r="U165" s="9">
        <v>0</v>
      </c>
    </row>
    <row r="166" spans="1:21" ht="12.75">
      <c r="A166" s="34">
        <v>6</v>
      </c>
      <c r="B166" s="34">
        <v>8</v>
      </c>
      <c r="C166" s="34">
        <v>13</v>
      </c>
      <c r="D166" s="35">
        <v>2</v>
      </c>
      <c r="E166" s="36"/>
      <c r="F166" s="7" t="s">
        <v>265</v>
      </c>
      <c r="G166" s="53" t="s">
        <v>409</v>
      </c>
      <c r="H166" s="8">
        <v>1270336</v>
      </c>
      <c r="I166" s="8">
        <v>1270336</v>
      </c>
      <c r="J166" s="8">
        <v>0</v>
      </c>
      <c r="K166" s="8">
        <v>0</v>
      </c>
      <c r="L166" s="9">
        <v>100</v>
      </c>
      <c r="M166" s="9">
        <v>0</v>
      </c>
      <c r="N166" s="9">
        <v>0</v>
      </c>
      <c r="O166" s="8">
        <v>1110970</v>
      </c>
      <c r="P166" s="8">
        <v>1110970</v>
      </c>
      <c r="Q166" s="8">
        <v>0</v>
      </c>
      <c r="R166" s="8">
        <v>0</v>
      </c>
      <c r="S166" s="9">
        <v>100</v>
      </c>
      <c r="T166" s="9">
        <v>0</v>
      </c>
      <c r="U166" s="9">
        <v>0</v>
      </c>
    </row>
    <row r="167" spans="1:21" ht="12.75">
      <c r="A167" s="34">
        <v>6</v>
      </c>
      <c r="B167" s="34">
        <v>14</v>
      </c>
      <c r="C167" s="34">
        <v>10</v>
      </c>
      <c r="D167" s="35">
        <v>2</v>
      </c>
      <c r="E167" s="36"/>
      <c r="F167" s="7" t="s">
        <v>265</v>
      </c>
      <c r="G167" s="53" t="s">
        <v>410</v>
      </c>
      <c r="H167" s="8">
        <v>456667</v>
      </c>
      <c r="I167" s="8">
        <v>456667</v>
      </c>
      <c r="J167" s="8">
        <v>0</v>
      </c>
      <c r="K167" s="8">
        <v>0</v>
      </c>
      <c r="L167" s="9">
        <v>100</v>
      </c>
      <c r="M167" s="9">
        <v>0</v>
      </c>
      <c r="N167" s="9">
        <v>0</v>
      </c>
      <c r="O167" s="8">
        <v>342499.95</v>
      </c>
      <c r="P167" s="8">
        <v>342499.95</v>
      </c>
      <c r="Q167" s="8">
        <v>0</v>
      </c>
      <c r="R167" s="8">
        <v>0</v>
      </c>
      <c r="S167" s="9">
        <v>100</v>
      </c>
      <c r="T167" s="9">
        <v>0</v>
      </c>
      <c r="U167" s="9">
        <v>0</v>
      </c>
    </row>
    <row r="168" spans="1:21" ht="12.75">
      <c r="A168" s="34">
        <v>6</v>
      </c>
      <c r="B168" s="34">
        <v>4</v>
      </c>
      <c r="C168" s="34">
        <v>8</v>
      </c>
      <c r="D168" s="35">
        <v>2</v>
      </c>
      <c r="E168" s="36"/>
      <c r="F168" s="7" t="s">
        <v>265</v>
      </c>
      <c r="G168" s="53" t="s">
        <v>411</v>
      </c>
      <c r="H168" s="8">
        <v>2623364.09</v>
      </c>
      <c r="I168" s="8">
        <v>2623364.09</v>
      </c>
      <c r="J168" s="8">
        <v>0</v>
      </c>
      <c r="K168" s="8">
        <v>0</v>
      </c>
      <c r="L168" s="9">
        <v>100</v>
      </c>
      <c r="M168" s="9">
        <v>0</v>
      </c>
      <c r="N168" s="9">
        <v>0</v>
      </c>
      <c r="O168" s="8">
        <v>1847037.15</v>
      </c>
      <c r="P168" s="8">
        <v>1847037.15</v>
      </c>
      <c r="Q168" s="8">
        <v>0</v>
      </c>
      <c r="R168" s="8">
        <v>0</v>
      </c>
      <c r="S168" s="9">
        <v>100</v>
      </c>
      <c r="T168" s="9">
        <v>0</v>
      </c>
      <c r="U168" s="9">
        <v>0</v>
      </c>
    </row>
    <row r="169" spans="1:21" ht="12.75">
      <c r="A169" s="34">
        <v>6</v>
      </c>
      <c r="B169" s="34">
        <v>3</v>
      </c>
      <c r="C169" s="34">
        <v>12</v>
      </c>
      <c r="D169" s="35">
        <v>2</v>
      </c>
      <c r="E169" s="36"/>
      <c r="F169" s="7" t="s">
        <v>265</v>
      </c>
      <c r="G169" s="53" t="s">
        <v>412</v>
      </c>
      <c r="H169" s="8">
        <v>3769332</v>
      </c>
      <c r="I169" s="8">
        <v>3769332</v>
      </c>
      <c r="J169" s="8">
        <v>0</v>
      </c>
      <c r="K169" s="8">
        <v>0</v>
      </c>
      <c r="L169" s="9">
        <v>100</v>
      </c>
      <c r="M169" s="9">
        <v>0</v>
      </c>
      <c r="N169" s="9">
        <v>0</v>
      </c>
      <c r="O169" s="8">
        <v>3492024</v>
      </c>
      <c r="P169" s="8">
        <v>3492024</v>
      </c>
      <c r="Q169" s="8">
        <v>0</v>
      </c>
      <c r="R169" s="8">
        <v>0</v>
      </c>
      <c r="S169" s="9">
        <v>100</v>
      </c>
      <c r="T169" s="9">
        <v>0</v>
      </c>
      <c r="U169" s="9">
        <v>0</v>
      </c>
    </row>
    <row r="170" spans="1:21" ht="12.75">
      <c r="A170" s="34">
        <v>6</v>
      </c>
      <c r="B170" s="34">
        <v>7</v>
      </c>
      <c r="C170" s="34">
        <v>9</v>
      </c>
      <c r="D170" s="35">
        <v>2</v>
      </c>
      <c r="E170" s="36"/>
      <c r="F170" s="7" t="s">
        <v>265</v>
      </c>
      <c r="G170" s="53" t="s">
        <v>413</v>
      </c>
      <c r="H170" s="8">
        <v>755296.74</v>
      </c>
      <c r="I170" s="8">
        <v>50000</v>
      </c>
      <c r="J170" s="8">
        <v>102600</v>
      </c>
      <c r="K170" s="8">
        <v>602696.74</v>
      </c>
      <c r="L170" s="9">
        <v>6.61</v>
      </c>
      <c r="M170" s="9">
        <v>13.58</v>
      </c>
      <c r="N170" s="9">
        <v>79.79</v>
      </c>
      <c r="O170" s="8">
        <v>56500</v>
      </c>
      <c r="P170" s="8">
        <v>0</v>
      </c>
      <c r="Q170" s="8">
        <v>56500</v>
      </c>
      <c r="R170" s="8">
        <v>0</v>
      </c>
      <c r="S170" s="9">
        <v>0</v>
      </c>
      <c r="T170" s="9">
        <v>100</v>
      </c>
      <c r="U170" s="9">
        <v>0</v>
      </c>
    </row>
    <row r="171" spans="1:21" ht="12.75">
      <c r="A171" s="34">
        <v>6</v>
      </c>
      <c r="B171" s="34">
        <v>12</v>
      </c>
      <c r="C171" s="34">
        <v>7</v>
      </c>
      <c r="D171" s="35">
        <v>2</v>
      </c>
      <c r="E171" s="36"/>
      <c r="F171" s="7" t="s">
        <v>265</v>
      </c>
      <c r="G171" s="53" t="s">
        <v>414</v>
      </c>
      <c r="H171" s="8">
        <v>565000</v>
      </c>
      <c r="I171" s="8">
        <v>565000</v>
      </c>
      <c r="J171" s="8">
        <v>0</v>
      </c>
      <c r="K171" s="8">
        <v>0</v>
      </c>
      <c r="L171" s="9">
        <v>100</v>
      </c>
      <c r="M171" s="9">
        <v>0</v>
      </c>
      <c r="N171" s="9">
        <v>0</v>
      </c>
      <c r="O171" s="8">
        <v>0</v>
      </c>
      <c r="P171" s="8">
        <v>0</v>
      </c>
      <c r="Q171" s="8">
        <v>0</v>
      </c>
      <c r="R171" s="8">
        <v>0</v>
      </c>
      <c r="S171" s="9"/>
      <c r="T171" s="9"/>
      <c r="U171" s="9"/>
    </row>
    <row r="172" spans="1:21" ht="12.75">
      <c r="A172" s="34">
        <v>6</v>
      </c>
      <c r="B172" s="34">
        <v>1</v>
      </c>
      <c r="C172" s="34">
        <v>18</v>
      </c>
      <c r="D172" s="35">
        <v>2</v>
      </c>
      <c r="E172" s="36"/>
      <c r="F172" s="7" t="s">
        <v>265</v>
      </c>
      <c r="G172" s="53" t="s">
        <v>415</v>
      </c>
      <c r="H172" s="8">
        <v>1008404</v>
      </c>
      <c r="I172" s="8">
        <v>828250</v>
      </c>
      <c r="J172" s="8">
        <v>0</v>
      </c>
      <c r="K172" s="8">
        <v>180154</v>
      </c>
      <c r="L172" s="9">
        <v>82.13</v>
      </c>
      <c r="M172" s="9">
        <v>0</v>
      </c>
      <c r="N172" s="9">
        <v>17.86</v>
      </c>
      <c r="O172" s="8">
        <v>1449300</v>
      </c>
      <c r="P172" s="8">
        <v>564000</v>
      </c>
      <c r="Q172" s="8">
        <v>885300</v>
      </c>
      <c r="R172" s="8">
        <v>0</v>
      </c>
      <c r="S172" s="9">
        <v>38.91</v>
      </c>
      <c r="T172" s="9">
        <v>61.08</v>
      </c>
      <c r="U172" s="9">
        <v>0</v>
      </c>
    </row>
    <row r="173" spans="1:21" ht="12.75">
      <c r="A173" s="34">
        <v>6</v>
      </c>
      <c r="B173" s="34">
        <v>19</v>
      </c>
      <c r="C173" s="34">
        <v>6</v>
      </c>
      <c r="D173" s="35">
        <v>2</v>
      </c>
      <c r="E173" s="36"/>
      <c r="F173" s="7" t="s">
        <v>265</v>
      </c>
      <c r="G173" s="53" t="s">
        <v>281</v>
      </c>
      <c r="H173" s="8">
        <v>1962160</v>
      </c>
      <c r="I173" s="8">
        <v>1962160</v>
      </c>
      <c r="J173" s="8">
        <v>0</v>
      </c>
      <c r="K173" s="8">
        <v>0</v>
      </c>
      <c r="L173" s="9">
        <v>100</v>
      </c>
      <c r="M173" s="9">
        <v>0</v>
      </c>
      <c r="N173" s="9">
        <v>0</v>
      </c>
      <c r="O173" s="8">
        <v>1377870</v>
      </c>
      <c r="P173" s="8">
        <v>1377870</v>
      </c>
      <c r="Q173" s="8">
        <v>0</v>
      </c>
      <c r="R173" s="8">
        <v>0</v>
      </c>
      <c r="S173" s="9">
        <v>100</v>
      </c>
      <c r="T173" s="9">
        <v>0</v>
      </c>
      <c r="U173" s="9">
        <v>0</v>
      </c>
    </row>
    <row r="174" spans="1:21" ht="12.75">
      <c r="A174" s="34">
        <v>6</v>
      </c>
      <c r="B174" s="34">
        <v>15</v>
      </c>
      <c r="C174" s="34">
        <v>8</v>
      </c>
      <c r="D174" s="35">
        <v>2</v>
      </c>
      <c r="E174" s="36"/>
      <c r="F174" s="7" t="s">
        <v>265</v>
      </c>
      <c r="G174" s="53" t="s">
        <v>416</v>
      </c>
      <c r="H174" s="8">
        <v>0</v>
      </c>
      <c r="I174" s="8">
        <v>0</v>
      </c>
      <c r="J174" s="8">
        <v>0</v>
      </c>
      <c r="K174" s="8">
        <v>0</v>
      </c>
      <c r="L174" s="9"/>
      <c r="M174" s="9"/>
      <c r="N174" s="9"/>
      <c r="O174" s="8">
        <v>0</v>
      </c>
      <c r="P174" s="8">
        <v>0</v>
      </c>
      <c r="Q174" s="8">
        <v>0</v>
      </c>
      <c r="R174" s="8">
        <v>0</v>
      </c>
      <c r="S174" s="9"/>
      <c r="T174" s="9"/>
      <c r="U174" s="9"/>
    </row>
    <row r="175" spans="1:21" ht="12.75">
      <c r="A175" s="34">
        <v>6</v>
      </c>
      <c r="B175" s="34">
        <v>9</v>
      </c>
      <c r="C175" s="34">
        <v>13</v>
      </c>
      <c r="D175" s="35">
        <v>2</v>
      </c>
      <c r="E175" s="36"/>
      <c r="F175" s="7" t="s">
        <v>265</v>
      </c>
      <c r="G175" s="53" t="s">
        <v>417</v>
      </c>
      <c r="H175" s="8">
        <v>961600</v>
      </c>
      <c r="I175" s="8">
        <v>961600</v>
      </c>
      <c r="J175" s="8">
        <v>0</v>
      </c>
      <c r="K175" s="8">
        <v>0</v>
      </c>
      <c r="L175" s="9">
        <v>100</v>
      </c>
      <c r="M175" s="9">
        <v>0</v>
      </c>
      <c r="N175" s="9">
        <v>0</v>
      </c>
      <c r="O175" s="8">
        <v>1062205.3</v>
      </c>
      <c r="P175" s="8">
        <v>741350</v>
      </c>
      <c r="Q175" s="8">
        <v>320855.3</v>
      </c>
      <c r="R175" s="8">
        <v>0</v>
      </c>
      <c r="S175" s="9">
        <v>69.79</v>
      </c>
      <c r="T175" s="9">
        <v>30.2</v>
      </c>
      <c r="U175" s="9">
        <v>0</v>
      </c>
    </row>
    <row r="176" spans="1:21" ht="12.75">
      <c r="A176" s="34">
        <v>6</v>
      </c>
      <c r="B176" s="34">
        <v>11</v>
      </c>
      <c r="C176" s="34">
        <v>10</v>
      </c>
      <c r="D176" s="35">
        <v>2</v>
      </c>
      <c r="E176" s="36"/>
      <c r="F176" s="7" t="s">
        <v>265</v>
      </c>
      <c r="G176" s="53" t="s">
        <v>418</v>
      </c>
      <c r="H176" s="8">
        <v>710227.52</v>
      </c>
      <c r="I176" s="8">
        <v>710227.52</v>
      </c>
      <c r="J176" s="8">
        <v>0</v>
      </c>
      <c r="K176" s="8">
        <v>0</v>
      </c>
      <c r="L176" s="9">
        <v>100</v>
      </c>
      <c r="M176" s="9">
        <v>0</v>
      </c>
      <c r="N176" s="9">
        <v>0</v>
      </c>
      <c r="O176" s="8">
        <v>532678.64</v>
      </c>
      <c r="P176" s="8">
        <v>532678.64</v>
      </c>
      <c r="Q176" s="8">
        <v>0</v>
      </c>
      <c r="R176" s="8">
        <v>0</v>
      </c>
      <c r="S176" s="9">
        <v>100</v>
      </c>
      <c r="T176" s="9">
        <v>0</v>
      </c>
      <c r="U176" s="9">
        <v>0</v>
      </c>
    </row>
    <row r="177" spans="1:21" ht="12.75">
      <c r="A177" s="34">
        <v>6</v>
      </c>
      <c r="B177" s="34">
        <v>3</v>
      </c>
      <c r="C177" s="34">
        <v>13</v>
      </c>
      <c r="D177" s="35">
        <v>2</v>
      </c>
      <c r="E177" s="36"/>
      <c r="F177" s="7" t="s">
        <v>265</v>
      </c>
      <c r="G177" s="53" t="s">
        <v>419</v>
      </c>
      <c r="H177" s="8">
        <v>990000</v>
      </c>
      <c r="I177" s="8">
        <v>990000</v>
      </c>
      <c r="J177" s="8">
        <v>0</v>
      </c>
      <c r="K177" s="8">
        <v>0</v>
      </c>
      <c r="L177" s="9">
        <v>100</v>
      </c>
      <c r="M177" s="9">
        <v>0</v>
      </c>
      <c r="N177" s="9">
        <v>0</v>
      </c>
      <c r="O177" s="8">
        <v>742500</v>
      </c>
      <c r="P177" s="8">
        <v>742500</v>
      </c>
      <c r="Q177" s="8">
        <v>0</v>
      </c>
      <c r="R177" s="8">
        <v>0</v>
      </c>
      <c r="S177" s="9">
        <v>100</v>
      </c>
      <c r="T177" s="9">
        <v>0</v>
      </c>
      <c r="U177" s="9">
        <v>0</v>
      </c>
    </row>
    <row r="178" spans="1:21" ht="12.75">
      <c r="A178" s="34">
        <v>6</v>
      </c>
      <c r="B178" s="34">
        <v>11</v>
      </c>
      <c r="C178" s="34">
        <v>11</v>
      </c>
      <c r="D178" s="35">
        <v>2</v>
      </c>
      <c r="E178" s="36"/>
      <c r="F178" s="7" t="s">
        <v>265</v>
      </c>
      <c r="G178" s="53" t="s">
        <v>420</v>
      </c>
      <c r="H178" s="8">
        <v>600000</v>
      </c>
      <c r="I178" s="8">
        <v>600000</v>
      </c>
      <c r="J178" s="8">
        <v>0</v>
      </c>
      <c r="K178" s="8">
        <v>0</v>
      </c>
      <c r="L178" s="9">
        <v>100</v>
      </c>
      <c r="M178" s="9">
        <v>0</v>
      </c>
      <c r="N178" s="9">
        <v>0</v>
      </c>
      <c r="O178" s="8">
        <v>450000</v>
      </c>
      <c r="P178" s="8">
        <v>450000</v>
      </c>
      <c r="Q178" s="8">
        <v>0</v>
      </c>
      <c r="R178" s="8">
        <v>0</v>
      </c>
      <c r="S178" s="9">
        <v>100</v>
      </c>
      <c r="T178" s="9">
        <v>0</v>
      </c>
      <c r="U178" s="9">
        <v>0</v>
      </c>
    </row>
    <row r="179" spans="1:21" ht="12.75">
      <c r="A179" s="34">
        <v>6</v>
      </c>
      <c r="B179" s="34">
        <v>19</v>
      </c>
      <c r="C179" s="34">
        <v>7</v>
      </c>
      <c r="D179" s="35">
        <v>2</v>
      </c>
      <c r="E179" s="36"/>
      <c r="F179" s="7" t="s">
        <v>265</v>
      </c>
      <c r="G179" s="53" t="s">
        <v>421</v>
      </c>
      <c r="H179" s="8">
        <v>929580</v>
      </c>
      <c r="I179" s="8">
        <v>929580</v>
      </c>
      <c r="J179" s="8">
        <v>0</v>
      </c>
      <c r="K179" s="8">
        <v>0</v>
      </c>
      <c r="L179" s="9">
        <v>100</v>
      </c>
      <c r="M179" s="9">
        <v>0</v>
      </c>
      <c r="N179" s="9">
        <v>0</v>
      </c>
      <c r="O179" s="8">
        <v>697185</v>
      </c>
      <c r="P179" s="8">
        <v>697185</v>
      </c>
      <c r="Q179" s="8">
        <v>0</v>
      </c>
      <c r="R179" s="8">
        <v>0</v>
      </c>
      <c r="S179" s="9">
        <v>100</v>
      </c>
      <c r="T179" s="9">
        <v>0</v>
      </c>
      <c r="U179" s="9">
        <v>0</v>
      </c>
    </row>
    <row r="180" spans="1:21" ht="12.75">
      <c r="A180" s="34">
        <v>6</v>
      </c>
      <c r="B180" s="34">
        <v>9</v>
      </c>
      <c r="C180" s="34">
        <v>14</v>
      </c>
      <c r="D180" s="35">
        <v>2</v>
      </c>
      <c r="E180" s="36"/>
      <c r="F180" s="7" t="s">
        <v>265</v>
      </c>
      <c r="G180" s="53" t="s">
        <v>422</v>
      </c>
      <c r="H180" s="8">
        <v>3013970</v>
      </c>
      <c r="I180" s="8">
        <v>2518970</v>
      </c>
      <c r="J180" s="8">
        <v>495000</v>
      </c>
      <c r="K180" s="8">
        <v>0</v>
      </c>
      <c r="L180" s="9">
        <v>83.57</v>
      </c>
      <c r="M180" s="9">
        <v>16.42</v>
      </c>
      <c r="N180" s="9">
        <v>0</v>
      </c>
      <c r="O180" s="8">
        <v>2845610</v>
      </c>
      <c r="P180" s="8">
        <v>2358970</v>
      </c>
      <c r="Q180" s="8">
        <v>486640</v>
      </c>
      <c r="R180" s="8">
        <v>0</v>
      </c>
      <c r="S180" s="9">
        <v>82.89</v>
      </c>
      <c r="T180" s="9">
        <v>17.1</v>
      </c>
      <c r="U180" s="9">
        <v>0</v>
      </c>
    </row>
    <row r="181" spans="1:21" ht="12.75">
      <c r="A181" s="34">
        <v>6</v>
      </c>
      <c r="B181" s="34">
        <v>19</v>
      </c>
      <c r="C181" s="34">
        <v>8</v>
      </c>
      <c r="D181" s="35">
        <v>2</v>
      </c>
      <c r="E181" s="36"/>
      <c r="F181" s="7" t="s">
        <v>265</v>
      </c>
      <c r="G181" s="53" t="s">
        <v>423</v>
      </c>
      <c r="H181" s="8">
        <v>420000</v>
      </c>
      <c r="I181" s="8">
        <v>420000</v>
      </c>
      <c r="J181" s="8">
        <v>0</v>
      </c>
      <c r="K181" s="8">
        <v>0</v>
      </c>
      <c r="L181" s="9">
        <v>100</v>
      </c>
      <c r="M181" s="9">
        <v>0</v>
      </c>
      <c r="N181" s="9">
        <v>0</v>
      </c>
      <c r="O181" s="8">
        <v>314991</v>
      </c>
      <c r="P181" s="8">
        <v>314991</v>
      </c>
      <c r="Q181" s="8">
        <v>0</v>
      </c>
      <c r="R181" s="8">
        <v>0</v>
      </c>
      <c r="S181" s="9">
        <v>100</v>
      </c>
      <c r="T181" s="9">
        <v>0</v>
      </c>
      <c r="U181" s="9">
        <v>0</v>
      </c>
    </row>
    <row r="182" spans="1:21" ht="12.75">
      <c r="A182" s="34">
        <v>6</v>
      </c>
      <c r="B182" s="34">
        <v>9</v>
      </c>
      <c r="C182" s="34">
        <v>15</v>
      </c>
      <c r="D182" s="35">
        <v>2</v>
      </c>
      <c r="E182" s="36"/>
      <c r="F182" s="7" t="s">
        <v>265</v>
      </c>
      <c r="G182" s="53" t="s">
        <v>424</v>
      </c>
      <c r="H182" s="8">
        <v>764900</v>
      </c>
      <c r="I182" s="8">
        <v>764900</v>
      </c>
      <c r="J182" s="8">
        <v>0</v>
      </c>
      <c r="K182" s="8">
        <v>0</v>
      </c>
      <c r="L182" s="9">
        <v>100</v>
      </c>
      <c r="M182" s="9">
        <v>0</v>
      </c>
      <c r="N182" s="9">
        <v>0</v>
      </c>
      <c r="O182" s="8">
        <v>573675</v>
      </c>
      <c r="P182" s="8">
        <v>573675</v>
      </c>
      <c r="Q182" s="8">
        <v>0</v>
      </c>
      <c r="R182" s="8">
        <v>0</v>
      </c>
      <c r="S182" s="9">
        <v>100</v>
      </c>
      <c r="T182" s="9">
        <v>0</v>
      </c>
      <c r="U182" s="9">
        <v>0</v>
      </c>
    </row>
    <row r="183" spans="1:21" ht="12.75">
      <c r="A183" s="34">
        <v>6</v>
      </c>
      <c r="B183" s="34">
        <v>9</v>
      </c>
      <c r="C183" s="34">
        <v>16</v>
      </c>
      <c r="D183" s="35">
        <v>2</v>
      </c>
      <c r="E183" s="36"/>
      <c r="F183" s="7" t="s">
        <v>265</v>
      </c>
      <c r="G183" s="53" t="s">
        <v>425</v>
      </c>
      <c r="H183" s="8">
        <v>1186000</v>
      </c>
      <c r="I183" s="8">
        <v>1186000</v>
      </c>
      <c r="J183" s="8">
        <v>0</v>
      </c>
      <c r="K183" s="8">
        <v>0</v>
      </c>
      <c r="L183" s="9">
        <v>100</v>
      </c>
      <c r="M183" s="9">
        <v>0</v>
      </c>
      <c r="N183" s="9">
        <v>0</v>
      </c>
      <c r="O183" s="8">
        <v>996000</v>
      </c>
      <c r="P183" s="8">
        <v>996000</v>
      </c>
      <c r="Q183" s="8">
        <v>0</v>
      </c>
      <c r="R183" s="8">
        <v>0</v>
      </c>
      <c r="S183" s="9">
        <v>100</v>
      </c>
      <c r="T183" s="9">
        <v>0</v>
      </c>
      <c r="U183" s="9">
        <v>0</v>
      </c>
    </row>
    <row r="184" spans="1:21" ht="12.75">
      <c r="A184" s="34">
        <v>6</v>
      </c>
      <c r="B184" s="34">
        <v>7</v>
      </c>
      <c r="C184" s="34">
        <v>10</v>
      </c>
      <c r="D184" s="35">
        <v>2</v>
      </c>
      <c r="E184" s="36"/>
      <c r="F184" s="7" t="s">
        <v>265</v>
      </c>
      <c r="G184" s="53" t="s">
        <v>426</v>
      </c>
      <c r="H184" s="8">
        <v>1100000</v>
      </c>
      <c r="I184" s="8">
        <v>1100000</v>
      </c>
      <c r="J184" s="8">
        <v>0</v>
      </c>
      <c r="K184" s="8">
        <v>0</v>
      </c>
      <c r="L184" s="9">
        <v>100</v>
      </c>
      <c r="M184" s="9">
        <v>0</v>
      </c>
      <c r="N184" s="9">
        <v>0</v>
      </c>
      <c r="O184" s="8">
        <v>762654.75</v>
      </c>
      <c r="P184" s="8">
        <v>762654.75</v>
      </c>
      <c r="Q184" s="8">
        <v>0</v>
      </c>
      <c r="R184" s="8">
        <v>0</v>
      </c>
      <c r="S184" s="9">
        <v>100</v>
      </c>
      <c r="T184" s="9">
        <v>0</v>
      </c>
      <c r="U184" s="9">
        <v>0</v>
      </c>
    </row>
    <row r="185" spans="1:21" ht="12.75">
      <c r="A185" s="34">
        <v>6</v>
      </c>
      <c r="B185" s="34">
        <v>1</v>
      </c>
      <c r="C185" s="34">
        <v>19</v>
      </c>
      <c r="D185" s="35">
        <v>2</v>
      </c>
      <c r="E185" s="36"/>
      <c r="F185" s="7" t="s">
        <v>265</v>
      </c>
      <c r="G185" s="53" t="s">
        <v>427</v>
      </c>
      <c r="H185" s="8">
        <v>606000</v>
      </c>
      <c r="I185" s="8">
        <v>606000</v>
      </c>
      <c r="J185" s="8">
        <v>0</v>
      </c>
      <c r="K185" s="8">
        <v>0</v>
      </c>
      <c r="L185" s="9">
        <v>100</v>
      </c>
      <c r="M185" s="9">
        <v>0</v>
      </c>
      <c r="N185" s="9">
        <v>0</v>
      </c>
      <c r="O185" s="8">
        <v>454500</v>
      </c>
      <c r="P185" s="8">
        <v>454500</v>
      </c>
      <c r="Q185" s="8">
        <v>0</v>
      </c>
      <c r="R185" s="8">
        <v>0</v>
      </c>
      <c r="S185" s="9">
        <v>100</v>
      </c>
      <c r="T185" s="9">
        <v>0</v>
      </c>
      <c r="U185" s="9">
        <v>0</v>
      </c>
    </row>
    <row r="186" spans="1:21" ht="12.75">
      <c r="A186" s="34">
        <v>6</v>
      </c>
      <c r="B186" s="34">
        <v>20</v>
      </c>
      <c r="C186" s="34">
        <v>14</v>
      </c>
      <c r="D186" s="35">
        <v>2</v>
      </c>
      <c r="E186" s="36"/>
      <c r="F186" s="7" t="s">
        <v>265</v>
      </c>
      <c r="G186" s="53" t="s">
        <v>428</v>
      </c>
      <c r="H186" s="8">
        <v>4501720</v>
      </c>
      <c r="I186" s="8">
        <v>4501720</v>
      </c>
      <c r="J186" s="8">
        <v>0</v>
      </c>
      <c r="K186" s="8">
        <v>0</v>
      </c>
      <c r="L186" s="9">
        <v>100</v>
      </c>
      <c r="M186" s="9">
        <v>0</v>
      </c>
      <c r="N186" s="9">
        <v>0</v>
      </c>
      <c r="O186" s="8">
        <v>3091606</v>
      </c>
      <c r="P186" s="8">
        <v>3091606</v>
      </c>
      <c r="Q186" s="8">
        <v>0</v>
      </c>
      <c r="R186" s="8">
        <v>0</v>
      </c>
      <c r="S186" s="9">
        <v>100</v>
      </c>
      <c r="T186" s="9">
        <v>0</v>
      </c>
      <c r="U186" s="9">
        <v>0</v>
      </c>
    </row>
    <row r="187" spans="1:21" ht="12.75">
      <c r="A187" s="34">
        <v>6</v>
      </c>
      <c r="B187" s="34">
        <v>3</v>
      </c>
      <c r="C187" s="34">
        <v>14</v>
      </c>
      <c r="D187" s="35">
        <v>2</v>
      </c>
      <c r="E187" s="36"/>
      <c r="F187" s="7" t="s">
        <v>265</v>
      </c>
      <c r="G187" s="53" t="s">
        <v>429</v>
      </c>
      <c r="H187" s="8">
        <v>481040</v>
      </c>
      <c r="I187" s="8">
        <v>481040</v>
      </c>
      <c r="J187" s="8">
        <v>0</v>
      </c>
      <c r="K187" s="8">
        <v>0</v>
      </c>
      <c r="L187" s="9">
        <v>100</v>
      </c>
      <c r="M187" s="9">
        <v>0</v>
      </c>
      <c r="N187" s="9">
        <v>0</v>
      </c>
      <c r="O187" s="8">
        <v>362280</v>
      </c>
      <c r="P187" s="8">
        <v>362280</v>
      </c>
      <c r="Q187" s="8">
        <v>0</v>
      </c>
      <c r="R187" s="8">
        <v>0</v>
      </c>
      <c r="S187" s="9">
        <v>100</v>
      </c>
      <c r="T187" s="9">
        <v>0</v>
      </c>
      <c r="U187" s="9">
        <v>0</v>
      </c>
    </row>
    <row r="188" spans="1:21" ht="12.75">
      <c r="A188" s="34">
        <v>6</v>
      </c>
      <c r="B188" s="34">
        <v>6</v>
      </c>
      <c r="C188" s="34">
        <v>11</v>
      </c>
      <c r="D188" s="35">
        <v>2</v>
      </c>
      <c r="E188" s="36"/>
      <c r="F188" s="7" t="s">
        <v>265</v>
      </c>
      <c r="G188" s="53" t="s">
        <v>430</v>
      </c>
      <c r="H188" s="8">
        <v>520964</v>
      </c>
      <c r="I188" s="8">
        <v>520964</v>
      </c>
      <c r="J188" s="8">
        <v>0</v>
      </c>
      <c r="K188" s="8">
        <v>0</v>
      </c>
      <c r="L188" s="9">
        <v>100</v>
      </c>
      <c r="M188" s="9">
        <v>0</v>
      </c>
      <c r="N188" s="9">
        <v>0</v>
      </c>
      <c r="O188" s="8">
        <v>410963.17</v>
      </c>
      <c r="P188" s="8">
        <v>410963.17</v>
      </c>
      <c r="Q188" s="8">
        <v>0</v>
      </c>
      <c r="R188" s="8">
        <v>0</v>
      </c>
      <c r="S188" s="9">
        <v>100</v>
      </c>
      <c r="T188" s="9">
        <v>0</v>
      </c>
      <c r="U188" s="9">
        <v>0</v>
      </c>
    </row>
    <row r="189" spans="1:21" ht="12.75">
      <c r="A189" s="34">
        <v>6</v>
      </c>
      <c r="B189" s="34">
        <v>14</v>
      </c>
      <c r="C189" s="34">
        <v>11</v>
      </c>
      <c r="D189" s="35">
        <v>2</v>
      </c>
      <c r="E189" s="36"/>
      <c r="F189" s="7" t="s">
        <v>265</v>
      </c>
      <c r="G189" s="53" t="s">
        <v>431</v>
      </c>
      <c r="H189" s="8">
        <v>1220404</v>
      </c>
      <c r="I189" s="8">
        <v>1220404</v>
      </c>
      <c r="J189" s="8">
        <v>0</v>
      </c>
      <c r="K189" s="8">
        <v>0</v>
      </c>
      <c r="L189" s="9">
        <v>100</v>
      </c>
      <c r="M189" s="9">
        <v>0</v>
      </c>
      <c r="N189" s="9">
        <v>0</v>
      </c>
      <c r="O189" s="8">
        <v>651452</v>
      </c>
      <c r="P189" s="8">
        <v>651452</v>
      </c>
      <c r="Q189" s="8">
        <v>0</v>
      </c>
      <c r="R189" s="8">
        <v>0</v>
      </c>
      <c r="S189" s="9">
        <v>100</v>
      </c>
      <c r="T189" s="9">
        <v>0</v>
      </c>
      <c r="U189" s="9">
        <v>0</v>
      </c>
    </row>
    <row r="190" spans="1:21" ht="12.75">
      <c r="A190" s="34">
        <v>6</v>
      </c>
      <c r="B190" s="34">
        <v>7</v>
      </c>
      <c r="C190" s="34">
        <v>2</v>
      </c>
      <c r="D190" s="35">
        <v>3</v>
      </c>
      <c r="E190" s="36"/>
      <c r="F190" s="7" t="s">
        <v>265</v>
      </c>
      <c r="G190" s="53" t="s">
        <v>432</v>
      </c>
      <c r="H190" s="8">
        <v>1450000</v>
      </c>
      <c r="I190" s="8">
        <v>1400000</v>
      </c>
      <c r="J190" s="8">
        <v>50000</v>
      </c>
      <c r="K190" s="8">
        <v>0</v>
      </c>
      <c r="L190" s="9">
        <v>96.55</v>
      </c>
      <c r="M190" s="9">
        <v>3.44</v>
      </c>
      <c r="N190" s="9">
        <v>0</v>
      </c>
      <c r="O190" s="8">
        <v>1195809</v>
      </c>
      <c r="P190" s="8">
        <v>1165000</v>
      </c>
      <c r="Q190" s="8">
        <v>30809</v>
      </c>
      <c r="R190" s="8">
        <v>0</v>
      </c>
      <c r="S190" s="9">
        <v>97.42</v>
      </c>
      <c r="T190" s="9">
        <v>2.57</v>
      </c>
      <c r="U190" s="9">
        <v>0</v>
      </c>
    </row>
    <row r="191" spans="1:21" ht="12.75">
      <c r="A191" s="34">
        <v>6</v>
      </c>
      <c r="B191" s="34">
        <v>9</v>
      </c>
      <c r="C191" s="34">
        <v>1</v>
      </c>
      <c r="D191" s="35">
        <v>3</v>
      </c>
      <c r="E191" s="36"/>
      <c r="F191" s="7" t="s">
        <v>265</v>
      </c>
      <c r="G191" s="53" t="s">
        <v>433</v>
      </c>
      <c r="H191" s="8">
        <v>1100000</v>
      </c>
      <c r="I191" s="8">
        <v>1100000</v>
      </c>
      <c r="J191" s="8">
        <v>0</v>
      </c>
      <c r="K191" s="8">
        <v>0</v>
      </c>
      <c r="L191" s="9">
        <v>100</v>
      </c>
      <c r="M191" s="9">
        <v>0</v>
      </c>
      <c r="N191" s="9">
        <v>0</v>
      </c>
      <c r="O191" s="8">
        <v>400000</v>
      </c>
      <c r="P191" s="8">
        <v>400000</v>
      </c>
      <c r="Q191" s="8">
        <v>0</v>
      </c>
      <c r="R191" s="8">
        <v>0</v>
      </c>
      <c r="S191" s="9">
        <v>100</v>
      </c>
      <c r="T191" s="9">
        <v>0</v>
      </c>
      <c r="U191" s="9">
        <v>0</v>
      </c>
    </row>
    <row r="192" spans="1:21" ht="12.75">
      <c r="A192" s="34">
        <v>6</v>
      </c>
      <c r="B192" s="34">
        <v>9</v>
      </c>
      <c r="C192" s="34">
        <v>3</v>
      </c>
      <c r="D192" s="35">
        <v>3</v>
      </c>
      <c r="E192" s="36"/>
      <c r="F192" s="7" t="s">
        <v>265</v>
      </c>
      <c r="G192" s="53" t="s">
        <v>434</v>
      </c>
      <c r="H192" s="8">
        <v>2030000</v>
      </c>
      <c r="I192" s="8">
        <v>2030000</v>
      </c>
      <c r="J192" s="8">
        <v>0</v>
      </c>
      <c r="K192" s="8">
        <v>0</v>
      </c>
      <c r="L192" s="9">
        <v>100</v>
      </c>
      <c r="M192" s="9">
        <v>0</v>
      </c>
      <c r="N192" s="9">
        <v>0</v>
      </c>
      <c r="O192" s="8">
        <v>1427500</v>
      </c>
      <c r="P192" s="8">
        <v>1427500</v>
      </c>
      <c r="Q192" s="8">
        <v>0</v>
      </c>
      <c r="R192" s="8">
        <v>0</v>
      </c>
      <c r="S192" s="9">
        <v>100</v>
      </c>
      <c r="T192" s="9">
        <v>0</v>
      </c>
      <c r="U192" s="9">
        <v>0</v>
      </c>
    </row>
    <row r="193" spans="1:21" ht="12.75">
      <c r="A193" s="34">
        <v>6</v>
      </c>
      <c r="B193" s="34">
        <v>2</v>
      </c>
      <c r="C193" s="34">
        <v>5</v>
      </c>
      <c r="D193" s="35">
        <v>3</v>
      </c>
      <c r="E193" s="36"/>
      <c r="F193" s="7" t="s">
        <v>265</v>
      </c>
      <c r="G193" s="53" t="s">
        <v>435</v>
      </c>
      <c r="H193" s="8">
        <v>1700000</v>
      </c>
      <c r="I193" s="8">
        <v>1700000</v>
      </c>
      <c r="J193" s="8">
        <v>0</v>
      </c>
      <c r="K193" s="8">
        <v>0</v>
      </c>
      <c r="L193" s="9">
        <v>100</v>
      </c>
      <c r="M193" s="9">
        <v>0</v>
      </c>
      <c r="N193" s="9">
        <v>0</v>
      </c>
      <c r="O193" s="8">
        <v>1556000</v>
      </c>
      <c r="P193" s="8">
        <v>1556000</v>
      </c>
      <c r="Q193" s="8">
        <v>0</v>
      </c>
      <c r="R193" s="8">
        <v>0</v>
      </c>
      <c r="S193" s="9">
        <v>100</v>
      </c>
      <c r="T193" s="9">
        <v>0</v>
      </c>
      <c r="U193" s="9">
        <v>0</v>
      </c>
    </row>
    <row r="194" spans="1:21" ht="12.75">
      <c r="A194" s="34">
        <v>6</v>
      </c>
      <c r="B194" s="34">
        <v>5</v>
      </c>
      <c r="C194" s="34">
        <v>5</v>
      </c>
      <c r="D194" s="35">
        <v>3</v>
      </c>
      <c r="E194" s="36"/>
      <c r="F194" s="7" t="s">
        <v>265</v>
      </c>
      <c r="G194" s="53" t="s">
        <v>436</v>
      </c>
      <c r="H194" s="8">
        <v>1450000</v>
      </c>
      <c r="I194" s="8">
        <v>1450000</v>
      </c>
      <c r="J194" s="8">
        <v>0</v>
      </c>
      <c r="K194" s="8">
        <v>0</v>
      </c>
      <c r="L194" s="9">
        <v>100</v>
      </c>
      <c r="M194" s="9">
        <v>0</v>
      </c>
      <c r="N194" s="9">
        <v>0</v>
      </c>
      <c r="O194" s="8">
        <v>675000</v>
      </c>
      <c r="P194" s="8">
        <v>675000</v>
      </c>
      <c r="Q194" s="8">
        <v>0</v>
      </c>
      <c r="R194" s="8">
        <v>0</v>
      </c>
      <c r="S194" s="9">
        <v>100</v>
      </c>
      <c r="T194" s="9">
        <v>0</v>
      </c>
      <c r="U194" s="9">
        <v>0</v>
      </c>
    </row>
    <row r="195" spans="1:21" ht="12.75">
      <c r="A195" s="34">
        <v>6</v>
      </c>
      <c r="B195" s="34">
        <v>2</v>
      </c>
      <c r="C195" s="34">
        <v>7</v>
      </c>
      <c r="D195" s="35">
        <v>3</v>
      </c>
      <c r="E195" s="36"/>
      <c r="F195" s="7" t="s">
        <v>265</v>
      </c>
      <c r="G195" s="53" t="s">
        <v>437</v>
      </c>
      <c r="H195" s="8">
        <v>2400000</v>
      </c>
      <c r="I195" s="8">
        <v>2400000</v>
      </c>
      <c r="J195" s="8">
        <v>0</v>
      </c>
      <c r="K195" s="8">
        <v>0</v>
      </c>
      <c r="L195" s="9">
        <v>100</v>
      </c>
      <c r="M195" s="9">
        <v>0</v>
      </c>
      <c r="N195" s="9">
        <v>0</v>
      </c>
      <c r="O195" s="8">
        <v>100000</v>
      </c>
      <c r="P195" s="8">
        <v>100000</v>
      </c>
      <c r="Q195" s="8">
        <v>0</v>
      </c>
      <c r="R195" s="8">
        <v>0</v>
      </c>
      <c r="S195" s="9">
        <v>100</v>
      </c>
      <c r="T195" s="9">
        <v>0</v>
      </c>
      <c r="U195" s="9">
        <v>0</v>
      </c>
    </row>
    <row r="196" spans="1:21" ht="12.75">
      <c r="A196" s="34">
        <v>6</v>
      </c>
      <c r="B196" s="34">
        <v>12</v>
      </c>
      <c r="C196" s="34">
        <v>2</v>
      </c>
      <c r="D196" s="35">
        <v>3</v>
      </c>
      <c r="E196" s="36"/>
      <c r="F196" s="7" t="s">
        <v>265</v>
      </c>
      <c r="G196" s="53" t="s">
        <v>438</v>
      </c>
      <c r="H196" s="8">
        <v>95708</v>
      </c>
      <c r="I196" s="8">
        <v>95708</v>
      </c>
      <c r="J196" s="8">
        <v>0</v>
      </c>
      <c r="K196" s="8">
        <v>0</v>
      </c>
      <c r="L196" s="9">
        <v>100</v>
      </c>
      <c r="M196" s="9">
        <v>0</v>
      </c>
      <c r="N196" s="9">
        <v>0</v>
      </c>
      <c r="O196" s="8">
        <v>71808</v>
      </c>
      <c r="P196" s="8">
        <v>71808</v>
      </c>
      <c r="Q196" s="8">
        <v>0</v>
      </c>
      <c r="R196" s="8">
        <v>0</v>
      </c>
      <c r="S196" s="9">
        <v>100</v>
      </c>
      <c r="T196" s="9">
        <v>0</v>
      </c>
      <c r="U196" s="9">
        <v>0</v>
      </c>
    </row>
    <row r="197" spans="1:21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265</v>
      </c>
      <c r="G197" s="53" t="s">
        <v>439</v>
      </c>
      <c r="H197" s="8">
        <v>1274000</v>
      </c>
      <c r="I197" s="8">
        <v>1174000</v>
      </c>
      <c r="J197" s="8">
        <v>100000</v>
      </c>
      <c r="K197" s="8">
        <v>0</v>
      </c>
      <c r="L197" s="9">
        <v>92.15</v>
      </c>
      <c r="M197" s="9">
        <v>7.84</v>
      </c>
      <c r="N197" s="9">
        <v>0</v>
      </c>
      <c r="O197" s="8">
        <v>428139</v>
      </c>
      <c r="P197" s="8">
        <v>355500</v>
      </c>
      <c r="Q197" s="8">
        <v>72639</v>
      </c>
      <c r="R197" s="8">
        <v>0</v>
      </c>
      <c r="S197" s="9">
        <v>83.03</v>
      </c>
      <c r="T197" s="9">
        <v>16.96</v>
      </c>
      <c r="U197" s="9">
        <v>0</v>
      </c>
    </row>
    <row r="198" spans="1:21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265</v>
      </c>
      <c r="G198" s="53" t="s">
        <v>440</v>
      </c>
      <c r="H198" s="8">
        <v>2471924</v>
      </c>
      <c r="I198" s="8">
        <v>2258484</v>
      </c>
      <c r="J198" s="8">
        <v>213440</v>
      </c>
      <c r="K198" s="8">
        <v>0</v>
      </c>
      <c r="L198" s="9">
        <v>91.36</v>
      </c>
      <c r="M198" s="9">
        <v>8.63</v>
      </c>
      <c r="N198" s="9">
        <v>0</v>
      </c>
      <c r="O198" s="8">
        <v>845004</v>
      </c>
      <c r="P198" s="8">
        <v>683250</v>
      </c>
      <c r="Q198" s="8">
        <v>161754</v>
      </c>
      <c r="R198" s="8">
        <v>0</v>
      </c>
      <c r="S198" s="9">
        <v>80.85</v>
      </c>
      <c r="T198" s="9">
        <v>19.14</v>
      </c>
      <c r="U198" s="9">
        <v>0</v>
      </c>
    </row>
    <row r="199" spans="1:21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265</v>
      </c>
      <c r="G199" s="53" t="s">
        <v>441</v>
      </c>
      <c r="H199" s="8">
        <v>1000000</v>
      </c>
      <c r="I199" s="8">
        <v>1000000</v>
      </c>
      <c r="J199" s="8">
        <v>0</v>
      </c>
      <c r="K199" s="8">
        <v>0</v>
      </c>
      <c r="L199" s="9">
        <v>100</v>
      </c>
      <c r="M199" s="9">
        <v>0</v>
      </c>
      <c r="N199" s="9">
        <v>0</v>
      </c>
      <c r="O199" s="8">
        <v>700000</v>
      </c>
      <c r="P199" s="8">
        <v>700000</v>
      </c>
      <c r="Q199" s="8">
        <v>0</v>
      </c>
      <c r="R199" s="8">
        <v>0</v>
      </c>
      <c r="S199" s="9">
        <v>100</v>
      </c>
      <c r="T199" s="9">
        <v>0</v>
      </c>
      <c r="U199" s="9">
        <v>0</v>
      </c>
    </row>
    <row r="200" spans="1:21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265</v>
      </c>
      <c r="G200" s="53" t="s">
        <v>442</v>
      </c>
      <c r="H200" s="8">
        <v>938196</v>
      </c>
      <c r="I200" s="8">
        <v>938196</v>
      </c>
      <c r="J200" s="8">
        <v>0</v>
      </c>
      <c r="K200" s="8">
        <v>0</v>
      </c>
      <c r="L200" s="9">
        <v>100</v>
      </c>
      <c r="M200" s="9">
        <v>0</v>
      </c>
      <c r="N200" s="9">
        <v>0</v>
      </c>
      <c r="O200" s="8">
        <v>703647</v>
      </c>
      <c r="P200" s="8">
        <v>703647</v>
      </c>
      <c r="Q200" s="8">
        <v>0</v>
      </c>
      <c r="R200" s="8">
        <v>0</v>
      </c>
      <c r="S200" s="9">
        <v>100</v>
      </c>
      <c r="T200" s="9">
        <v>0</v>
      </c>
      <c r="U200" s="9">
        <v>0</v>
      </c>
    </row>
    <row r="201" spans="1:21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265</v>
      </c>
      <c r="G201" s="53" t="s">
        <v>443</v>
      </c>
      <c r="H201" s="8">
        <v>13510000</v>
      </c>
      <c r="I201" s="8">
        <v>13510000</v>
      </c>
      <c r="J201" s="8">
        <v>0</v>
      </c>
      <c r="K201" s="8">
        <v>0</v>
      </c>
      <c r="L201" s="9">
        <v>100</v>
      </c>
      <c r="M201" s="9">
        <v>0</v>
      </c>
      <c r="N201" s="9">
        <v>0</v>
      </c>
      <c r="O201" s="8">
        <v>1400000</v>
      </c>
      <c r="P201" s="8">
        <v>1400000</v>
      </c>
      <c r="Q201" s="8">
        <v>0</v>
      </c>
      <c r="R201" s="8">
        <v>0</v>
      </c>
      <c r="S201" s="9">
        <v>100</v>
      </c>
      <c r="T201" s="9">
        <v>0</v>
      </c>
      <c r="U201" s="9">
        <v>0</v>
      </c>
    </row>
    <row r="202" spans="1:21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265</v>
      </c>
      <c r="G202" s="53" t="s">
        <v>444</v>
      </c>
      <c r="H202" s="8">
        <v>3496530.11</v>
      </c>
      <c r="I202" s="8">
        <v>3458572.11</v>
      </c>
      <c r="J202" s="8">
        <v>37958</v>
      </c>
      <c r="K202" s="8">
        <v>0</v>
      </c>
      <c r="L202" s="9">
        <v>98.91</v>
      </c>
      <c r="M202" s="9">
        <v>1.08</v>
      </c>
      <c r="N202" s="9">
        <v>0</v>
      </c>
      <c r="O202" s="8">
        <v>2803035.49</v>
      </c>
      <c r="P202" s="8">
        <v>2765077.49</v>
      </c>
      <c r="Q202" s="8">
        <v>37958</v>
      </c>
      <c r="R202" s="8">
        <v>0</v>
      </c>
      <c r="S202" s="9">
        <v>98.64</v>
      </c>
      <c r="T202" s="9">
        <v>1.35</v>
      </c>
      <c r="U202" s="9">
        <v>0</v>
      </c>
    </row>
    <row r="203" spans="1:21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265</v>
      </c>
      <c r="G203" s="53" t="s">
        <v>445</v>
      </c>
      <c r="H203" s="8">
        <v>931220</v>
      </c>
      <c r="I203" s="8">
        <v>931220</v>
      </c>
      <c r="J203" s="8">
        <v>0</v>
      </c>
      <c r="K203" s="8">
        <v>0</v>
      </c>
      <c r="L203" s="9">
        <v>100</v>
      </c>
      <c r="M203" s="9">
        <v>0</v>
      </c>
      <c r="N203" s="9">
        <v>0</v>
      </c>
      <c r="O203" s="8">
        <v>704615</v>
      </c>
      <c r="P203" s="8">
        <v>704615</v>
      </c>
      <c r="Q203" s="8">
        <v>0</v>
      </c>
      <c r="R203" s="8">
        <v>0</v>
      </c>
      <c r="S203" s="9">
        <v>100</v>
      </c>
      <c r="T203" s="9">
        <v>0</v>
      </c>
      <c r="U203" s="9">
        <v>0</v>
      </c>
    </row>
    <row r="204" spans="1:21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265</v>
      </c>
      <c r="G204" s="53" t="s">
        <v>446</v>
      </c>
      <c r="H204" s="8">
        <v>3529336.16</v>
      </c>
      <c r="I204" s="8">
        <v>275965.43</v>
      </c>
      <c r="J204" s="8">
        <v>536335</v>
      </c>
      <c r="K204" s="8">
        <v>2717035.73</v>
      </c>
      <c r="L204" s="9">
        <v>7.81</v>
      </c>
      <c r="M204" s="9">
        <v>15.19</v>
      </c>
      <c r="N204" s="9">
        <v>76.98</v>
      </c>
      <c r="O204" s="8">
        <v>558268.43</v>
      </c>
      <c r="P204" s="8">
        <v>275965.43</v>
      </c>
      <c r="Q204" s="8">
        <v>282303</v>
      </c>
      <c r="R204" s="8">
        <v>0</v>
      </c>
      <c r="S204" s="9">
        <v>49.43</v>
      </c>
      <c r="T204" s="9">
        <v>50.56</v>
      </c>
      <c r="U204" s="9">
        <v>0</v>
      </c>
    </row>
    <row r="205" spans="1:21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265</v>
      </c>
      <c r="G205" s="53" t="s">
        <v>447</v>
      </c>
      <c r="H205" s="8">
        <v>1392610.12</v>
      </c>
      <c r="I205" s="8">
        <v>1392610.12</v>
      </c>
      <c r="J205" s="8">
        <v>0</v>
      </c>
      <c r="K205" s="8">
        <v>0</v>
      </c>
      <c r="L205" s="9">
        <v>100</v>
      </c>
      <c r="M205" s="9">
        <v>0</v>
      </c>
      <c r="N205" s="9">
        <v>0</v>
      </c>
      <c r="O205" s="8">
        <v>969457.59</v>
      </c>
      <c r="P205" s="8">
        <v>969457.59</v>
      </c>
      <c r="Q205" s="8">
        <v>0</v>
      </c>
      <c r="R205" s="8">
        <v>0</v>
      </c>
      <c r="S205" s="9">
        <v>100</v>
      </c>
      <c r="T205" s="9">
        <v>0</v>
      </c>
      <c r="U205" s="9">
        <v>0</v>
      </c>
    </row>
    <row r="206" spans="1:21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265</v>
      </c>
      <c r="G206" s="53" t="s">
        <v>448</v>
      </c>
      <c r="H206" s="8">
        <v>962000</v>
      </c>
      <c r="I206" s="8">
        <v>860000</v>
      </c>
      <c r="J206" s="8">
        <v>102000</v>
      </c>
      <c r="K206" s="8">
        <v>0</v>
      </c>
      <c r="L206" s="9">
        <v>89.39</v>
      </c>
      <c r="M206" s="9">
        <v>10.6</v>
      </c>
      <c r="N206" s="9">
        <v>0</v>
      </c>
      <c r="O206" s="8">
        <v>745990</v>
      </c>
      <c r="P206" s="8">
        <v>645000</v>
      </c>
      <c r="Q206" s="8">
        <v>100990</v>
      </c>
      <c r="R206" s="8">
        <v>0</v>
      </c>
      <c r="S206" s="9">
        <v>86.46</v>
      </c>
      <c r="T206" s="9">
        <v>13.53</v>
      </c>
      <c r="U206" s="9">
        <v>0</v>
      </c>
    </row>
    <row r="207" spans="1:21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265</v>
      </c>
      <c r="G207" s="53" t="s">
        <v>449</v>
      </c>
      <c r="H207" s="8">
        <v>1422300</v>
      </c>
      <c r="I207" s="8">
        <v>1270400</v>
      </c>
      <c r="J207" s="8">
        <v>151900</v>
      </c>
      <c r="K207" s="8">
        <v>0</v>
      </c>
      <c r="L207" s="9">
        <v>89.32</v>
      </c>
      <c r="M207" s="9">
        <v>10.67</v>
      </c>
      <c r="N207" s="9">
        <v>0</v>
      </c>
      <c r="O207" s="8">
        <v>1064900</v>
      </c>
      <c r="P207" s="8">
        <v>913000</v>
      </c>
      <c r="Q207" s="8">
        <v>151900</v>
      </c>
      <c r="R207" s="8">
        <v>0</v>
      </c>
      <c r="S207" s="9">
        <v>85.73</v>
      </c>
      <c r="T207" s="9">
        <v>14.26</v>
      </c>
      <c r="U207" s="9">
        <v>0</v>
      </c>
    </row>
    <row r="208" spans="1:21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265</v>
      </c>
      <c r="G208" s="53" t="s">
        <v>450</v>
      </c>
      <c r="H208" s="8">
        <v>3040732.07</v>
      </c>
      <c r="I208" s="8">
        <v>2990732.07</v>
      </c>
      <c r="J208" s="8">
        <v>50000</v>
      </c>
      <c r="K208" s="8">
        <v>0</v>
      </c>
      <c r="L208" s="9">
        <v>98.35</v>
      </c>
      <c r="M208" s="9">
        <v>1.64</v>
      </c>
      <c r="N208" s="9">
        <v>0</v>
      </c>
      <c r="O208" s="8">
        <v>1479566.07</v>
      </c>
      <c r="P208" s="8">
        <v>1429566.07</v>
      </c>
      <c r="Q208" s="8">
        <v>50000</v>
      </c>
      <c r="R208" s="8">
        <v>0</v>
      </c>
      <c r="S208" s="9">
        <v>96.62</v>
      </c>
      <c r="T208" s="9">
        <v>3.37</v>
      </c>
      <c r="U208" s="9">
        <v>0</v>
      </c>
    </row>
    <row r="209" spans="1:21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265</v>
      </c>
      <c r="G209" s="53" t="s">
        <v>451</v>
      </c>
      <c r="H209" s="8">
        <v>980000</v>
      </c>
      <c r="I209" s="8">
        <v>980000</v>
      </c>
      <c r="J209" s="8">
        <v>0</v>
      </c>
      <c r="K209" s="8">
        <v>0</v>
      </c>
      <c r="L209" s="9">
        <v>100</v>
      </c>
      <c r="M209" s="9">
        <v>0</v>
      </c>
      <c r="N209" s="9">
        <v>0</v>
      </c>
      <c r="O209" s="8">
        <v>760000</v>
      </c>
      <c r="P209" s="8">
        <v>760000</v>
      </c>
      <c r="Q209" s="8">
        <v>0</v>
      </c>
      <c r="R209" s="8">
        <v>0</v>
      </c>
      <c r="S209" s="9">
        <v>100</v>
      </c>
      <c r="T209" s="9">
        <v>0</v>
      </c>
      <c r="U209" s="9">
        <v>0</v>
      </c>
    </row>
    <row r="210" spans="1:21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265</v>
      </c>
      <c r="G210" s="53" t="s">
        <v>452</v>
      </c>
      <c r="H210" s="8">
        <v>1951210</v>
      </c>
      <c r="I210" s="8">
        <v>1951210</v>
      </c>
      <c r="J210" s="8">
        <v>0</v>
      </c>
      <c r="K210" s="8">
        <v>0</v>
      </c>
      <c r="L210" s="9">
        <v>100</v>
      </c>
      <c r="M210" s="9">
        <v>0</v>
      </c>
      <c r="N210" s="9">
        <v>0</v>
      </c>
      <c r="O210" s="8">
        <v>1547500</v>
      </c>
      <c r="P210" s="8">
        <v>1547500</v>
      </c>
      <c r="Q210" s="8">
        <v>0</v>
      </c>
      <c r="R210" s="8">
        <v>0</v>
      </c>
      <c r="S210" s="9">
        <v>100</v>
      </c>
      <c r="T210" s="9">
        <v>0</v>
      </c>
      <c r="U210" s="9">
        <v>0</v>
      </c>
    </row>
    <row r="211" spans="1:21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265</v>
      </c>
      <c r="G211" s="53" t="s">
        <v>453</v>
      </c>
      <c r="H211" s="8">
        <v>2515556</v>
      </c>
      <c r="I211" s="8">
        <v>2434000</v>
      </c>
      <c r="J211" s="8">
        <v>81556</v>
      </c>
      <c r="K211" s="8">
        <v>0</v>
      </c>
      <c r="L211" s="9">
        <v>96.75</v>
      </c>
      <c r="M211" s="9">
        <v>3.24</v>
      </c>
      <c r="N211" s="9">
        <v>0</v>
      </c>
      <c r="O211" s="8">
        <v>198931</v>
      </c>
      <c r="P211" s="8">
        <v>117375</v>
      </c>
      <c r="Q211" s="8">
        <v>81556</v>
      </c>
      <c r="R211" s="8">
        <v>0</v>
      </c>
      <c r="S211" s="9">
        <v>59</v>
      </c>
      <c r="T211" s="9">
        <v>40.99</v>
      </c>
      <c r="U211" s="9">
        <v>0</v>
      </c>
    </row>
    <row r="212" spans="1:21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265</v>
      </c>
      <c r="G212" s="53" t="s">
        <v>454</v>
      </c>
      <c r="H212" s="8">
        <v>1159460</v>
      </c>
      <c r="I212" s="8">
        <v>1159460</v>
      </c>
      <c r="J212" s="8">
        <v>0</v>
      </c>
      <c r="K212" s="8">
        <v>0</v>
      </c>
      <c r="L212" s="9">
        <v>100</v>
      </c>
      <c r="M212" s="9">
        <v>0</v>
      </c>
      <c r="N212" s="9">
        <v>0</v>
      </c>
      <c r="O212" s="8">
        <v>881860</v>
      </c>
      <c r="P212" s="8">
        <v>881860</v>
      </c>
      <c r="Q212" s="8">
        <v>0</v>
      </c>
      <c r="R212" s="8">
        <v>0</v>
      </c>
      <c r="S212" s="9">
        <v>100</v>
      </c>
      <c r="T212" s="9">
        <v>0</v>
      </c>
      <c r="U212" s="9">
        <v>0</v>
      </c>
    </row>
    <row r="213" spans="1:21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265</v>
      </c>
      <c r="G213" s="53" t="s">
        <v>455</v>
      </c>
      <c r="H213" s="8">
        <v>2287442.95</v>
      </c>
      <c r="I213" s="8">
        <v>2287442.95</v>
      </c>
      <c r="J213" s="8">
        <v>0</v>
      </c>
      <c r="K213" s="8">
        <v>0</v>
      </c>
      <c r="L213" s="9">
        <v>100</v>
      </c>
      <c r="M213" s="9">
        <v>0</v>
      </c>
      <c r="N213" s="9">
        <v>0</v>
      </c>
      <c r="O213" s="8">
        <v>1953442.95</v>
      </c>
      <c r="P213" s="8">
        <v>1953442.95</v>
      </c>
      <c r="Q213" s="8">
        <v>0</v>
      </c>
      <c r="R213" s="8">
        <v>0</v>
      </c>
      <c r="S213" s="9">
        <v>100</v>
      </c>
      <c r="T213" s="9">
        <v>0</v>
      </c>
      <c r="U213" s="9">
        <v>0</v>
      </c>
    </row>
    <row r="214" spans="1:21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265</v>
      </c>
      <c r="G214" s="53" t="s">
        <v>456</v>
      </c>
      <c r="H214" s="8">
        <v>877318.32</v>
      </c>
      <c r="I214" s="8">
        <v>877318.32</v>
      </c>
      <c r="J214" s="8">
        <v>0</v>
      </c>
      <c r="K214" s="8">
        <v>0</v>
      </c>
      <c r="L214" s="9">
        <v>100</v>
      </c>
      <c r="M214" s="9">
        <v>0</v>
      </c>
      <c r="N214" s="9">
        <v>0</v>
      </c>
      <c r="O214" s="8">
        <v>677266.24</v>
      </c>
      <c r="P214" s="8">
        <v>677266.24</v>
      </c>
      <c r="Q214" s="8">
        <v>0</v>
      </c>
      <c r="R214" s="8">
        <v>0</v>
      </c>
      <c r="S214" s="9">
        <v>100</v>
      </c>
      <c r="T214" s="9">
        <v>0</v>
      </c>
      <c r="U214" s="9">
        <v>0</v>
      </c>
    </row>
    <row r="215" spans="1:21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265</v>
      </c>
      <c r="G215" s="53" t="s">
        <v>457</v>
      </c>
      <c r="H215" s="8">
        <v>1080000</v>
      </c>
      <c r="I215" s="8">
        <v>1080000</v>
      </c>
      <c r="J215" s="8">
        <v>0</v>
      </c>
      <c r="K215" s="8">
        <v>0</v>
      </c>
      <c r="L215" s="9">
        <v>100</v>
      </c>
      <c r="M215" s="9">
        <v>0</v>
      </c>
      <c r="N215" s="9">
        <v>0</v>
      </c>
      <c r="O215" s="8">
        <v>810000</v>
      </c>
      <c r="P215" s="8">
        <v>810000</v>
      </c>
      <c r="Q215" s="8">
        <v>0</v>
      </c>
      <c r="R215" s="8">
        <v>0</v>
      </c>
      <c r="S215" s="9">
        <v>100</v>
      </c>
      <c r="T215" s="9">
        <v>0</v>
      </c>
      <c r="U215" s="9">
        <v>0</v>
      </c>
    </row>
    <row r="216" spans="1:21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265</v>
      </c>
      <c r="G216" s="53" t="s">
        <v>458</v>
      </c>
      <c r="H216" s="8">
        <v>1064314</v>
      </c>
      <c r="I216" s="8">
        <v>1009466</v>
      </c>
      <c r="J216" s="8">
        <v>54848</v>
      </c>
      <c r="K216" s="8">
        <v>0</v>
      </c>
      <c r="L216" s="9">
        <v>94.84</v>
      </c>
      <c r="M216" s="9">
        <v>5.15</v>
      </c>
      <c r="N216" s="9">
        <v>0</v>
      </c>
      <c r="O216" s="8">
        <v>717299</v>
      </c>
      <c r="P216" s="8">
        <v>662451</v>
      </c>
      <c r="Q216" s="8">
        <v>54848</v>
      </c>
      <c r="R216" s="8">
        <v>0</v>
      </c>
      <c r="S216" s="9">
        <v>92.35</v>
      </c>
      <c r="T216" s="9">
        <v>7.64</v>
      </c>
      <c r="U216" s="9">
        <v>0</v>
      </c>
    </row>
    <row r="217" spans="1:21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265</v>
      </c>
      <c r="G217" s="53" t="s">
        <v>459</v>
      </c>
      <c r="H217" s="8">
        <v>1633672</v>
      </c>
      <c r="I217" s="8">
        <v>1633672</v>
      </c>
      <c r="J217" s="8">
        <v>0</v>
      </c>
      <c r="K217" s="8">
        <v>0</v>
      </c>
      <c r="L217" s="9">
        <v>100</v>
      </c>
      <c r="M217" s="9">
        <v>0</v>
      </c>
      <c r="N217" s="9">
        <v>0</v>
      </c>
      <c r="O217" s="8">
        <v>1602754</v>
      </c>
      <c r="P217" s="8">
        <v>1602754</v>
      </c>
      <c r="Q217" s="8">
        <v>0</v>
      </c>
      <c r="R217" s="8">
        <v>0</v>
      </c>
      <c r="S217" s="9">
        <v>100</v>
      </c>
      <c r="T217" s="9">
        <v>0</v>
      </c>
      <c r="U217" s="9">
        <v>0</v>
      </c>
    </row>
    <row r="218" spans="1:21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460</v>
      </c>
      <c r="G218" s="53" t="s">
        <v>461</v>
      </c>
      <c r="H218" s="8">
        <v>9000000</v>
      </c>
      <c r="I218" s="8">
        <v>9000000</v>
      </c>
      <c r="J218" s="8">
        <v>0</v>
      </c>
      <c r="K218" s="8">
        <v>0</v>
      </c>
      <c r="L218" s="9">
        <v>100</v>
      </c>
      <c r="M218" s="9">
        <v>0</v>
      </c>
      <c r="N218" s="9">
        <v>0</v>
      </c>
      <c r="O218" s="8">
        <v>9000000</v>
      </c>
      <c r="P218" s="8">
        <v>9000000</v>
      </c>
      <c r="Q218" s="8">
        <v>0</v>
      </c>
      <c r="R218" s="8">
        <v>0</v>
      </c>
      <c r="S218" s="9">
        <v>100</v>
      </c>
      <c r="T218" s="9">
        <v>0</v>
      </c>
      <c r="U218" s="9">
        <v>0</v>
      </c>
    </row>
    <row r="219" spans="1:21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460</v>
      </c>
      <c r="G219" s="53" t="s">
        <v>462</v>
      </c>
      <c r="H219" s="8">
        <v>5000000</v>
      </c>
      <c r="I219" s="8">
        <v>5000000</v>
      </c>
      <c r="J219" s="8">
        <v>0</v>
      </c>
      <c r="K219" s="8">
        <v>0</v>
      </c>
      <c r="L219" s="9">
        <v>100</v>
      </c>
      <c r="M219" s="9">
        <v>0</v>
      </c>
      <c r="N219" s="9">
        <v>0</v>
      </c>
      <c r="O219" s="8">
        <v>0</v>
      </c>
      <c r="P219" s="8">
        <v>0</v>
      </c>
      <c r="Q219" s="8">
        <v>0</v>
      </c>
      <c r="R219" s="8">
        <v>0</v>
      </c>
      <c r="S219" s="9"/>
      <c r="T219" s="9"/>
      <c r="U219" s="9"/>
    </row>
    <row r="220" spans="1:21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460</v>
      </c>
      <c r="G220" s="53" t="s">
        <v>463</v>
      </c>
      <c r="H220" s="8">
        <v>81498724.09</v>
      </c>
      <c r="I220" s="8">
        <v>78510824.09</v>
      </c>
      <c r="J220" s="8">
        <v>0</v>
      </c>
      <c r="K220" s="8">
        <v>2987900</v>
      </c>
      <c r="L220" s="9">
        <v>96.33</v>
      </c>
      <c r="M220" s="9">
        <v>0</v>
      </c>
      <c r="N220" s="9">
        <v>3.66</v>
      </c>
      <c r="O220" s="8">
        <v>39970615.82</v>
      </c>
      <c r="P220" s="8">
        <v>39970615.82</v>
      </c>
      <c r="Q220" s="8">
        <v>0</v>
      </c>
      <c r="R220" s="8">
        <v>0</v>
      </c>
      <c r="S220" s="9">
        <v>100</v>
      </c>
      <c r="T220" s="9">
        <v>0</v>
      </c>
      <c r="U220" s="9">
        <v>0</v>
      </c>
    </row>
    <row r="221" spans="1:21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460</v>
      </c>
      <c r="G221" s="53" t="s">
        <v>464</v>
      </c>
      <c r="H221" s="8">
        <v>12856427</v>
      </c>
      <c r="I221" s="8">
        <v>12856427</v>
      </c>
      <c r="J221" s="8">
        <v>0</v>
      </c>
      <c r="K221" s="8">
        <v>0</v>
      </c>
      <c r="L221" s="9">
        <v>100</v>
      </c>
      <c r="M221" s="9">
        <v>0</v>
      </c>
      <c r="N221" s="9">
        <v>0</v>
      </c>
      <c r="O221" s="8">
        <v>12064936.8</v>
      </c>
      <c r="P221" s="8">
        <v>12064936.8</v>
      </c>
      <c r="Q221" s="8">
        <v>0</v>
      </c>
      <c r="R221" s="8">
        <v>0</v>
      </c>
      <c r="S221" s="9">
        <v>100</v>
      </c>
      <c r="T221" s="9">
        <v>0</v>
      </c>
      <c r="U221" s="9">
        <v>0</v>
      </c>
    </row>
    <row r="222" spans="1:21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465</v>
      </c>
      <c r="G222" s="53" t="s">
        <v>466</v>
      </c>
      <c r="H222" s="8">
        <v>3334301</v>
      </c>
      <c r="I222" s="8">
        <v>3334301</v>
      </c>
      <c r="J222" s="8">
        <v>0</v>
      </c>
      <c r="K222" s="8">
        <v>0</v>
      </c>
      <c r="L222" s="9">
        <v>100</v>
      </c>
      <c r="M222" s="9">
        <v>0</v>
      </c>
      <c r="N222" s="9">
        <v>0</v>
      </c>
      <c r="O222" s="8">
        <v>3734301</v>
      </c>
      <c r="P222" s="8">
        <v>3334301</v>
      </c>
      <c r="Q222" s="8">
        <v>400000</v>
      </c>
      <c r="R222" s="8">
        <v>0</v>
      </c>
      <c r="S222" s="9">
        <v>89.28</v>
      </c>
      <c r="T222" s="9">
        <v>10.71</v>
      </c>
      <c r="U222" s="9">
        <v>0</v>
      </c>
    </row>
    <row r="223" spans="1:21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465</v>
      </c>
      <c r="G223" s="53" t="s">
        <v>467</v>
      </c>
      <c r="H223" s="8">
        <v>2810797</v>
      </c>
      <c r="I223" s="8">
        <v>2810797</v>
      </c>
      <c r="J223" s="8">
        <v>0</v>
      </c>
      <c r="K223" s="8">
        <v>0</v>
      </c>
      <c r="L223" s="9">
        <v>100</v>
      </c>
      <c r="M223" s="9">
        <v>0</v>
      </c>
      <c r="N223" s="9">
        <v>0</v>
      </c>
      <c r="O223" s="8">
        <v>2108097.69</v>
      </c>
      <c r="P223" s="8">
        <v>2108097.69</v>
      </c>
      <c r="Q223" s="8">
        <v>0</v>
      </c>
      <c r="R223" s="8">
        <v>0</v>
      </c>
      <c r="S223" s="9">
        <v>100</v>
      </c>
      <c r="T223" s="9">
        <v>0</v>
      </c>
      <c r="U223" s="9">
        <v>0</v>
      </c>
    </row>
    <row r="224" spans="1:21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465</v>
      </c>
      <c r="G224" s="53" t="s">
        <v>468</v>
      </c>
      <c r="H224" s="8">
        <v>3856928</v>
      </c>
      <c r="I224" s="8">
        <v>3856928</v>
      </c>
      <c r="J224" s="8">
        <v>0</v>
      </c>
      <c r="K224" s="8">
        <v>0</v>
      </c>
      <c r="L224" s="9">
        <v>100</v>
      </c>
      <c r="M224" s="9">
        <v>0</v>
      </c>
      <c r="N224" s="9">
        <v>0</v>
      </c>
      <c r="O224" s="8">
        <v>2892698</v>
      </c>
      <c r="P224" s="8">
        <v>2892698</v>
      </c>
      <c r="Q224" s="8">
        <v>0</v>
      </c>
      <c r="R224" s="8">
        <v>0</v>
      </c>
      <c r="S224" s="9">
        <v>100</v>
      </c>
      <c r="T224" s="9">
        <v>0</v>
      </c>
      <c r="U224" s="9">
        <v>0</v>
      </c>
    </row>
    <row r="225" spans="1:21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465</v>
      </c>
      <c r="G225" s="53" t="s">
        <v>469</v>
      </c>
      <c r="H225" s="8">
        <v>637000</v>
      </c>
      <c r="I225" s="8">
        <v>637000</v>
      </c>
      <c r="J225" s="8">
        <v>0</v>
      </c>
      <c r="K225" s="8">
        <v>0</v>
      </c>
      <c r="L225" s="9">
        <v>100</v>
      </c>
      <c r="M225" s="9">
        <v>0</v>
      </c>
      <c r="N225" s="9">
        <v>0</v>
      </c>
      <c r="O225" s="8">
        <v>478500</v>
      </c>
      <c r="P225" s="8">
        <v>478500</v>
      </c>
      <c r="Q225" s="8">
        <v>0</v>
      </c>
      <c r="R225" s="8">
        <v>0</v>
      </c>
      <c r="S225" s="9">
        <v>100</v>
      </c>
      <c r="T225" s="9">
        <v>0</v>
      </c>
      <c r="U225" s="9">
        <v>0</v>
      </c>
    </row>
    <row r="226" spans="1:21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465</v>
      </c>
      <c r="G226" s="53" t="s">
        <v>470</v>
      </c>
      <c r="H226" s="8">
        <v>3122329.32</v>
      </c>
      <c r="I226" s="8">
        <v>972329.32</v>
      </c>
      <c r="J226" s="8">
        <v>2150000</v>
      </c>
      <c r="K226" s="8">
        <v>0</v>
      </c>
      <c r="L226" s="9">
        <v>31.14</v>
      </c>
      <c r="M226" s="9">
        <v>68.85</v>
      </c>
      <c r="N226" s="9">
        <v>0</v>
      </c>
      <c r="O226" s="8">
        <v>2254378.19</v>
      </c>
      <c r="P226" s="8">
        <v>972329.32</v>
      </c>
      <c r="Q226" s="8">
        <v>1282048.87</v>
      </c>
      <c r="R226" s="8">
        <v>0</v>
      </c>
      <c r="S226" s="9">
        <v>43.13</v>
      </c>
      <c r="T226" s="9">
        <v>56.86</v>
      </c>
      <c r="U226" s="9">
        <v>0</v>
      </c>
    </row>
    <row r="227" spans="1:21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465</v>
      </c>
      <c r="G227" s="53" t="s">
        <v>471</v>
      </c>
      <c r="H227" s="8">
        <v>2559276</v>
      </c>
      <c r="I227" s="8">
        <v>2559276</v>
      </c>
      <c r="J227" s="8">
        <v>0</v>
      </c>
      <c r="K227" s="8">
        <v>0</v>
      </c>
      <c r="L227" s="9">
        <v>100</v>
      </c>
      <c r="M227" s="9">
        <v>0</v>
      </c>
      <c r="N227" s="9">
        <v>0</v>
      </c>
      <c r="O227" s="8">
        <v>3089508</v>
      </c>
      <c r="P227" s="8">
        <v>1689508</v>
      </c>
      <c r="Q227" s="8">
        <v>1400000</v>
      </c>
      <c r="R227" s="8">
        <v>0</v>
      </c>
      <c r="S227" s="9">
        <v>54.68</v>
      </c>
      <c r="T227" s="9">
        <v>45.31</v>
      </c>
      <c r="U227" s="9">
        <v>0</v>
      </c>
    </row>
    <row r="228" spans="1:21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465</v>
      </c>
      <c r="G228" s="53" t="s">
        <v>472</v>
      </c>
      <c r="H228" s="8">
        <v>2230495.84</v>
      </c>
      <c r="I228" s="8">
        <v>1872495.84</v>
      </c>
      <c r="J228" s="8">
        <v>358000</v>
      </c>
      <c r="K228" s="8">
        <v>0</v>
      </c>
      <c r="L228" s="9">
        <v>83.94</v>
      </c>
      <c r="M228" s="9">
        <v>16.05</v>
      </c>
      <c r="N228" s="9">
        <v>0</v>
      </c>
      <c r="O228" s="8">
        <v>1404371.88</v>
      </c>
      <c r="P228" s="8">
        <v>1404371.88</v>
      </c>
      <c r="Q228" s="8">
        <v>0</v>
      </c>
      <c r="R228" s="8">
        <v>0</v>
      </c>
      <c r="S228" s="9">
        <v>100</v>
      </c>
      <c r="T228" s="9">
        <v>0</v>
      </c>
      <c r="U228" s="9">
        <v>0</v>
      </c>
    </row>
    <row r="229" spans="1:21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465</v>
      </c>
      <c r="G229" s="53" t="s">
        <v>473</v>
      </c>
      <c r="H229" s="8">
        <v>1269164</v>
      </c>
      <c r="I229" s="8">
        <v>1269164</v>
      </c>
      <c r="J229" s="8">
        <v>0</v>
      </c>
      <c r="K229" s="8">
        <v>0</v>
      </c>
      <c r="L229" s="9">
        <v>100</v>
      </c>
      <c r="M229" s="9">
        <v>0</v>
      </c>
      <c r="N229" s="9">
        <v>0</v>
      </c>
      <c r="O229" s="8">
        <v>1241548</v>
      </c>
      <c r="P229" s="8">
        <v>1241548</v>
      </c>
      <c r="Q229" s="8">
        <v>0</v>
      </c>
      <c r="R229" s="8">
        <v>0</v>
      </c>
      <c r="S229" s="9">
        <v>100</v>
      </c>
      <c r="T229" s="9">
        <v>0</v>
      </c>
      <c r="U229" s="9">
        <v>0</v>
      </c>
    </row>
    <row r="230" spans="1:21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465</v>
      </c>
      <c r="G230" s="53" t="s">
        <v>474</v>
      </c>
      <c r="H230" s="8">
        <v>7030551.54</v>
      </c>
      <c r="I230" s="8">
        <v>7030551.54</v>
      </c>
      <c r="J230" s="8">
        <v>0</v>
      </c>
      <c r="K230" s="8">
        <v>0</v>
      </c>
      <c r="L230" s="9">
        <v>100</v>
      </c>
      <c r="M230" s="9">
        <v>0</v>
      </c>
      <c r="N230" s="9">
        <v>0</v>
      </c>
      <c r="O230" s="8">
        <v>11196301.22</v>
      </c>
      <c r="P230" s="8">
        <v>5496301.22</v>
      </c>
      <c r="Q230" s="8">
        <v>5700000</v>
      </c>
      <c r="R230" s="8">
        <v>0</v>
      </c>
      <c r="S230" s="9">
        <v>49.09</v>
      </c>
      <c r="T230" s="9">
        <v>50.9</v>
      </c>
      <c r="U230" s="9">
        <v>0</v>
      </c>
    </row>
    <row r="231" spans="1:21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465</v>
      </c>
      <c r="G231" s="53" t="s">
        <v>475</v>
      </c>
      <c r="H231" s="8">
        <v>0</v>
      </c>
      <c r="I231" s="8">
        <v>0</v>
      </c>
      <c r="J231" s="8">
        <v>0</v>
      </c>
      <c r="K231" s="8">
        <v>0</v>
      </c>
      <c r="L231" s="9"/>
      <c r="M231" s="9"/>
      <c r="N231" s="9"/>
      <c r="O231" s="8">
        <v>0</v>
      </c>
      <c r="P231" s="8">
        <v>0</v>
      </c>
      <c r="Q231" s="8">
        <v>0</v>
      </c>
      <c r="R231" s="8">
        <v>0</v>
      </c>
      <c r="S231" s="9"/>
      <c r="T231" s="9"/>
      <c r="U231" s="9"/>
    </row>
    <row r="232" spans="1:21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465</v>
      </c>
      <c r="G232" s="53" t="s">
        <v>476</v>
      </c>
      <c r="H232" s="8">
        <v>5313951.44</v>
      </c>
      <c r="I232" s="8">
        <v>5313951.44</v>
      </c>
      <c r="J232" s="8">
        <v>0</v>
      </c>
      <c r="K232" s="8">
        <v>0</v>
      </c>
      <c r="L232" s="9">
        <v>100</v>
      </c>
      <c r="M232" s="9">
        <v>0</v>
      </c>
      <c r="N232" s="9">
        <v>0</v>
      </c>
      <c r="O232" s="8">
        <v>3840463.58</v>
      </c>
      <c r="P232" s="8">
        <v>3840463.58</v>
      </c>
      <c r="Q232" s="8">
        <v>0</v>
      </c>
      <c r="R232" s="8">
        <v>0</v>
      </c>
      <c r="S232" s="9">
        <v>100</v>
      </c>
      <c r="T232" s="9">
        <v>0</v>
      </c>
      <c r="U232" s="9">
        <v>0</v>
      </c>
    </row>
    <row r="233" spans="1:21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465</v>
      </c>
      <c r="G233" s="53" t="s">
        <v>477</v>
      </c>
      <c r="H233" s="8">
        <v>1622000</v>
      </c>
      <c r="I233" s="8">
        <v>1622000</v>
      </c>
      <c r="J233" s="8">
        <v>0</v>
      </c>
      <c r="K233" s="8">
        <v>0</v>
      </c>
      <c r="L233" s="9">
        <v>100</v>
      </c>
      <c r="M233" s="9">
        <v>0</v>
      </c>
      <c r="N233" s="9">
        <v>0</v>
      </c>
      <c r="O233" s="8">
        <v>1241500</v>
      </c>
      <c r="P233" s="8">
        <v>1241500</v>
      </c>
      <c r="Q233" s="8">
        <v>0</v>
      </c>
      <c r="R233" s="8">
        <v>0</v>
      </c>
      <c r="S233" s="9">
        <v>100</v>
      </c>
      <c r="T233" s="9">
        <v>0</v>
      </c>
      <c r="U233" s="9">
        <v>0</v>
      </c>
    </row>
    <row r="234" spans="1:21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465</v>
      </c>
      <c r="G234" s="53" t="s">
        <v>478</v>
      </c>
      <c r="H234" s="8">
        <v>1088427.56</v>
      </c>
      <c r="I234" s="8">
        <v>1088427.56</v>
      </c>
      <c r="J234" s="8">
        <v>0</v>
      </c>
      <c r="K234" s="8">
        <v>0</v>
      </c>
      <c r="L234" s="9">
        <v>100</v>
      </c>
      <c r="M234" s="9">
        <v>0</v>
      </c>
      <c r="N234" s="9">
        <v>0</v>
      </c>
      <c r="O234" s="8">
        <v>2791614.67</v>
      </c>
      <c r="P234" s="8">
        <v>291614.67</v>
      </c>
      <c r="Q234" s="8">
        <v>0</v>
      </c>
      <c r="R234" s="8">
        <v>2500000</v>
      </c>
      <c r="S234" s="9">
        <v>10.44</v>
      </c>
      <c r="T234" s="9">
        <v>0</v>
      </c>
      <c r="U234" s="9">
        <v>89.55</v>
      </c>
    </row>
    <row r="235" spans="1:21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465</v>
      </c>
      <c r="G235" s="53" t="s">
        <v>479</v>
      </c>
      <c r="H235" s="8">
        <v>4520000</v>
      </c>
      <c r="I235" s="8">
        <v>1020000</v>
      </c>
      <c r="J235" s="8">
        <v>3500000</v>
      </c>
      <c r="K235" s="8">
        <v>0</v>
      </c>
      <c r="L235" s="9">
        <v>22.56</v>
      </c>
      <c r="M235" s="9">
        <v>77.43</v>
      </c>
      <c r="N235" s="9">
        <v>0</v>
      </c>
      <c r="O235" s="8">
        <v>4265000</v>
      </c>
      <c r="P235" s="8">
        <v>765000</v>
      </c>
      <c r="Q235" s="8">
        <v>3500000</v>
      </c>
      <c r="R235" s="8">
        <v>0</v>
      </c>
      <c r="S235" s="9">
        <v>17.93</v>
      </c>
      <c r="T235" s="9">
        <v>82.06</v>
      </c>
      <c r="U235" s="9">
        <v>0</v>
      </c>
    </row>
    <row r="236" spans="1:21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465</v>
      </c>
      <c r="G236" s="53" t="s">
        <v>480</v>
      </c>
      <c r="H236" s="8">
        <v>1512943.18</v>
      </c>
      <c r="I236" s="8">
        <v>1512943.18</v>
      </c>
      <c r="J236" s="8">
        <v>0</v>
      </c>
      <c r="K236" s="8">
        <v>0</v>
      </c>
      <c r="L236" s="9">
        <v>100</v>
      </c>
      <c r="M236" s="9">
        <v>0</v>
      </c>
      <c r="N236" s="9">
        <v>0</v>
      </c>
      <c r="O236" s="8">
        <v>1183943.18</v>
      </c>
      <c r="P236" s="8">
        <v>1183943.18</v>
      </c>
      <c r="Q236" s="8">
        <v>0</v>
      </c>
      <c r="R236" s="8">
        <v>0</v>
      </c>
      <c r="S236" s="9">
        <v>100</v>
      </c>
      <c r="T236" s="9">
        <v>0</v>
      </c>
      <c r="U236" s="9">
        <v>0</v>
      </c>
    </row>
    <row r="237" spans="1:21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465</v>
      </c>
      <c r="G237" s="53" t="s">
        <v>481</v>
      </c>
      <c r="H237" s="8">
        <v>9537257.27</v>
      </c>
      <c r="I237" s="8">
        <v>1688900</v>
      </c>
      <c r="J237" s="8">
        <v>0</v>
      </c>
      <c r="K237" s="8">
        <v>7848357.27</v>
      </c>
      <c r="L237" s="9">
        <v>17.7</v>
      </c>
      <c r="M237" s="9">
        <v>0</v>
      </c>
      <c r="N237" s="9">
        <v>82.29</v>
      </c>
      <c r="O237" s="8">
        <v>1266674.97</v>
      </c>
      <c r="P237" s="8">
        <v>1266674.97</v>
      </c>
      <c r="Q237" s="8">
        <v>0</v>
      </c>
      <c r="R237" s="8">
        <v>0</v>
      </c>
      <c r="S237" s="9">
        <v>100</v>
      </c>
      <c r="T237" s="9">
        <v>0</v>
      </c>
      <c r="U237" s="9">
        <v>0</v>
      </c>
    </row>
    <row r="238" spans="1:21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465</v>
      </c>
      <c r="G238" s="53" t="s">
        <v>482</v>
      </c>
      <c r="H238" s="8">
        <v>201388.95</v>
      </c>
      <c r="I238" s="8">
        <v>201388.95</v>
      </c>
      <c r="J238" s="8">
        <v>0</v>
      </c>
      <c r="K238" s="8">
        <v>0</v>
      </c>
      <c r="L238" s="9">
        <v>100</v>
      </c>
      <c r="M238" s="9">
        <v>0</v>
      </c>
      <c r="N238" s="9">
        <v>0</v>
      </c>
      <c r="O238" s="8">
        <v>0</v>
      </c>
      <c r="P238" s="8">
        <v>0</v>
      </c>
      <c r="Q238" s="8">
        <v>0</v>
      </c>
      <c r="R238" s="8">
        <v>0</v>
      </c>
      <c r="S238" s="9"/>
      <c r="T238" s="9"/>
      <c r="U238" s="9"/>
    </row>
    <row r="239" spans="1:21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465</v>
      </c>
      <c r="G239" s="53" t="s">
        <v>483</v>
      </c>
      <c r="H239" s="8">
        <v>2283687.5</v>
      </c>
      <c r="I239" s="8">
        <v>2283687.5</v>
      </c>
      <c r="J239" s="8">
        <v>0</v>
      </c>
      <c r="K239" s="8">
        <v>0</v>
      </c>
      <c r="L239" s="9">
        <v>100</v>
      </c>
      <c r="M239" s="9">
        <v>0</v>
      </c>
      <c r="N239" s="9">
        <v>0</v>
      </c>
      <c r="O239" s="8">
        <v>1071114.5</v>
      </c>
      <c r="P239" s="8">
        <v>1071114.5</v>
      </c>
      <c r="Q239" s="8">
        <v>0</v>
      </c>
      <c r="R239" s="8">
        <v>0</v>
      </c>
      <c r="S239" s="9">
        <v>100</v>
      </c>
      <c r="T239" s="9">
        <v>0</v>
      </c>
      <c r="U239" s="9">
        <v>0</v>
      </c>
    </row>
    <row r="240" spans="1:21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465</v>
      </c>
      <c r="G240" s="53" t="s">
        <v>484</v>
      </c>
      <c r="H240" s="8">
        <v>420000</v>
      </c>
      <c r="I240" s="8">
        <v>420000</v>
      </c>
      <c r="J240" s="8">
        <v>0</v>
      </c>
      <c r="K240" s="8">
        <v>0</v>
      </c>
      <c r="L240" s="9">
        <v>100</v>
      </c>
      <c r="M240" s="9">
        <v>0</v>
      </c>
      <c r="N240" s="9">
        <v>0</v>
      </c>
      <c r="O240" s="8">
        <v>315000</v>
      </c>
      <c r="P240" s="8">
        <v>315000</v>
      </c>
      <c r="Q240" s="8">
        <v>0</v>
      </c>
      <c r="R240" s="8">
        <v>0</v>
      </c>
      <c r="S240" s="9">
        <v>100</v>
      </c>
      <c r="T240" s="9">
        <v>0</v>
      </c>
      <c r="U240" s="9">
        <v>0</v>
      </c>
    </row>
    <row r="241" spans="1:21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465</v>
      </c>
      <c r="G241" s="53" t="s">
        <v>485</v>
      </c>
      <c r="H241" s="8">
        <v>4000000</v>
      </c>
      <c r="I241" s="8">
        <v>4000000</v>
      </c>
      <c r="J241" s="8">
        <v>0</v>
      </c>
      <c r="K241" s="8">
        <v>0</v>
      </c>
      <c r="L241" s="9">
        <v>100</v>
      </c>
      <c r="M241" s="9">
        <v>0</v>
      </c>
      <c r="N241" s="9">
        <v>0</v>
      </c>
      <c r="O241" s="8">
        <v>3030000</v>
      </c>
      <c r="P241" s="8">
        <v>2950000</v>
      </c>
      <c r="Q241" s="8">
        <v>80000</v>
      </c>
      <c r="R241" s="8">
        <v>0</v>
      </c>
      <c r="S241" s="9">
        <v>97.35</v>
      </c>
      <c r="T241" s="9">
        <v>2.64</v>
      </c>
      <c r="U241" s="9">
        <v>0</v>
      </c>
    </row>
    <row r="242" spans="1:21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486</v>
      </c>
      <c r="G242" s="53" t="s">
        <v>487</v>
      </c>
      <c r="H242" s="8">
        <v>136643956</v>
      </c>
      <c r="I242" s="8">
        <v>133343956</v>
      </c>
      <c r="J242" s="8">
        <v>3300000</v>
      </c>
      <c r="K242" s="8">
        <v>0</v>
      </c>
      <c r="L242" s="9">
        <v>97.58</v>
      </c>
      <c r="M242" s="9">
        <v>2.41</v>
      </c>
      <c r="N242" s="9">
        <v>0</v>
      </c>
      <c r="O242" s="8">
        <v>59436165.39</v>
      </c>
      <c r="P242" s="8">
        <v>58940894</v>
      </c>
      <c r="Q242" s="8">
        <v>495271.39</v>
      </c>
      <c r="R242" s="8">
        <v>0</v>
      </c>
      <c r="S242" s="9">
        <v>99.16</v>
      </c>
      <c r="T242" s="9">
        <v>0.83</v>
      </c>
      <c r="U242" s="9">
        <v>0</v>
      </c>
    </row>
    <row r="243" spans="1:21" ht="12.75">
      <c r="A243" s="34">
        <v>6</v>
      </c>
      <c r="B243" s="34">
        <v>8</v>
      </c>
      <c r="C243" s="34">
        <v>1</v>
      </c>
      <c r="D243" s="35" t="s">
        <v>488</v>
      </c>
      <c r="E243" s="36">
        <v>271</v>
      </c>
      <c r="F243" s="7" t="s">
        <v>488</v>
      </c>
      <c r="G243" s="53" t="s">
        <v>489</v>
      </c>
      <c r="H243" s="8">
        <v>258000</v>
      </c>
      <c r="I243" s="8">
        <v>258000</v>
      </c>
      <c r="J243" s="8">
        <v>0</v>
      </c>
      <c r="K243" s="8">
        <v>0</v>
      </c>
      <c r="L243" s="9">
        <v>100</v>
      </c>
      <c r="M243" s="9">
        <v>0</v>
      </c>
      <c r="N243" s="9">
        <v>0</v>
      </c>
      <c r="O243" s="8">
        <v>193500</v>
      </c>
      <c r="P243" s="8">
        <v>193500</v>
      </c>
      <c r="Q243" s="8">
        <v>0</v>
      </c>
      <c r="R243" s="8">
        <v>0</v>
      </c>
      <c r="S243" s="9">
        <v>100</v>
      </c>
      <c r="T243" s="9">
        <v>0</v>
      </c>
      <c r="U243" s="9">
        <v>0</v>
      </c>
    </row>
    <row r="244" spans="1:21" ht="24">
      <c r="A244" s="34">
        <v>6</v>
      </c>
      <c r="B244" s="34">
        <v>19</v>
      </c>
      <c r="C244" s="34">
        <v>1</v>
      </c>
      <c r="D244" s="35" t="s">
        <v>488</v>
      </c>
      <c r="E244" s="36">
        <v>270</v>
      </c>
      <c r="F244" s="7" t="s">
        <v>488</v>
      </c>
      <c r="G244" s="53" t="s">
        <v>490</v>
      </c>
      <c r="H244" s="8">
        <v>201060</v>
      </c>
      <c r="I244" s="8">
        <v>201060</v>
      </c>
      <c r="J244" s="8">
        <v>0</v>
      </c>
      <c r="K244" s="8">
        <v>0</v>
      </c>
      <c r="L244" s="9">
        <v>100</v>
      </c>
      <c r="M244" s="9">
        <v>0</v>
      </c>
      <c r="N244" s="9">
        <v>0</v>
      </c>
      <c r="O244" s="8">
        <v>150795</v>
      </c>
      <c r="P244" s="8">
        <v>150795</v>
      </c>
      <c r="Q244" s="8">
        <v>0</v>
      </c>
      <c r="R244" s="8">
        <v>0</v>
      </c>
      <c r="S244" s="9">
        <v>100</v>
      </c>
      <c r="T244" s="9">
        <v>0</v>
      </c>
      <c r="U244" s="9">
        <v>0</v>
      </c>
    </row>
    <row r="245" spans="1:21" ht="12.75">
      <c r="A245" s="34">
        <v>6</v>
      </c>
      <c r="B245" s="34">
        <v>7</v>
      </c>
      <c r="C245" s="34">
        <v>1</v>
      </c>
      <c r="D245" s="35" t="s">
        <v>488</v>
      </c>
      <c r="E245" s="36">
        <v>187</v>
      </c>
      <c r="F245" s="7" t="s">
        <v>488</v>
      </c>
      <c r="G245" s="53" t="s">
        <v>491</v>
      </c>
      <c r="H245" s="8">
        <v>978132</v>
      </c>
      <c r="I245" s="8">
        <v>0</v>
      </c>
      <c r="J245" s="8">
        <v>0</v>
      </c>
      <c r="K245" s="8">
        <v>978132</v>
      </c>
      <c r="L245" s="9">
        <v>0</v>
      </c>
      <c r="M245" s="9">
        <v>0</v>
      </c>
      <c r="N245" s="9">
        <v>100</v>
      </c>
      <c r="O245" s="8">
        <v>950000</v>
      </c>
      <c r="P245" s="8">
        <v>0</v>
      </c>
      <c r="Q245" s="8">
        <v>0</v>
      </c>
      <c r="R245" s="8">
        <v>950000</v>
      </c>
      <c r="S245" s="9">
        <v>0</v>
      </c>
      <c r="T245" s="9">
        <v>0</v>
      </c>
      <c r="U245" s="9">
        <v>100</v>
      </c>
    </row>
    <row r="246" spans="1:21" ht="12.75">
      <c r="A246" s="34">
        <v>6</v>
      </c>
      <c r="B246" s="34">
        <v>1</v>
      </c>
      <c r="C246" s="34">
        <v>1</v>
      </c>
      <c r="D246" s="35" t="s">
        <v>488</v>
      </c>
      <c r="E246" s="36">
        <v>188</v>
      </c>
      <c r="F246" s="7" t="s">
        <v>488</v>
      </c>
      <c r="G246" s="53" t="s">
        <v>491</v>
      </c>
      <c r="H246" s="8">
        <v>0</v>
      </c>
      <c r="I246" s="8">
        <v>0</v>
      </c>
      <c r="J246" s="8">
        <v>0</v>
      </c>
      <c r="K246" s="8">
        <v>0</v>
      </c>
      <c r="L246" s="9"/>
      <c r="M246" s="9"/>
      <c r="N246" s="9"/>
      <c r="O246" s="8">
        <v>0</v>
      </c>
      <c r="P246" s="8">
        <v>0</v>
      </c>
      <c r="Q246" s="8">
        <v>0</v>
      </c>
      <c r="R246" s="8">
        <v>0</v>
      </c>
      <c r="S246" s="9"/>
      <c r="T246" s="9"/>
      <c r="U246" s="9"/>
    </row>
    <row r="247" spans="1:21" ht="12.75">
      <c r="A247" s="34">
        <v>6</v>
      </c>
      <c r="B247" s="34">
        <v>13</v>
      </c>
      <c r="C247" s="34">
        <v>4</v>
      </c>
      <c r="D247" s="35" t="s">
        <v>488</v>
      </c>
      <c r="E247" s="36">
        <v>186</v>
      </c>
      <c r="F247" s="7" t="s">
        <v>488</v>
      </c>
      <c r="G247" s="53" t="s">
        <v>492</v>
      </c>
      <c r="H247" s="8">
        <v>0</v>
      </c>
      <c r="I247" s="8">
        <v>0</v>
      </c>
      <c r="J247" s="8">
        <v>0</v>
      </c>
      <c r="K247" s="8">
        <v>0</v>
      </c>
      <c r="L247" s="9"/>
      <c r="M247" s="9"/>
      <c r="N247" s="9"/>
      <c r="O247" s="8">
        <v>0</v>
      </c>
      <c r="P247" s="8">
        <v>0</v>
      </c>
      <c r="Q247" s="8">
        <v>0</v>
      </c>
      <c r="R247" s="8">
        <v>0</v>
      </c>
      <c r="S247" s="9"/>
      <c r="T247" s="9"/>
      <c r="U247" s="9"/>
    </row>
    <row r="248" spans="1:21" ht="24">
      <c r="A248" s="34">
        <v>6</v>
      </c>
      <c r="B248" s="34">
        <v>4</v>
      </c>
      <c r="C248" s="34">
        <v>3</v>
      </c>
      <c r="D248" s="35" t="s">
        <v>488</v>
      </c>
      <c r="E248" s="36">
        <v>218</v>
      </c>
      <c r="F248" s="7" t="s">
        <v>488</v>
      </c>
      <c r="G248" s="53" t="s">
        <v>493</v>
      </c>
      <c r="H248" s="8">
        <v>0</v>
      </c>
      <c r="I248" s="8">
        <v>0</v>
      </c>
      <c r="J248" s="8">
        <v>0</v>
      </c>
      <c r="K248" s="8">
        <v>0</v>
      </c>
      <c r="L248" s="9"/>
      <c r="M248" s="9"/>
      <c r="N248" s="9"/>
      <c r="O248" s="8">
        <v>0</v>
      </c>
      <c r="P248" s="8">
        <v>0</v>
      </c>
      <c r="Q248" s="8">
        <v>0</v>
      </c>
      <c r="R248" s="8">
        <v>0</v>
      </c>
      <c r="S248" s="9"/>
      <c r="T248" s="9"/>
      <c r="U248" s="9"/>
    </row>
    <row r="249" spans="1:21" ht="24">
      <c r="A249" s="34">
        <v>6</v>
      </c>
      <c r="B249" s="34">
        <v>15</v>
      </c>
      <c r="C249" s="34">
        <v>0</v>
      </c>
      <c r="D249" s="35" t="s">
        <v>488</v>
      </c>
      <c r="E249" s="36">
        <v>220</v>
      </c>
      <c r="F249" s="7" t="s">
        <v>488</v>
      </c>
      <c r="G249" s="53" t="s">
        <v>494</v>
      </c>
      <c r="H249" s="8">
        <v>0</v>
      </c>
      <c r="I249" s="8">
        <v>0</v>
      </c>
      <c r="J249" s="8">
        <v>0</v>
      </c>
      <c r="K249" s="8">
        <v>0</v>
      </c>
      <c r="L249" s="9"/>
      <c r="M249" s="9"/>
      <c r="N249" s="9"/>
      <c r="O249" s="8">
        <v>0</v>
      </c>
      <c r="P249" s="8">
        <v>0</v>
      </c>
      <c r="Q249" s="8">
        <v>0</v>
      </c>
      <c r="R249" s="8">
        <v>0</v>
      </c>
      <c r="S249" s="9"/>
      <c r="T249" s="9"/>
      <c r="U249" s="9"/>
    </row>
    <row r="250" spans="1:21" ht="12.75">
      <c r="A250" s="34">
        <v>6</v>
      </c>
      <c r="B250" s="34">
        <v>9</v>
      </c>
      <c r="C250" s="34">
        <v>1</v>
      </c>
      <c r="D250" s="35" t="s">
        <v>488</v>
      </c>
      <c r="E250" s="36">
        <v>140</v>
      </c>
      <c r="F250" s="7" t="s">
        <v>488</v>
      </c>
      <c r="G250" s="53" t="s">
        <v>495</v>
      </c>
      <c r="H250" s="8">
        <v>0</v>
      </c>
      <c r="I250" s="8">
        <v>0</v>
      </c>
      <c r="J250" s="8">
        <v>0</v>
      </c>
      <c r="K250" s="8">
        <v>0</v>
      </c>
      <c r="L250" s="9"/>
      <c r="M250" s="9"/>
      <c r="N250" s="9"/>
      <c r="O250" s="8">
        <v>0</v>
      </c>
      <c r="P250" s="8">
        <v>0</v>
      </c>
      <c r="Q250" s="8">
        <v>0</v>
      </c>
      <c r="R250" s="8">
        <v>0</v>
      </c>
      <c r="S250" s="9"/>
      <c r="T250" s="9"/>
      <c r="U250" s="9"/>
    </row>
    <row r="251" spans="1:21" ht="12.75">
      <c r="A251" s="34">
        <v>6</v>
      </c>
      <c r="B251" s="34">
        <v>62</v>
      </c>
      <c r="C251" s="34">
        <v>1</v>
      </c>
      <c r="D251" s="35" t="s">
        <v>488</v>
      </c>
      <c r="E251" s="36">
        <v>198</v>
      </c>
      <c r="F251" s="7" t="s">
        <v>488</v>
      </c>
      <c r="G251" s="53" t="s">
        <v>496</v>
      </c>
      <c r="H251" s="8">
        <v>0</v>
      </c>
      <c r="I251" s="8">
        <v>0</v>
      </c>
      <c r="J251" s="8">
        <v>0</v>
      </c>
      <c r="K251" s="8">
        <v>0</v>
      </c>
      <c r="L251" s="9"/>
      <c r="M251" s="9"/>
      <c r="N251" s="9"/>
      <c r="O251" s="8">
        <v>0</v>
      </c>
      <c r="P251" s="8">
        <v>0</v>
      </c>
      <c r="Q251" s="8">
        <v>0</v>
      </c>
      <c r="R251" s="8">
        <v>0</v>
      </c>
      <c r="S251" s="9"/>
      <c r="T251" s="9"/>
      <c r="U251" s="9"/>
    </row>
    <row r="252" spans="1:21" ht="12.75">
      <c r="A252" s="34">
        <v>6</v>
      </c>
      <c r="B252" s="34">
        <v>8</v>
      </c>
      <c r="C252" s="34">
        <v>1</v>
      </c>
      <c r="D252" s="35" t="s">
        <v>488</v>
      </c>
      <c r="E252" s="36">
        <v>265</v>
      </c>
      <c r="F252" s="7" t="s">
        <v>488</v>
      </c>
      <c r="G252" s="53" t="s">
        <v>497</v>
      </c>
      <c r="H252" s="8">
        <v>546000</v>
      </c>
      <c r="I252" s="8">
        <v>546000</v>
      </c>
      <c r="J252" s="8">
        <v>0</v>
      </c>
      <c r="K252" s="8">
        <v>0</v>
      </c>
      <c r="L252" s="9">
        <v>100</v>
      </c>
      <c r="M252" s="9">
        <v>0</v>
      </c>
      <c r="N252" s="9">
        <v>0</v>
      </c>
      <c r="O252" s="8">
        <v>273000</v>
      </c>
      <c r="P252" s="8">
        <v>273000</v>
      </c>
      <c r="Q252" s="8">
        <v>0</v>
      </c>
      <c r="R252" s="8">
        <v>0</v>
      </c>
      <c r="S252" s="9">
        <v>100</v>
      </c>
      <c r="T252" s="9">
        <v>0</v>
      </c>
      <c r="U252" s="9">
        <v>0</v>
      </c>
    </row>
  </sheetData>
  <sheetProtection/>
  <mergeCells count="19">
    <mergeCell ref="S7:U7"/>
    <mergeCell ref="P5:R5"/>
    <mergeCell ref="H5:H6"/>
    <mergeCell ref="O5:O6"/>
    <mergeCell ref="H7:K7"/>
    <mergeCell ref="F4:G6"/>
    <mergeCell ref="L7:N7"/>
    <mergeCell ref="O7:R7"/>
    <mergeCell ref="A7:G7"/>
    <mergeCell ref="S4:U5"/>
    <mergeCell ref="E4:E6"/>
    <mergeCell ref="A4:A6"/>
    <mergeCell ref="B4:B6"/>
    <mergeCell ref="C4:C6"/>
    <mergeCell ref="D4:D6"/>
    <mergeCell ref="O4:R4"/>
    <mergeCell ref="I5:K5"/>
    <mergeCell ref="H4:K4"/>
    <mergeCell ref="L4:N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AB253"/>
  <sheetViews>
    <sheetView zoomScale="80" zoomScaleNormal="80" zoomScalePageLayoutView="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52" sqref="G252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11" width="14.7109375" style="17" customWidth="1"/>
    <col min="12" max="14" width="8.7109375" style="17" customWidth="1"/>
    <col min="15" max="16" width="14.28125" style="17" customWidth="1"/>
    <col min="17" max="16384" width="9.140625" style="17" customWidth="1"/>
  </cols>
  <sheetData>
    <row r="1" spans="1:28" ht="13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14" s="19" customFormat="1" ht="18">
      <c r="A2" s="18" t="str">
        <f>'Spis tabel'!B7</f>
        <v>Tabela 5. Zadłużenie budżetów jst wg stanu na koniec  3 kwartału 2019 roku.</v>
      </c>
      <c r="J2" s="18"/>
      <c r="K2" s="18"/>
      <c r="L2" s="18"/>
      <c r="M2" s="18"/>
      <c r="N2" s="18"/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4" ht="31.5" customHeight="1">
      <c r="A4" s="149" t="s">
        <v>0</v>
      </c>
      <c r="B4" s="149" t="s">
        <v>1</v>
      </c>
      <c r="C4" s="149" t="s">
        <v>2</v>
      </c>
      <c r="D4" s="149" t="s">
        <v>3</v>
      </c>
      <c r="E4" s="149" t="s">
        <v>53</v>
      </c>
      <c r="F4" s="149" t="s">
        <v>56</v>
      </c>
      <c r="G4" s="149"/>
      <c r="H4" s="149" t="s">
        <v>59</v>
      </c>
      <c r="I4" s="149"/>
      <c r="J4" s="149"/>
      <c r="K4" s="149"/>
      <c r="L4" s="149" t="s">
        <v>23</v>
      </c>
      <c r="M4" s="149"/>
      <c r="N4" s="149"/>
    </row>
    <row r="5" spans="1:14" ht="12.75" customHeight="1">
      <c r="A5" s="149"/>
      <c r="B5" s="149"/>
      <c r="C5" s="149"/>
      <c r="D5" s="149"/>
      <c r="E5" s="149"/>
      <c r="F5" s="149"/>
      <c r="G5" s="149"/>
      <c r="H5" s="157" t="s">
        <v>24</v>
      </c>
      <c r="I5" s="157" t="s">
        <v>60</v>
      </c>
      <c r="J5" s="157"/>
      <c r="K5" s="157"/>
      <c r="L5" s="161" t="s">
        <v>27</v>
      </c>
      <c r="M5" s="161" t="s">
        <v>26</v>
      </c>
      <c r="N5" s="161" t="s">
        <v>28</v>
      </c>
    </row>
    <row r="6" spans="1:14" ht="12.75" customHeight="1">
      <c r="A6" s="149"/>
      <c r="B6" s="149"/>
      <c r="C6" s="149"/>
      <c r="D6" s="149"/>
      <c r="E6" s="149"/>
      <c r="F6" s="149"/>
      <c r="G6" s="149"/>
      <c r="H6" s="157"/>
      <c r="I6" s="158" t="s">
        <v>61</v>
      </c>
      <c r="J6" s="158" t="s">
        <v>62</v>
      </c>
      <c r="K6" s="158" t="s">
        <v>63</v>
      </c>
      <c r="L6" s="161"/>
      <c r="M6" s="161"/>
      <c r="N6" s="161"/>
    </row>
    <row r="7" spans="1:14" ht="66.75" customHeight="1">
      <c r="A7" s="149"/>
      <c r="B7" s="149"/>
      <c r="C7" s="149"/>
      <c r="D7" s="149"/>
      <c r="E7" s="149"/>
      <c r="F7" s="149"/>
      <c r="G7" s="149"/>
      <c r="H7" s="157"/>
      <c r="I7" s="158"/>
      <c r="J7" s="158"/>
      <c r="K7" s="158"/>
      <c r="L7" s="161"/>
      <c r="M7" s="161"/>
      <c r="N7" s="161"/>
    </row>
    <row r="8" spans="1:14" s="21" customFormat="1" ht="15">
      <c r="A8" s="159"/>
      <c r="B8" s="159"/>
      <c r="C8" s="159"/>
      <c r="D8" s="159"/>
      <c r="E8" s="159"/>
      <c r="F8" s="159"/>
      <c r="G8" s="159"/>
      <c r="H8" s="159" t="s">
        <v>10</v>
      </c>
      <c r="I8" s="159"/>
      <c r="J8" s="159"/>
      <c r="K8" s="159"/>
      <c r="L8" s="160" t="s">
        <v>11</v>
      </c>
      <c r="M8" s="160"/>
      <c r="N8" s="160"/>
    </row>
    <row r="9" spans="1:14" ht="15" customHeight="1">
      <c r="A9" s="43">
        <v>1</v>
      </c>
      <c r="B9" s="43">
        <v>2</v>
      </c>
      <c r="C9" s="43">
        <v>3</v>
      </c>
      <c r="D9" s="43">
        <v>4</v>
      </c>
      <c r="E9" s="43">
        <v>5</v>
      </c>
      <c r="F9" s="156">
        <v>6</v>
      </c>
      <c r="G9" s="156"/>
      <c r="H9" s="43">
        <v>7</v>
      </c>
      <c r="I9" s="43">
        <v>8</v>
      </c>
      <c r="J9" s="43">
        <v>9</v>
      </c>
      <c r="K9" s="43">
        <v>10</v>
      </c>
      <c r="L9" s="43">
        <v>11</v>
      </c>
      <c r="M9" s="43">
        <v>12</v>
      </c>
      <c r="N9" s="43">
        <v>13</v>
      </c>
    </row>
    <row r="10" spans="1:14" s="27" customFormat="1" ht="12.75">
      <c r="A10" s="34">
        <v>6</v>
      </c>
      <c r="B10" s="34">
        <v>2</v>
      </c>
      <c r="C10" s="34">
        <v>1</v>
      </c>
      <c r="D10" s="35">
        <v>1</v>
      </c>
      <c r="E10" s="36"/>
      <c r="F10" s="28" t="s">
        <v>265</v>
      </c>
      <c r="G10" s="55" t="s">
        <v>266</v>
      </c>
      <c r="H10" s="29">
        <v>21567723</v>
      </c>
      <c r="I10" s="29">
        <v>0</v>
      </c>
      <c r="J10" s="29">
        <v>21567723</v>
      </c>
      <c r="K10" s="29">
        <v>0</v>
      </c>
      <c r="L10" s="30">
        <v>0</v>
      </c>
      <c r="M10" s="30">
        <v>100</v>
      </c>
      <c r="N10" s="30">
        <v>0</v>
      </c>
    </row>
    <row r="11" spans="1:14" ht="12.75">
      <c r="A11" s="34">
        <v>6</v>
      </c>
      <c r="B11" s="34">
        <v>16</v>
      </c>
      <c r="C11" s="34">
        <v>1</v>
      </c>
      <c r="D11" s="35">
        <v>1</v>
      </c>
      <c r="E11" s="36"/>
      <c r="F11" s="28" t="s">
        <v>265</v>
      </c>
      <c r="G11" s="55" t="s">
        <v>267</v>
      </c>
      <c r="H11" s="29">
        <v>40512751.8</v>
      </c>
      <c r="I11" s="29">
        <v>0</v>
      </c>
      <c r="J11" s="29">
        <v>40512751.8</v>
      </c>
      <c r="K11" s="29">
        <v>0</v>
      </c>
      <c r="L11" s="30">
        <v>0</v>
      </c>
      <c r="M11" s="30">
        <v>100</v>
      </c>
      <c r="N11" s="30">
        <v>0</v>
      </c>
    </row>
    <row r="12" spans="1:14" ht="12.75">
      <c r="A12" s="34">
        <v>6</v>
      </c>
      <c r="B12" s="34">
        <v>4</v>
      </c>
      <c r="C12" s="34">
        <v>1</v>
      </c>
      <c r="D12" s="35">
        <v>1</v>
      </c>
      <c r="E12" s="36"/>
      <c r="F12" s="28" t="s">
        <v>265</v>
      </c>
      <c r="G12" s="55" t="s">
        <v>268</v>
      </c>
      <c r="H12" s="29">
        <v>15205453.6</v>
      </c>
      <c r="I12" s="29">
        <v>0</v>
      </c>
      <c r="J12" s="29">
        <v>15110159.4</v>
      </c>
      <c r="K12" s="29">
        <v>95294.2</v>
      </c>
      <c r="L12" s="30">
        <v>0</v>
      </c>
      <c r="M12" s="30">
        <v>99.37</v>
      </c>
      <c r="N12" s="30">
        <v>0.62</v>
      </c>
    </row>
    <row r="13" spans="1:14" ht="12.75">
      <c r="A13" s="34">
        <v>6</v>
      </c>
      <c r="B13" s="34">
        <v>6</v>
      </c>
      <c r="C13" s="34">
        <v>1</v>
      </c>
      <c r="D13" s="35">
        <v>1</v>
      </c>
      <c r="E13" s="36"/>
      <c r="F13" s="28" t="s">
        <v>265</v>
      </c>
      <c r="G13" s="55" t="s">
        <v>269</v>
      </c>
      <c r="H13" s="29">
        <v>3253490.52</v>
      </c>
      <c r="I13" s="29">
        <v>0</v>
      </c>
      <c r="J13" s="29">
        <v>3253490.52</v>
      </c>
      <c r="K13" s="29">
        <v>0</v>
      </c>
      <c r="L13" s="30">
        <v>0</v>
      </c>
      <c r="M13" s="30">
        <v>100</v>
      </c>
      <c r="N13" s="30">
        <v>0</v>
      </c>
    </row>
    <row r="14" spans="1:14" ht="12.75">
      <c r="A14" s="34">
        <v>6</v>
      </c>
      <c r="B14" s="34">
        <v>7</v>
      </c>
      <c r="C14" s="34">
        <v>1</v>
      </c>
      <c r="D14" s="35">
        <v>1</v>
      </c>
      <c r="E14" s="36"/>
      <c r="F14" s="28" t="s">
        <v>265</v>
      </c>
      <c r="G14" s="55" t="s">
        <v>270</v>
      </c>
      <c r="H14" s="29">
        <v>35465884.76</v>
      </c>
      <c r="I14" s="29">
        <v>0</v>
      </c>
      <c r="J14" s="29">
        <v>35465884.76</v>
      </c>
      <c r="K14" s="29">
        <v>0</v>
      </c>
      <c r="L14" s="30">
        <v>0</v>
      </c>
      <c r="M14" s="30">
        <v>100</v>
      </c>
      <c r="N14" s="30">
        <v>0</v>
      </c>
    </row>
    <row r="15" spans="1:14" ht="12.75">
      <c r="A15" s="34">
        <v>6</v>
      </c>
      <c r="B15" s="34">
        <v>8</v>
      </c>
      <c r="C15" s="34">
        <v>1</v>
      </c>
      <c r="D15" s="35">
        <v>1</v>
      </c>
      <c r="E15" s="36"/>
      <c r="F15" s="28" t="s">
        <v>265</v>
      </c>
      <c r="G15" s="55" t="s">
        <v>271</v>
      </c>
      <c r="H15" s="29">
        <v>26372700</v>
      </c>
      <c r="I15" s="29">
        <v>0</v>
      </c>
      <c r="J15" s="29">
        <v>26372700</v>
      </c>
      <c r="K15" s="29">
        <v>0</v>
      </c>
      <c r="L15" s="30">
        <v>0</v>
      </c>
      <c r="M15" s="30">
        <v>100</v>
      </c>
      <c r="N15" s="30">
        <v>0</v>
      </c>
    </row>
    <row r="16" spans="1:14" ht="12.75">
      <c r="A16" s="34">
        <v>6</v>
      </c>
      <c r="B16" s="34">
        <v>11</v>
      </c>
      <c r="C16" s="34">
        <v>1</v>
      </c>
      <c r="D16" s="35">
        <v>1</v>
      </c>
      <c r="E16" s="36"/>
      <c r="F16" s="28" t="s">
        <v>265</v>
      </c>
      <c r="G16" s="55" t="s">
        <v>272</v>
      </c>
      <c r="H16" s="29">
        <v>24448957</v>
      </c>
      <c r="I16" s="29">
        <v>0</v>
      </c>
      <c r="J16" s="29">
        <v>24448957</v>
      </c>
      <c r="K16" s="29">
        <v>0</v>
      </c>
      <c r="L16" s="30">
        <v>0</v>
      </c>
      <c r="M16" s="30">
        <v>100</v>
      </c>
      <c r="N16" s="30">
        <v>0</v>
      </c>
    </row>
    <row r="17" spans="1:14" ht="12.75">
      <c r="A17" s="34">
        <v>6</v>
      </c>
      <c r="B17" s="34">
        <v>1</v>
      </c>
      <c r="C17" s="34">
        <v>1</v>
      </c>
      <c r="D17" s="35">
        <v>1</v>
      </c>
      <c r="E17" s="36"/>
      <c r="F17" s="28" t="s">
        <v>265</v>
      </c>
      <c r="G17" s="55" t="s">
        <v>273</v>
      </c>
      <c r="H17" s="29">
        <v>25395000</v>
      </c>
      <c r="I17" s="29">
        <v>0</v>
      </c>
      <c r="J17" s="29">
        <v>25395000</v>
      </c>
      <c r="K17" s="29">
        <v>0</v>
      </c>
      <c r="L17" s="30">
        <v>0</v>
      </c>
      <c r="M17" s="30">
        <v>100</v>
      </c>
      <c r="N17" s="30">
        <v>0</v>
      </c>
    </row>
    <row r="18" spans="1:14" ht="12.75">
      <c r="A18" s="34">
        <v>6</v>
      </c>
      <c r="B18" s="34">
        <v>14</v>
      </c>
      <c r="C18" s="34">
        <v>1</v>
      </c>
      <c r="D18" s="35">
        <v>1</v>
      </c>
      <c r="E18" s="36"/>
      <c r="F18" s="28" t="s">
        <v>265</v>
      </c>
      <c r="G18" s="55" t="s">
        <v>274</v>
      </c>
      <c r="H18" s="29">
        <v>68838951.35</v>
      </c>
      <c r="I18" s="29">
        <v>0</v>
      </c>
      <c r="J18" s="29">
        <v>68838951.35</v>
      </c>
      <c r="K18" s="29">
        <v>0</v>
      </c>
      <c r="L18" s="30">
        <v>0</v>
      </c>
      <c r="M18" s="30">
        <v>100</v>
      </c>
      <c r="N18" s="30">
        <v>0</v>
      </c>
    </row>
    <row r="19" spans="1:14" ht="12.75">
      <c r="A19" s="34">
        <v>6</v>
      </c>
      <c r="B19" s="34">
        <v>15</v>
      </c>
      <c r="C19" s="34">
        <v>1</v>
      </c>
      <c r="D19" s="35">
        <v>1</v>
      </c>
      <c r="E19" s="36"/>
      <c r="F19" s="28" t="s">
        <v>265</v>
      </c>
      <c r="G19" s="55" t="s">
        <v>275</v>
      </c>
      <c r="H19" s="29">
        <v>13896677.74</v>
      </c>
      <c r="I19" s="29">
        <v>0</v>
      </c>
      <c r="J19" s="29">
        <v>13849150</v>
      </c>
      <c r="K19" s="29">
        <v>47527.74</v>
      </c>
      <c r="L19" s="30">
        <v>0</v>
      </c>
      <c r="M19" s="30">
        <v>99.65</v>
      </c>
      <c r="N19" s="30">
        <v>0.34</v>
      </c>
    </row>
    <row r="20" spans="1:14" ht="12.75">
      <c r="A20" s="34">
        <v>6</v>
      </c>
      <c r="B20" s="34">
        <v>3</v>
      </c>
      <c r="C20" s="34">
        <v>1</v>
      </c>
      <c r="D20" s="35">
        <v>1</v>
      </c>
      <c r="E20" s="36"/>
      <c r="F20" s="28" t="s">
        <v>265</v>
      </c>
      <c r="G20" s="55" t="s">
        <v>276</v>
      </c>
      <c r="H20" s="29">
        <v>10050000</v>
      </c>
      <c r="I20" s="29">
        <v>0</v>
      </c>
      <c r="J20" s="29">
        <v>10050000</v>
      </c>
      <c r="K20" s="29">
        <v>0</v>
      </c>
      <c r="L20" s="30">
        <v>0</v>
      </c>
      <c r="M20" s="30">
        <v>100</v>
      </c>
      <c r="N20" s="30">
        <v>0</v>
      </c>
    </row>
    <row r="21" spans="1:14" ht="12.75">
      <c r="A21" s="34">
        <v>6</v>
      </c>
      <c r="B21" s="34">
        <v>11</v>
      </c>
      <c r="C21" s="34">
        <v>2</v>
      </c>
      <c r="D21" s="35">
        <v>1</v>
      </c>
      <c r="E21" s="36"/>
      <c r="F21" s="28" t="s">
        <v>265</v>
      </c>
      <c r="G21" s="55" t="s">
        <v>277</v>
      </c>
      <c r="H21" s="29">
        <v>1541599.66</v>
      </c>
      <c r="I21" s="29">
        <v>0</v>
      </c>
      <c r="J21" s="29">
        <v>1541599.66</v>
      </c>
      <c r="K21" s="29">
        <v>0</v>
      </c>
      <c r="L21" s="30">
        <v>0</v>
      </c>
      <c r="M21" s="30">
        <v>100</v>
      </c>
      <c r="N21" s="30">
        <v>0</v>
      </c>
    </row>
    <row r="22" spans="1:14" ht="12.75">
      <c r="A22" s="34">
        <v>6</v>
      </c>
      <c r="B22" s="34">
        <v>17</v>
      </c>
      <c r="C22" s="34">
        <v>1</v>
      </c>
      <c r="D22" s="35">
        <v>1</v>
      </c>
      <c r="E22" s="36"/>
      <c r="F22" s="28" t="s">
        <v>265</v>
      </c>
      <c r="G22" s="55" t="s">
        <v>278</v>
      </c>
      <c r="H22" s="29">
        <v>6000000</v>
      </c>
      <c r="I22" s="29">
        <v>0</v>
      </c>
      <c r="J22" s="29">
        <v>6000000</v>
      </c>
      <c r="K22" s="29">
        <v>0</v>
      </c>
      <c r="L22" s="30">
        <v>0</v>
      </c>
      <c r="M22" s="30">
        <v>100</v>
      </c>
      <c r="N22" s="30">
        <v>0</v>
      </c>
    </row>
    <row r="23" spans="1:14" ht="12.75">
      <c r="A23" s="34">
        <v>6</v>
      </c>
      <c r="B23" s="34">
        <v>1</v>
      </c>
      <c r="C23" s="34">
        <v>2</v>
      </c>
      <c r="D23" s="35">
        <v>1</v>
      </c>
      <c r="E23" s="36"/>
      <c r="F23" s="28" t="s">
        <v>265</v>
      </c>
      <c r="G23" s="55" t="s">
        <v>279</v>
      </c>
      <c r="H23" s="29">
        <v>6570800</v>
      </c>
      <c r="I23" s="29">
        <v>0</v>
      </c>
      <c r="J23" s="29">
        <v>6570800</v>
      </c>
      <c r="K23" s="29">
        <v>0</v>
      </c>
      <c r="L23" s="30">
        <v>0</v>
      </c>
      <c r="M23" s="30">
        <v>100</v>
      </c>
      <c r="N23" s="30">
        <v>0</v>
      </c>
    </row>
    <row r="24" spans="1:14" ht="12.75">
      <c r="A24" s="34">
        <v>6</v>
      </c>
      <c r="B24" s="34">
        <v>18</v>
      </c>
      <c r="C24" s="34">
        <v>1</v>
      </c>
      <c r="D24" s="35">
        <v>1</v>
      </c>
      <c r="E24" s="36"/>
      <c r="F24" s="28" t="s">
        <v>265</v>
      </c>
      <c r="G24" s="55" t="s">
        <v>280</v>
      </c>
      <c r="H24" s="29">
        <v>25894338.33</v>
      </c>
      <c r="I24" s="29">
        <v>0</v>
      </c>
      <c r="J24" s="29">
        <v>25885465</v>
      </c>
      <c r="K24" s="29">
        <v>8873.33</v>
      </c>
      <c r="L24" s="30">
        <v>0</v>
      </c>
      <c r="M24" s="30">
        <v>99.96</v>
      </c>
      <c r="N24" s="30">
        <v>0.03</v>
      </c>
    </row>
    <row r="25" spans="1:14" ht="12.75">
      <c r="A25" s="34">
        <v>6</v>
      </c>
      <c r="B25" s="34">
        <v>19</v>
      </c>
      <c r="C25" s="34">
        <v>1</v>
      </c>
      <c r="D25" s="35">
        <v>1</v>
      </c>
      <c r="E25" s="36"/>
      <c r="F25" s="28" t="s">
        <v>265</v>
      </c>
      <c r="G25" s="55" t="s">
        <v>281</v>
      </c>
      <c r="H25" s="29">
        <v>14852773.81</v>
      </c>
      <c r="I25" s="29">
        <v>0</v>
      </c>
      <c r="J25" s="29">
        <v>14852773.81</v>
      </c>
      <c r="K25" s="29">
        <v>0</v>
      </c>
      <c r="L25" s="30">
        <v>0</v>
      </c>
      <c r="M25" s="30">
        <v>100</v>
      </c>
      <c r="N25" s="30">
        <v>0</v>
      </c>
    </row>
    <row r="26" spans="1:14" ht="12.75">
      <c r="A26" s="34">
        <v>6</v>
      </c>
      <c r="B26" s="34">
        <v>8</v>
      </c>
      <c r="C26" s="34">
        <v>2</v>
      </c>
      <c r="D26" s="35">
        <v>2</v>
      </c>
      <c r="E26" s="36"/>
      <c r="F26" s="28" t="s">
        <v>265</v>
      </c>
      <c r="G26" s="55" t="s">
        <v>282</v>
      </c>
      <c r="H26" s="29">
        <v>19936</v>
      </c>
      <c r="I26" s="29">
        <v>0</v>
      </c>
      <c r="J26" s="29">
        <v>19936</v>
      </c>
      <c r="K26" s="29">
        <v>0</v>
      </c>
      <c r="L26" s="30">
        <v>0</v>
      </c>
      <c r="M26" s="30">
        <v>100</v>
      </c>
      <c r="N26" s="30">
        <v>0</v>
      </c>
    </row>
    <row r="27" spans="1:14" ht="12.75">
      <c r="A27" s="34">
        <v>6</v>
      </c>
      <c r="B27" s="34">
        <v>11</v>
      </c>
      <c r="C27" s="34">
        <v>3</v>
      </c>
      <c r="D27" s="35">
        <v>2</v>
      </c>
      <c r="E27" s="36"/>
      <c r="F27" s="28" t="s">
        <v>265</v>
      </c>
      <c r="G27" s="55" t="s">
        <v>283</v>
      </c>
      <c r="H27" s="29">
        <v>2436250</v>
      </c>
      <c r="I27" s="29">
        <v>0</v>
      </c>
      <c r="J27" s="29">
        <v>2436250</v>
      </c>
      <c r="K27" s="29">
        <v>0</v>
      </c>
      <c r="L27" s="30">
        <v>0</v>
      </c>
      <c r="M27" s="30">
        <v>100</v>
      </c>
      <c r="N27" s="30">
        <v>0</v>
      </c>
    </row>
    <row r="28" spans="1:14" ht="12.75">
      <c r="A28" s="34">
        <v>6</v>
      </c>
      <c r="B28" s="34">
        <v>20</v>
      </c>
      <c r="C28" s="34">
        <v>1</v>
      </c>
      <c r="D28" s="35">
        <v>2</v>
      </c>
      <c r="E28" s="36"/>
      <c r="F28" s="28" t="s">
        <v>265</v>
      </c>
      <c r="G28" s="55" t="s">
        <v>283</v>
      </c>
      <c r="H28" s="29">
        <v>1185220</v>
      </c>
      <c r="I28" s="29">
        <v>0</v>
      </c>
      <c r="J28" s="29">
        <v>1185220</v>
      </c>
      <c r="K28" s="29">
        <v>0</v>
      </c>
      <c r="L28" s="30">
        <v>0</v>
      </c>
      <c r="M28" s="30">
        <v>100</v>
      </c>
      <c r="N28" s="30">
        <v>0</v>
      </c>
    </row>
    <row r="29" spans="1:14" ht="12.75">
      <c r="A29" s="34">
        <v>6</v>
      </c>
      <c r="B29" s="34">
        <v>2</v>
      </c>
      <c r="C29" s="34">
        <v>2</v>
      </c>
      <c r="D29" s="35">
        <v>2</v>
      </c>
      <c r="E29" s="36"/>
      <c r="F29" s="28" t="s">
        <v>265</v>
      </c>
      <c r="G29" s="55" t="s">
        <v>284</v>
      </c>
      <c r="H29" s="29">
        <v>0</v>
      </c>
      <c r="I29" s="29">
        <v>0</v>
      </c>
      <c r="J29" s="29">
        <v>0</v>
      </c>
      <c r="K29" s="29">
        <v>0</v>
      </c>
      <c r="L29" s="30"/>
      <c r="M29" s="30"/>
      <c r="N29" s="30"/>
    </row>
    <row r="30" spans="1:14" ht="12.75">
      <c r="A30" s="34">
        <v>6</v>
      </c>
      <c r="B30" s="34">
        <v>14</v>
      </c>
      <c r="C30" s="34">
        <v>2</v>
      </c>
      <c r="D30" s="35">
        <v>2</v>
      </c>
      <c r="E30" s="36"/>
      <c r="F30" s="28" t="s">
        <v>265</v>
      </c>
      <c r="G30" s="55" t="s">
        <v>285</v>
      </c>
      <c r="H30" s="29">
        <v>350700</v>
      </c>
      <c r="I30" s="29">
        <v>0</v>
      </c>
      <c r="J30" s="29">
        <v>350700</v>
      </c>
      <c r="K30" s="29">
        <v>0</v>
      </c>
      <c r="L30" s="30">
        <v>0</v>
      </c>
      <c r="M30" s="30">
        <v>100</v>
      </c>
      <c r="N30" s="30">
        <v>0</v>
      </c>
    </row>
    <row r="31" spans="1:14" ht="12.75">
      <c r="A31" s="34">
        <v>6</v>
      </c>
      <c r="B31" s="34">
        <v>5</v>
      </c>
      <c r="C31" s="34">
        <v>1</v>
      </c>
      <c r="D31" s="35">
        <v>2</v>
      </c>
      <c r="E31" s="36"/>
      <c r="F31" s="28" t="s">
        <v>265</v>
      </c>
      <c r="G31" s="55" t="s">
        <v>286</v>
      </c>
      <c r="H31" s="29">
        <v>5165312.66</v>
      </c>
      <c r="I31" s="29">
        <v>0</v>
      </c>
      <c r="J31" s="29">
        <v>5165312.66</v>
      </c>
      <c r="K31" s="29">
        <v>0</v>
      </c>
      <c r="L31" s="30">
        <v>0</v>
      </c>
      <c r="M31" s="30">
        <v>100</v>
      </c>
      <c r="N31" s="30">
        <v>0</v>
      </c>
    </row>
    <row r="32" spans="1:14" ht="12.75">
      <c r="A32" s="34">
        <v>6</v>
      </c>
      <c r="B32" s="34">
        <v>18</v>
      </c>
      <c r="C32" s="34">
        <v>2</v>
      </c>
      <c r="D32" s="35">
        <v>2</v>
      </c>
      <c r="E32" s="36"/>
      <c r="F32" s="28" t="s">
        <v>265</v>
      </c>
      <c r="G32" s="55" t="s">
        <v>287</v>
      </c>
      <c r="H32" s="29">
        <v>3113512.98</v>
      </c>
      <c r="I32" s="29">
        <v>0</v>
      </c>
      <c r="J32" s="29">
        <v>3113512.98</v>
      </c>
      <c r="K32" s="29">
        <v>0</v>
      </c>
      <c r="L32" s="30">
        <v>0</v>
      </c>
      <c r="M32" s="30">
        <v>100</v>
      </c>
      <c r="N32" s="30">
        <v>0</v>
      </c>
    </row>
    <row r="33" spans="1:14" ht="12.75">
      <c r="A33" s="34">
        <v>6</v>
      </c>
      <c r="B33" s="34">
        <v>1</v>
      </c>
      <c r="C33" s="34">
        <v>3</v>
      </c>
      <c r="D33" s="35">
        <v>2</v>
      </c>
      <c r="E33" s="36"/>
      <c r="F33" s="28" t="s">
        <v>265</v>
      </c>
      <c r="G33" s="55" t="s">
        <v>288</v>
      </c>
      <c r="H33" s="29">
        <v>5276635.3</v>
      </c>
      <c r="I33" s="29">
        <v>0</v>
      </c>
      <c r="J33" s="29">
        <v>5276635.3</v>
      </c>
      <c r="K33" s="29">
        <v>0</v>
      </c>
      <c r="L33" s="30">
        <v>0</v>
      </c>
      <c r="M33" s="30">
        <v>100</v>
      </c>
      <c r="N33" s="30">
        <v>0</v>
      </c>
    </row>
    <row r="34" spans="1:14" ht="12.75">
      <c r="A34" s="34">
        <v>6</v>
      </c>
      <c r="B34" s="34">
        <v>3</v>
      </c>
      <c r="C34" s="34">
        <v>2</v>
      </c>
      <c r="D34" s="35">
        <v>2</v>
      </c>
      <c r="E34" s="36"/>
      <c r="F34" s="28" t="s">
        <v>265</v>
      </c>
      <c r="G34" s="55" t="s">
        <v>289</v>
      </c>
      <c r="H34" s="29">
        <v>2655850</v>
      </c>
      <c r="I34" s="29">
        <v>0</v>
      </c>
      <c r="J34" s="29">
        <v>2655850</v>
      </c>
      <c r="K34" s="29">
        <v>0</v>
      </c>
      <c r="L34" s="30">
        <v>0</v>
      </c>
      <c r="M34" s="30">
        <v>100</v>
      </c>
      <c r="N34" s="30">
        <v>0</v>
      </c>
    </row>
    <row r="35" spans="1:14" ht="12.75">
      <c r="A35" s="34">
        <v>6</v>
      </c>
      <c r="B35" s="34">
        <v>2</v>
      </c>
      <c r="C35" s="34">
        <v>3</v>
      </c>
      <c r="D35" s="35">
        <v>2</v>
      </c>
      <c r="E35" s="36"/>
      <c r="F35" s="28" t="s">
        <v>265</v>
      </c>
      <c r="G35" s="55" t="s">
        <v>266</v>
      </c>
      <c r="H35" s="29">
        <v>6873535.38</v>
      </c>
      <c r="I35" s="29">
        <v>0</v>
      </c>
      <c r="J35" s="29">
        <v>6873512.51</v>
      </c>
      <c r="K35" s="29">
        <v>22.87</v>
      </c>
      <c r="L35" s="30">
        <v>0</v>
      </c>
      <c r="M35" s="30">
        <v>99.99</v>
      </c>
      <c r="N35" s="30">
        <v>0</v>
      </c>
    </row>
    <row r="36" spans="1:14" ht="12.75">
      <c r="A36" s="34">
        <v>6</v>
      </c>
      <c r="B36" s="34">
        <v>2</v>
      </c>
      <c r="C36" s="34">
        <v>4</v>
      </c>
      <c r="D36" s="35">
        <v>2</v>
      </c>
      <c r="E36" s="36"/>
      <c r="F36" s="28" t="s">
        <v>265</v>
      </c>
      <c r="G36" s="55" t="s">
        <v>290</v>
      </c>
      <c r="H36" s="29">
        <v>9062115.96</v>
      </c>
      <c r="I36" s="29">
        <v>0</v>
      </c>
      <c r="J36" s="29">
        <v>8988168.21</v>
      </c>
      <c r="K36" s="29">
        <v>73947.75</v>
      </c>
      <c r="L36" s="30">
        <v>0</v>
      </c>
      <c r="M36" s="30">
        <v>99.18</v>
      </c>
      <c r="N36" s="30">
        <v>0.81</v>
      </c>
    </row>
    <row r="37" spans="1:14" ht="12.75">
      <c r="A37" s="34">
        <v>6</v>
      </c>
      <c r="B37" s="34">
        <v>15</v>
      </c>
      <c r="C37" s="34">
        <v>2</v>
      </c>
      <c r="D37" s="35">
        <v>2</v>
      </c>
      <c r="E37" s="36"/>
      <c r="F37" s="28" t="s">
        <v>265</v>
      </c>
      <c r="G37" s="55" t="s">
        <v>291</v>
      </c>
      <c r="H37" s="29">
        <v>6234150</v>
      </c>
      <c r="I37" s="29">
        <v>0</v>
      </c>
      <c r="J37" s="29">
        <v>6234150</v>
      </c>
      <c r="K37" s="29">
        <v>0</v>
      </c>
      <c r="L37" s="30">
        <v>0</v>
      </c>
      <c r="M37" s="30">
        <v>100</v>
      </c>
      <c r="N37" s="30">
        <v>0</v>
      </c>
    </row>
    <row r="38" spans="1:14" ht="12.75">
      <c r="A38" s="34">
        <v>6</v>
      </c>
      <c r="B38" s="34">
        <v>9</v>
      </c>
      <c r="C38" s="34">
        <v>2</v>
      </c>
      <c r="D38" s="35">
        <v>2</v>
      </c>
      <c r="E38" s="36"/>
      <c r="F38" s="28" t="s">
        <v>265</v>
      </c>
      <c r="G38" s="55" t="s">
        <v>292</v>
      </c>
      <c r="H38" s="29">
        <v>4117133.07</v>
      </c>
      <c r="I38" s="29">
        <v>0</v>
      </c>
      <c r="J38" s="29">
        <v>4117133.07</v>
      </c>
      <c r="K38" s="29">
        <v>0</v>
      </c>
      <c r="L38" s="30">
        <v>0</v>
      </c>
      <c r="M38" s="30">
        <v>100</v>
      </c>
      <c r="N38" s="30">
        <v>0</v>
      </c>
    </row>
    <row r="39" spans="1:14" ht="12.75">
      <c r="A39" s="34">
        <v>6</v>
      </c>
      <c r="B39" s="34">
        <v>3</v>
      </c>
      <c r="C39" s="34">
        <v>3</v>
      </c>
      <c r="D39" s="35">
        <v>2</v>
      </c>
      <c r="E39" s="36"/>
      <c r="F39" s="28" t="s">
        <v>265</v>
      </c>
      <c r="G39" s="55" t="s">
        <v>293</v>
      </c>
      <c r="H39" s="29">
        <v>21629117.64</v>
      </c>
      <c r="I39" s="29">
        <v>0</v>
      </c>
      <c r="J39" s="29">
        <v>21629117.64</v>
      </c>
      <c r="K39" s="29">
        <v>0</v>
      </c>
      <c r="L39" s="30">
        <v>0</v>
      </c>
      <c r="M39" s="30">
        <v>100</v>
      </c>
      <c r="N39" s="30">
        <v>0</v>
      </c>
    </row>
    <row r="40" spans="1:14" ht="12.75">
      <c r="A40" s="34">
        <v>6</v>
      </c>
      <c r="B40" s="34">
        <v>12</v>
      </c>
      <c r="C40" s="34">
        <v>1</v>
      </c>
      <c r="D40" s="35">
        <v>2</v>
      </c>
      <c r="E40" s="36"/>
      <c r="F40" s="28" t="s">
        <v>265</v>
      </c>
      <c r="G40" s="55" t="s">
        <v>294</v>
      </c>
      <c r="H40" s="29">
        <v>932191</v>
      </c>
      <c r="I40" s="29">
        <v>0</v>
      </c>
      <c r="J40" s="29">
        <v>932191</v>
      </c>
      <c r="K40" s="29">
        <v>0</v>
      </c>
      <c r="L40" s="30">
        <v>0</v>
      </c>
      <c r="M40" s="30">
        <v>100</v>
      </c>
      <c r="N40" s="30">
        <v>0</v>
      </c>
    </row>
    <row r="41" spans="1:14" ht="12.75">
      <c r="A41" s="34">
        <v>6</v>
      </c>
      <c r="B41" s="34">
        <v>5</v>
      </c>
      <c r="C41" s="34">
        <v>2</v>
      </c>
      <c r="D41" s="35">
        <v>2</v>
      </c>
      <c r="E41" s="36"/>
      <c r="F41" s="28" t="s">
        <v>265</v>
      </c>
      <c r="G41" s="55" t="s">
        <v>295</v>
      </c>
      <c r="H41" s="29">
        <v>2287058.23</v>
      </c>
      <c r="I41" s="29">
        <v>0</v>
      </c>
      <c r="J41" s="29">
        <v>2287058.23</v>
      </c>
      <c r="K41" s="29">
        <v>0</v>
      </c>
      <c r="L41" s="30">
        <v>0</v>
      </c>
      <c r="M41" s="30">
        <v>100</v>
      </c>
      <c r="N41" s="30">
        <v>0</v>
      </c>
    </row>
    <row r="42" spans="1:14" ht="12.75">
      <c r="A42" s="34">
        <v>6</v>
      </c>
      <c r="B42" s="34">
        <v>10</v>
      </c>
      <c r="C42" s="34">
        <v>1</v>
      </c>
      <c r="D42" s="35">
        <v>2</v>
      </c>
      <c r="E42" s="36"/>
      <c r="F42" s="28" t="s">
        <v>265</v>
      </c>
      <c r="G42" s="55" t="s">
        <v>296</v>
      </c>
      <c r="H42" s="29">
        <v>3275000</v>
      </c>
      <c r="I42" s="29">
        <v>0</v>
      </c>
      <c r="J42" s="29">
        <v>3275000</v>
      </c>
      <c r="K42" s="29">
        <v>0</v>
      </c>
      <c r="L42" s="30">
        <v>0</v>
      </c>
      <c r="M42" s="30">
        <v>100</v>
      </c>
      <c r="N42" s="30">
        <v>0</v>
      </c>
    </row>
    <row r="43" spans="1:14" ht="12.75">
      <c r="A43" s="34">
        <v>6</v>
      </c>
      <c r="B43" s="34">
        <v>15</v>
      </c>
      <c r="C43" s="34">
        <v>3</v>
      </c>
      <c r="D43" s="35">
        <v>2</v>
      </c>
      <c r="E43" s="36"/>
      <c r="F43" s="28" t="s">
        <v>265</v>
      </c>
      <c r="G43" s="55" t="s">
        <v>297</v>
      </c>
      <c r="H43" s="29">
        <v>3300000</v>
      </c>
      <c r="I43" s="29">
        <v>0</v>
      </c>
      <c r="J43" s="29">
        <v>3300000</v>
      </c>
      <c r="K43" s="29">
        <v>0</v>
      </c>
      <c r="L43" s="30">
        <v>0</v>
      </c>
      <c r="M43" s="30">
        <v>100</v>
      </c>
      <c r="N43" s="30">
        <v>0</v>
      </c>
    </row>
    <row r="44" spans="1:14" ht="12.75">
      <c r="A44" s="34">
        <v>6</v>
      </c>
      <c r="B44" s="34">
        <v>13</v>
      </c>
      <c r="C44" s="34">
        <v>1</v>
      </c>
      <c r="D44" s="35">
        <v>2</v>
      </c>
      <c r="E44" s="36"/>
      <c r="F44" s="28" t="s">
        <v>265</v>
      </c>
      <c r="G44" s="55" t="s">
        <v>298</v>
      </c>
      <c r="H44" s="29">
        <v>3266164.72</v>
      </c>
      <c r="I44" s="29">
        <v>0</v>
      </c>
      <c r="J44" s="29">
        <v>3266164.72</v>
      </c>
      <c r="K44" s="29">
        <v>0</v>
      </c>
      <c r="L44" s="30">
        <v>0</v>
      </c>
      <c r="M44" s="30">
        <v>100</v>
      </c>
      <c r="N44" s="30">
        <v>0</v>
      </c>
    </row>
    <row r="45" spans="1:14" ht="12.75">
      <c r="A45" s="34">
        <v>6</v>
      </c>
      <c r="B45" s="34">
        <v>4</v>
      </c>
      <c r="C45" s="34">
        <v>2</v>
      </c>
      <c r="D45" s="35">
        <v>2</v>
      </c>
      <c r="E45" s="36"/>
      <c r="F45" s="28" t="s">
        <v>265</v>
      </c>
      <c r="G45" s="55" t="s">
        <v>299</v>
      </c>
      <c r="H45" s="29">
        <v>2731404.98</v>
      </c>
      <c r="I45" s="29">
        <v>0</v>
      </c>
      <c r="J45" s="29">
        <v>2473285.87</v>
      </c>
      <c r="K45" s="29">
        <v>258119.11</v>
      </c>
      <c r="L45" s="30">
        <v>0</v>
      </c>
      <c r="M45" s="30">
        <v>90.54</v>
      </c>
      <c r="N45" s="30">
        <v>9.45</v>
      </c>
    </row>
    <row r="46" spans="1:14" ht="12.75">
      <c r="A46" s="34">
        <v>6</v>
      </c>
      <c r="B46" s="34">
        <v>3</v>
      </c>
      <c r="C46" s="34">
        <v>4</v>
      </c>
      <c r="D46" s="35">
        <v>2</v>
      </c>
      <c r="E46" s="36"/>
      <c r="F46" s="28" t="s">
        <v>265</v>
      </c>
      <c r="G46" s="55" t="s">
        <v>300</v>
      </c>
      <c r="H46" s="29">
        <v>3900000</v>
      </c>
      <c r="I46" s="29">
        <v>0</v>
      </c>
      <c r="J46" s="29">
        <v>3900000</v>
      </c>
      <c r="K46" s="29">
        <v>0</v>
      </c>
      <c r="L46" s="30">
        <v>0</v>
      </c>
      <c r="M46" s="30">
        <v>100</v>
      </c>
      <c r="N46" s="30">
        <v>0</v>
      </c>
    </row>
    <row r="47" spans="1:14" ht="12.75">
      <c r="A47" s="34">
        <v>6</v>
      </c>
      <c r="B47" s="34">
        <v>1</v>
      </c>
      <c r="C47" s="34">
        <v>4</v>
      </c>
      <c r="D47" s="35">
        <v>2</v>
      </c>
      <c r="E47" s="36"/>
      <c r="F47" s="28" t="s">
        <v>265</v>
      </c>
      <c r="G47" s="55" t="s">
        <v>301</v>
      </c>
      <c r="H47" s="29">
        <v>9783536.25</v>
      </c>
      <c r="I47" s="29">
        <v>0</v>
      </c>
      <c r="J47" s="29">
        <v>9783536.25</v>
      </c>
      <c r="K47" s="29">
        <v>0</v>
      </c>
      <c r="L47" s="30">
        <v>0</v>
      </c>
      <c r="M47" s="30">
        <v>100</v>
      </c>
      <c r="N47" s="30">
        <v>0</v>
      </c>
    </row>
    <row r="48" spans="1:14" ht="12.75">
      <c r="A48" s="34">
        <v>6</v>
      </c>
      <c r="B48" s="34">
        <v>3</v>
      </c>
      <c r="C48" s="34">
        <v>5</v>
      </c>
      <c r="D48" s="35">
        <v>2</v>
      </c>
      <c r="E48" s="36"/>
      <c r="F48" s="28" t="s">
        <v>265</v>
      </c>
      <c r="G48" s="55" t="s">
        <v>302</v>
      </c>
      <c r="H48" s="29">
        <v>1587159.88</v>
      </c>
      <c r="I48" s="29">
        <v>0</v>
      </c>
      <c r="J48" s="29">
        <v>1587159.88</v>
      </c>
      <c r="K48" s="29">
        <v>0</v>
      </c>
      <c r="L48" s="30">
        <v>0</v>
      </c>
      <c r="M48" s="30">
        <v>100</v>
      </c>
      <c r="N48" s="30">
        <v>0</v>
      </c>
    </row>
    <row r="49" spans="1:14" ht="12.75">
      <c r="A49" s="34">
        <v>6</v>
      </c>
      <c r="B49" s="34">
        <v>7</v>
      </c>
      <c r="C49" s="34">
        <v>3</v>
      </c>
      <c r="D49" s="35">
        <v>2</v>
      </c>
      <c r="E49" s="36"/>
      <c r="F49" s="28" t="s">
        <v>265</v>
      </c>
      <c r="G49" s="55" t="s">
        <v>303</v>
      </c>
      <c r="H49" s="29">
        <v>2485000</v>
      </c>
      <c r="I49" s="29">
        <v>0</v>
      </c>
      <c r="J49" s="29">
        <v>2485000</v>
      </c>
      <c r="K49" s="29">
        <v>0</v>
      </c>
      <c r="L49" s="30">
        <v>0</v>
      </c>
      <c r="M49" s="30">
        <v>100</v>
      </c>
      <c r="N49" s="30">
        <v>0</v>
      </c>
    </row>
    <row r="50" spans="1:14" ht="12.75">
      <c r="A50" s="34">
        <v>6</v>
      </c>
      <c r="B50" s="34">
        <v>5</v>
      </c>
      <c r="C50" s="34">
        <v>3</v>
      </c>
      <c r="D50" s="35">
        <v>2</v>
      </c>
      <c r="E50" s="36"/>
      <c r="F50" s="28" t="s">
        <v>265</v>
      </c>
      <c r="G50" s="55" t="s">
        <v>304</v>
      </c>
      <c r="H50" s="29">
        <v>5158549.78</v>
      </c>
      <c r="I50" s="29">
        <v>0</v>
      </c>
      <c r="J50" s="29">
        <v>5158549.78</v>
      </c>
      <c r="K50" s="29">
        <v>0</v>
      </c>
      <c r="L50" s="30">
        <v>0</v>
      </c>
      <c r="M50" s="30">
        <v>100</v>
      </c>
      <c r="N50" s="30">
        <v>0</v>
      </c>
    </row>
    <row r="51" spans="1:14" ht="12.75">
      <c r="A51" s="34">
        <v>6</v>
      </c>
      <c r="B51" s="34">
        <v>6</v>
      </c>
      <c r="C51" s="34">
        <v>2</v>
      </c>
      <c r="D51" s="35">
        <v>2</v>
      </c>
      <c r="E51" s="36"/>
      <c r="F51" s="28" t="s">
        <v>265</v>
      </c>
      <c r="G51" s="55" t="s">
        <v>305</v>
      </c>
      <c r="H51" s="29">
        <v>5546618</v>
      </c>
      <c r="I51" s="29">
        <v>0</v>
      </c>
      <c r="J51" s="29">
        <v>5546618</v>
      </c>
      <c r="K51" s="29">
        <v>0</v>
      </c>
      <c r="L51" s="30">
        <v>0</v>
      </c>
      <c r="M51" s="30">
        <v>100</v>
      </c>
      <c r="N51" s="30">
        <v>0</v>
      </c>
    </row>
    <row r="52" spans="1:14" ht="12.75">
      <c r="A52" s="34">
        <v>6</v>
      </c>
      <c r="B52" s="34">
        <v>8</v>
      </c>
      <c r="C52" s="34">
        <v>3</v>
      </c>
      <c r="D52" s="35">
        <v>2</v>
      </c>
      <c r="E52" s="36"/>
      <c r="F52" s="28" t="s">
        <v>265</v>
      </c>
      <c r="G52" s="55" t="s">
        <v>306</v>
      </c>
      <c r="H52" s="29">
        <v>5910000</v>
      </c>
      <c r="I52" s="29">
        <v>0</v>
      </c>
      <c r="J52" s="29">
        <v>5910000</v>
      </c>
      <c r="K52" s="29">
        <v>0</v>
      </c>
      <c r="L52" s="30">
        <v>0</v>
      </c>
      <c r="M52" s="30">
        <v>100</v>
      </c>
      <c r="N52" s="30">
        <v>0</v>
      </c>
    </row>
    <row r="53" spans="1:14" ht="12.75">
      <c r="A53" s="34">
        <v>6</v>
      </c>
      <c r="B53" s="34">
        <v>9</v>
      </c>
      <c r="C53" s="34">
        <v>4</v>
      </c>
      <c r="D53" s="35">
        <v>2</v>
      </c>
      <c r="E53" s="36"/>
      <c r="F53" s="28" t="s">
        <v>265</v>
      </c>
      <c r="G53" s="55" t="s">
        <v>307</v>
      </c>
      <c r="H53" s="29">
        <v>333330</v>
      </c>
      <c r="I53" s="29">
        <v>0</v>
      </c>
      <c r="J53" s="29">
        <v>333330</v>
      </c>
      <c r="K53" s="29">
        <v>0</v>
      </c>
      <c r="L53" s="30">
        <v>0</v>
      </c>
      <c r="M53" s="30">
        <v>100</v>
      </c>
      <c r="N53" s="30">
        <v>0</v>
      </c>
    </row>
    <row r="54" spans="1:14" ht="12.75">
      <c r="A54" s="34">
        <v>6</v>
      </c>
      <c r="B54" s="34">
        <v>9</v>
      </c>
      <c r="C54" s="34">
        <v>5</v>
      </c>
      <c r="D54" s="35">
        <v>2</v>
      </c>
      <c r="E54" s="36"/>
      <c r="F54" s="28" t="s">
        <v>265</v>
      </c>
      <c r="G54" s="55" t="s">
        <v>308</v>
      </c>
      <c r="H54" s="29">
        <v>24401441.04</v>
      </c>
      <c r="I54" s="29">
        <v>0</v>
      </c>
      <c r="J54" s="29">
        <v>24401441.04</v>
      </c>
      <c r="K54" s="29">
        <v>0</v>
      </c>
      <c r="L54" s="30">
        <v>0</v>
      </c>
      <c r="M54" s="30">
        <v>100</v>
      </c>
      <c r="N54" s="30">
        <v>0</v>
      </c>
    </row>
    <row r="55" spans="1:14" ht="12.75">
      <c r="A55" s="34">
        <v>6</v>
      </c>
      <c r="B55" s="34">
        <v>5</v>
      </c>
      <c r="C55" s="34">
        <v>4</v>
      </c>
      <c r="D55" s="35">
        <v>2</v>
      </c>
      <c r="E55" s="36"/>
      <c r="F55" s="28" t="s">
        <v>265</v>
      </c>
      <c r="G55" s="55" t="s">
        <v>309</v>
      </c>
      <c r="H55" s="29">
        <v>8701616.9</v>
      </c>
      <c r="I55" s="29">
        <v>0</v>
      </c>
      <c r="J55" s="29">
        <v>8701616.9</v>
      </c>
      <c r="K55" s="29">
        <v>0</v>
      </c>
      <c r="L55" s="30">
        <v>0</v>
      </c>
      <c r="M55" s="30">
        <v>100</v>
      </c>
      <c r="N55" s="30">
        <v>0</v>
      </c>
    </row>
    <row r="56" spans="1:14" ht="12.75">
      <c r="A56" s="34">
        <v>6</v>
      </c>
      <c r="B56" s="34">
        <v>2</v>
      </c>
      <c r="C56" s="34">
        <v>6</v>
      </c>
      <c r="D56" s="35">
        <v>2</v>
      </c>
      <c r="E56" s="36"/>
      <c r="F56" s="28" t="s">
        <v>265</v>
      </c>
      <c r="G56" s="55" t="s">
        <v>310</v>
      </c>
      <c r="H56" s="29">
        <v>1294101</v>
      </c>
      <c r="I56" s="29">
        <v>0</v>
      </c>
      <c r="J56" s="29">
        <v>1294101</v>
      </c>
      <c r="K56" s="29">
        <v>0</v>
      </c>
      <c r="L56" s="30">
        <v>0</v>
      </c>
      <c r="M56" s="30">
        <v>100</v>
      </c>
      <c r="N56" s="30">
        <v>0</v>
      </c>
    </row>
    <row r="57" spans="1:14" ht="12.75">
      <c r="A57" s="34">
        <v>6</v>
      </c>
      <c r="B57" s="34">
        <v>6</v>
      </c>
      <c r="C57" s="34">
        <v>3</v>
      </c>
      <c r="D57" s="35">
        <v>2</v>
      </c>
      <c r="E57" s="36"/>
      <c r="F57" s="28" t="s">
        <v>265</v>
      </c>
      <c r="G57" s="55" t="s">
        <v>311</v>
      </c>
      <c r="H57" s="29">
        <v>981125</v>
      </c>
      <c r="I57" s="29">
        <v>0</v>
      </c>
      <c r="J57" s="29">
        <v>981125</v>
      </c>
      <c r="K57" s="29">
        <v>0</v>
      </c>
      <c r="L57" s="30">
        <v>0</v>
      </c>
      <c r="M57" s="30">
        <v>100</v>
      </c>
      <c r="N57" s="30">
        <v>0</v>
      </c>
    </row>
    <row r="58" spans="1:14" ht="12.75">
      <c r="A58" s="34">
        <v>6</v>
      </c>
      <c r="B58" s="34">
        <v>7</v>
      </c>
      <c r="C58" s="34">
        <v>4</v>
      </c>
      <c r="D58" s="35">
        <v>2</v>
      </c>
      <c r="E58" s="36"/>
      <c r="F58" s="28" t="s">
        <v>265</v>
      </c>
      <c r="G58" s="55" t="s">
        <v>312</v>
      </c>
      <c r="H58" s="29">
        <v>4130625</v>
      </c>
      <c r="I58" s="29">
        <v>0</v>
      </c>
      <c r="J58" s="29">
        <v>4130625</v>
      </c>
      <c r="K58" s="29">
        <v>0</v>
      </c>
      <c r="L58" s="30">
        <v>0</v>
      </c>
      <c r="M58" s="30">
        <v>100</v>
      </c>
      <c r="N58" s="30">
        <v>0</v>
      </c>
    </row>
    <row r="59" spans="1:14" ht="12.75">
      <c r="A59" s="34">
        <v>6</v>
      </c>
      <c r="B59" s="34">
        <v>20</v>
      </c>
      <c r="C59" s="34">
        <v>2</v>
      </c>
      <c r="D59" s="35">
        <v>2</v>
      </c>
      <c r="E59" s="36"/>
      <c r="F59" s="28" t="s">
        <v>265</v>
      </c>
      <c r="G59" s="55" t="s">
        <v>313</v>
      </c>
      <c r="H59" s="29">
        <v>2422000</v>
      </c>
      <c r="I59" s="29">
        <v>0</v>
      </c>
      <c r="J59" s="29">
        <v>2422000</v>
      </c>
      <c r="K59" s="29">
        <v>0</v>
      </c>
      <c r="L59" s="30">
        <v>0</v>
      </c>
      <c r="M59" s="30">
        <v>100</v>
      </c>
      <c r="N59" s="30">
        <v>0</v>
      </c>
    </row>
    <row r="60" spans="1:14" ht="12.75">
      <c r="A60" s="34">
        <v>6</v>
      </c>
      <c r="B60" s="34">
        <v>19</v>
      </c>
      <c r="C60" s="34">
        <v>2</v>
      </c>
      <c r="D60" s="35">
        <v>2</v>
      </c>
      <c r="E60" s="36"/>
      <c r="F60" s="28" t="s">
        <v>265</v>
      </c>
      <c r="G60" s="55" t="s">
        <v>314</v>
      </c>
      <c r="H60" s="29">
        <v>2130429.29</v>
      </c>
      <c r="I60" s="29">
        <v>0</v>
      </c>
      <c r="J60" s="29">
        <v>2130429.29</v>
      </c>
      <c r="K60" s="29">
        <v>0</v>
      </c>
      <c r="L60" s="30">
        <v>0</v>
      </c>
      <c r="M60" s="30">
        <v>100</v>
      </c>
      <c r="N60" s="30">
        <v>0</v>
      </c>
    </row>
    <row r="61" spans="1:14" ht="12.75">
      <c r="A61" s="34">
        <v>6</v>
      </c>
      <c r="B61" s="34">
        <v>19</v>
      </c>
      <c r="C61" s="34">
        <v>3</v>
      </c>
      <c r="D61" s="35">
        <v>2</v>
      </c>
      <c r="E61" s="36"/>
      <c r="F61" s="28" t="s">
        <v>265</v>
      </c>
      <c r="G61" s="55" t="s">
        <v>315</v>
      </c>
      <c r="H61" s="29">
        <v>744255</v>
      </c>
      <c r="I61" s="29">
        <v>0</v>
      </c>
      <c r="J61" s="29">
        <v>744255</v>
      </c>
      <c r="K61" s="29">
        <v>0</v>
      </c>
      <c r="L61" s="30">
        <v>0</v>
      </c>
      <c r="M61" s="30">
        <v>100</v>
      </c>
      <c r="N61" s="30">
        <v>0</v>
      </c>
    </row>
    <row r="62" spans="1:14" ht="12.75">
      <c r="A62" s="34">
        <v>6</v>
      </c>
      <c r="B62" s="34">
        <v>4</v>
      </c>
      <c r="C62" s="34">
        <v>3</v>
      </c>
      <c r="D62" s="35">
        <v>2</v>
      </c>
      <c r="E62" s="36"/>
      <c r="F62" s="28" t="s">
        <v>265</v>
      </c>
      <c r="G62" s="55" t="s">
        <v>316</v>
      </c>
      <c r="H62" s="29">
        <v>3988250</v>
      </c>
      <c r="I62" s="29">
        <v>0</v>
      </c>
      <c r="J62" s="29">
        <v>3988250</v>
      </c>
      <c r="K62" s="29">
        <v>0</v>
      </c>
      <c r="L62" s="30">
        <v>0</v>
      </c>
      <c r="M62" s="30">
        <v>100</v>
      </c>
      <c r="N62" s="30">
        <v>0</v>
      </c>
    </row>
    <row r="63" spans="1:14" ht="12.75">
      <c r="A63" s="34">
        <v>6</v>
      </c>
      <c r="B63" s="34">
        <v>4</v>
      </c>
      <c r="C63" s="34">
        <v>4</v>
      </c>
      <c r="D63" s="35">
        <v>2</v>
      </c>
      <c r="E63" s="36"/>
      <c r="F63" s="28" t="s">
        <v>265</v>
      </c>
      <c r="G63" s="55" t="s">
        <v>268</v>
      </c>
      <c r="H63" s="29">
        <v>2639675</v>
      </c>
      <c r="I63" s="29">
        <v>0</v>
      </c>
      <c r="J63" s="29">
        <v>2639675</v>
      </c>
      <c r="K63" s="29">
        <v>0</v>
      </c>
      <c r="L63" s="30">
        <v>0</v>
      </c>
      <c r="M63" s="30">
        <v>100</v>
      </c>
      <c r="N63" s="30">
        <v>0</v>
      </c>
    </row>
    <row r="64" spans="1:14" ht="12.75">
      <c r="A64" s="34">
        <v>6</v>
      </c>
      <c r="B64" s="34">
        <v>6</v>
      </c>
      <c r="C64" s="34">
        <v>4</v>
      </c>
      <c r="D64" s="35">
        <v>2</v>
      </c>
      <c r="E64" s="36"/>
      <c r="F64" s="28" t="s">
        <v>265</v>
      </c>
      <c r="G64" s="55" t="s">
        <v>317</v>
      </c>
      <c r="H64" s="29">
        <v>18518002.24</v>
      </c>
      <c r="I64" s="29">
        <v>0</v>
      </c>
      <c r="J64" s="29">
        <v>18517540</v>
      </c>
      <c r="K64" s="29">
        <v>462.24</v>
      </c>
      <c r="L64" s="30">
        <v>0</v>
      </c>
      <c r="M64" s="30">
        <v>99.99</v>
      </c>
      <c r="N64" s="30">
        <v>0</v>
      </c>
    </row>
    <row r="65" spans="1:14" ht="12.75">
      <c r="A65" s="34">
        <v>6</v>
      </c>
      <c r="B65" s="34">
        <v>9</v>
      </c>
      <c r="C65" s="34">
        <v>6</v>
      </c>
      <c r="D65" s="35">
        <v>2</v>
      </c>
      <c r="E65" s="36"/>
      <c r="F65" s="28" t="s">
        <v>265</v>
      </c>
      <c r="G65" s="55" t="s">
        <v>318</v>
      </c>
      <c r="H65" s="29">
        <v>6321060.5</v>
      </c>
      <c r="I65" s="29">
        <v>0</v>
      </c>
      <c r="J65" s="29">
        <v>6321060.5</v>
      </c>
      <c r="K65" s="29">
        <v>0</v>
      </c>
      <c r="L65" s="30">
        <v>0</v>
      </c>
      <c r="M65" s="30">
        <v>100</v>
      </c>
      <c r="N65" s="30">
        <v>0</v>
      </c>
    </row>
    <row r="66" spans="1:14" ht="12.75">
      <c r="A66" s="34">
        <v>6</v>
      </c>
      <c r="B66" s="34">
        <v>13</v>
      </c>
      <c r="C66" s="34">
        <v>2</v>
      </c>
      <c r="D66" s="35">
        <v>2</v>
      </c>
      <c r="E66" s="36"/>
      <c r="F66" s="28" t="s">
        <v>265</v>
      </c>
      <c r="G66" s="55" t="s">
        <v>319</v>
      </c>
      <c r="H66" s="29">
        <v>8235891.72</v>
      </c>
      <c r="I66" s="29">
        <v>0</v>
      </c>
      <c r="J66" s="29">
        <v>8235891.72</v>
      </c>
      <c r="K66" s="29">
        <v>0</v>
      </c>
      <c r="L66" s="30">
        <v>0</v>
      </c>
      <c r="M66" s="30">
        <v>100</v>
      </c>
      <c r="N66" s="30">
        <v>0</v>
      </c>
    </row>
    <row r="67" spans="1:14" ht="12.75">
      <c r="A67" s="34">
        <v>6</v>
      </c>
      <c r="B67" s="34">
        <v>14</v>
      </c>
      <c r="C67" s="34">
        <v>3</v>
      </c>
      <c r="D67" s="35">
        <v>2</v>
      </c>
      <c r="E67" s="36"/>
      <c r="F67" s="28" t="s">
        <v>265</v>
      </c>
      <c r="G67" s="55" t="s">
        <v>320</v>
      </c>
      <c r="H67" s="29">
        <v>5314835.75</v>
      </c>
      <c r="I67" s="29">
        <v>0</v>
      </c>
      <c r="J67" s="29">
        <v>5314835.75</v>
      </c>
      <c r="K67" s="29">
        <v>0</v>
      </c>
      <c r="L67" s="30">
        <v>0</v>
      </c>
      <c r="M67" s="30">
        <v>100</v>
      </c>
      <c r="N67" s="30">
        <v>0</v>
      </c>
    </row>
    <row r="68" spans="1:14" ht="12.75">
      <c r="A68" s="34">
        <v>6</v>
      </c>
      <c r="B68" s="34">
        <v>1</v>
      </c>
      <c r="C68" s="34">
        <v>5</v>
      </c>
      <c r="D68" s="35">
        <v>2</v>
      </c>
      <c r="E68" s="36"/>
      <c r="F68" s="28" t="s">
        <v>265</v>
      </c>
      <c r="G68" s="55" t="s">
        <v>321</v>
      </c>
      <c r="H68" s="29">
        <v>36772.07</v>
      </c>
      <c r="I68" s="29">
        <v>0</v>
      </c>
      <c r="J68" s="29">
        <v>36772.07</v>
      </c>
      <c r="K68" s="29">
        <v>0</v>
      </c>
      <c r="L68" s="30">
        <v>0</v>
      </c>
      <c r="M68" s="30">
        <v>100</v>
      </c>
      <c r="N68" s="30">
        <v>0</v>
      </c>
    </row>
    <row r="69" spans="1:14" ht="12.75">
      <c r="A69" s="34">
        <v>6</v>
      </c>
      <c r="B69" s="34">
        <v>18</v>
      </c>
      <c r="C69" s="34">
        <v>3</v>
      </c>
      <c r="D69" s="35">
        <v>2</v>
      </c>
      <c r="E69" s="36"/>
      <c r="F69" s="28" t="s">
        <v>265</v>
      </c>
      <c r="G69" s="55" t="s">
        <v>322</v>
      </c>
      <c r="H69" s="29">
        <v>4359136.27</v>
      </c>
      <c r="I69" s="29">
        <v>0</v>
      </c>
      <c r="J69" s="29">
        <v>4359136.27</v>
      </c>
      <c r="K69" s="29">
        <v>0</v>
      </c>
      <c r="L69" s="30">
        <v>0</v>
      </c>
      <c r="M69" s="30">
        <v>100</v>
      </c>
      <c r="N69" s="30">
        <v>0</v>
      </c>
    </row>
    <row r="70" spans="1:14" ht="12.75">
      <c r="A70" s="34">
        <v>6</v>
      </c>
      <c r="B70" s="34">
        <v>9</v>
      </c>
      <c r="C70" s="34">
        <v>7</v>
      </c>
      <c r="D70" s="35">
        <v>2</v>
      </c>
      <c r="E70" s="36"/>
      <c r="F70" s="28" t="s">
        <v>265</v>
      </c>
      <c r="G70" s="55" t="s">
        <v>323</v>
      </c>
      <c r="H70" s="29">
        <v>29732590.59</v>
      </c>
      <c r="I70" s="29">
        <v>0</v>
      </c>
      <c r="J70" s="29">
        <v>29732590.59</v>
      </c>
      <c r="K70" s="29">
        <v>0</v>
      </c>
      <c r="L70" s="30">
        <v>0</v>
      </c>
      <c r="M70" s="30">
        <v>100</v>
      </c>
      <c r="N70" s="30">
        <v>0</v>
      </c>
    </row>
    <row r="71" spans="1:14" ht="12.75">
      <c r="A71" s="34">
        <v>6</v>
      </c>
      <c r="B71" s="34">
        <v>8</v>
      </c>
      <c r="C71" s="34">
        <v>4</v>
      </c>
      <c r="D71" s="35">
        <v>2</v>
      </c>
      <c r="E71" s="36"/>
      <c r="F71" s="28" t="s">
        <v>265</v>
      </c>
      <c r="G71" s="55" t="s">
        <v>324</v>
      </c>
      <c r="H71" s="29">
        <v>970000</v>
      </c>
      <c r="I71" s="29">
        <v>0</v>
      </c>
      <c r="J71" s="29">
        <v>970000</v>
      </c>
      <c r="K71" s="29">
        <v>0</v>
      </c>
      <c r="L71" s="30">
        <v>0</v>
      </c>
      <c r="M71" s="30">
        <v>100</v>
      </c>
      <c r="N71" s="30">
        <v>0</v>
      </c>
    </row>
    <row r="72" spans="1:14" ht="12.75">
      <c r="A72" s="34">
        <v>6</v>
      </c>
      <c r="B72" s="34">
        <v>3</v>
      </c>
      <c r="C72" s="34">
        <v>6</v>
      </c>
      <c r="D72" s="35">
        <v>2</v>
      </c>
      <c r="E72" s="36"/>
      <c r="F72" s="28" t="s">
        <v>265</v>
      </c>
      <c r="G72" s="55" t="s">
        <v>325</v>
      </c>
      <c r="H72" s="29">
        <v>2525000</v>
      </c>
      <c r="I72" s="29">
        <v>0</v>
      </c>
      <c r="J72" s="29">
        <v>2525000</v>
      </c>
      <c r="K72" s="29">
        <v>0</v>
      </c>
      <c r="L72" s="30">
        <v>0</v>
      </c>
      <c r="M72" s="30">
        <v>100</v>
      </c>
      <c r="N72" s="30">
        <v>0</v>
      </c>
    </row>
    <row r="73" spans="1:14" ht="12.75">
      <c r="A73" s="34">
        <v>6</v>
      </c>
      <c r="B73" s="34">
        <v>8</v>
      </c>
      <c r="C73" s="34">
        <v>5</v>
      </c>
      <c r="D73" s="35">
        <v>2</v>
      </c>
      <c r="E73" s="36"/>
      <c r="F73" s="28" t="s">
        <v>265</v>
      </c>
      <c r="G73" s="55" t="s">
        <v>326</v>
      </c>
      <c r="H73" s="29">
        <v>8365580</v>
      </c>
      <c r="I73" s="29">
        <v>0</v>
      </c>
      <c r="J73" s="29">
        <v>8365580</v>
      </c>
      <c r="K73" s="29">
        <v>0</v>
      </c>
      <c r="L73" s="30">
        <v>0</v>
      </c>
      <c r="M73" s="30">
        <v>100</v>
      </c>
      <c r="N73" s="30">
        <v>0</v>
      </c>
    </row>
    <row r="74" spans="1:14" ht="12.75">
      <c r="A74" s="34">
        <v>6</v>
      </c>
      <c r="B74" s="34">
        <v>12</v>
      </c>
      <c r="C74" s="34">
        <v>3</v>
      </c>
      <c r="D74" s="35">
        <v>2</v>
      </c>
      <c r="E74" s="36"/>
      <c r="F74" s="28" t="s">
        <v>265</v>
      </c>
      <c r="G74" s="55" t="s">
        <v>327</v>
      </c>
      <c r="H74" s="29">
        <v>8011621.01</v>
      </c>
      <c r="I74" s="29">
        <v>0</v>
      </c>
      <c r="J74" s="29">
        <v>8011250</v>
      </c>
      <c r="K74" s="29">
        <v>371.01</v>
      </c>
      <c r="L74" s="30">
        <v>0</v>
      </c>
      <c r="M74" s="30">
        <v>99.99</v>
      </c>
      <c r="N74" s="30">
        <v>0</v>
      </c>
    </row>
    <row r="75" spans="1:14" ht="12.75">
      <c r="A75" s="34">
        <v>6</v>
      </c>
      <c r="B75" s="34">
        <v>15</v>
      </c>
      <c r="C75" s="34">
        <v>4</v>
      </c>
      <c r="D75" s="35">
        <v>2</v>
      </c>
      <c r="E75" s="36"/>
      <c r="F75" s="28" t="s">
        <v>265</v>
      </c>
      <c r="G75" s="55" t="s">
        <v>328</v>
      </c>
      <c r="H75" s="29">
        <v>7333001.98</v>
      </c>
      <c r="I75" s="29">
        <v>0</v>
      </c>
      <c r="J75" s="29">
        <v>7333001.98</v>
      </c>
      <c r="K75" s="29">
        <v>0</v>
      </c>
      <c r="L75" s="30">
        <v>0</v>
      </c>
      <c r="M75" s="30">
        <v>100</v>
      </c>
      <c r="N75" s="30">
        <v>0</v>
      </c>
    </row>
    <row r="76" spans="1:14" ht="12.75">
      <c r="A76" s="34">
        <v>6</v>
      </c>
      <c r="B76" s="34">
        <v>16</v>
      </c>
      <c r="C76" s="34">
        <v>2</v>
      </c>
      <c r="D76" s="35">
        <v>2</v>
      </c>
      <c r="E76" s="36"/>
      <c r="F76" s="28" t="s">
        <v>265</v>
      </c>
      <c r="G76" s="55" t="s">
        <v>329</v>
      </c>
      <c r="H76" s="29">
        <v>1862500</v>
      </c>
      <c r="I76" s="29">
        <v>0</v>
      </c>
      <c r="J76" s="29">
        <v>1862500</v>
      </c>
      <c r="K76" s="29">
        <v>0</v>
      </c>
      <c r="L76" s="30">
        <v>0</v>
      </c>
      <c r="M76" s="30">
        <v>100</v>
      </c>
      <c r="N76" s="30">
        <v>0</v>
      </c>
    </row>
    <row r="77" spans="1:14" ht="12.75">
      <c r="A77" s="34">
        <v>6</v>
      </c>
      <c r="B77" s="34">
        <v>1</v>
      </c>
      <c r="C77" s="34">
        <v>6</v>
      </c>
      <c r="D77" s="35">
        <v>2</v>
      </c>
      <c r="E77" s="36"/>
      <c r="F77" s="28" t="s">
        <v>265</v>
      </c>
      <c r="G77" s="55" t="s">
        <v>330</v>
      </c>
      <c r="H77" s="29">
        <v>5687668.67</v>
      </c>
      <c r="I77" s="29">
        <v>0</v>
      </c>
      <c r="J77" s="29">
        <v>5687668.67</v>
      </c>
      <c r="K77" s="29">
        <v>0</v>
      </c>
      <c r="L77" s="30">
        <v>0</v>
      </c>
      <c r="M77" s="30">
        <v>100</v>
      </c>
      <c r="N77" s="30">
        <v>0</v>
      </c>
    </row>
    <row r="78" spans="1:14" ht="12.75">
      <c r="A78" s="34">
        <v>6</v>
      </c>
      <c r="B78" s="34">
        <v>15</v>
      </c>
      <c r="C78" s="34">
        <v>5</v>
      </c>
      <c r="D78" s="35">
        <v>2</v>
      </c>
      <c r="E78" s="36"/>
      <c r="F78" s="28" t="s">
        <v>265</v>
      </c>
      <c r="G78" s="55" t="s">
        <v>331</v>
      </c>
      <c r="H78" s="29">
        <v>5700347.82</v>
      </c>
      <c r="I78" s="29">
        <v>0</v>
      </c>
      <c r="J78" s="29">
        <v>5700347.82</v>
      </c>
      <c r="K78" s="29">
        <v>0</v>
      </c>
      <c r="L78" s="30">
        <v>0</v>
      </c>
      <c r="M78" s="30">
        <v>100</v>
      </c>
      <c r="N78" s="30">
        <v>0</v>
      </c>
    </row>
    <row r="79" spans="1:14" ht="12.75">
      <c r="A79" s="34">
        <v>6</v>
      </c>
      <c r="B79" s="34">
        <v>20</v>
      </c>
      <c r="C79" s="34">
        <v>3</v>
      </c>
      <c r="D79" s="35">
        <v>2</v>
      </c>
      <c r="E79" s="36"/>
      <c r="F79" s="28" t="s">
        <v>265</v>
      </c>
      <c r="G79" s="55" t="s">
        <v>332</v>
      </c>
      <c r="H79" s="29">
        <v>5060859.44</v>
      </c>
      <c r="I79" s="29">
        <v>0</v>
      </c>
      <c r="J79" s="29">
        <v>5050600</v>
      </c>
      <c r="K79" s="29">
        <v>10259.44</v>
      </c>
      <c r="L79" s="30">
        <v>0</v>
      </c>
      <c r="M79" s="30">
        <v>99.79</v>
      </c>
      <c r="N79" s="30">
        <v>0.2</v>
      </c>
    </row>
    <row r="80" spans="1:14" ht="12.75">
      <c r="A80" s="34">
        <v>6</v>
      </c>
      <c r="B80" s="34">
        <v>9</v>
      </c>
      <c r="C80" s="34">
        <v>8</v>
      </c>
      <c r="D80" s="35">
        <v>2</v>
      </c>
      <c r="E80" s="36"/>
      <c r="F80" s="28" t="s">
        <v>265</v>
      </c>
      <c r="G80" s="55" t="s">
        <v>333</v>
      </c>
      <c r="H80" s="29">
        <v>9341060.34</v>
      </c>
      <c r="I80" s="29">
        <v>0</v>
      </c>
      <c r="J80" s="29">
        <v>9341060.34</v>
      </c>
      <c r="K80" s="29">
        <v>0</v>
      </c>
      <c r="L80" s="30">
        <v>0</v>
      </c>
      <c r="M80" s="30">
        <v>100</v>
      </c>
      <c r="N80" s="30">
        <v>0</v>
      </c>
    </row>
    <row r="81" spans="1:14" ht="12.75">
      <c r="A81" s="34">
        <v>6</v>
      </c>
      <c r="B81" s="34">
        <v>1</v>
      </c>
      <c r="C81" s="34">
        <v>7</v>
      </c>
      <c r="D81" s="35">
        <v>2</v>
      </c>
      <c r="E81" s="36"/>
      <c r="F81" s="28" t="s">
        <v>265</v>
      </c>
      <c r="G81" s="55" t="s">
        <v>334</v>
      </c>
      <c r="H81" s="29">
        <v>3000000</v>
      </c>
      <c r="I81" s="29">
        <v>0</v>
      </c>
      <c r="J81" s="29">
        <v>3000000</v>
      </c>
      <c r="K81" s="29">
        <v>0</v>
      </c>
      <c r="L81" s="30">
        <v>0</v>
      </c>
      <c r="M81" s="30">
        <v>100</v>
      </c>
      <c r="N81" s="30">
        <v>0</v>
      </c>
    </row>
    <row r="82" spans="1:14" ht="12.75">
      <c r="A82" s="34">
        <v>6</v>
      </c>
      <c r="B82" s="34">
        <v>14</v>
      </c>
      <c r="C82" s="34">
        <v>5</v>
      </c>
      <c r="D82" s="35">
        <v>2</v>
      </c>
      <c r="E82" s="36"/>
      <c r="F82" s="28" t="s">
        <v>265</v>
      </c>
      <c r="G82" s="55" t="s">
        <v>335</v>
      </c>
      <c r="H82" s="29">
        <v>8996145.2</v>
      </c>
      <c r="I82" s="29">
        <v>0</v>
      </c>
      <c r="J82" s="29">
        <v>8996145.2</v>
      </c>
      <c r="K82" s="29">
        <v>0</v>
      </c>
      <c r="L82" s="30">
        <v>0</v>
      </c>
      <c r="M82" s="30">
        <v>100</v>
      </c>
      <c r="N82" s="30">
        <v>0</v>
      </c>
    </row>
    <row r="83" spans="1:14" ht="12.75">
      <c r="A83" s="34">
        <v>6</v>
      </c>
      <c r="B83" s="34">
        <v>6</v>
      </c>
      <c r="C83" s="34">
        <v>5</v>
      </c>
      <c r="D83" s="35">
        <v>2</v>
      </c>
      <c r="E83" s="36"/>
      <c r="F83" s="28" t="s">
        <v>265</v>
      </c>
      <c r="G83" s="55" t="s">
        <v>269</v>
      </c>
      <c r="H83" s="29">
        <v>10861384</v>
      </c>
      <c r="I83" s="29">
        <v>0</v>
      </c>
      <c r="J83" s="29">
        <v>10861384</v>
      </c>
      <c r="K83" s="29">
        <v>0</v>
      </c>
      <c r="L83" s="30">
        <v>0</v>
      </c>
      <c r="M83" s="30">
        <v>100</v>
      </c>
      <c r="N83" s="30">
        <v>0</v>
      </c>
    </row>
    <row r="84" spans="1:14" ht="12.75">
      <c r="A84" s="34">
        <v>6</v>
      </c>
      <c r="B84" s="34">
        <v>6</v>
      </c>
      <c r="C84" s="34">
        <v>6</v>
      </c>
      <c r="D84" s="35">
        <v>2</v>
      </c>
      <c r="E84" s="36"/>
      <c r="F84" s="28" t="s">
        <v>265</v>
      </c>
      <c r="G84" s="55" t="s">
        <v>336</v>
      </c>
      <c r="H84" s="29">
        <v>4025945</v>
      </c>
      <c r="I84" s="29">
        <v>0</v>
      </c>
      <c r="J84" s="29">
        <v>4025945</v>
      </c>
      <c r="K84" s="29">
        <v>0</v>
      </c>
      <c r="L84" s="30">
        <v>0</v>
      </c>
      <c r="M84" s="30">
        <v>100</v>
      </c>
      <c r="N84" s="30">
        <v>0</v>
      </c>
    </row>
    <row r="85" spans="1:14" ht="12.75">
      <c r="A85" s="34">
        <v>6</v>
      </c>
      <c r="B85" s="34">
        <v>7</v>
      </c>
      <c r="C85" s="34">
        <v>5</v>
      </c>
      <c r="D85" s="35">
        <v>2</v>
      </c>
      <c r="E85" s="36"/>
      <c r="F85" s="28" t="s">
        <v>265</v>
      </c>
      <c r="G85" s="55" t="s">
        <v>270</v>
      </c>
      <c r="H85" s="29">
        <v>3997500</v>
      </c>
      <c r="I85" s="29">
        <v>0</v>
      </c>
      <c r="J85" s="29">
        <v>3997500</v>
      </c>
      <c r="K85" s="29">
        <v>0</v>
      </c>
      <c r="L85" s="30">
        <v>0</v>
      </c>
      <c r="M85" s="30">
        <v>100</v>
      </c>
      <c r="N85" s="30">
        <v>0</v>
      </c>
    </row>
    <row r="86" spans="1:14" ht="12.75">
      <c r="A86" s="34">
        <v>6</v>
      </c>
      <c r="B86" s="34">
        <v>18</v>
      </c>
      <c r="C86" s="34">
        <v>4</v>
      </c>
      <c r="D86" s="35">
        <v>2</v>
      </c>
      <c r="E86" s="36"/>
      <c r="F86" s="28" t="s">
        <v>265</v>
      </c>
      <c r="G86" s="55" t="s">
        <v>337</v>
      </c>
      <c r="H86" s="29">
        <v>484475</v>
      </c>
      <c r="I86" s="29">
        <v>0</v>
      </c>
      <c r="J86" s="29">
        <v>484475</v>
      </c>
      <c r="K86" s="29">
        <v>0</v>
      </c>
      <c r="L86" s="30">
        <v>0</v>
      </c>
      <c r="M86" s="30">
        <v>100</v>
      </c>
      <c r="N86" s="30">
        <v>0</v>
      </c>
    </row>
    <row r="87" spans="1:14" ht="12.75">
      <c r="A87" s="34">
        <v>6</v>
      </c>
      <c r="B87" s="34">
        <v>9</v>
      </c>
      <c r="C87" s="34">
        <v>9</v>
      </c>
      <c r="D87" s="35">
        <v>2</v>
      </c>
      <c r="E87" s="36"/>
      <c r="F87" s="28" t="s">
        <v>265</v>
      </c>
      <c r="G87" s="55" t="s">
        <v>338</v>
      </c>
      <c r="H87" s="29">
        <v>1372300</v>
      </c>
      <c r="I87" s="29">
        <v>0</v>
      </c>
      <c r="J87" s="29">
        <v>1372300</v>
      </c>
      <c r="K87" s="29">
        <v>0</v>
      </c>
      <c r="L87" s="30">
        <v>0</v>
      </c>
      <c r="M87" s="30">
        <v>100</v>
      </c>
      <c r="N87" s="30">
        <v>0</v>
      </c>
    </row>
    <row r="88" spans="1:14" ht="12.75">
      <c r="A88" s="34">
        <v>6</v>
      </c>
      <c r="B88" s="34">
        <v>11</v>
      </c>
      <c r="C88" s="34">
        <v>4</v>
      </c>
      <c r="D88" s="35">
        <v>2</v>
      </c>
      <c r="E88" s="36"/>
      <c r="F88" s="28" t="s">
        <v>265</v>
      </c>
      <c r="G88" s="55" t="s">
        <v>339</v>
      </c>
      <c r="H88" s="29">
        <v>8639075</v>
      </c>
      <c r="I88" s="29">
        <v>0</v>
      </c>
      <c r="J88" s="29">
        <v>8639075</v>
      </c>
      <c r="K88" s="29">
        <v>0</v>
      </c>
      <c r="L88" s="30">
        <v>0</v>
      </c>
      <c r="M88" s="30">
        <v>100</v>
      </c>
      <c r="N88" s="30">
        <v>0</v>
      </c>
    </row>
    <row r="89" spans="1:14" ht="12.75">
      <c r="A89" s="34">
        <v>6</v>
      </c>
      <c r="B89" s="34">
        <v>2</v>
      </c>
      <c r="C89" s="34">
        <v>8</v>
      </c>
      <c r="D89" s="35">
        <v>2</v>
      </c>
      <c r="E89" s="36"/>
      <c r="F89" s="28" t="s">
        <v>265</v>
      </c>
      <c r="G89" s="55" t="s">
        <v>340</v>
      </c>
      <c r="H89" s="29">
        <v>0</v>
      </c>
      <c r="I89" s="29">
        <v>0</v>
      </c>
      <c r="J89" s="29">
        <v>0</v>
      </c>
      <c r="K89" s="29">
        <v>0</v>
      </c>
      <c r="L89" s="30"/>
      <c r="M89" s="30"/>
      <c r="N89" s="30"/>
    </row>
    <row r="90" spans="1:14" ht="12.75">
      <c r="A90" s="34">
        <v>6</v>
      </c>
      <c r="B90" s="34">
        <v>14</v>
      </c>
      <c r="C90" s="34">
        <v>6</v>
      </c>
      <c r="D90" s="35">
        <v>2</v>
      </c>
      <c r="E90" s="36"/>
      <c r="F90" s="28" t="s">
        <v>265</v>
      </c>
      <c r="G90" s="55" t="s">
        <v>341</v>
      </c>
      <c r="H90" s="29">
        <v>2372929.52</v>
      </c>
      <c r="I90" s="29">
        <v>0</v>
      </c>
      <c r="J90" s="29">
        <v>2372929.52</v>
      </c>
      <c r="K90" s="29">
        <v>0</v>
      </c>
      <c r="L90" s="30">
        <v>0</v>
      </c>
      <c r="M90" s="30">
        <v>100</v>
      </c>
      <c r="N90" s="30">
        <v>0</v>
      </c>
    </row>
    <row r="91" spans="1:14" ht="12.75">
      <c r="A91" s="34">
        <v>6</v>
      </c>
      <c r="B91" s="34">
        <v>1</v>
      </c>
      <c r="C91" s="34">
        <v>8</v>
      </c>
      <c r="D91" s="35">
        <v>2</v>
      </c>
      <c r="E91" s="36"/>
      <c r="F91" s="28" t="s">
        <v>265</v>
      </c>
      <c r="G91" s="55" t="s">
        <v>342</v>
      </c>
      <c r="H91" s="29">
        <v>3298000</v>
      </c>
      <c r="I91" s="29">
        <v>0</v>
      </c>
      <c r="J91" s="29">
        <v>3298000</v>
      </c>
      <c r="K91" s="29">
        <v>0</v>
      </c>
      <c r="L91" s="30">
        <v>0</v>
      </c>
      <c r="M91" s="30">
        <v>100</v>
      </c>
      <c r="N91" s="30">
        <v>0</v>
      </c>
    </row>
    <row r="92" spans="1:14" ht="12.75">
      <c r="A92" s="34">
        <v>6</v>
      </c>
      <c r="B92" s="34">
        <v>3</v>
      </c>
      <c r="C92" s="34">
        <v>7</v>
      </c>
      <c r="D92" s="35">
        <v>2</v>
      </c>
      <c r="E92" s="36"/>
      <c r="F92" s="28" t="s">
        <v>265</v>
      </c>
      <c r="G92" s="55" t="s">
        <v>343</v>
      </c>
      <c r="H92" s="29">
        <v>1584892</v>
      </c>
      <c r="I92" s="29">
        <v>0</v>
      </c>
      <c r="J92" s="29">
        <v>1584892</v>
      </c>
      <c r="K92" s="29">
        <v>0</v>
      </c>
      <c r="L92" s="30">
        <v>0</v>
      </c>
      <c r="M92" s="30">
        <v>100</v>
      </c>
      <c r="N92" s="30">
        <v>0</v>
      </c>
    </row>
    <row r="93" spans="1:14" ht="12.75">
      <c r="A93" s="34">
        <v>6</v>
      </c>
      <c r="B93" s="34">
        <v>8</v>
      </c>
      <c r="C93" s="34">
        <v>7</v>
      </c>
      <c r="D93" s="35">
        <v>2</v>
      </c>
      <c r="E93" s="36"/>
      <c r="F93" s="28" t="s">
        <v>265</v>
      </c>
      <c r="G93" s="55" t="s">
        <v>271</v>
      </c>
      <c r="H93" s="29">
        <v>27491396.43</v>
      </c>
      <c r="I93" s="29">
        <v>0</v>
      </c>
      <c r="J93" s="29">
        <v>27491396.43</v>
      </c>
      <c r="K93" s="29">
        <v>0</v>
      </c>
      <c r="L93" s="30">
        <v>0</v>
      </c>
      <c r="M93" s="30">
        <v>100</v>
      </c>
      <c r="N93" s="30">
        <v>0</v>
      </c>
    </row>
    <row r="94" spans="1:14" ht="12.75">
      <c r="A94" s="34">
        <v>6</v>
      </c>
      <c r="B94" s="34">
        <v>10</v>
      </c>
      <c r="C94" s="34">
        <v>2</v>
      </c>
      <c r="D94" s="35">
        <v>2</v>
      </c>
      <c r="E94" s="36"/>
      <c r="F94" s="28" t="s">
        <v>265</v>
      </c>
      <c r="G94" s="55" t="s">
        <v>344</v>
      </c>
      <c r="H94" s="29">
        <v>6161253</v>
      </c>
      <c r="I94" s="29">
        <v>0</v>
      </c>
      <c r="J94" s="29">
        <v>6161253</v>
      </c>
      <c r="K94" s="29">
        <v>0</v>
      </c>
      <c r="L94" s="30">
        <v>0</v>
      </c>
      <c r="M94" s="30">
        <v>100</v>
      </c>
      <c r="N94" s="30">
        <v>0</v>
      </c>
    </row>
    <row r="95" spans="1:14" ht="12.75">
      <c r="A95" s="34">
        <v>6</v>
      </c>
      <c r="B95" s="34">
        <v>20</v>
      </c>
      <c r="C95" s="34">
        <v>5</v>
      </c>
      <c r="D95" s="35">
        <v>2</v>
      </c>
      <c r="E95" s="36"/>
      <c r="F95" s="28" t="s">
        <v>265</v>
      </c>
      <c r="G95" s="55" t="s">
        <v>345</v>
      </c>
      <c r="H95" s="29">
        <v>6263452</v>
      </c>
      <c r="I95" s="29">
        <v>0</v>
      </c>
      <c r="J95" s="29">
        <v>6263452</v>
      </c>
      <c r="K95" s="29">
        <v>0</v>
      </c>
      <c r="L95" s="30">
        <v>0</v>
      </c>
      <c r="M95" s="30">
        <v>100</v>
      </c>
      <c r="N95" s="30">
        <v>0</v>
      </c>
    </row>
    <row r="96" spans="1:14" ht="12.75">
      <c r="A96" s="34">
        <v>6</v>
      </c>
      <c r="B96" s="34">
        <v>12</v>
      </c>
      <c r="C96" s="34">
        <v>4</v>
      </c>
      <c r="D96" s="35">
        <v>2</v>
      </c>
      <c r="E96" s="36"/>
      <c r="F96" s="28" t="s">
        <v>265</v>
      </c>
      <c r="G96" s="55" t="s">
        <v>346</v>
      </c>
      <c r="H96" s="29">
        <v>616493.78</v>
      </c>
      <c r="I96" s="29">
        <v>0</v>
      </c>
      <c r="J96" s="29">
        <v>615250</v>
      </c>
      <c r="K96" s="29">
        <v>1243.78</v>
      </c>
      <c r="L96" s="30">
        <v>0</v>
      </c>
      <c r="M96" s="30">
        <v>99.79</v>
      </c>
      <c r="N96" s="30">
        <v>0.2</v>
      </c>
    </row>
    <row r="97" spans="1:14" ht="12.75">
      <c r="A97" s="34">
        <v>6</v>
      </c>
      <c r="B97" s="34">
        <v>1</v>
      </c>
      <c r="C97" s="34">
        <v>9</v>
      </c>
      <c r="D97" s="35">
        <v>2</v>
      </c>
      <c r="E97" s="36"/>
      <c r="F97" s="28" t="s">
        <v>265</v>
      </c>
      <c r="G97" s="55" t="s">
        <v>347</v>
      </c>
      <c r="H97" s="29">
        <v>5623003.43</v>
      </c>
      <c r="I97" s="29">
        <v>0</v>
      </c>
      <c r="J97" s="29">
        <v>5622128.43</v>
      </c>
      <c r="K97" s="29">
        <v>875</v>
      </c>
      <c r="L97" s="30">
        <v>0</v>
      </c>
      <c r="M97" s="30">
        <v>99.98</v>
      </c>
      <c r="N97" s="30">
        <v>0.01</v>
      </c>
    </row>
    <row r="98" spans="1:14" ht="12.75">
      <c r="A98" s="34">
        <v>6</v>
      </c>
      <c r="B98" s="34">
        <v>6</v>
      </c>
      <c r="C98" s="34">
        <v>7</v>
      </c>
      <c r="D98" s="35">
        <v>2</v>
      </c>
      <c r="E98" s="36"/>
      <c r="F98" s="28" t="s">
        <v>265</v>
      </c>
      <c r="G98" s="55" t="s">
        <v>348</v>
      </c>
      <c r="H98" s="29">
        <v>6204515.33</v>
      </c>
      <c r="I98" s="29">
        <v>0</v>
      </c>
      <c r="J98" s="29">
        <v>6204515.33</v>
      </c>
      <c r="K98" s="29">
        <v>0</v>
      </c>
      <c r="L98" s="30">
        <v>0</v>
      </c>
      <c r="M98" s="30">
        <v>100</v>
      </c>
      <c r="N98" s="30">
        <v>0</v>
      </c>
    </row>
    <row r="99" spans="1:14" ht="12.75">
      <c r="A99" s="34">
        <v>6</v>
      </c>
      <c r="B99" s="34">
        <v>2</v>
      </c>
      <c r="C99" s="34">
        <v>9</v>
      </c>
      <c r="D99" s="35">
        <v>2</v>
      </c>
      <c r="E99" s="36"/>
      <c r="F99" s="28" t="s">
        <v>265</v>
      </c>
      <c r="G99" s="55" t="s">
        <v>349</v>
      </c>
      <c r="H99" s="29">
        <v>1215525.06</v>
      </c>
      <c r="I99" s="29">
        <v>0</v>
      </c>
      <c r="J99" s="29">
        <v>1215525.06</v>
      </c>
      <c r="K99" s="29">
        <v>0</v>
      </c>
      <c r="L99" s="30">
        <v>0</v>
      </c>
      <c r="M99" s="30">
        <v>100</v>
      </c>
      <c r="N99" s="30">
        <v>0</v>
      </c>
    </row>
    <row r="100" spans="1:14" ht="12.75">
      <c r="A100" s="34">
        <v>6</v>
      </c>
      <c r="B100" s="34">
        <v>11</v>
      </c>
      <c r="C100" s="34">
        <v>5</v>
      </c>
      <c r="D100" s="35">
        <v>2</v>
      </c>
      <c r="E100" s="36"/>
      <c r="F100" s="28" t="s">
        <v>265</v>
      </c>
      <c r="G100" s="55" t="s">
        <v>272</v>
      </c>
      <c r="H100" s="29">
        <v>899100</v>
      </c>
      <c r="I100" s="29">
        <v>0</v>
      </c>
      <c r="J100" s="29">
        <v>899100</v>
      </c>
      <c r="K100" s="29">
        <v>0</v>
      </c>
      <c r="L100" s="30">
        <v>0</v>
      </c>
      <c r="M100" s="30">
        <v>100</v>
      </c>
      <c r="N100" s="30">
        <v>0</v>
      </c>
    </row>
    <row r="101" spans="1:14" ht="12.75">
      <c r="A101" s="34">
        <v>6</v>
      </c>
      <c r="B101" s="34">
        <v>14</v>
      </c>
      <c r="C101" s="34">
        <v>7</v>
      </c>
      <c r="D101" s="35">
        <v>2</v>
      </c>
      <c r="E101" s="36"/>
      <c r="F101" s="28" t="s">
        <v>265</v>
      </c>
      <c r="G101" s="55" t="s">
        <v>350</v>
      </c>
      <c r="H101" s="29">
        <v>3572000</v>
      </c>
      <c r="I101" s="29">
        <v>0</v>
      </c>
      <c r="J101" s="29">
        <v>3572000</v>
      </c>
      <c r="K101" s="29">
        <v>0</v>
      </c>
      <c r="L101" s="30">
        <v>0</v>
      </c>
      <c r="M101" s="30">
        <v>100</v>
      </c>
      <c r="N101" s="30">
        <v>0</v>
      </c>
    </row>
    <row r="102" spans="1:14" ht="12.75">
      <c r="A102" s="34">
        <v>6</v>
      </c>
      <c r="B102" s="34">
        <v>17</v>
      </c>
      <c r="C102" s="34">
        <v>2</v>
      </c>
      <c r="D102" s="35">
        <v>2</v>
      </c>
      <c r="E102" s="36"/>
      <c r="F102" s="28" t="s">
        <v>265</v>
      </c>
      <c r="G102" s="55" t="s">
        <v>351</v>
      </c>
      <c r="H102" s="29">
        <v>545000</v>
      </c>
      <c r="I102" s="29">
        <v>0</v>
      </c>
      <c r="J102" s="29">
        <v>545000</v>
      </c>
      <c r="K102" s="29">
        <v>0</v>
      </c>
      <c r="L102" s="30">
        <v>0</v>
      </c>
      <c r="M102" s="30">
        <v>100</v>
      </c>
      <c r="N102" s="30">
        <v>0</v>
      </c>
    </row>
    <row r="103" spans="1:14" ht="12.75">
      <c r="A103" s="34">
        <v>6</v>
      </c>
      <c r="B103" s="34">
        <v>20</v>
      </c>
      <c r="C103" s="34">
        <v>6</v>
      </c>
      <c r="D103" s="35">
        <v>2</v>
      </c>
      <c r="E103" s="36"/>
      <c r="F103" s="28" t="s">
        <v>265</v>
      </c>
      <c r="G103" s="55" t="s">
        <v>352</v>
      </c>
      <c r="H103" s="29">
        <v>2100000</v>
      </c>
      <c r="I103" s="29">
        <v>0</v>
      </c>
      <c r="J103" s="29">
        <v>2100000</v>
      </c>
      <c r="K103" s="29">
        <v>0</v>
      </c>
      <c r="L103" s="30">
        <v>0</v>
      </c>
      <c r="M103" s="30">
        <v>100</v>
      </c>
      <c r="N103" s="30">
        <v>0</v>
      </c>
    </row>
    <row r="104" spans="1:14" ht="12.75">
      <c r="A104" s="34">
        <v>6</v>
      </c>
      <c r="B104" s="34">
        <v>8</v>
      </c>
      <c r="C104" s="34">
        <v>8</v>
      </c>
      <c r="D104" s="35">
        <v>2</v>
      </c>
      <c r="E104" s="36"/>
      <c r="F104" s="28" t="s">
        <v>265</v>
      </c>
      <c r="G104" s="55" t="s">
        <v>353</v>
      </c>
      <c r="H104" s="29">
        <v>7431410.25</v>
      </c>
      <c r="I104" s="29">
        <v>0</v>
      </c>
      <c r="J104" s="29">
        <v>7431410.25</v>
      </c>
      <c r="K104" s="29">
        <v>0</v>
      </c>
      <c r="L104" s="30">
        <v>0</v>
      </c>
      <c r="M104" s="30">
        <v>100</v>
      </c>
      <c r="N104" s="30">
        <v>0</v>
      </c>
    </row>
    <row r="105" spans="1:14" ht="12.75">
      <c r="A105" s="34">
        <v>6</v>
      </c>
      <c r="B105" s="34">
        <v>1</v>
      </c>
      <c r="C105" s="34">
        <v>10</v>
      </c>
      <c r="D105" s="35">
        <v>2</v>
      </c>
      <c r="E105" s="36"/>
      <c r="F105" s="28" t="s">
        <v>265</v>
      </c>
      <c r="G105" s="55" t="s">
        <v>273</v>
      </c>
      <c r="H105" s="29">
        <v>3287863.59</v>
      </c>
      <c r="I105" s="29">
        <v>0</v>
      </c>
      <c r="J105" s="29">
        <v>3287863.59</v>
      </c>
      <c r="K105" s="29">
        <v>0</v>
      </c>
      <c r="L105" s="30">
        <v>0</v>
      </c>
      <c r="M105" s="30">
        <v>100</v>
      </c>
      <c r="N105" s="30">
        <v>0</v>
      </c>
    </row>
    <row r="106" spans="1:14" ht="12.75">
      <c r="A106" s="34">
        <v>6</v>
      </c>
      <c r="B106" s="34">
        <v>13</v>
      </c>
      <c r="C106" s="34">
        <v>3</v>
      </c>
      <c r="D106" s="35">
        <v>2</v>
      </c>
      <c r="E106" s="36"/>
      <c r="F106" s="28" t="s">
        <v>265</v>
      </c>
      <c r="G106" s="55" t="s">
        <v>354</v>
      </c>
      <c r="H106" s="29">
        <v>4238000.64</v>
      </c>
      <c r="I106" s="29">
        <v>0</v>
      </c>
      <c r="J106" s="29">
        <v>4238000.64</v>
      </c>
      <c r="K106" s="29">
        <v>0</v>
      </c>
      <c r="L106" s="30">
        <v>0</v>
      </c>
      <c r="M106" s="30">
        <v>100</v>
      </c>
      <c r="N106" s="30">
        <v>0</v>
      </c>
    </row>
    <row r="107" spans="1:14" ht="12.75">
      <c r="A107" s="34">
        <v>6</v>
      </c>
      <c r="B107" s="34">
        <v>10</v>
      </c>
      <c r="C107" s="34">
        <v>4</v>
      </c>
      <c r="D107" s="35">
        <v>2</v>
      </c>
      <c r="E107" s="36"/>
      <c r="F107" s="28" t="s">
        <v>265</v>
      </c>
      <c r="G107" s="55" t="s">
        <v>355</v>
      </c>
      <c r="H107" s="29">
        <v>17715303.66</v>
      </c>
      <c r="I107" s="29">
        <v>0</v>
      </c>
      <c r="J107" s="29">
        <v>17598200</v>
      </c>
      <c r="K107" s="29">
        <v>117103.66</v>
      </c>
      <c r="L107" s="30">
        <v>0</v>
      </c>
      <c r="M107" s="30">
        <v>99.33</v>
      </c>
      <c r="N107" s="30">
        <v>0.66</v>
      </c>
    </row>
    <row r="108" spans="1:14" ht="12.75">
      <c r="A108" s="34">
        <v>6</v>
      </c>
      <c r="B108" s="34">
        <v>4</v>
      </c>
      <c r="C108" s="34">
        <v>5</v>
      </c>
      <c r="D108" s="35">
        <v>2</v>
      </c>
      <c r="E108" s="36"/>
      <c r="F108" s="28" t="s">
        <v>265</v>
      </c>
      <c r="G108" s="55" t="s">
        <v>356</v>
      </c>
      <c r="H108" s="29">
        <v>4964750</v>
      </c>
      <c r="I108" s="29">
        <v>0</v>
      </c>
      <c r="J108" s="29">
        <v>4964750</v>
      </c>
      <c r="K108" s="29">
        <v>0</v>
      </c>
      <c r="L108" s="30">
        <v>0</v>
      </c>
      <c r="M108" s="30">
        <v>100</v>
      </c>
      <c r="N108" s="30">
        <v>0</v>
      </c>
    </row>
    <row r="109" spans="1:14" ht="12.75">
      <c r="A109" s="34">
        <v>6</v>
      </c>
      <c r="B109" s="34">
        <v>9</v>
      </c>
      <c r="C109" s="34">
        <v>10</v>
      </c>
      <c r="D109" s="35">
        <v>2</v>
      </c>
      <c r="E109" s="36"/>
      <c r="F109" s="28" t="s">
        <v>265</v>
      </c>
      <c r="G109" s="55" t="s">
        <v>357</v>
      </c>
      <c r="H109" s="29">
        <v>8956148.68</v>
      </c>
      <c r="I109" s="29">
        <v>0</v>
      </c>
      <c r="J109" s="29">
        <v>8950000</v>
      </c>
      <c r="K109" s="29">
        <v>6148.68</v>
      </c>
      <c r="L109" s="30">
        <v>0</v>
      </c>
      <c r="M109" s="30">
        <v>99.93</v>
      </c>
      <c r="N109" s="30">
        <v>0.06</v>
      </c>
    </row>
    <row r="110" spans="1:14" ht="12.75">
      <c r="A110" s="34">
        <v>6</v>
      </c>
      <c r="B110" s="34">
        <v>8</v>
      </c>
      <c r="C110" s="34">
        <v>9</v>
      </c>
      <c r="D110" s="35">
        <v>2</v>
      </c>
      <c r="E110" s="36"/>
      <c r="F110" s="28" t="s">
        <v>265</v>
      </c>
      <c r="G110" s="55" t="s">
        <v>358</v>
      </c>
      <c r="H110" s="29">
        <v>5969535.51</v>
      </c>
      <c r="I110" s="29">
        <v>0</v>
      </c>
      <c r="J110" s="29">
        <v>5969535.51</v>
      </c>
      <c r="K110" s="29">
        <v>0</v>
      </c>
      <c r="L110" s="30">
        <v>0</v>
      </c>
      <c r="M110" s="30">
        <v>100</v>
      </c>
      <c r="N110" s="30">
        <v>0</v>
      </c>
    </row>
    <row r="111" spans="1:14" ht="12.75">
      <c r="A111" s="34">
        <v>6</v>
      </c>
      <c r="B111" s="34">
        <v>20</v>
      </c>
      <c r="C111" s="34">
        <v>7</v>
      </c>
      <c r="D111" s="35">
        <v>2</v>
      </c>
      <c r="E111" s="36"/>
      <c r="F111" s="28" t="s">
        <v>265</v>
      </c>
      <c r="G111" s="55" t="s">
        <v>359</v>
      </c>
      <c r="H111" s="29">
        <v>13985673.07</v>
      </c>
      <c r="I111" s="29">
        <v>0</v>
      </c>
      <c r="J111" s="29">
        <v>13985673.07</v>
      </c>
      <c r="K111" s="29">
        <v>0</v>
      </c>
      <c r="L111" s="30">
        <v>0</v>
      </c>
      <c r="M111" s="30">
        <v>100</v>
      </c>
      <c r="N111" s="30">
        <v>0</v>
      </c>
    </row>
    <row r="112" spans="1:14" ht="12.75">
      <c r="A112" s="34">
        <v>6</v>
      </c>
      <c r="B112" s="34">
        <v>9</v>
      </c>
      <c r="C112" s="34">
        <v>11</v>
      </c>
      <c r="D112" s="35">
        <v>2</v>
      </c>
      <c r="E112" s="36"/>
      <c r="F112" s="28" t="s">
        <v>265</v>
      </c>
      <c r="G112" s="55" t="s">
        <v>360</v>
      </c>
      <c r="H112" s="29">
        <v>33870948.97</v>
      </c>
      <c r="I112" s="29">
        <v>0</v>
      </c>
      <c r="J112" s="29">
        <v>33870948.97</v>
      </c>
      <c r="K112" s="29">
        <v>0</v>
      </c>
      <c r="L112" s="30">
        <v>0</v>
      </c>
      <c r="M112" s="30">
        <v>100</v>
      </c>
      <c r="N112" s="30">
        <v>0</v>
      </c>
    </row>
    <row r="113" spans="1:14" ht="12.75">
      <c r="A113" s="34">
        <v>6</v>
      </c>
      <c r="B113" s="34">
        <v>16</v>
      </c>
      <c r="C113" s="34">
        <v>3</v>
      </c>
      <c r="D113" s="35">
        <v>2</v>
      </c>
      <c r="E113" s="36"/>
      <c r="F113" s="28" t="s">
        <v>265</v>
      </c>
      <c r="G113" s="55" t="s">
        <v>361</v>
      </c>
      <c r="H113" s="29">
        <v>1448369</v>
      </c>
      <c r="I113" s="29">
        <v>0</v>
      </c>
      <c r="J113" s="29">
        <v>1448369</v>
      </c>
      <c r="K113" s="29">
        <v>0</v>
      </c>
      <c r="L113" s="30">
        <v>0</v>
      </c>
      <c r="M113" s="30">
        <v>100</v>
      </c>
      <c r="N113" s="30">
        <v>0</v>
      </c>
    </row>
    <row r="114" spans="1:14" ht="12.75">
      <c r="A114" s="34">
        <v>6</v>
      </c>
      <c r="B114" s="34">
        <v>2</v>
      </c>
      <c r="C114" s="34">
        <v>10</v>
      </c>
      <c r="D114" s="35">
        <v>2</v>
      </c>
      <c r="E114" s="36"/>
      <c r="F114" s="28" t="s">
        <v>265</v>
      </c>
      <c r="G114" s="55" t="s">
        <v>362</v>
      </c>
      <c r="H114" s="29">
        <v>6206037.72</v>
      </c>
      <c r="I114" s="29">
        <v>0</v>
      </c>
      <c r="J114" s="29">
        <v>6206037.72</v>
      </c>
      <c r="K114" s="29">
        <v>0</v>
      </c>
      <c r="L114" s="30">
        <v>0</v>
      </c>
      <c r="M114" s="30">
        <v>100</v>
      </c>
      <c r="N114" s="30">
        <v>0</v>
      </c>
    </row>
    <row r="115" spans="1:14" ht="12.75">
      <c r="A115" s="34">
        <v>6</v>
      </c>
      <c r="B115" s="34">
        <v>8</v>
      </c>
      <c r="C115" s="34">
        <v>11</v>
      </c>
      <c r="D115" s="35">
        <v>2</v>
      </c>
      <c r="E115" s="36"/>
      <c r="F115" s="28" t="s">
        <v>265</v>
      </c>
      <c r="G115" s="55" t="s">
        <v>363</v>
      </c>
      <c r="H115" s="29">
        <v>2958547.64</v>
      </c>
      <c r="I115" s="29">
        <v>0</v>
      </c>
      <c r="J115" s="29">
        <v>2958547.64</v>
      </c>
      <c r="K115" s="29">
        <v>0</v>
      </c>
      <c r="L115" s="30">
        <v>0</v>
      </c>
      <c r="M115" s="30">
        <v>100</v>
      </c>
      <c r="N115" s="30">
        <v>0</v>
      </c>
    </row>
    <row r="116" spans="1:14" ht="12.75">
      <c r="A116" s="34">
        <v>6</v>
      </c>
      <c r="B116" s="34">
        <v>1</v>
      </c>
      <c r="C116" s="34">
        <v>11</v>
      </c>
      <c r="D116" s="35">
        <v>2</v>
      </c>
      <c r="E116" s="36"/>
      <c r="F116" s="28" t="s">
        <v>265</v>
      </c>
      <c r="G116" s="55" t="s">
        <v>364</v>
      </c>
      <c r="H116" s="29">
        <v>14332258</v>
      </c>
      <c r="I116" s="29">
        <v>0</v>
      </c>
      <c r="J116" s="29">
        <v>14332258</v>
      </c>
      <c r="K116" s="29">
        <v>0</v>
      </c>
      <c r="L116" s="30">
        <v>0</v>
      </c>
      <c r="M116" s="30">
        <v>100</v>
      </c>
      <c r="N116" s="30">
        <v>0</v>
      </c>
    </row>
    <row r="117" spans="1:14" ht="12.75">
      <c r="A117" s="34">
        <v>6</v>
      </c>
      <c r="B117" s="34">
        <v>13</v>
      </c>
      <c r="C117" s="34">
        <v>5</v>
      </c>
      <c r="D117" s="35">
        <v>2</v>
      </c>
      <c r="E117" s="36"/>
      <c r="F117" s="28" t="s">
        <v>265</v>
      </c>
      <c r="G117" s="55" t="s">
        <v>365</v>
      </c>
      <c r="H117" s="29">
        <v>3161381.23</v>
      </c>
      <c r="I117" s="29">
        <v>0</v>
      </c>
      <c r="J117" s="29">
        <v>3161381.23</v>
      </c>
      <c r="K117" s="29">
        <v>0</v>
      </c>
      <c r="L117" s="30">
        <v>0</v>
      </c>
      <c r="M117" s="30">
        <v>100</v>
      </c>
      <c r="N117" s="30">
        <v>0</v>
      </c>
    </row>
    <row r="118" spans="1:14" ht="12.75">
      <c r="A118" s="34">
        <v>6</v>
      </c>
      <c r="B118" s="34">
        <v>2</v>
      </c>
      <c r="C118" s="34">
        <v>11</v>
      </c>
      <c r="D118" s="35">
        <v>2</v>
      </c>
      <c r="E118" s="36"/>
      <c r="F118" s="28" t="s">
        <v>265</v>
      </c>
      <c r="G118" s="55" t="s">
        <v>366</v>
      </c>
      <c r="H118" s="29">
        <v>1750000</v>
      </c>
      <c r="I118" s="29">
        <v>0</v>
      </c>
      <c r="J118" s="29">
        <v>1750000</v>
      </c>
      <c r="K118" s="29">
        <v>0</v>
      </c>
      <c r="L118" s="30">
        <v>0</v>
      </c>
      <c r="M118" s="30">
        <v>100</v>
      </c>
      <c r="N118" s="30">
        <v>0</v>
      </c>
    </row>
    <row r="119" spans="1:14" ht="12.75">
      <c r="A119" s="34">
        <v>6</v>
      </c>
      <c r="B119" s="34">
        <v>5</v>
      </c>
      <c r="C119" s="34">
        <v>7</v>
      </c>
      <c r="D119" s="35">
        <v>2</v>
      </c>
      <c r="E119" s="36"/>
      <c r="F119" s="28" t="s">
        <v>265</v>
      </c>
      <c r="G119" s="55" t="s">
        <v>367</v>
      </c>
      <c r="H119" s="29">
        <v>3978604</v>
      </c>
      <c r="I119" s="29">
        <v>0</v>
      </c>
      <c r="J119" s="29">
        <v>3978604</v>
      </c>
      <c r="K119" s="29">
        <v>0</v>
      </c>
      <c r="L119" s="30">
        <v>0</v>
      </c>
      <c r="M119" s="30">
        <v>100</v>
      </c>
      <c r="N119" s="30">
        <v>0</v>
      </c>
    </row>
    <row r="120" spans="1:14" ht="12.75">
      <c r="A120" s="34">
        <v>6</v>
      </c>
      <c r="B120" s="34">
        <v>10</v>
      </c>
      <c r="C120" s="34">
        <v>5</v>
      </c>
      <c r="D120" s="35">
        <v>2</v>
      </c>
      <c r="E120" s="36"/>
      <c r="F120" s="28" t="s">
        <v>265</v>
      </c>
      <c r="G120" s="55" t="s">
        <v>368</v>
      </c>
      <c r="H120" s="29">
        <v>7344000</v>
      </c>
      <c r="I120" s="29">
        <v>0</v>
      </c>
      <c r="J120" s="29">
        <v>7344000</v>
      </c>
      <c r="K120" s="29">
        <v>0</v>
      </c>
      <c r="L120" s="30">
        <v>0</v>
      </c>
      <c r="M120" s="30">
        <v>100</v>
      </c>
      <c r="N120" s="30">
        <v>0</v>
      </c>
    </row>
    <row r="121" spans="1:14" ht="12.75">
      <c r="A121" s="34">
        <v>6</v>
      </c>
      <c r="B121" s="34">
        <v>14</v>
      </c>
      <c r="C121" s="34">
        <v>9</v>
      </c>
      <c r="D121" s="35">
        <v>2</v>
      </c>
      <c r="E121" s="36"/>
      <c r="F121" s="28" t="s">
        <v>265</v>
      </c>
      <c r="G121" s="55" t="s">
        <v>274</v>
      </c>
      <c r="H121" s="29">
        <v>0</v>
      </c>
      <c r="I121" s="29">
        <v>0</v>
      </c>
      <c r="J121" s="29">
        <v>0</v>
      </c>
      <c r="K121" s="29">
        <v>0</v>
      </c>
      <c r="L121" s="30"/>
      <c r="M121" s="30"/>
      <c r="N121" s="30"/>
    </row>
    <row r="122" spans="1:14" ht="12.75">
      <c r="A122" s="34">
        <v>6</v>
      </c>
      <c r="B122" s="34">
        <v>18</v>
      </c>
      <c r="C122" s="34">
        <v>7</v>
      </c>
      <c r="D122" s="35">
        <v>2</v>
      </c>
      <c r="E122" s="36"/>
      <c r="F122" s="28" t="s">
        <v>265</v>
      </c>
      <c r="G122" s="55" t="s">
        <v>369</v>
      </c>
      <c r="H122" s="29">
        <v>3305430.91</v>
      </c>
      <c r="I122" s="29">
        <v>0</v>
      </c>
      <c r="J122" s="29">
        <v>3302213</v>
      </c>
      <c r="K122" s="29">
        <v>3217.91</v>
      </c>
      <c r="L122" s="30">
        <v>0</v>
      </c>
      <c r="M122" s="30">
        <v>99.9</v>
      </c>
      <c r="N122" s="30">
        <v>0.09</v>
      </c>
    </row>
    <row r="123" spans="1:14" ht="12.75">
      <c r="A123" s="34">
        <v>6</v>
      </c>
      <c r="B123" s="34">
        <v>20</v>
      </c>
      <c r="C123" s="34">
        <v>8</v>
      </c>
      <c r="D123" s="35">
        <v>2</v>
      </c>
      <c r="E123" s="36"/>
      <c r="F123" s="28" t="s">
        <v>265</v>
      </c>
      <c r="G123" s="55" t="s">
        <v>370</v>
      </c>
      <c r="H123" s="29">
        <v>0</v>
      </c>
      <c r="I123" s="29">
        <v>0</v>
      </c>
      <c r="J123" s="29">
        <v>0</v>
      </c>
      <c r="K123" s="29">
        <v>0</v>
      </c>
      <c r="L123" s="30"/>
      <c r="M123" s="30"/>
      <c r="N123" s="30"/>
    </row>
    <row r="124" spans="1:14" ht="12.75">
      <c r="A124" s="34">
        <v>6</v>
      </c>
      <c r="B124" s="34">
        <v>15</v>
      </c>
      <c r="C124" s="34">
        <v>6</v>
      </c>
      <c r="D124" s="35">
        <v>2</v>
      </c>
      <c r="E124" s="36"/>
      <c r="F124" s="28" t="s">
        <v>265</v>
      </c>
      <c r="G124" s="55" t="s">
        <v>275</v>
      </c>
      <c r="H124" s="29">
        <v>4754629.01</v>
      </c>
      <c r="I124" s="29">
        <v>0</v>
      </c>
      <c r="J124" s="29">
        <v>4754629.01</v>
      </c>
      <c r="K124" s="29">
        <v>0</v>
      </c>
      <c r="L124" s="30">
        <v>0</v>
      </c>
      <c r="M124" s="30">
        <v>100</v>
      </c>
      <c r="N124" s="30">
        <v>0</v>
      </c>
    </row>
    <row r="125" spans="1:14" ht="12.75">
      <c r="A125" s="34">
        <v>6</v>
      </c>
      <c r="B125" s="34">
        <v>3</v>
      </c>
      <c r="C125" s="34">
        <v>8</v>
      </c>
      <c r="D125" s="35">
        <v>2</v>
      </c>
      <c r="E125" s="36"/>
      <c r="F125" s="28" t="s">
        <v>265</v>
      </c>
      <c r="G125" s="55" t="s">
        <v>276</v>
      </c>
      <c r="H125" s="29">
        <v>6031440.04</v>
      </c>
      <c r="I125" s="29">
        <v>0</v>
      </c>
      <c r="J125" s="29">
        <v>6031440.04</v>
      </c>
      <c r="K125" s="29">
        <v>0</v>
      </c>
      <c r="L125" s="30">
        <v>0</v>
      </c>
      <c r="M125" s="30">
        <v>100</v>
      </c>
      <c r="N125" s="30">
        <v>0</v>
      </c>
    </row>
    <row r="126" spans="1:14" ht="12.75">
      <c r="A126" s="34">
        <v>6</v>
      </c>
      <c r="B126" s="34">
        <v>1</v>
      </c>
      <c r="C126" s="34">
        <v>12</v>
      </c>
      <c r="D126" s="35">
        <v>2</v>
      </c>
      <c r="E126" s="36"/>
      <c r="F126" s="28" t="s">
        <v>265</v>
      </c>
      <c r="G126" s="55" t="s">
        <v>371</v>
      </c>
      <c r="H126" s="29">
        <v>883000</v>
      </c>
      <c r="I126" s="29">
        <v>0</v>
      </c>
      <c r="J126" s="29">
        <v>883000</v>
      </c>
      <c r="K126" s="29">
        <v>0</v>
      </c>
      <c r="L126" s="30">
        <v>0</v>
      </c>
      <c r="M126" s="30">
        <v>100</v>
      </c>
      <c r="N126" s="30">
        <v>0</v>
      </c>
    </row>
    <row r="127" spans="1:14" ht="12.75">
      <c r="A127" s="34">
        <v>6</v>
      </c>
      <c r="B127" s="34">
        <v>1</v>
      </c>
      <c r="C127" s="34">
        <v>13</v>
      </c>
      <c r="D127" s="35">
        <v>2</v>
      </c>
      <c r="E127" s="36"/>
      <c r="F127" s="28" t="s">
        <v>265</v>
      </c>
      <c r="G127" s="55" t="s">
        <v>372</v>
      </c>
      <c r="H127" s="29">
        <v>1875062.14</v>
      </c>
      <c r="I127" s="29">
        <v>0</v>
      </c>
      <c r="J127" s="29">
        <v>1875062.14</v>
      </c>
      <c r="K127" s="29">
        <v>0</v>
      </c>
      <c r="L127" s="30">
        <v>0</v>
      </c>
      <c r="M127" s="30">
        <v>100</v>
      </c>
      <c r="N127" s="30">
        <v>0</v>
      </c>
    </row>
    <row r="128" spans="1:14" ht="12.75">
      <c r="A128" s="34">
        <v>6</v>
      </c>
      <c r="B128" s="34">
        <v>3</v>
      </c>
      <c r="C128" s="34">
        <v>9</v>
      </c>
      <c r="D128" s="35">
        <v>2</v>
      </c>
      <c r="E128" s="36"/>
      <c r="F128" s="28" t="s">
        <v>265</v>
      </c>
      <c r="G128" s="55" t="s">
        <v>373</v>
      </c>
      <c r="H128" s="29">
        <v>4236590.75</v>
      </c>
      <c r="I128" s="29">
        <v>0</v>
      </c>
      <c r="J128" s="29">
        <v>4236590.75</v>
      </c>
      <c r="K128" s="29">
        <v>0</v>
      </c>
      <c r="L128" s="30">
        <v>0</v>
      </c>
      <c r="M128" s="30">
        <v>100</v>
      </c>
      <c r="N128" s="30">
        <v>0</v>
      </c>
    </row>
    <row r="129" spans="1:14" ht="12.75">
      <c r="A129" s="34">
        <v>6</v>
      </c>
      <c r="B129" s="34">
        <v>6</v>
      </c>
      <c r="C129" s="34">
        <v>9</v>
      </c>
      <c r="D129" s="35">
        <v>2</v>
      </c>
      <c r="E129" s="36"/>
      <c r="F129" s="28" t="s">
        <v>265</v>
      </c>
      <c r="G129" s="55" t="s">
        <v>374</v>
      </c>
      <c r="H129" s="29">
        <v>1529000</v>
      </c>
      <c r="I129" s="29">
        <v>0</v>
      </c>
      <c r="J129" s="29">
        <v>1529000</v>
      </c>
      <c r="K129" s="29">
        <v>0</v>
      </c>
      <c r="L129" s="30">
        <v>0</v>
      </c>
      <c r="M129" s="30">
        <v>100</v>
      </c>
      <c r="N129" s="30">
        <v>0</v>
      </c>
    </row>
    <row r="130" spans="1:14" ht="12.75">
      <c r="A130" s="34">
        <v>6</v>
      </c>
      <c r="B130" s="34">
        <v>17</v>
      </c>
      <c r="C130" s="34">
        <v>4</v>
      </c>
      <c r="D130" s="35">
        <v>2</v>
      </c>
      <c r="E130" s="36"/>
      <c r="F130" s="28" t="s">
        <v>265</v>
      </c>
      <c r="G130" s="55" t="s">
        <v>375</v>
      </c>
      <c r="H130" s="29">
        <v>847000</v>
      </c>
      <c r="I130" s="29">
        <v>0</v>
      </c>
      <c r="J130" s="29">
        <v>847000</v>
      </c>
      <c r="K130" s="29">
        <v>0</v>
      </c>
      <c r="L130" s="30">
        <v>0</v>
      </c>
      <c r="M130" s="30">
        <v>100</v>
      </c>
      <c r="N130" s="30">
        <v>0</v>
      </c>
    </row>
    <row r="131" spans="1:14" ht="12.75">
      <c r="A131" s="34">
        <v>6</v>
      </c>
      <c r="B131" s="34">
        <v>3</v>
      </c>
      <c r="C131" s="34">
        <v>10</v>
      </c>
      <c r="D131" s="35">
        <v>2</v>
      </c>
      <c r="E131" s="36"/>
      <c r="F131" s="28" t="s">
        <v>265</v>
      </c>
      <c r="G131" s="55" t="s">
        <v>376</v>
      </c>
      <c r="H131" s="29">
        <v>10551754.54</v>
      </c>
      <c r="I131" s="29">
        <v>0</v>
      </c>
      <c r="J131" s="29">
        <v>10436803.7</v>
      </c>
      <c r="K131" s="29">
        <v>114950.84</v>
      </c>
      <c r="L131" s="30">
        <v>0</v>
      </c>
      <c r="M131" s="30">
        <v>98.91</v>
      </c>
      <c r="N131" s="30">
        <v>1.08</v>
      </c>
    </row>
    <row r="132" spans="1:14" ht="12.75">
      <c r="A132" s="34">
        <v>6</v>
      </c>
      <c r="B132" s="34">
        <v>8</v>
      </c>
      <c r="C132" s="34">
        <v>12</v>
      </c>
      <c r="D132" s="35">
        <v>2</v>
      </c>
      <c r="E132" s="36"/>
      <c r="F132" s="28" t="s">
        <v>265</v>
      </c>
      <c r="G132" s="55" t="s">
        <v>377</v>
      </c>
      <c r="H132" s="29">
        <v>378595</v>
      </c>
      <c r="I132" s="29">
        <v>0</v>
      </c>
      <c r="J132" s="29">
        <v>378595</v>
      </c>
      <c r="K132" s="29">
        <v>0</v>
      </c>
      <c r="L132" s="30">
        <v>0</v>
      </c>
      <c r="M132" s="30">
        <v>100</v>
      </c>
      <c r="N132" s="30">
        <v>0</v>
      </c>
    </row>
    <row r="133" spans="1:14" ht="12.75">
      <c r="A133" s="34">
        <v>6</v>
      </c>
      <c r="B133" s="34">
        <v>11</v>
      </c>
      <c r="C133" s="34">
        <v>6</v>
      </c>
      <c r="D133" s="35">
        <v>2</v>
      </c>
      <c r="E133" s="36"/>
      <c r="F133" s="28" t="s">
        <v>265</v>
      </c>
      <c r="G133" s="55" t="s">
        <v>378</v>
      </c>
      <c r="H133" s="29">
        <v>2055582.74</v>
      </c>
      <c r="I133" s="29">
        <v>0</v>
      </c>
      <c r="J133" s="29">
        <v>2055582.74</v>
      </c>
      <c r="K133" s="29">
        <v>0</v>
      </c>
      <c r="L133" s="30">
        <v>0</v>
      </c>
      <c r="M133" s="30">
        <v>100</v>
      </c>
      <c r="N133" s="30">
        <v>0</v>
      </c>
    </row>
    <row r="134" spans="1:14" ht="12.75">
      <c r="A134" s="34">
        <v>6</v>
      </c>
      <c r="B134" s="34">
        <v>13</v>
      </c>
      <c r="C134" s="34">
        <v>6</v>
      </c>
      <c r="D134" s="35">
        <v>2</v>
      </c>
      <c r="E134" s="36"/>
      <c r="F134" s="28" t="s">
        <v>265</v>
      </c>
      <c r="G134" s="55" t="s">
        <v>379</v>
      </c>
      <c r="H134" s="29">
        <v>0</v>
      </c>
      <c r="I134" s="29">
        <v>0</v>
      </c>
      <c r="J134" s="29">
        <v>0</v>
      </c>
      <c r="K134" s="29">
        <v>0</v>
      </c>
      <c r="L134" s="30"/>
      <c r="M134" s="30"/>
      <c r="N134" s="30"/>
    </row>
    <row r="135" spans="1:14" ht="12.75">
      <c r="A135" s="34">
        <v>6</v>
      </c>
      <c r="B135" s="34">
        <v>6</v>
      </c>
      <c r="C135" s="34">
        <v>10</v>
      </c>
      <c r="D135" s="35">
        <v>2</v>
      </c>
      <c r="E135" s="36"/>
      <c r="F135" s="28" t="s">
        <v>265</v>
      </c>
      <c r="G135" s="55" t="s">
        <v>380</v>
      </c>
      <c r="H135" s="29">
        <v>1752010.81</v>
      </c>
      <c r="I135" s="29">
        <v>0</v>
      </c>
      <c r="J135" s="29">
        <v>1752010.81</v>
      </c>
      <c r="K135" s="29">
        <v>0</v>
      </c>
      <c r="L135" s="30">
        <v>0</v>
      </c>
      <c r="M135" s="30">
        <v>100</v>
      </c>
      <c r="N135" s="30">
        <v>0</v>
      </c>
    </row>
    <row r="136" spans="1:14" ht="12.75">
      <c r="A136" s="34">
        <v>6</v>
      </c>
      <c r="B136" s="34">
        <v>20</v>
      </c>
      <c r="C136" s="34">
        <v>9</v>
      </c>
      <c r="D136" s="35">
        <v>2</v>
      </c>
      <c r="E136" s="36"/>
      <c r="F136" s="28" t="s">
        <v>265</v>
      </c>
      <c r="G136" s="55" t="s">
        <v>381</v>
      </c>
      <c r="H136" s="29">
        <v>5107441</v>
      </c>
      <c r="I136" s="29">
        <v>0</v>
      </c>
      <c r="J136" s="29">
        <v>5107441</v>
      </c>
      <c r="K136" s="29">
        <v>0</v>
      </c>
      <c r="L136" s="30">
        <v>0</v>
      </c>
      <c r="M136" s="30">
        <v>100</v>
      </c>
      <c r="N136" s="30">
        <v>0</v>
      </c>
    </row>
    <row r="137" spans="1:14" ht="12.75">
      <c r="A137" s="34">
        <v>6</v>
      </c>
      <c r="B137" s="34">
        <v>20</v>
      </c>
      <c r="C137" s="34">
        <v>10</v>
      </c>
      <c r="D137" s="35">
        <v>2</v>
      </c>
      <c r="E137" s="36"/>
      <c r="F137" s="28" t="s">
        <v>265</v>
      </c>
      <c r="G137" s="55" t="s">
        <v>382</v>
      </c>
      <c r="H137" s="29">
        <v>3580000</v>
      </c>
      <c r="I137" s="29">
        <v>0</v>
      </c>
      <c r="J137" s="29">
        <v>3580000</v>
      </c>
      <c r="K137" s="29">
        <v>0</v>
      </c>
      <c r="L137" s="30">
        <v>0</v>
      </c>
      <c r="M137" s="30">
        <v>100</v>
      </c>
      <c r="N137" s="30">
        <v>0</v>
      </c>
    </row>
    <row r="138" spans="1:14" ht="12.75">
      <c r="A138" s="34">
        <v>6</v>
      </c>
      <c r="B138" s="34">
        <v>1</v>
      </c>
      <c r="C138" s="34">
        <v>14</v>
      </c>
      <c r="D138" s="35">
        <v>2</v>
      </c>
      <c r="E138" s="36"/>
      <c r="F138" s="28" t="s">
        <v>265</v>
      </c>
      <c r="G138" s="55" t="s">
        <v>383</v>
      </c>
      <c r="H138" s="29">
        <v>702778.94</v>
      </c>
      <c r="I138" s="29">
        <v>0</v>
      </c>
      <c r="J138" s="29">
        <v>700000</v>
      </c>
      <c r="K138" s="29">
        <v>2778.94</v>
      </c>
      <c r="L138" s="30">
        <v>0</v>
      </c>
      <c r="M138" s="30">
        <v>99.6</v>
      </c>
      <c r="N138" s="30">
        <v>0.39</v>
      </c>
    </row>
    <row r="139" spans="1:14" ht="12.75">
      <c r="A139" s="34">
        <v>6</v>
      </c>
      <c r="B139" s="34">
        <v>13</v>
      </c>
      <c r="C139" s="34">
        <v>7</v>
      </c>
      <c r="D139" s="35">
        <v>2</v>
      </c>
      <c r="E139" s="36"/>
      <c r="F139" s="28" t="s">
        <v>265</v>
      </c>
      <c r="G139" s="55" t="s">
        <v>384</v>
      </c>
      <c r="H139" s="29">
        <v>994670.61</v>
      </c>
      <c r="I139" s="29">
        <v>0</v>
      </c>
      <c r="J139" s="29">
        <v>994670.61</v>
      </c>
      <c r="K139" s="29">
        <v>0</v>
      </c>
      <c r="L139" s="30">
        <v>0</v>
      </c>
      <c r="M139" s="30">
        <v>100</v>
      </c>
      <c r="N139" s="30">
        <v>0</v>
      </c>
    </row>
    <row r="140" spans="1:14" ht="12.75">
      <c r="A140" s="34">
        <v>6</v>
      </c>
      <c r="B140" s="34">
        <v>1</v>
      </c>
      <c r="C140" s="34">
        <v>15</v>
      </c>
      <c r="D140" s="35">
        <v>2</v>
      </c>
      <c r="E140" s="36"/>
      <c r="F140" s="28" t="s">
        <v>265</v>
      </c>
      <c r="G140" s="55" t="s">
        <v>385</v>
      </c>
      <c r="H140" s="29">
        <v>1850000</v>
      </c>
      <c r="I140" s="29">
        <v>0</v>
      </c>
      <c r="J140" s="29">
        <v>1850000</v>
      </c>
      <c r="K140" s="29">
        <v>0</v>
      </c>
      <c r="L140" s="30">
        <v>0</v>
      </c>
      <c r="M140" s="30">
        <v>100</v>
      </c>
      <c r="N140" s="30">
        <v>0</v>
      </c>
    </row>
    <row r="141" spans="1:14" ht="12.75">
      <c r="A141" s="34">
        <v>6</v>
      </c>
      <c r="B141" s="34">
        <v>10</v>
      </c>
      <c r="C141" s="34">
        <v>6</v>
      </c>
      <c r="D141" s="35">
        <v>2</v>
      </c>
      <c r="E141" s="36"/>
      <c r="F141" s="28" t="s">
        <v>265</v>
      </c>
      <c r="G141" s="55" t="s">
        <v>386</v>
      </c>
      <c r="H141" s="29">
        <v>4156250</v>
      </c>
      <c r="I141" s="29">
        <v>0</v>
      </c>
      <c r="J141" s="29">
        <v>4156250</v>
      </c>
      <c r="K141" s="29">
        <v>0</v>
      </c>
      <c r="L141" s="30">
        <v>0</v>
      </c>
      <c r="M141" s="30">
        <v>100</v>
      </c>
      <c r="N141" s="30">
        <v>0</v>
      </c>
    </row>
    <row r="142" spans="1:14" ht="12.75">
      <c r="A142" s="34">
        <v>6</v>
      </c>
      <c r="B142" s="34">
        <v>11</v>
      </c>
      <c r="C142" s="34">
        <v>7</v>
      </c>
      <c r="D142" s="35">
        <v>2</v>
      </c>
      <c r="E142" s="36"/>
      <c r="F142" s="28" t="s">
        <v>265</v>
      </c>
      <c r="G142" s="55" t="s">
        <v>387</v>
      </c>
      <c r="H142" s="29">
        <v>10319540</v>
      </c>
      <c r="I142" s="29">
        <v>0</v>
      </c>
      <c r="J142" s="29">
        <v>10319540</v>
      </c>
      <c r="K142" s="29">
        <v>0</v>
      </c>
      <c r="L142" s="30">
        <v>0</v>
      </c>
      <c r="M142" s="30">
        <v>100</v>
      </c>
      <c r="N142" s="30">
        <v>0</v>
      </c>
    </row>
    <row r="143" spans="1:14" ht="12.75">
      <c r="A143" s="34">
        <v>6</v>
      </c>
      <c r="B143" s="34">
        <v>19</v>
      </c>
      <c r="C143" s="34">
        <v>4</v>
      </c>
      <c r="D143" s="35">
        <v>2</v>
      </c>
      <c r="E143" s="36"/>
      <c r="F143" s="28" t="s">
        <v>265</v>
      </c>
      <c r="G143" s="55" t="s">
        <v>388</v>
      </c>
      <c r="H143" s="29">
        <v>31080</v>
      </c>
      <c r="I143" s="29">
        <v>0</v>
      </c>
      <c r="J143" s="29">
        <v>31080</v>
      </c>
      <c r="K143" s="29">
        <v>0</v>
      </c>
      <c r="L143" s="30">
        <v>0</v>
      </c>
      <c r="M143" s="30">
        <v>100</v>
      </c>
      <c r="N143" s="30">
        <v>0</v>
      </c>
    </row>
    <row r="144" spans="1:14" ht="12.75">
      <c r="A144" s="34">
        <v>6</v>
      </c>
      <c r="B144" s="34">
        <v>20</v>
      </c>
      <c r="C144" s="34">
        <v>11</v>
      </c>
      <c r="D144" s="35">
        <v>2</v>
      </c>
      <c r="E144" s="36"/>
      <c r="F144" s="28" t="s">
        <v>265</v>
      </c>
      <c r="G144" s="55" t="s">
        <v>389</v>
      </c>
      <c r="H144" s="29">
        <v>3936223</v>
      </c>
      <c r="I144" s="29">
        <v>0</v>
      </c>
      <c r="J144" s="29">
        <v>3936223</v>
      </c>
      <c r="K144" s="29">
        <v>0</v>
      </c>
      <c r="L144" s="30">
        <v>0</v>
      </c>
      <c r="M144" s="30">
        <v>100</v>
      </c>
      <c r="N144" s="30">
        <v>0</v>
      </c>
    </row>
    <row r="145" spans="1:14" ht="12.75">
      <c r="A145" s="34">
        <v>6</v>
      </c>
      <c r="B145" s="34">
        <v>16</v>
      </c>
      <c r="C145" s="34">
        <v>5</v>
      </c>
      <c r="D145" s="35">
        <v>2</v>
      </c>
      <c r="E145" s="36"/>
      <c r="F145" s="28" t="s">
        <v>265</v>
      </c>
      <c r="G145" s="55" t="s">
        <v>390</v>
      </c>
      <c r="H145" s="29">
        <v>8417125.5</v>
      </c>
      <c r="I145" s="29">
        <v>0</v>
      </c>
      <c r="J145" s="29">
        <v>8417125.5</v>
      </c>
      <c r="K145" s="29">
        <v>0</v>
      </c>
      <c r="L145" s="30">
        <v>0</v>
      </c>
      <c r="M145" s="30">
        <v>100</v>
      </c>
      <c r="N145" s="30">
        <v>0</v>
      </c>
    </row>
    <row r="146" spans="1:14" ht="12.75">
      <c r="A146" s="34">
        <v>6</v>
      </c>
      <c r="B146" s="34">
        <v>11</v>
      </c>
      <c r="C146" s="34">
        <v>8</v>
      </c>
      <c r="D146" s="35">
        <v>2</v>
      </c>
      <c r="E146" s="36"/>
      <c r="F146" s="28" t="s">
        <v>265</v>
      </c>
      <c r="G146" s="55" t="s">
        <v>277</v>
      </c>
      <c r="H146" s="29">
        <v>5237353.88</v>
      </c>
      <c r="I146" s="29">
        <v>0</v>
      </c>
      <c r="J146" s="29">
        <v>5192910.9</v>
      </c>
      <c r="K146" s="29">
        <v>44442.98</v>
      </c>
      <c r="L146" s="30">
        <v>0</v>
      </c>
      <c r="M146" s="30">
        <v>99.15</v>
      </c>
      <c r="N146" s="30">
        <v>0.84</v>
      </c>
    </row>
    <row r="147" spans="1:14" ht="12.75">
      <c r="A147" s="34">
        <v>6</v>
      </c>
      <c r="B147" s="34">
        <v>9</v>
      </c>
      <c r="C147" s="34">
        <v>12</v>
      </c>
      <c r="D147" s="35">
        <v>2</v>
      </c>
      <c r="E147" s="36"/>
      <c r="F147" s="28" t="s">
        <v>265</v>
      </c>
      <c r="G147" s="55" t="s">
        <v>391</v>
      </c>
      <c r="H147" s="29">
        <v>11475725.08</v>
      </c>
      <c r="I147" s="29">
        <v>0</v>
      </c>
      <c r="J147" s="29">
        <v>11475725.08</v>
      </c>
      <c r="K147" s="29">
        <v>0</v>
      </c>
      <c r="L147" s="30">
        <v>0</v>
      </c>
      <c r="M147" s="30">
        <v>100</v>
      </c>
      <c r="N147" s="30">
        <v>0</v>
      </c>
    </row>
    <row r="148" spans="1:14" ht="12.75">
      <c r="A148" s="34">
        <v>6</v>
      </c>
      <c r="B148" s="34">
        <v>20</v>
      </c>
      <c r="C148" s="34">
        <v>12</v>
      </c>
      <c r="D148" s="35">
        <v>2</v>
      </c>
      <c r="E148" s="36"/>
      <c r="F148" s="28" t="s">
        <v>265</v>
      </c>
      <c r="G148" s="55" t="s">
        <v>392</v>
      </c>
      <c r="H148" s="29">
        <v>6133511.61</v>
      </c>
      <c r="I148" s="29">
        <v>0</v>
      </c>
      <c r="J148" s="29">
        <v>6133511.61</v>
      </c>
      <c r="K148" s="29">
        <v>0</v>
      </c>
      <c r="L148" s="30">
        <v>0</v>
      </c>
      <c r="M148" s="30">
        <v>100</v>
      </c>
      <c r="N148" s="30">
        <v>0</v>
      </c>
    </row>
    <row r="149" spans="1:14" ht="12.75">
      <c r="A149" s="34">
        <v>6</v>
      </c>
      <c r="B149" s="34">
        <v>18</v>
      </c>
      <c r="C149" s="34">
        <v>8</v>
      </c>
      <c r="D149" s="35">
        <v>2</v>
      </c>
      <c r="E149" s="36"/>
      <c r="F149" s="28" t="s">
        <v>265</v>
      </c>
      <c r="G149" s="55" t="s">
        <v>393</v>
      </c>
      <c r="H149" s="29">
        <v>5448592.03</v>
      </c>
      <c r="I149" s="29">
        <v>0</v>
      </c>
      <c r="J149" s="29">
        <v>5448592.03</v>
      </c>
      <c r="K149" s="29">
        <v>0</v>
      </c>
      <c r="L149" s="30">
        <v>0</v>
      </c>
      <c r="M149" s="30">
        <v>100</v>
      </c>
      <c r="N149" s="30">
        <v>0</v>
      </c>
    </row>
    <row r="150" spans="1:14" ht="12.75">
      <c r="A150" s="34">
        <v>6</v>
      </c>
      <c r="B150" s="34">
        <v>7</v>
      </c>
      <c r="C150" s="34">
        <v>6</v>
      </c>
      <c r="D150" s="35">
        <v>2</v>
      </c>
      <c r="E150" s="36"/>
      <c r="F150" s="28" t="s">
        <v>265</v>
      </c>
      <c r="G150" s="55" t="s">
        <v>394</v>
      </c>
      <c r="H150" s="29">
        <v>5902542.03</v>
      </c>
      <c r="I150" s="29">
        <v>0</v>
      </c>
      <c r="J150" s="29">
        <v>5902542.03</v>
      </c>
      <c r="K150" s="29">
        <v>0</v>
      </c>
      <c r="L150" s="30">
        <v>0</v>
      </c>
      <c r="M150" s="30">
        <v>100</v>
      </c>
      <c r="N150" s="30">
        <v>0</v>
      </c>
    </row>
    <row r="151" spans="1:14" ht="12.75">
      <c r="A151" s="34">
        <v>6</v>
      </c>
      <c r="B151" s="34">
        <v>18</v>
      </c>
      <c r="C151" s="34">
        <v>9</v>
      </c>
      <c r="D151" s="35">
        <v>2</v>
      </c>
      <c r="E151" s="36"/>
      <c r="F151" s="28" t="s">
        <v>265</v>
      </c>
      <c r="G151" s="55" t="s">
        <v>395</v>
      </c>
      <c r="H151" s="29">
        <v>5161627.36</v>
      </c>
      <c r="I151" s="29">
        <v>0</v>
      </c>
      <c r="J151" s="29">
        <v>5161627.36</v>
      </c>
      <c r="K151" s="29">
        <v>0</v>
      </c>
      <c r="L151" s="30">
        <v>0</v>
      </c>
      <c r="M151" s="30">
        <v>100</v>
      </c>
      <c r="N151" s="30">
        <v>0</v>
      </c>
    </row>
    <row r="152" spans="1:14" ht="12.75">
      <c r="A152" s="34">
        <v>6</v>
      </c>
      <c r="B152" s="34">
        <v>18</v>
      </c>
      <c r="C152" s="34">
        <v>10</v>
      </c>
      <c r="D152" s="35">
        <v>2</v>
      </c>
      <c r="E152" s="36"/>
      <c r="F152" s="28" t="s">
        <v>265</v>
      </c>
      <c r="G152" s="55" t="s">
        <v>396</v>
      </c>
      <c r="H152" s="29">
        <v>0</v>
      </c>
      <c r="I152" s="29">
        <v>0</v>
      </c>
      <c r="J152" s="29">
        <v>0</v>
      </c>
      <c r="K152" s="29">
        <v>0</v>
      </c>
      <c r="L152" s="30"/>
      <c r="M152" s="30"/>
      <c r="N152" s="30"/>
    </row>
    <row r="153" spans="1:14" ht="12.75">
      <c r="A153" s="34">
        <v>6</v>
      </c>
      <c r="B153" s="34">
        <v>1</v>
      </c>
      <c r="C153" s="34">
        <v>16</v>
      </c>
      <c r="D153" s="35">
        <v>2</v>
      </c>
      <c r="E153" s="36"/>
      <c r="F153" s="28" t="s">
        <v>265</v>
      </c>
      <c r="G153" s="55" t="s">
        <v>279</v>
      </c>
      <c r="H153" s="29">
        <v>2094123.58</v>
      </c>
      <c r="I153" s="29">
        <v>0</v>
      </c>
      <c r="J153" s="29">
        <v>2094123.58</v>
      </c>
      <c r="K153" s="29">
        <v>0</v>
      </c>
      <c r="L153" s="30">
        <v>0</v>
      </c>
      <c r="M153" s="30">
        <v>100</v>
      </c>
      <c r="N153" s="30">
        <v>0</v>
      </c>
    </row>
    <row r="154" spans="1:14" ht="12.75">
      <c r="A154" s="34">
        <v>6</v>
      </c>
      <c r="B154" s="34">
        <v>2</v>
      </c>
      <c r="C154" s="34">
        <v>13</v>
      </c>
      <c r="D154" s="35">
        <v>2</v>
      </c>
      <c r="E154" s="36"/>
      <c r="F154" s="28" t="s">
        <v>265</v>
      </c>
      <c r="G154" s="55" t="s">
        <v>397</v>
      </c>
      <c r="H154" s="29">
        <v>2740394</v>
      </c>
      <c r="I154" s="29">
        <v>0</v>
      </c>
      <c r="J154" s="29">
        <v>2740394</v>
      </c>
      <c r="K154" s="29">
        <v>0</v>
      </c>
      <c r="L154" s="30">
        <v>0</v>
      </c>
      <c r="M154" s="30">
        <v>100</v>
      </c>
      <c r="N154" s="30">
        <v>0</v>
      </c>
    </row>
    <row r="155" spans="1:14" ht="12.75">
      <c r="A155" s="34">
        <v>6</v>
      </c>
      <c r="B155" s="34">
        <v>18</v>
      </c>
      <c r="C155" s="34">
        <v>11</v>
      </c>
      <c r="D155" s="35">
        <v>2</v>
      </c>
      <c r="E155" s="36"/>
      <c r="F155" s="28" t="s">
        <v>265</v>
      </c>
      <c r="G155" s="55" t="s">
        <v>280</v>
      </c>
      <c r="H155" s="29">
        <v>6124978.46</v>
      </c>
      <c r="I155" s="29">
        <v>0</v>
      </c>
      <c r="J155" s="29">
        <v>6124978.46</v>
      </c>
      <c r="K155" s="29">
        <v>0</v>
      </c>
      <c r="L155" s="30">
        <v>0</v>
      </c>
      <c r="M155" s="30">
        <v>100</v>
      </c>
      <c r="N155" s="30">
        <v>0</v>
      </c>
    </row>
    <row r="156" spans="1:14" ht="12.75">
      <c r="A156" s="34">
        <v>6</v>
      </c>
      <c r="B156" s="34">
        <v>17</v>
      </c>
      <c r="C156" s="34">
        <v>5</v>
      </c>
      <c r="D156" s="35">
        <v>2</v>
      </c>
      <c r="E156" s="36"/>
      <c r="F156" s="28" t="s">
        <v>265</v>
      </c>
      <c r="G156" s="55" t="s">
        <v>398</v>
      </c>
      <c r="H156" s="29">
        <v>4200000</v>
      </c>
      <c r="I156" s="29">
        <v>0</v>
      </c>
      <c r="J156" s="29">
        <v>4200000</v>
      </c>
      <c r="K156" s="29">
        <v>0</v>
      </c>
      <c r="L156" s="30">
        <v>0</v>
      </c>
      <c r="M156" s="30">
        <v>100</v>
      </c>
      <c r="N156" s="30">
        <v>0</v>
      </c>
    </row>
    <row r="157" spans="1:14" ht="12.75">
      <c r="A157" s="34">
        <v>6</v>
      </c>
      <c r="B157" s="34">
        <v>11</v>
      </c>
      <c r="C157" s="34">
        <v>9</v>
      </c>
      <c r="D157" s="35">
        <v>2</v>
      </c>
      <c r="E157" s="36"/>
      <c r="F157" s="28" t="s">
        <v>265</v>
      </c>
      <c r="G157" s="55" t="s">
        <v>399</v>
      </c>
      <c r="H157" s="29">
        <v>3335000</v>
      </c>
      <c r="I157" s="29">
        <v>0</v>
      </c>
      <c r="J157" s="29">
        <v>3335000</v>
      </c>
      <c r="K157" s="29">
        <v>0</v>
      </c>
      <c r="L157" s="30">
        <v>0</v>
      </c>
      <c r="M157" s="30">
        <v>100</v>
      </c>
      <c r="N157" s="30">
        <v>0</v>
      </c>
    </row>
    <row r="158" spans="1:14" ht="12.75">
      <c r="A158" s="34">
        <v>6</v>
      </c>
      <c r="B158" s="34">
        <v>4</v>
      </c>
      <c r="C158" s="34">
        <v>6</v>
      </c>
      <c r="D158" s="35">
        <v>2</v>
      </c>
      <c r="E158" s="36"/>
      <c r="F158" s="28" t="s">
        <v>265</v>
      </c>
      <c r="G158" s="55" t="s">
        <v>400</v>
      </c>
      <c r="H158" s="29">
        <v>2008787.1</v>
      </c>
      <c r="I158" s="29">
        <v>0</v>
      </c>
      <c r="J158" s="29">
        <v>1964485</v>
      </c>
      <c r="K158" s="29">
        <v>44302.1</v>
      </c>
      <c r="L158" s="30">
        <v>0</v>
      </c>
      <c r="M158" s="30">
        <v>97.79</v>
      </c>
      <c r="N158" s="30">
        <v>2.2</v>
      </c>
    </row>
    <row r="159" spans="1:14" ht="12.75">
      <c r="A159" s="34">
        <v>6</v>
      </c>
      <c r="B159" s="34">
        <v>7</v>
      </c>
      <c r="C159" s="34">
        <v>7</v>
      </c>
      <c r="D159" s="35">
        <v>2</v>
      </c>
      <c r="E159" s="36"/>
      <c r="F159" s="28" t="s">
        <v>265</v>
      </c>
      <c r="G159" s="55" t="s">
        <v>401</v>
      </c>
      <c r="H159" s="29">
        <v>7380820.47</v>
      </c>
      <c r="I159" s="29">
        <v>0</v>
      </c>
      <c r="J159" s="29">
        <v>7380820.47</v>
      </c>
      <c r="K159" s="29">
        <v>0</v>
      </c>
      <c r="L159" s="30">
        <v>0</v>
      </c>
      <c r="M159" s="30">
        <v>100</v>
      </c>
      <c r="N159" s="30">
        <v>0</v>
      </c>
    </row>
    <row r="160" spans="1:14" ht="12.75">
      <c r="A160" s="34">
        <v>6</v>
      </c>
      <c r="B160" s="34">
        <v>1</v>
      </c>
      <c r="C160" s="34">
        <v>17</v>
      </c>
      <c r="D160" s="35">
        <v>2</v>
      </c>
      <c r="E160" s="36"/>
      <c r="F160" s="28" t="s">
        <v>265</v>
      </c>
      <c r="G160" s="55" t="s">
        <v>402</v>
      </c>
      <c r="H160" s="29">
        <v>3698720.58</v>
      </c>
      <c r="I160" s="29">
        <v>0</v>
      </c>
      <c r="J160" s="29">
        <v>3698720.58</v>
      </c>
      <c r="K160" s="29">
        <v>0</v>
      </c>
      <c r="L160" s="30">
        <v>0</v>
      </c>
      <c r="M160" s="30">
        <v>100</v>
      </c>
      <c r="N160" s="30">
        <v>0</v>
      </c>
    </row>
    <row r="161" spans="1:14" ht="12.75">
      <c r="A161" s="34">
        <v>6</v>
      </c>
      <c r="B161" s="34">
        <v>2</v>
      </c>
      <c r="C161" s="34">
        <v>14</v>
      </c>
      <c r="D161" s="35">
        <v>2</v>
      </c>
      <c r="E161" s="36"/>
      <c r="F161" s="28" t="s">
        <v>265</v>
      </c>
      <c r="G161" s="55" t="s">
        <v>403</v>
      </c>
      <c r="H161" s="29">
        <v>3230693</v>
      </c>
      <c r="I161" s="29">
        <v>0</v>
      </c>
      <c r="J161" s="29">
        <v>3230693</v>
      </c>
      <c r="K161" s="29">
        <v>0</v>
      </c>
      <c r="L161" s="30">
        <v>0</v>
      </c>
      <c r="M161" s="30">
        <v>100</v>
      </c>
      <c r="N161" s="30">
        <v>0</v>
      </c>
    </row>
    <row r="162" spans="1:14" ht="12.75">
      <c r="A162" s="34">
        <v>6</v>
      </c>
      <c r="B162" s="34">
        <v>4</v>
      </c>
      <c r="C162" s="34">
        <v>7</v>
      </c>
      <c r="D162" s="35">
        <v>2</v>
      </c>
      <c r="E162" s="36"/>
      <c r="F162" s="28" t="s">
        <v>265</v>
      </c>
      <c r="G162" s="55" t="s">
        <v>404</v>
      </c>
      <c r="H162" s="29">
        <v>4421000</v>
      </c>
      <c r="I162" s="29">
        <v>0</v>
      </c>
      <c r="J162" s="29">
        <v>4421000</v>
      </c>
      <c r="K162" s="29">
        <v>0</v>
      </c>
      <c r="L162" s="30">
        <v>0</v>
      </c>
      <c r="M162" s="30">
        <v>100</v>
      </c>
      <c r="N162" s="30">
        <v>0</v>
      </c>
    </row>
    <row r="163" spans="1:14" ht="12.75">
      <c r="A163" s="34">
        <v>6</v>
      </c>
      <c r="B163" s="34">
        <v>15</v>
      </c>
      <c r="C163" s="34">
        <v>7</v>
      </c>
      <c r="D163" s="35">
        <v>2</v>
      </c>
      <c r="E163" s="36"/>
      <c r="F163" s="28" t="s">
        <v>265</v>
      </c>
      <c r="G163" s="55" t="s">
        <v>405</v>
      </c>
      <c r="H163" s="29">
        <v>2554000</v>
      </c>
      <c r="I163" s="29">
        <v>0</v>
      </c>
      <c r="J163" s="29">
        <v>2554000</v>
      </c>
      <c r="K163" s="29">
        <v>0</v>
      </c>
      <c r="L163" s="30">
        <v>0</v>
      </c>
      <c r="M163" s="30">
        <v>100</v>
      </c>
      <c r="N163" s="30">
        <v>0</v>
      </c>
    </row>
    <row r="164" spans="1:14" ht="12.75">
      <c r="A164" s="34">
        <v>6</v>
      </c>
      <c r="B164" s="34">
        <v>18</v>
      </c>
      <c r="C164" s="34">
        <v>13</v>
      </c>
      <c r="D164" s="35">
        <v>2</v>
      </c>
      <c r="E164" s="36"/>
      <c r="F164" s="28" t="s">
        <v>265</v>
      </c>
      <c r="G164" s="55" t="s">
        <v>406</v>
      </c>
      <c r="H164" s="29">
        <v>8138808.48</v>
      </c>
      <c r="I164" s="29">
        <v>0</v>
      </c>
      <c r="J164" s="29">
        <v>8138808.48</v>
      </c>
      <c r="K164" s="29">
        <v>0</v>
      </c>
      <c r="L164" s="30">
        <v>0</v>
      </c>
      <c r="M164" s="30">
        <v>100</v>
      </c>
      <c r="N164" s="30">
        <v>0</v>
      </c>
    </row>
    <row r="165" spans="1:14" ht="12.75">
      <c r="A165" s="34">
        <v>6</v>
      </c>
      <c r="B165" s="34">
        <v>16</v>
      </c>
      <c r="C165" s="34">
        <v>6</v>
      </c>
      <c r="D165" s="35">
        <v>2</v>
      </c>
      <c r="E165" s="36"/>
      <c r="F165" s="28" t="s">
        <v>265</v>
      </c>
      <c r="G165" s="55" t="s">
        <v>407</v>
      </c>
      <c r="H165" s="29">
        <v>753158.18</v>
      </c>
      <c r="I165" s="29">
        <v>0</v>
      </c>
      <c r="J165" s="29">
        <v>718873.98</v>
      </c>
      <c r="K165" s="29">
        <v>34284.2</v>
      </c>
      <c r="L165" s="30">
        <v>0</v>
      </c>
      <c r="M165" s="30">
        <v>95.44</v>
      </c>
      <c r="N165" s="30">
        <v>4.55</v>
      </c>
    </row>
    <row r="166" spans="1:14" ht="12.75">
      <c r="A166" s="34">
        <v>6</v>
      </c>
      <c r="B166" s="34">
        <v>19</v>
      </c>
      <c r="C166" s="34">
        <v>5</v>
      </c>
      <c r="D166" s="35">
        <v>2</v>
      </c>
      <c r="E166" s="36"/>
      <c r="F166" s="28" t="s">
        <v>265</v>
      </c>
      <c r="G166" s="55" t="s">
        <v>408</v>
      </c>
      <c r="H166" s="29">
        <v>7349000</v>
      </c>
      <c r="I166" s="29">
        <v>0</v>
      </c>
      <c r="J166" s="29">
        <v>7349000</v>
      </c>
      <c r="K166" s="29">
        <v>0</v>
      </c>
      <c r="L166" s="30">
        <v>0</v>
      </c>
      <c r="M166" s="30">
        <v>100</v>
      </c>
      <c r="N166" s="30">
        <v>0</v>
      </c>
    </row>
    <row r="167" spans="1:14" ht="12.75">
      <c r="A167" s="34">
        <v>6</v>
      </c>
      <c r="B167" s="34">
        <v>8</v>
      </c>
      <c r="C167" s="34">
        <v>13</v>
      </c>
      <c r="D167" s="35">
        <v>2</v>
      </c>
      <c r="E167" s="36"/>
      <c r="F167" s="28" t="s">
        <v>265</v>
      </c>
      <c r="G167" s="55" t="s">
        <v>409</v>
      </c>
      <c r="H167" s="29">
        <v>3780805.4</v>
      </c>
      <c r="I167" s="29">
        <v>0</v>
      </c>
      <c r="J167" s="29">
        <v>3780805.4</v>
      </c>
      <c r="K167" s="29">
        <v>0</v>
      </c>
      <c r="L167" s="30">
        <v>0</v>
      </c>
      <c r="M167" s="30">
        <v>100</v>
      </c>
      <c r="N167" s="30">
        <v>0</v>
      </c>
    </row>
    <row r="168" spans="1:14" ht="12.75">
      <c r="A168" s="34">
        <v>6</v>
      </c>
      <c r="B168" s="34">
        <v>14</v>
      </c>
      <c r="C168" s="34">
        <v>10</v>
      </c>
      <c r="D168" s="35">
        <v>2</v>
      </c>
      <c r="E168" s="36"/>
      <c r="F168" s="28" t="s">
        <v>265</v>
      </c>
      <c r="G168" s="55" t="s">
        <v>410</v>
      </c>
      <c r="H168" s="29">
        <v>2655246.12</v>
      </c>
      <c r="I168" s="29">
        <v>0</v>
      </c>
      <c r="J168" s="29">
        <v>2655246.12</v>
      </c>
      <c r="K168" s="29">
        <v>0</v>
      </c>
      <c r="L168" s="30">
        <v>0</v>
      </c>
      <c r="M168" s="30">
        <v>100</v>
      </c>
      <c r="N168" s="30">
        <v>0</v>
      </c>
    </row>
    <row r="169" spans="1:14" ht="12.75">
      <c r="A169" s="34">
        <v>6</v>
      </c>
      <c r="B169" s="34">
        <v>4</v>
      </c>
      <c r="C169" s="34">
        <v>8</v>
      </c>
      <c r="D169" s="35">
        <v>2</v>
      </c>
      <c r="E169" s="36"/>
      <c r="F169" s="28" t="s">
        <v>265</v>
      </c>
      <c r="G169" s="55" t="s">
        <v>411</v>
      </c>
      <c r="H169" s="29">
        <v>12548208.02</v>
      </c>
      <c r="I169" s="29">
        <v>0</v>
      </c>
      <c r="J169" s="29">
        <v>12548208.02</v>
      </c>
      <c r="K169" s="29">
        <v>0</v>
      </c>
      <c r="L169" s="30">
        <v>0</v>
      </c>
      <c r="M169" s="30">
        <v>100</v>
      </c>
      <c r="N169" s="30">
        <v>0</v>
      </c>
    </row>
    <row r="170" spans="1:14" ht="12.75">
      <c r="A170" s="34">
        <v>6</v>
      </c>
      <c r="B170" s="34">
        <v>3</v>
      </c>
      <c r="C170" s="34">
        <v>12</v>
      </c>
      <c r="D170" s="35">
        <v>2</v>
      </c>
      <c r="E170" s="36"/>
      <c r="F170" s="28" t="s">
        <v>265</v>
      </c>
      <c r="G170" s="55" t="s">
        <v>412</v>
      </c>
      <c r="H170" s="29">
        <v>6185467.13</v>
      </c>
      <c r="I170" s="29">
        <v>0</v>
      </c>
      <c r="J170" s="29">
        <v>6185467.13</v>
      </c>
      <c r="K170" s="29">
        <v>0</v>
      </c>
      <c r="L170" s="30">
        <v>0</v>
      </c>
      <c r="M170" s="30">
        <v>100</v>
      </c>
      <c r="N170" s="30">
        <v>0</v>
      </c>
    </row>
    <row r="171" spans="1:14" ht="12.75">
      <c r="A171" s="34">
        <v>6</v>
      </c>
      <c r="B171" s="34">
        <v>7</v>
      </c>
      <c r="C171" s="34">
        <v>9</v>
      </c>
      <c r="D171" s="35">
        <v>2</v>
      </c>
      <c r="E171" s="36"/>
      <c r="F171" s="28" t="s">
        <v>265</v>
      </c>
      <c r="G171" s="55" t="s">
        <v>413</v>
      </c>
      <c r="H171" s="29">
        <v>6600000</v>
      </c>
      <c r="I171" s="29">
        <v>0</v>
      </c>
      <c r="J171" s="29">
        <v>6600000</v>
      </c>
      <c r="K171" s="29">
        <v>0</v>
      </c>
      <c r="L171" s="30">
        <v>0</v>
      </c>
      <c r="M171" s="30">
        <v>100</v>
      </c>
      <c r="N171" s="30">
        <v>0</v>
      </c>
    </row>
    <row r="172" spans="1:14" ht="12.75">
      <c r="A172" s="34">
        <v>6</v>
      </c>
      <c r="B172" s="34">
        <v>12</v>
      </c>
      <c r="C172" s="34">
        <v>7</v>
      </c>
      <c r="D172" s="35">
        <v>2</v>
      </c>
      <c r="E172" s="36"/>
      <c r="F172" s="28" t="s">
        <v>265</v>
      </c>
      <c r="G172" s="55" t="s">
        <v>414</v>
      </c>
      <c r="H172" s="29">
        <v>1635000</v>
      </c>
      <c r="I172" s="29">
        <v>0</v>
      </c>
      <c r="J172" s="29">
        <v>1635000</v>
      </c>
      <c r="K172" s="29">
        <v>0</v>
      </c>
      <c r="L172" s="30">
        <v>0</v>
      </c>
      <c r="M172" s="30">
        <v>100</v>
      </c>
      <c r="N172" s="30">
        <v>0</v>
      </c>
    </row>
    <row r="173" spans="1:14" ht="12.75">
      <c r="A173" s="34">
        <v>6</v>
      </c>
      <c r="B173" s="34">
        <v>1</v>
      </c>
      <c r="C173" s="34">
        <v>18</v>
      </c>
      <c r="D173" s="35">
        <v>2</v>
      </c>
      <c r="E173" s="36"/>
      <c r="F173" s="28" t="s">
        <v>265</v>
      </c>
      <c r="G173" s="55" t="s">
        <v>415</v>
      </c>
      <c r="H173" s="29">
        <v>8618468</v>
      </c>
      <c r="I173" s="29">
        <v>0</v>
      </c>
      <c r="J173" s="29">
        <v>8618468</v>
      </c>
      <c r="K173" s="29">
        <v>0</v>
      </c>
      <c r="L173" s="30">
        <v>0</v>
      </c>
      <c r="M173" s="30">
        <v>100</v>
      </c>
      <c r="N173" s="30">
        <v>0</v>
      </c>
    </row>
    <row r="174" spans="1:14" ht="12.75">
      <c r="A174" s="34">
        <v>6</v>
      </c>
      <c r="B174" s="34">
        <v>19</v>
      </c>
      <c r="C174" s="34">
        <v>6</v>
      </c>
      <c r="D174" s="35">
        <v>2</v>
      </c>
      <c r="E174" s="36"/>
      <c r="F174" s="28" t="s">
        <v>265</v>
      </c>
      <c r="G174" s="55" t="s">
        <v>281</v>
      </c>
      <c r="H174" s="29">
        <v>7472972.41</v>
      </c>
      <c r="I174" s="29">
        <v>0</v>
      </c>
      <c r="J174" s="29">
        <v>7472972.41</v>
      </c>
      <c r="K174" s="29">
        <v>0</v>
      </c>
      <c r="L174" s="30">
        <v>0</v>
      </c>
      <c r="M174" s="30">
        <v>100</v>
      </c>
      <c r="N174" s="30">
        <v>0</v>
      </c>
    </row>
    <row r="175" spans="1:14" ht="12.75">
      <c r="A175" s="34">
        <v>6</v>
      </c>
      <c r="B175" s="34">
        <v>15</v>
      </c>
      <c r="C175" s="34">
        <v>8</v>
      </c>
      <c r="D175" s="35">
        <v>2</v>
      </c>
      <c r="E175" s="36"/>
      <c r="F175" s="28" t="s">
        <v>265</v>
      </c>
      <c r="G175" s="55" t="s">
        <v>416</v>
      </c>
      <c r="H175" s="29">
        <v>0</v>
      </c>
      <c r="I175" s="29">
        <v>0</v>
      </c>
      <c r="J175" s="29">
        <v>0</v>
      </c>
      <c r="K175" s="29">
        <v>0</v>
      </c>
      <c r="L175" s="30"/>
      <c r="M175" s="30"/>
      <c r="N175" s="30"/>
    </row>
    <row r="176" spans="1:14" ht="12.75">
      <c r="A176" s="34">
        <v>6</v>
      </c>
      <c r="B176" s="34">
        <v>9</v>
      </c>
      <c r="C176" s="34">
        <v>13</v>
      </c>
      <c r="D176" s="35">
        <v>2</v>
      </c>
      <c r="E176" s="36"/>
      <c r="F176" s="28" t="s">
        <v>265</v>
      </c>
      <c r="G176" s="55" t="s">
        <v>417</v>
      </c>
      <c r="H176" s="29">
        <v>4730553.25</v>
      </c>
      <c r="I176" s="29">
        <v>0</v>
      </c>
      <c r="J176" s="29">
        <v>4730553.25</v>
      </c>
      <c r="K176" s="29">
        <v>0</v>
      </c>
      <c r="L176" s="30">
        <v>0</v>
      </c>
      <c r="M176" s="30">
        <v>100</v>
      </c>
      <c r="N176" s="30">
        <v>0</v>
      </c>
    </row>
    <row r="177" spans="1:14" ht="12.75">
      <c r="A177" s="34">
        <v>6</v>
      </c>
      <c r="B177" s="34">
        <v>11</v>
      </c>
      <c r="C177" s="34">
        <v>10</v>
      </c>
      <c r="D177" s="35">
        <v>2</v>
      </c>
      <c r="E177" s="36"/>
      <c r="F177" s="28" t="s">
        <v>265</v>
      </c>
      <c r="G177" s="55" t="s">
        <v>418</v>
      </c>
      <c r="H177" s="29">
        <v>3564328.8</v>
      </c>
      <c r="I177" s="29">
        <v>0</v>
      </c>
      <c r="J177" s="29">
        <v>3564328.8</v>
      </c>
      <c r="K177" s="29">
        <v>0</v>
      </c>
      <c r="L177" s="30">
        <v>0</v>
      </c>
      <c r="M177" s="30">
        <v>100</v>
      </c>
      <c r="N177" s="30">
        <v>0</v>
      </c>
    </row>
    <row r="178" spans="1:14" ht="12.75">
      <c r="A178" s="34">
        <v>6</v>
      </c>
      <c r="B178" s="34">
        <v>3</v>
      </c>
      <c r="C178" s="34">
        <v>13</v>
      </c>
      <c r="D178" s="35">
        <v>2</v>
      </c>
      <c r="E178" s="36"/>
      <c r="F178" s="28" t="s">
        <v>265</v>
      </c>
      <c r="G178" s="55" t="s">
        <v>419</v>
      </c>
      <c r="H178" s="29">
        <v>6100071.9</v>
      </c>
      <c r="I178" s="29">
        <v>0</v>
      </c>
      <c r="J178" s="29">
        <v>6100071.9</v>
      </c>
      <c r="K178" s="29">
        <v>0</v>
      </c>
      <c r="L178" s="30">
        <v>0</v>
      </c>
      <c r="M178" s="30">
        <v>100</v>
      </c>
      <c r="N178" s="30">
        <v>0</v>
      </c>
    </row>
    <row r="179" spans="1:14" ht="12.75">
      <c r="A179" s="34">
        <v>6</v>
      </c>
      <c r="B179" s="34">
        <v>11</v>
      </c>
      <c r="C179" s="34">
        <v>11</v>
      </c>
      <c r="D179" s="35">
        <v>2</v>
      </c>
      <c r="E179" s="36"/>
      <c r="F179" s="28" t="s">
        <v>265</v>
      </c>
      <c r="G179" s="55" t="s">
        <v>420</v>
      </c>
      <c r="H179" s="29">
        <v>700000</v>
      </c>
      <c r="I179" s="29">
        <v>0</v>
      </c>
      <c r="J179" s="29">
        <v>700000</v>
      </c>
      <c r="K179" s="29">
        <v>0</v>
      </c>
      <c r="L179" s="30">
        <v>0</v>
      </c>
      <c r="M179" s="30">
        <v>100</v>
      </c>
      <c r="N179" s="30">
        <v>0</v>
      </c>
    </row>
    <row r="180" spans="1:14" ht="12.75">
      <c r="A180" s="34">
        <v>6</v>
      </c>
      <c r="B180" s="34">
        <v>19</v>
      </c>
      <c r="C180" s="34">
        <v>7</v>
      </c>
      <c r="D180" s="35">
        <v>2</v>
      </c>
      <c r="E180" s="36"/>
      <c r="F180" s="28" t="s">
        <v>265</v>
      </c>
      <c r="G180" s="55" t="s">
        <v>421</v>
      </c>
      <c r="H180" s="29">
        <v>4887265</v>
      </c>
      <c r="I180" s="29">
        <v>0</v>
      </c>
      <c r="J180" s="29">
        <v>4887265</v>
      </c>
      <c r="K180" s="29">
        <v>0</v>
      </c>
      <c r="L180" s="30">
        <v>0</v>
      </c>
      <c r="M180" s="30">
        <v>100</v>
      </c>
      <c r="N180" s="30">
        <v>0</v>
      </c>
    </row>
    <row r="181" spans="1:14" ht="12.75">
      <c r="A181" s="34">
        <v>6</v>
      </c>
      <c r="B181" s="34">
        <v>9</v>
      </c>
      <c r="C181" s="34">
        <v>14</v>
      </c>
      <c r="D181" s="35">
        <v>2</v>
      </c>
      <c r="E181" s="36"/>
      <c r="F181" s="28" t="s">
        <v>265</v>
      </c>
      <c r="G181" s="55" t="s">
        <v>422</v>
      </c>
      <c r="H181" s="29">
        <v>13851351.88</v>
      </c>
      <c r="I181" s="29">
        <v>0</v>
      </c>
      <c r="J181" s="29">
        <v>13850798.38</v>
      </c>
      <c r="K181" s="29">
        <v>553.5</v>
      </c>
      <c r="L181" s="30">
        <v>0</v>
      </c>
      <c r="M181" s="30">
        <v>99.99</v>
      </c>
      <c r="N181" s="30">
        <v>0</v>
      </c>
    </row>
    <row r="182" spans="1:14" ht="12.75">
      <c r="A182" s="34">
        <v>6</v>
      </c>
      <c r="B182" s="34">
        <v>19</v>
      </c>
      <c r="C182" s="34">
        <v>8</v>
      </c>
      <c r="D182" s="35">
        <v>2</v>
      </c>
      <c r="E182" s="36"/>
      <c r="F182" s="28" t="s">
        <v>265</v>
      </c>
      <c r="G182" s="55" t="s">
        <v>423</v>
      </c>
      <c r="H182" s="29">
        <v>719009</v>
      </c>
      <c r="I182" s="29">
        <v>0</v>
      </c>
      <c r="J182" s="29">
        <v>719009</v>
      </c>
      <c r="K182" s="29">
        <v>0</v>
      </c>
      <c r="L182" s="30">
        <v>0</v>
      </c>
      <c r="M182" s="30">
        <v>100</v>
      </c>
      <c r="N182" s="30">
        <v>0</v>
      </c>
    </row>
    <row r="183" spans="1:14" ht="12.75">
      <c r="A183" s="34">
        <v>6</v>
      </c>
      <c r="B183" s="34">
        <v>9</v>
      </c>
      <c r="C183" s="34">
        <v>15</v>
      </c>
      <c r="D183" s="35">
        <v>2</v>
      </c>
      <c r="E183" s="36"/>
      <c r="F183" s="28" t="s">
        <v>265</v>
      </c>
      <c r="G183" s="55" t="s">
        <v>424</v>
      </c>
      <c r="H183" s="29">
        <v>2496325</v>
      </c>
      <c r="I183" s="29">
        <v>0</v>
      </c>
      <c r="J183" s="29">
        <v>2496325</v>
      </c>
      <c r="K183" s="29">
        <v>0</v>
      </c>
      <c r="L183" s="30">
        <v>0</v>
      </c>
      <c r="M183" s="30">
        <v>100</v>
      </c>
      <c r="N183" s="30">
        <v>0</v>
      </c>
    </row>
    <row r="184" spans="1:14" ht="12.75">
      <c r="A184" s="34">
        <v>6</v>
      </c>
      <c r="B184" s="34">
        <v>9</v>
      </c>
      <c r="C184" s="34">
        <v>16</v>
      </c>
      <c r="D184" s="35">
        <v>2</v>
      </c>
      <c r="E184" s="36"/>
      <c r="F184" s="28" t="s">
        <v>265</v>
      </c>
      <c r="G184" s="55" t="s">
        <v>425</v>
      </c>
      <c r="H184" s="29">
        <v>2634000</v>
      </c>
      <c r="I184" s="29">
        <v>0</v>
      </c>
      <c r="J184" s="29">
        <v>2634000</v>
      </c>
      <c r="K184" s="29">
        <v>0</v>
      </c>
      <c r="L184" s="30">
        <v>0</v>
      </c>
      <c r="M184" s="30">
        <v>100</v>
      </c>
      <c r="N184" s="30">
        <v>0</v>
      </c>
    </row>
    <row r="185" spans="1:14" ht="12.75">
      <c r="A185" s="34">
        <v>6</v>
      </c>
      <c r="B185" s="34">
        <v>7</v>
      </c>
      <c r="C185" s="34">
        <v>10</v>
      </c>
      <c r="D185" s="35">
        <v>2</v>
      </c>
      <c r="E185" s="36"/>
      <c r="F185" s="28" t="s">
        <v>265</v>
      </c>
      <c r="G185" s="55" t="s">
        <v>426</v>
      </c>
      <c r="H185" s="29">
        <v>12238618.25</v>
      </c>
      <c r="I185" s="29">
        <v>0</v>
      </c>
      <c r="J185" s="29">
        <v>12238618.25</v>
      </c>
      <c r="K185" s="29">
        <v>0</v>
      </c>
      <c r="L185" s="30">
        <v>0</v>
      </c>
      <c r="M185" s="30">
        <v>100</v>
      </c>
      <c r="N185" s="30">
        <v>0</v>
      </c>
    </row>
    <row r="186" spans="1:14" ht="12.75">
      <c r="A186" s="34">
        <v>6</v>
      </c>
      <c r="B186" s="34">
        <v>1</v>
      </c>
      <c r="C186" s="34">
        <v>19</v>
      </c>
      <c r="D186" s="35">
        <v>2</v>
      </c>
      <c r="E186" s="36"/>
      <c r="F186" s="28" t="s">
        <v>265</v>
      </c>
      <c r="G186" s="55" t="s">
        <v>427</v>
      </c>
      <c r="H186" s="29">
        <v>2600500</v>
      </c>
      <c r="I186" s="29">
        <v>0</v>
      </c>
      <c r="J186" s="29">
        <v>2600500</v>
      </c>
      <c r="K186" s="29">
        <v>0</v>
      </c>
      <c r="L186" s="30">
        <v>0</v>
      </c>
      <c r="M186" s="30">
        <v>100</v>
      </c>
      <c r="N186" s="30">
        <v>0</v>
      </c>
    </row>
    <row r="187" spans="1:14" ht="12.75">
      <c r="A187" s="34">
        <v>6</v>
      </c>
      <c r="B187" s="34">
        <v>20</v>
      </c>
      <c r="C187" s="34">
        <v>14</v>
      </c>
      <c r="D187" s="35">
        <v>2</v>
      </c>
      <c r="E187" s="36"/>
      <c r="F187" s="28" t="s">
        <v>265</v>
      </c>
      <c r="G187" s="55" t="s">
        <v>428</v>
      </c>
      <c r="H187" s="29">
        <v>22588314</v>
      </c>
      <c r="I187" s="29">
        <v>0</v>
      </c>
      <c r="J187" s="29">
        <v>22588314</v>
      </c>
      <c r="K187" s="29">
        <v>0</v>
      </c>
      <c r="L187" s="30">
        <v>0</v>
      </c>
      <c r="M187" s="30">
        <v>100</v>
      </c>
      <c r="N187" s="30">
        <v>0</v>
      </c>
    </row>
    <row r="188" spans="1:14" ht="12.75">
      <c r="A188" s="34">
        <v>6</v>
      </c>
      <c r="B188" s="34">
        <v>3</v>
      </c>
      <c r="C188" s="34">
        <v>14</v>
      </c>
      <c r="D188" s="35">
        <v>2</v>
      </c>
      <c r="E188" s="36"/>
      <c r="F188" s="28" t="s">
        <v>265</v>
      </c>
      <c r="G188" s="55" t="s">
        <v>429</v>
      </c>
      <c r="H188" s="29">
        <v>2850847.82</v>
      </c>
      <c r="I188" s="29">
        <v>0</v>
      </c>
      <c r="J188" s="29">
        <v>2850847.82</v>
      </c>
      <c r="K188" s="29">
        <v>0</v>
      </c>
      <c r="L188" s="30">
        <v>0</v>
      </c>
      <c r="M188" s="30">
        <v>100</v>
      </c>
      <c r="N188" s="30">
        <v>0</v>
      </c>
    </row>
    <row r="189" spans="1:14" ht="12.75">
      <c r="A189" s="34">
        <v>6</v>
      </c>
      <c r="B189" s="34">
        <v>6</v>
      </c>
      <c r="C189" s="34">
        <v>11</v>
      </c>
      <c r="D189" s="35">
        <v>2</v>
      </c>
      <c r="E189" s="36"/>
      <c r="F189" s="28" t="s">
        <v>265</v>
      </c>
      <c r="G189" s="55" t="s">
        <v>430</v>
      </c>
      <c r="H189" s="29">
        <v>4261433</v>
      </c>
      <c r="I189" s="29">
        <v>0</v>
      </c>
      <c r="J189" s="29">
        <v>4261433</v>
      </c>
      <c r="K189" s="29">
        <v>0</v>
      </c>
      <c r="L189" s="30">
        <v>0</v>
      </c>
      <c r="M189" s="30">
        <v>100</v>
      </c>
      <c r="N189" s="30">
        <v>0</v>
      </c>
    </row>
    <row r="190" spans="1:14" ht="12.75">
      <c r="A190" s="34">
        <v>6</v>
      </c>
      <c r="B190" s="34">
        <v>14</v>
      </c>
      <c r="C190" s="34">
        <v>11</v>
      </c>
      <c r="D190" s="35">
        <v>2</v>
      </c>
      <c r="E190" s="36"/>
      <c r="F190" s="28" t="s">
        <v>265</v>
      </c>
      <c r="G190" s="55" t="s">
        <v>431</v>
      </c>
      <c r="H190" s="29">
        <v>8891332.31</v>
      </c>
      <c r="I190" s="29">
        <v>0</v>
      </c>
      <c r="J190" s="29">
        <v>8891332.31</v>
      </c>
      <c r="K190" s="29">
        <v>0</v>
      </c>
      <c r="L190" s="30">
        <v>0</v>
      </c>
      <c r="M190" s="30">
        <v>100</v>
      </c>
      <c r="N190" s="30">
        <v>0</v>
      </c>
    </row>
    <row r="191" spans="1:14" ht="12.75">
      <c r="A191" s="34">
        <v>6</v>
      </c>
      <c r="B191" s="34">
        <v>7</v>
      </c>
      <c r="C191" s="34">
        <v>2</v>
      </c>
      <c r="D191" s="35">
        <v>3</v>
      </c>
      <c r="E191" s="36"/>
      <c r="F191" s="28" t="s">
        <v>265</v>
      </c>
      <c r="G191" s="55" t="s">
        <v>432</v>
      </c>
      <c r="H191" s="29">
        <v>5735000</v>
      </c>
      <c r="I191" s="29">
        <v>0</v>
      </c>
      <c r="J191" s="29">
        <v>5735000</v>
      </c>
      <c r="K191" s="29">
        <v>0</v>
      </c>
      <c r="L191" s="30">
        <v>0</v>
      </c>
      <c r="M191" s="30">
        <v>100</v>
      </c>
      <c r="N191" s="30">
        <v>0</v>
      </c>
    </row>
    <row r="192" spans="1:14" ht="12.75">
      <c r="A192" s="34">
        <v>6</v>
      </c>
      <c r="B192" s="34">
        <v>9</v>
      </c>
      <c r="C192" s="34">
        <v>1</v>
      </c>
      <c r="D192" s="35">
        <v>3</v>
      </c>
      <c r="E192" s="36"/>
      <c r="F192" s="28" t="s">
        <v>265</v>
      </c>
      <c r="G192" s="55" t="s">
        <v>433</v>
      </c>
      <c r="H192" s="29">
        <v>18500000</v>
      </c>
      <c r="I192" s="29">
        <v>0</v>
      </c>
      <c r="J192" s="29">
        <v>18500000</v>
      </c>
      <c r="K192" s="29">
        <v>0</v>
      </c>
      <c r="L192" s="30">
        <v>0</v>
      </c>
      <c r="M192" s="30">
        <v>100</v>
      </c>
      <c r="N192" s="30">
        <v>0</v>
      </c>
    </row>
    <row r="193" spans="1:14" ht="12.75">
      <c r="A193" s="34">
        <v>6</v>
      </c>
      <c r="B193" s="34">
        <v>9</v>
      </c>
      <c r="C193" s="34">
        <v>3</v>
      </c>
      <c r="D193" s="35">
        <v>3</v>
      </c>
      <c r="E193" s="36"/>
      <c r="F193" s="28" t="s">
        <v>265</v>
      </c>
      <c r="G193" s="55" t="s">
        <v>434</v>
      </c>
      <c r="H193" s="29">
        <v>11918500</v>
      </c>
      <c r="I193" s="29">
        <v>0</v>
      </c>
      <c r="J193" s="29">
        <v>11918500</v>
      </c>
      <c r="K193" s="29">
        <v>0</v>
      </c>
      <c r="L193" s="30">
        <v>0</v>
      </c>
      <c r="M193" s="30">
        <v>100</v>
      </c>
      <c r="N193" s="30">
        <v>0</v>
      </c>
    </row>
    <row r="194" spans="1:14" ht="12.75">
      <c r="A194" s="34">
        <v>6</v>
      </c>
      <c r="B194" s="34">
        <v>2</v>
      </c>
      <c r="C194" s="34">
        <v>5</v>
      </c>
      <c r="D194" s="35">
        <v>3</v>
      </c>
      <c r="E194" s="36"/>
      <c r="F194" s="28" t="s">
        <v>265</v>
      </c>
      <c r="G194" s="55" t="s">
        <v>435</v>
      </c>
      <c r="H194" s="29">
        <v>3344000</v>
      </c>
      <c r="I194" s="29">
        <v>0</v>
      </c>
      <c r="J194" s="29">
        <v>3344000</v>
      </c>
      <c r="K194" s="29">
        <v>0</v>
      </c>
      <c r="L194" s="30">
        <v>0</v>
      </c>
      <c r="M194" s="30">
        <v>100</v>
      </c>
      <c r="N194" s="30">
        <v>0</v>
      </c>
    </row>
    <row r="195" spans="1:14" ht="12.75">
      <c r="A195" s="34">
        <v>6</v>
      </c>
      <c r="B195" s="34">
        <v>5</v>
      </c>
      <c r="C195" s="34">
        <v>5</v>
      </c>
      <c r="D195" s="35">
        <v>3</v>
      </c>
      <c r="E195" s="36"/>
      <c r="F195" s="28" t="s">
        <v>265</v>
      </c>
      <c r="G195" s="55" t="s">
        <v>436</v>
      </c>
      <c r="H195" s="29">
        <v>19821000</v>
      </c>
      <c r="I195" s="29">
        <v>0</v>
      </c>
      <c r="J195" s="29">
        <v>19821000</v>
      </c>
      <c r="K195" s="29">
        <v>0</v>
      </c>
      <c r="L195" s="30">
        <v>0</v>
      </c>
      <c r="M195" s="30">
        <v>100</v>
      </c>
      <c r="N195" s="30">
        <v>0</v>
      </c>
    </row>
    <row r="196" spans="1:14" ht="12.75">
      <c r="A196" s="34">
        <v>6</v>
      </c>
      <c r="B196" s="34">
        <v>2</v>
      </c>
      <c r="C196" s="34">
        <v>7</v>
      </c>
      <c r="D196" s="35">
        <v>3</v>
      </c>
      <c r="E196" s="36"/>
      <c r="F196" s="28" t="s">
        <v>265</v>
      </c>
      <c r="G196" s="55" t="s">
        <v>437</v>
      </c>
      <c r="H196" s="29">
        <v>18613199.9</v>
      </c>
      <c r="I196" s="29">
        <v>0</v>
      </c>
      <c r="J196" s="29">
        <v>18600000</v>
      </c>
      <c r="K196" s="29">
        <v>13199.9</v>
      </c>
      <c r="L196" s="30">
        <v>0</v>
      </c>
      <c r="M196" s="30">
        <v>99.92</v>
      </c>
      <c r="N196" s="30">
        <v>0.07</v>
      </c>
    </row>
    <row r="197" spans="1:14" ht="12.75">
      <c r="A197" s="34">
        <v>6</v>
      </c>
      <c r="B197" s="34">
        <v>12</v>
      </c>
      <c r="C197" s="34">
        <v>2</v>
      </c>
      <c r="D197" s="35">
        <v>3</v>
      </c>
      <c r="E197" s="36"/>
      <c r="F197" s="28" t="s">
        <v>265</v>
      </c>
      <c r="G197" s="55" t="s">
        <v>438</v>
      </c>
      <c r="H197" s="29">
        <v>310700</v>
      </c>
      <c r="I197" s="29">
        <v>0</v>
      </c>
      <c r="J197" s="29">
        <v>310700</v>
      </c>
      <c r="K197" s="29">
        <v>0</v>
      </c>
      <c r="L197" s="30">
        <v>0</v>
      </c>
      <c r="M197" s="30">
        <v>100</v>
      </c>
      <c r="N197" s="30">
        <v>0</v>
      </c>
    </row>
    <row r="198" spans="1:14" ht="12.75">
      <c r="A198" s="34">
        <v>6</v>
      </c>
      <c r="B198" s="34">
        <v>14</v>
      </c>
      <c r="C198" s="34">
        <v>4</v>
      </c>
      <c r="D198" s="35">
        <v>3</v>
      </c>
      <c r="E198" s="36"/>
      <c r="F198" s="28" t="s">
        <v>265</v>
      </c>
      <c r="G198" s="55" t="s">
        <v>439</v>
      </c>
      <c r="H198" s="29">
        <v>14868538.96</v>
      </c>
      <c r="I198" s="29">
        <v>0</v>
      </c>
      <c r="J198" s="29">
        <v>14867930.5</v>
      </c>
      <c r="K198" s="29">
        <v>608.46</v>
      </c>
      <c r="L198" s="30">
        <v>0</v>
      </c>
      <c r="M198" s="30">
        <v>99.99</v>
      </c>
      <c r="N198" s="30">
        <v>0</v>
      </c>
    </row>
    <row r="199" spans="1:14" ht="12.75">
      <c r="A199" s="34">
        <v>6</v>
      </c>
      <c r="B199" s="34">
        <v>8</v>
      </c>
      <c r="C199" s="34">
        <v>6</v>
      </c>
      <c r="D199" s="35">
        <v>3</v>
      </c>
      <c r="E199" s="36"/>
      <c r="F199" s="28" t="s">
        <v>265</v>
      </c>
      <c r="G199" s="55" t="s">
        <v>440</v>
      </c>
      <c r="H199" s="29">
        <v>6359165.71</v>
      </c>
      <c r="I199" s="29">
        <v>0</v>
      </c>
      <c r="J199" s="29">
        <v>6358176</v>
      </c>
      <c r="K199" s="29">
        <v>989.71</v>
      </c>
      <c r="L199" s="30">
        <v>0</v>
      </c>
      <c r="M199" s="30">
        <v>99.98</v>
      </c>
      <c r="N199" s="30">
        <v>0.01</v>
      </c>
    </row>
    <row r="200" spans="1:14" ht="12.75">
      <c r="A200" s="34">
        <v>6</v>
      </c>
      <c r="B200" s="34">
        <v>20</v>
      </c>
      <c r="C200" s="34">
        <v>4</v>
      </c>
      <c r="D200" s="35">
        <v>3</v>
      </c>
      <c r="E200" s="36"/>
      <c r="F200" s="28" t="s">
        <v>265</v>
      </c>
      <c r="G200" s="55" t="s">
        <v>441</v>
      </c>
      <c r="H200" s="29">
        <v>11700000</v>
      </c>
      <c r="I200" s="29">
        <v>0</v>
      </c>
      <c r="J200" s="29">
        <v>11700000</v>
      </c>
      <c r="K200" s="29">
        <v>0</v>
      </c>
      <c r="L200" s="30">
        <v>0</v>
      </c>
      <c r="M200" s="30">
        <v>100</v>
      </c>
      <c r="N200" s="30">
        <v>0</v>
      </c>
    </row>
    <row r="201" spans="1:14" ht="12.75">
      <c r="A201" s="34">
        <v>6</v>
      </c>
      <c r="B201" s="34">
        <v>18</v>
      </c>
      <c r="C201" s="34">
        <v>5</v>
      </c>
      <c r="D201" s="35">
        <v>3</v>
      </c>
      <c r="E201" s="36"/>
      <c r="F201" s="28" t="s">
        <v>265</v>
      </c>
      <c r="G201" s="55" t="s">
        <v>442</v>
      </c>
      <c r="H201" s="29">
        <v>16604626.64</v>
      </c>
      <c r="I201" s="29">
        <v>0</v>
      </c>
      <c r="J201" s="29">
        <v>16185643.02</v>
      </c>
      <c r="K201" s="29">
        <v>418983.62</v>
      </c>
      <c r="L201" s="30">
        <v>0</v>
      </c>
      <c r="M201" s="30">
        <v>97.47</v>
      </c>
      <c r="N201" s="30">
        <v>2.52</v>
      </c>
    </row>
    <row r="202" spans="1:14" ht="12.75">
      <c r="A202" s="34">
        <v>6</v>
      </c>
      <c r="B202" s="34">
        <v>18</v>
      </c>
      <c r="C202" s="34">
        <v>6</v>
      </c>
      <c r="D202" s="35">
        <v>3</v>
      </c>
      <c r="E202" s="36"/>
      <c r="F202" s="28" t="s">
        <v>265</v>
      </c>
      <c r="G202" s="55" t="s">
        <v>443</v>
      </c>
      <c r="H202" s="29">
        <v>12833329.11</v>
      </c>
      <c r="I202" s="29">
        <v>0</v>
      </c>
      <c r="J202" s="29">
        <v>12833329.11</v>
      </c>
      <c r="K202" s="29">
        <v>0</v>
      </c>
      <c r="L202" s="30">
        <v>0</v>
      </c>
      <c r="M202" s="30">
        <v>100</v>
      </c>
      <c r="N202" s="30">
        <v>0</v>
      </c>
    </row>
    <row r="203" spans="1:14" ht="12.75">
      <c r="A203" s="34">
        <v>6</v>
      </c>
      <c r="B203" s="34">
        <v>10</v>
      </c>
      <c r="C203" s="34">
        <v>3</v>
      </c>
      <c r="D203" s="35">
        <v>3</v>
      </c>
      <c r="E203" s="36"/>
      <c r="F203" s="28" t="s">
        <v>265</v>
      </c>
      <c r="G203" s="55" t="s">
        <v>444</v>
      </c>
      <c r="H203" s="29">
        <v>17274662.73</v>
      </c>
      <c r="I203" s="29">
        <v>0</v>
      </c>
      <c r="J203" s="29">
        <v>17274662.73</v>
      </c>
      <c r="K203" s="29">
        <v>0</v>
      </c>
      <c r="L203" s="30">
        <v>0</v>
      </c>
      <c r="M203" s="30">
        <v>100</v>
      </c>
      <c r="N203" s="30">
        <v>0</v>
      </c>
    </row>
    <row r="204" spans="1:14" ht="12.75">
      <c r="A204" s="34">
        <v>6</v>
      </c>
      <c r="B204" s="34">
        <v>5</v>
      </c>
      <c r="C204" s="34">
        <v>6</v>
      </c>
      <c r="D204" s="35">
        <v>3</v>
      </c>
      <c r="E204" s="36"/>
      <c r="F204" s="28" t="s">
        <v>265</v>
      </c>
      <c r="G204" s="55" t="s">
        <v>445</v>
      </c>
      <c r="H204" s="29">
        <v>11530494.11</v>
      </c>
      <c r="I204" s="29">
        <v>0</v>
      </c>
      <c r="J204" s="29">
        <v>11519139</v>
      </c>
      <c r="K204" s="29">
        <v>11355.11</v>
      </c>
      <c r="L204" s="30">
        <v>0</v>
      </c>
      <c r="M204" s="30">
        <v>99.9</v>
      </c>
      <c r="N204" s="30">
        <v>0.09</v>
      </c>
    </row>
    <row r="205" spans="1:14" ht="12.75">
      <c r="A205" s="34">
        <v>6</v>
      </c>
      <c r="B205" s="34">
        <v>14</v>
      </c>
      <c r="C205" s="34">
        <v>8</v>
      </c>
      <c r="D205" s="35">
        <v>3</v>
      </c>
      <c r="E205" s="36"/>
      <c r="F205" s="28" t="s">
        <v>265</v>
      </c>
      <c r="G205" s="55" t="s">
        <v>446</v>
      </c>
      <c r="H205" s="29">
        <v>0</v>
      </c>
      <c r="I205" s="29">
        <v>0</v>
      </c>
      <c r="J205" s="29">
        <v>0</v>
      </c>
      <c r="K205" s="29">
        <v>0</v>
      </c>
      <c r="L205" s="30"/>
      <c r="M205" s="30"/>
      <c r="N205" s="30"/>
    </row>
    <row r="206" spans="1:14" ht="12.75">
      <c r="A206" s="34">
        <v>6</v>
      </c>
      <c r="B206" s="34">
        <v>12</v>
      </c>
      <c r="C206" s="34">
        <v>5</v>
      </c>
      <c r="D206" s="35">
        <v>3</v>
      </c>
      <c r="E206" s="36"/>
      <c r="F206" s="28" t="s">
        <v>265</v>
      </c>
      <c r="G206" s="55" t="s">
        <v>447</v>
      </c>
      <c r="H206" s="29">
        <v>19737489.78</v>
      </c>
      <c r="I206" s="29">
        <v>0</v>
      </c>
      <c r="J206" s="29">
        <v>19737489.78</v>
      </c>
      <c r="K206" s="29">
        <v>0</v>
      </c>
      <c r="L206" s="30">
        <v>0</v>
      </c>
      <c r="M206" s="30">
        <v>100</v>
      </c>
      <c r="N206" s="30">
        <v>0</v>
      </c>
    </row>
    <row r="207" spans="1:14" ht="12.75">
      <c r="A207" s="34">
        <v>6</v>
      </c>
      <c r="B207" s="34">
        <v>8</v>
      </c>
      <c r="C207" s="34">
        <v>10</v>
      </c>
      <c r="D207" s="35">
        <v>3</v>
      </c>
      <c r="E207" s="36"/>
      <c r="F207" s="28" t="s">
        <v>265</v>
      </c>
      <c r="G207" s="55" t="s">
        <v>448</v>
      </c>
      <c r="H207" s="29">
        <v>6189167.17</v>
      </c>
      <c r="I207" s="29">
        <v>0</v>
      </c>
      <c r="J207" s="29">
        <v>6186936</v>
      </c>
      <c r="K207" s="29">
        <v>2231.17</v>
      </c>
      <c r="L207" s="30">
        <v>0</v>
      </c>
      <c r="M207" s="30">
        <v>99.96</v>
      </c>
      <c r="N207" s="30">
        <v>0.03</v>
      </c>
    </row>
    <row r="208" spans="1:14" ht="12.75">
      <c r="A208" s="34">
        <v>6</v>
      </c>
      <c r="B208" s="34">
        <v>13</v>
      </c>
      <c r="C208" s="34">
        <v>4</v>
      </c>
      <c r="D208" s="35">
        <v>3</v>
      </c>
      <c r="E208" s="36"/>
      <c r="F208" s="28" t="s">
        <v>265</v>
      </c>
      <c r="G208" s="55" t="s">
        <v>449</v>
      </c>
      <c r="H208" s="29">
        <v>10965600</v>
      </c>
      <c r="I208" s="29">
        <v>0</v>
      </c>
      <c r="J208" s="29">
        <v>10965600</v>
      </c>
      <c r="K208" s="29">
        <v>0</v>
      </c>
      <c r="L208" s="30">
        <v>0</v>
      </c>
      <c r="M208" s="30">
        <v>100</v>
      </c>
      <c r="N208" s="30">
        <v>0</v>
      </c>
    </row>
    <row r="209" spans="1:14" ht="12.75">
      <c r="A209" s="34">
        <v>6</v>
      </c>
      <c r="B209" s="34">
        <v>17</v>
      </c>
      <c r="C209" s="34">
        <v>3</v>
      </c>
      <c r="D209" s="35">
        <v>3</v>
      </c>
      <c r="E209" s="36"/>
      <c r="F209" s="28" t="s">
        <v>265</v>
      </c>
      <c r="G209" s="55" t="s">
        <v>450</v>
      </c>
      <c r="H209" s="29">
        <v>8258976</v>
      </c>
      <c r="I209" s="29">
        <v>0</v>
      </c>
      <c r="J209" s="29">
        <v>8258976</v>
      </c>
      <c r="K209" s="29">
        <v>0</v>
      </c>
      <c r="L209" s="30">
        <v>0</v>
      </c>
      <c r="M209" s="30">
        <v>100</v>
      </c>
      <c r="N209" s="30">
        <v>0</v>
      </c>
    </row>
    <row r="210" spans="1:14" ht="12.75">
      <c r="A210" s="34">
        <v>6</v>
      </c>
      <c r="B210" s="34">
        <v>12</v>
      </c>
      <c r="C210" s="34">
        <v>6</v>
      </c>
      <c r="D210" s="35">
        <v>3</v>
      </c>
      <c r="E210" s="36"/>
      <c r="F210" s="28" t="s">
        <v>265</v>
      </c>
      <c r="G210" s="55" t="s">
        <v>451</v>
      </c>
      <c r="H210" s="29">
        <v>5665000</v>
      </c>
      <c r="I210" s="29">
        <v>0</v>
      </c>
      <c r="J210" s="29">
        <v>5665000</v>
      </c>
      <c r="K210" s="29">
        <v>0</v>
      </c>
      <c r="L210" s="30">
        <v>0</v>
      </c>
      <c r="M210" s="30">
        <v>100</v>
      </c>
      <c r="N210" s="30">
        <v>0</v>
      </c>
    </row>
    <row r="211" spans="1:14" ht="12.75">
      <c r="A211" s="34">
        <v>6</v>
      </c>
      <c r="B211" s="34">
        <v>3</v>
      </c>
      <c r="C211" s="34">
        <v>15</v>
      </c>
      <c r="D211" s="35">
        <v>3</v>
      </c>
      <c r="E211" s="36"/>
      <c r="F211" s="28" t="s">
        <v>265</v>
      </c>
      <c r="G211" s="55" t="s">
        <v>452</v>
      </c>
      <c r="H211" s="29">
        <v>4667090</v>
      </c>
      <c r="I211" s="29">
        <v>0</v>
      </c>
      <c r="J211" s="29">
        <v>4667090</v>
      </c>
      <c r="K211" s="29">
        <v>0</v>
      </c>
      <c r="L211" s="30">
        <v>0</v>
      </c>
      <c r="M211" s="30">
        <v>100</v>
      </c>
      <c r="N211" s="30">
        <v>0</v>
      </c>
    </row>
    <row r="212" spans="1:14" ht="12.75">
      <c r="A212" s="34">
        <v>6</v>
      </c>
      <c r="B212" s="34">
        <v>16</v>
      </c>
      <c r="C212" s="34">
        <v>4</v>
      </c>
      <c r="D212" s="35">
        <v>3</v>
      </c>
      <c r="E212" s="36"/>
      <c r="F212" s="28" t="s">
        <v>265</v>
      </c>
      <c r="G212" s="55" t="s">
        <v>453</v>
      </c>
      <c r="H212" s="29">
        <v>6783125</v>
      </c>
      <c r="I212" s="29">
        <v>0</v>
      </c>
      <c r="J212" s="29">
        <v>6783125</v>
      </c>
      <c r="K212" s="29">
        <v>0</v>
      </c>
      <c r="L212" s="30">
        <v>0</v>
      </c>
      <c r="M212" s="30">
        <v>100</v>
      </c>
      <c r="N212" s="30">
        <v>0</v>
      </c>
    </row>
    <row r="213" spans="1:14" ht="12.75">
      <c r="A213" s="34">
        <v>6</v>
      </c>
      <c r="B213" s="34">
        <v>3</v>
      </c>
      <c r="C213" s="34">
        <v>11</v>
      </c>
      <c r="D213" s="35">
        <v>3</v>
      </c>
      <c r="E213" s="36"/>
      <c r="F213" s="28" t="s">
        <v>265</v>
      </c>
      <c r="G213" s="55" t="s">
        <v>454</v>
      </c>
      <c r="H213" s="29">
        <v>3516060</v>
      </c>
      <c r="I213" s="29">
        <v>0</v>
      </c>
      <c r="J213" s="29">
        <v>3516060</v>
      </c>
      <c r="K213" s="29">
        <v>0</v>
      </c>
      <c r="L213" s="30">
        <v>0</v>
      </c>
      <c r="M213" s="30">
        <v>100</v>
      </c>
      <c r="N213" s="30">
        <v>0</v>
      </c>
    </row>
    <row r="214" spans="1:14" ht="12.75">
      <c r="A214" s="34">
        <v>6</v>
      </c>
      <c r="B214" s="34">
        <v>20</v>
      </c>
      <c r="C214" s="34">
        <v>13</v>
      </c>
      <c r="D214" s="35">
        <v>3</v>
      </c>
      <c r="E214" s="36"/>
      <c r="F214" s="28" t="s">
        <v>265</v>
      </c>
      <c r="G214" s="55" t="s">
        <v>455</v>
      </c>
      <c r="H214" s="29">
        <v>11843788.15</v>
      </c>
      <c r="I214" s="29">
        <v>0</v>
      </c>
      <c r="J214" s="29">
        <v>11843788.15</v>
      </c>
      <c r="K214" s="29">
        <v>0</v>
      </c>
      <c r="L214" s="30">
        <v>0</v>
      </c>
      <c r="M214" s="30">
        <v>100</v>
      </c>
      <c r="N214" s="30">
        <v>0</v>
      </c>
    </row>
    <row r="215" spans="1:14" ht="12.75">
      <c r="A215" s="34">
        <v>6</v>
      </c>
      <c r="B215" s="34">
        <v>2</v>
      </c>
      <c r="C215" s="34">
        <v>12</v>
      </c>
      <c r="D215" s="35">
        <v>3</v>
      </c>
      <c r="E215" s="36"/>
      <c r="F215" s="28" t="s">
        <v>265</v>
      </c>
      <c r="G215" s="55" t="s">
        <v>456</v>
      </c>
      <c r="H215" s="29">
        <v>2106934.84</v>
      </c>
      <c r="I215" s="29">
        <v>0</v>
      </c>
      <c r="J215" s="29">
        <v>2106718.84</v>
      </c>
      <c r="K215" s="29">
        <v>216</v>
      </c>
      <c r="L215" s="30">
        <v>0</v>
      </c>
      <c r="M215" s="30">
        <v>99.98</v>
      </c>
      <c r="N215" s="30">
        <v>0.01</v>
      </c>
    </row>
    <row r="216" spans="1:14" ht="12.75">
      <c r="A216" s="34">
        <v>6</v>
      </c>
      <c r="B216" s="34">
        <v>18</v>
      </c>
      <c r="C216" s="34">
        <v>12</v>
      </c>
      <c r="D216" s="35">
        <v>3</v>
      </c>
      <c r="E216" s="36"/>
      <c r="F216" s="28" t="s">
        <v>265</v>
      </c>
      <c r="G216" s="55" t="s">
        <v>457</v>
      </c>
      <c r="H216" s="29">
        <v>8088612.07</v>
      </c>
      <c r="I216" s="29">
        <v>0</v>
      </c>
      <c r="J216" s="29">
        <v>8088612.07</v>
      </c>
      <c r="K216" s="29">
        <v>0</v>
      </c>
      <c r="L216" s="30">
        <v>0</v>
      </c>
      <c r="M216" s="30">
        <v>100</v>
      </c>
      <c r="N216" s="30">
        <v>0</v>
      </c>
    </row>
    <row r="217" spans="1:14" ht="12.75">
      <c r="A217" s="34">
        <v>6</v>
      </c>
      <c r="B217" s="34">
        <v>7</v>
      </c>
      <c r="C217" s="34">
        <v>8</v>
      </c>
      <c r="D217" s="35">
        <v>3</v>
      </c>
      <c r="E217" s="36"/>
      <c r="F217" s="28" t="s">
        <v>265</v>
      </c>
      <c r="G217" s="55" t="s">
        <v>458</v>
      </c>
      <c r="H217" s="29">
        <v>10985322.91</v>
      </c>
      <c r="I217" s="29">
        <v>0</v>
      </c>
      <c r="J217" s="29">
        <v>10985322.91</v>
      </c>
      <c r="K217" s="29">
        <v>0</v>
      </c>
      <c r="L217" s="30">
        <v>0</v>
      </c>
      <c r="M217" s="30">
        <v>100</v>
      </c>
      <c r="N217" s="30">
        <v>0</v>
      </c>
    </row>
    <row r="218" spans="1:14" ht="12.75">
      <c r="A218" s="34">
        <v>6</v>
      </c>
      <c r="B218" s="34">
        <v>20</v>
      </c>
      <c r="C218" s="34">
        <v>15</v>
      </c>
      <c r="D218" s="35">
        <v>3</v>
      </c>
      <c r="E218" s="36"/>
      <c r="F218" s="28" t="s">
        <v>265</v>
      </c>
      <c r="G218" s="55" t="s">
        <v>459</v>
      </c>
      <c r="H218" s="29">
        <v>12347621</v>
      </c>
      <c r="I218" s="29">
        <v>0</v>
      </c>
      <c r="J218" s="29">
        <v>12347022</v>
      </c>
      <c r="K218" s="29">
        <v>599</v>
      </c>
      <c r="L218" s="30">
        <v>0</v>
      </c>
      <c r="M218" s="30">
        <v>99.99</v>
      </c>
      <c r="N218" s="30">
        <v>0</v>
      </c>
    </row>
    <row r="219" spans="1:14" ht="12.75">
      <c r="A219" s="34">
        <v>6</v>
      </c>
      <c r="B219" s="34">
        <v>61</v>
      </c>
      <c r="C219" s="34">
        <v>0</v>
      </c>
      <c r="D219" s="35">
        <v>0</v>
      </c>
      <c r="E219" s="36"/>
      <c r="F219" s="28" t="s">
        <v>460</v>
      </c>
      <c r="G219" s="55" t="s">
        <v>461</v>
      </c>
      <c r="H219" s="29">
        <v>60496907.75</v>
      </c>
      <c r="I219" s="29">
        <v>0</v>
      </c>
      <c r="J219" s="29">
        <v>60494909</v>
      </c>
      <c r="K219" s="29">
        <v>1998.75</v>
      </c>
      <c r="L219" s="30">
        <v>0</v>
      </c>
      <c r="M219" s="30">
        <v>99.99</v>
      </c>
      <c r="N219" s="30">
        <v>0</v>
      </c>
    </row>
    <row r="220" spans="1:14" ht="12.75">
      <c r="A220" s="34">
        <v>6</v>
      </c>
      <c r="B220" s="34">
        <v>62</v>
      </c>
      <c r="C220" s="34">
        <v>0</v>
      </c>
      <c r="D220" s="35">
        <v>0</v>
      </c>
      <c r="E220" s="36"/>
      <c r="F220" s="28" t="s">
        <v>460</v>
      </c>
      <c r="G220" s="55" t="s">
        <v>462</v>
      </c>
      <c r="H220" s="29">
        <v>168547528.94</v>
      </c>
      <c r="I220" s="29">
        <v>0</v>
      </c>
      <c r="J220" s="29">
        <v>168547528.94</v>
      </c>
      <c r="K220" s="29">
        <v>0</v>
      </c>
      <c r="L220" s="30">
        <v>0</v>
      </c>
      <c r="M220" s="30">
        <v>100</v>
      </c>
      <c r="N220" s="30">
        <v>0</v>
      </c>
    </row>
    <row r="221" spans="1:14" ht="12.75">
      <c r="A221" s="34">
        <v>6</v>
      </c>
      <c r="B221" s="34">
        <v>63</v>
      </c>
      <c r="C221" s="34">
        <v>0</v>
      </c>
      <c r="D221" s="35">
        <v>0</v>
      </c>
      <c r="E221" s="36"/>
      <c r="F221" s="28" t="s">
        <v>460</v>
      </c>
      <c r="G221" s="55" t="s">
        <v>463</v>
      </c>
      <c r="H221" s="29">
        <v>1516091106.56</v>
      </c>
      <c r="I221" s="29">
        <v>0</v>
      </c>
      <c r="J221" s="29">
        <v>1516091106.56</v>
      </c>
      <c r="K221" s="29">
        <v>0</v>
      </c>
      <c r="L221" s="30">
        <v>0</v>
      </c>
      <c r="M221" s="30">
        <v>100</v>
      </c>
      <c r="N221" s="30">
        <v>0</v>
      </c>
    </row>
    <row r="222" spans="1:14" ht="12.75">
      <c r="A222" s="34">
        <v>6</v>
      </c>
      <c r="B222" s="34">
        <v>64</v>
      </c>
      <c r="C222" s="34">
        <v>0</v>
      </c>
      <c r="D222" s="35">
        <v>0</v>
      </c>
      <c r="E222" s="36"/>
      <c r="F222" s="28" t="s">
        <v>460</v>
      </c>
      <c r="G222" s="55" t="s">
        <v>464</v>
      </c>
      <c r="H222" s="29">
        <v>124018974.11</v>
      </c>
      <c r="I222" s="29">
        <v>0</v>
      </c>
      <c r="J222" s="29">
        <v>124016154.11</v>
      </c>
      <c r="K222" s="29">
        <v>2820</v>
      </c>
      <c r="L222" s="30">
        <v>0</v>
      </c>
      <c r="M222" s="30">
        <v>99.99</v>
      </c>
      <c r="N222" s="30">
        <v>0</v>
      </c>
    </row>
    <row r="223" spans="1:14" ht="12.75">
      <c r="A223" s="34">
        <v>6</v>
      </c>
      <c r="B223" s="34">
        <v>1</v>
      </c>
      <c r="C223" s="34">
        <v>0</v>
      </c>
      <c r="D223" s="35">
        <v>0</v>
      </c>
      <c r="E223" s="36"/>
      <c r="F223" s="28" t="s">
        <v>465</v>
      </c>
      <c r="G223" s="55" t="s">
        <v>466</v>
      </c>
      <c r="H223" s="29">
        <v>17071600</v>
      </c>
      <c r="I223" s="29">
        <v>0</v>
      </c>
      <c r="J223" s="29">
        <v>17071600</v>
      </c>
      <c r="K223" s="29">
        <v>0</v>
      </c>
      <c r="L223" s="30">
        <v>0</v>
      </c>
      <c r="M223" s="30">
        <v>100</v>
      </c>
      <c r="N223" s="30">
        <v>0</v>
      </c>
    </row>
    <row r="224" spans="1:14" ht="12.75">
      <c r="A224" s="34">
        <v>6</v>
      </c>
      <c r="B224" s="34">
        <v>2</v>
      </c>
      <c r="C224" s="34">
        <v>0</v>
      </c>
      <c r="D224" s="35">
        <v>0</v>
      </c>
      <c r="E224" s="36"/>
      <c r="F224" s="28" t="s">
        <v>465</v>
      </c>
      <c r="G224" s="55" t="s">
        <v>467</v>
      </c>
      <c r="H224" s="29">
        <v>17067915.13</v>
      </c>
      <c r="I224" s="29">
        <v>0</v>
      </c>
      <c r="J224" s="29">
        <v>17067915.13</v>
      </c>
      <c r="K224" s="29">
        <v>0</v>
      </c>
      <c r="L224" s="30">
        <v>0</v>
      </c>
      <c r="M224" s="30">
        <v>100</v>
      </c>
      <c r="N224" s="30">
        <v>0</v>
      </c>
    </row>
    <row r="225" spans="1:14" ht="12.75">
      <c r="A225" s="34">
        <v>6</v>
      </c>
      <c r="B225" s="34">
        <v>3</v>
      </c>
      <c r="C225" s="34">
        <v>0</v>
      </c>
      <c r="D225" s="35">
        <v>0</v>
      </c>
      <c r="E225" s="36"/>
      <c r="F225" s="28" t="s">
        <v>465</v>
      </c>
      <c r="G225" s="55" t="s">
        <v>468</v>
      </c>
      <c r="H225" s="29">
        <v>23103446</v>
      </c>
      <c r="I225" s="29">
        <v>0</v>
      </c>
      <c r="J225" s="29">
        <v>23103446</v>
      </c>
      <c r="K225" s="29">
        <v>0</v>
      </c>
      <c r="L225" s="30">
        <v>0</v>
      </c>
      <c r="M225" s="30">
        <v>100</v>
      </c>
      <c r="N225" s="30">
        <v>0</v>
      </c>
    </row>
    <row r="226" spans="1:14" ht="12.75">
      <c r="A226" s="34">
        <v>6</v>
      </c>
      <c r="B226" s="34">
        <v>4</v>
      </c>
      <c r="C226" s="34">
        <v>0</v>
      </c>
      <c r="D226" s="35">
        <v>0</v>
      </c>
      <c r="E226" s="36"/>
      <c r="F226" s="28" t="s">
        <v>465</v>
      </c>
      <c r="G226" s="55" t="s">
        <v>469</v>
      </c>
      <c r="H226" s="29">
        <v>2050978.78</v>
      </c>
      <c r="I226" s="29">
        <v>0</v>
      </c>
      <c r="J226" s="29">
        <v>2046500</v>
      </c>
      <c r="K226" s="29">
        <v>4478.78</v>
      </c>
      <c r="L226" s="30">
        <v>0</v>
      </c>
      <c r="M226" s="30">
        <v>99.78</v>
      </c>
      <c r="N226" s="30">
        <v>0.21</v>
      </c>
    </row>
    <row r="227" spans="1:14" ht="12.75">
      <c r="A227" s="34">
        <v>6</v>
      </c>
      <c r="B227" s="34">
        <v>5</v>
      </c>
      <c r="C227" s="34">
        <v>0</v>
      </c>
      <c r="D227" s="35">
        <v>0</v>
      </c>
      <c r="E227" s="36"/>
      <c r="F227" s="28" t="s">
        <v>465</v>
      </c>
      <c r="G227" s="55" t="s">
        <v>470</v>
      </c>
      <c r="H227" s="29">
        <v>12743322.16</v>
      </c>
      <c r="I227" s="29">
        <v>0</v>
      </c>
      <c r="J227" s="29">
        <v>12743322.16</v>
      </c>
      <c r="K227" s="29">
        <v>0</v>
      </c>
      <c r="L227" s="30">
        <v>0</v>
      </c>
      <c r="M227" s="30">
        <v>100</v>
      </c>
      <c r="N227" s="30">
        <v>0</v>
      </c>
    </row>
    <row r="228" spans="1:14" ht="12.75">
      <c r="A228" s="34">
        <v>6</v>
      </c>
      <c r="B228" s="34">
        <v>6</v>
      </c>
      <c r="C228" s="34">
        <v>0</v>
      </c>
      <c r="D228" s="35">
        <v>0</v>
      </c>
      <c r="E228" s="36"/>
      <c r="F228" s="28" t="s">
        <v>465</v>
      </c>
      <c r="G228" s="55" t="s">
        <v>471</v>
      </c>
      <c r="H228" s="29">
        <v>18929640</v>
      </c>
      <c r="I228" s="29">
        <v>0</v>
      </c>
      <c r="J228" s="29">
        <v>18929640</v>
      </c>
      <c r="K228" s="29">
        <v>0</v>
      </c>
      <c r="L228" s="30">
        <v>0</v>
      </c>
      <c r="M228" s="30">
        <v>100</v>
      </c>
      <c r="N228" s="30">
        <v>0</v>
      </c>
    </row>
    <row r="229" spans="1:14" ht="12.75">
      <c r="A229" s="34">
        <v>6</v>
      </c>
      <c r="B229" s="34">
        <v>7</v>
      </c>
      <c r="C229" s="34">
        <v>0</v>
      </c>
      <c r="D229" s="35">
        <v>0</v>
      </c>
      <c r="E229" s="36"/>
      <c r="F229" s="28" t="s">
        <v>465</v>
      </c>
      <c r="G229" s="55" t="s">
        <v>472</v>
      </c>
      <c r="H229" s="29">
        <v>20480140.4</v>
      </c>
      <c r="I229" s="29">
        <v>0</v>
      </c>
      <c r="J229" s="29">
        <v>20480140.4</v>
      </c>
      <c r="K229" s="29">
        <v>0</v>
      </c>
      <c r="L229" s="30">
        <v>0</v>
      </c>
      <c r="M229" s="30">
        <v>100</v>
      </c>
      <c r="N229" s="30">
        <v>0</v>
      </c>
    </row>
    <row r="230" spans="1:14" ht="12.75">
      <c r="A230" s="34">
        <v>6</v>
      </c>
      <c r="B230" s="34">
        <v>8</v>
      </c>
      <c r="C230" s="34">
        <v>0</v>
      </c>
      <c r="D230" s="35">
        <v>0</v>
      </c>
      <c r="E230" s="36"/>
      <c r="F230" s="28" t="s">
        <v>465</v>
      </c>
      <c r="G230" s="55" t="s">
        <v>473</v>
      </c>
      <c r="H230" s="29">
        <v>29445724</v>
      </c>
      <c r="I230" s="29">
        <v>0</v>
      </c>
      <c r="J230" s="29">
        <v>29445724</v>
      </c>
      <c r="K230" s="29">
        <v>0</v>
      </c>
      <c r="L230" s="30">
        <v>0</v>
      </c>
      <c r="M230" s="30">
        <v>100</v>
      </c>
      <c r="N230" s="30">
        <v>0</v>
      </c>
    </row>
    <row r="231" spans="1:14" ht="12.75">
      <c r="A231" s="34">
        <v>6</v>
      </c>
      <c r="B231" s="34">
        <v>9</v>
      </c>
      <c r="C231" s="34">
        <v>0</v>
      </c>
      <c r="D231" s="35">
        <v>0</v>
      </c>
      <c r="E231" s="36"/>
      <c r="F231" s="28" t="s">
        <v>465</v>
      </c>
      <c r="G231" s="55" t="s">
        <v>474</v>
      </c>
      <c r="H231" s="29">
        <v>57424966.15</v>
      </c>
      <c r="I231" s="29">
        <v>0</v>
      </c>
      <c r="J231" s="29">
        <v>57424966.15</v>
      </c>
      <c r="K231" s="29">
        <v>0</v>
      </c>
      <c r="L231" s="30">
        <v>0</v>
      </c>
      <c r="M231" s="30">
        <v>100</v>
      </c>
      <c r="N231" s="30">
        <v>0</v>
      </c>
    </row>
    <row r="232" spans="1:14" ht="12.75">
      <c r="A232" s="34">
        <v>6</v>
      </c>
      <c r="B232" s="34">
        <v>10</v>
      </c>
      <c r="C232" s="34">
        <v>0</v>
      </c>
      <c r="D232" s="35">
        <v>0</v>
      </c>
      <c r="E232" s="36"/>
      <c r="F232" s="28" t="s">
        <v>465</v>
      </c>
      <c r="G232" s="55" t="s">
        <v>475</v>
      </c>
      <c r="H232" s="29">
        <v>14554355</v>
      </c>
      <c r="I232" s="29">
        <v>0</v>
      </c>
      <c r="J232" s="29">
        <v>14554355</v>
      </c>
      <c r="K232" s="29">
        <v>0</v>
      </c>
      <c r="L232" s="30">
        <v>0</v>
      </c>
      <c r="M232" s="30">
        <v>100</v>
      </c>
      <c r="N232" s="30">
        <v>0</v>
      </c>
    </row>
    <row r="233" spans="1:14" ht="12.75">
      <c r="A233" s="34">
        <v>6</v>
      </c>
      <c r="B233" s="34">
        <v>11</v>
      </c>
      <c r="C233" s="34">
        <v>0</v>
      </c>
      <c r="D233" s="35">
        <v>0</v>
      </c>
      <c r="E233" s="36"/>
      <c r="F233" s="28" t="s">
        <v>465</v>
      </c>
      <c r="G233" s="55" t="s">
        <v>476</v>
      </c>
      <c r="H233" s="29">
        <v>47269748.3</v>
      </c>
      <c r="I233" s="29">
        <v>0</v>
      </c>
      <c r="J233" s="29">
        <v>47269748.3</v>
      </c>
      <c r="K233" s="29">
        <v>0</v>
      </c>
      <c r="L233" s="30">
        <v>0</v>
      </c>
      <c r="M233" s="30">
        <v>100</v>
      </c>
      <c r="N233" s="30">
        <v>0</v>
      </c>
    </row>
    <row r="234" spans="1:14" ht="12.75">
      <c r="A234" s="34">
        <v>6</v>
      </c>
      <c r="B234" s="34">
        <v>12</v>
      </c>
      <c r="C234" s="34">
        <v>0</v>
      </c>
      <c r="D234" s="35">
        <v>0</v>
      </c>
      <c r="E234" s="36"/>
      <c r="F234" s="28" t="s">
        <v>465</v>
      </c>
      <c r="G234" s="55" t="s">
        <v>477</v>
      </c>
      <c r="H234" s="29">
        <v>18967752.34</v>
      </c>
      <c r="I234" s="29">
        <v>0</v>
      </c>
      <c r="J234" s="29">
        <v>18967752.34</v>
      </c>
      <c r="K234" s="29">
        <v>0</v>
      </c>
      <c r="L234" s="30">
        <v>0</v>
      </c>
      <c r="M234" s="30">
        <v>100</v>
      </c>
      <c r="N234" s="30">
        <v>0</v>
      </c>
    </row>
    <row r="235" spans="1:14" ht="12.75">
      <c r="A235" s="34">
        <v>6</v>
      </c>
      <c r="B235" s="34">
        <v>13</v>
      </c>
      <c r="C235" s="34">
        <v>0</v>
      </c>
      <c r="D235" s="35">
        <v>0</v>
      </c>
      <c r="E235" s="36"/>
      <c r="F235" s="28" t="s">
        <v>465</v>
      </c>
      <c r="G235" s="55" t="s">
        <v>478</v>
      </c>
      <c r="H235" s="29">
        <v>9547132.97</v>
      </c>
      <c r="I235" s="29">
        <v>0</v>
      </c>
      <c r="J235" s="29">
        <v>9547132.97</v>
      </c>
      <c r="K235" s="29">
        <v>0</v>
      </c>
      <c r="L235" s="30">
        <v>0</v>
      </c>
      <c r="M235" s="30">
        <v>100</v>
      </c>
      <c r="N235" s="30">
        <v>0</v>
      </c>
    </row>
    <row r="236" spans="1:14" ht="12.75">
      <c r="A236" s="34">
        <v>6</v>
      </c>
      <c r="B236" s="34">
        <v>14</v>
      </c>
      <c r="C236" s="34">
        <v>0</v>
      </c>
      <c r="D236" s="35">
        <v>0</v>
      </c>
      <c r="E236" s="36"/>
      <c r="F236" s="28" t="s">
        <v>465</v>
      </c>
      <c r="G236" s="55" t="s">
        <v>479</v>
      </c>
      <c r="H236" s="29">
        <v>10832501</v>
      </c>
      <c r="I236" s="29">
        <v>0</v>
      </c>
      <c r="J236" s="29">
        <v>10832501</v>
      </c>
      <c r="K236" s="29">
        <v>0</v>
      </c>
      <c r="L236" s="30">
        <v>0</v>
      </c>
      <c r="M236" s="30">
        <v>100</v>
      </c>
      <c r="N236" s="30">
        <v>0</v>
      </c>
    </row>
    <row r="237" spans="1:14" ht="12.75">
      <c r="A237" s="34">
        <v>6</v>
      </c>
      <c r="B237" s="34">
        <v>15</v>
      </c>
      <c r="C237" s="34">
        <v>0</v>
      </c>
      <c r="D237" s="35">
        <v>0</v>
      </c>
      <c r="E237" s="36"/>
      <c r="F237" s="28" t="s">
        <v>465</v>
      </c>
      <c r="G237" s="55" t="s">
        <v>480</v>
      </c>
      <c r="H237" s="29">
        <v>11563000</v>
      </c>
      <c r="I237" s="29">
        <v>0</v>
      </c>
      <c r="J237" s="29">
        <v>11563000</v>
      </c>
      <c r="K237" s="29">
        <v>0</v>
      </c>
      <c r="L237" s="30">
        <v>0</v>
      </c>
      <c r="M237" s="30">
        <v>100</v>
      </c>
      <c r="N237" s="30">
        <v>0</v>
      </c>
    </row>
    <row r="238" spans="1:14" ht="12.75">
      <c r="A238" s="34">
        <v>6</v>
      </c>
      <c r="B238" s="34">
        <v>16</v>
      </c>
      <c r="C238" s="34">
        <v>0</v>
      </c>
      <c r="D238" s="35">
        <v>0</v>
      </c>
      <c r="E238" s="36"/>
      <c r="F238" s="28" t="s">
        <v>465</v>
      </c>
      <c r="G238" s="55" t="s">
        <v>481</v>
      </c>
      <c r="H238" s="29">
        <v>13808649.63</v>
      </c>
      <c r="I238" s="29">
        <v>0</v>
      </c>
      <c r="J238" s="29">
        <v>13808649.63</v>
      </c>
      <c r="K238" s="29">
        <v>0</v>
      </c>
      <c r="L238" s="30">
        <v>0</v>
      </c>
      <c r="M238" s="30">
        <v>100</v>
      </c>
      <c r="N238" s="30">
        <v>0</v>
      </c>
    </row>
    <row r="239" spans="1:14" ht="12.75">
      <c r="A239" s="34">
        <v>6</v>
      </c>
      <c r="B239" s="34">
        <v>17</v>
      </c>
      <c r="C239" s="34">
        <v>0</v>
      </c>
      <c r="D239" s="35">
        <v>0</v>
      </c>
      <c r="E239" s="36"/>
      <c r="F239" s="28" t="s">
        <v>465</v>
      </c>
      <c r="G239" s="55" t="s">
        <v>482</v>
      </c>
      <c r="H239" s="29">
        <v>7250000</v>
      </c>
      <c r="I239" s="29">
        <v>0</v>
      </c>
      <c r="J239" s="29">
        <v>7250000</v>
      </c>
      <c r="K239" s="29">
        <v>0</v>
      </c>
      <c r="L239" s="30">
        <v>0</v>
      </c>
      <c r="M239" s="30">
        <v>100</v>
      </c>
      <c r="N239" s="30">
        <v>0</v>
      </c>
    </row>
    <row r="240" spans="1:14" ht="12.75">
      <c r="A240" s="34">
        <v>6</v>
      </c>
      <c r="B240" s="34">
        <v>18</v>
      </c>
      <c r="C240" s="34">
        <v>0</v>
      </c>
      <c r="D240" s="35">
        <v>0</v>
      </c>
      <c r="E240" s="36"/>
      <c r="F240" s="28" t="s">
        <v>465</v>
      </c>
      <c r="G240" s="55" t="s">
        <v>483</v>
      </c>
      <c r="H240" s="29">
        <v>38602667.72</v>
      </c>
      <c r="I240" s="29">
        <v>0</v>
      </c>
      <c r="J240" s="29">
        <v>38602667.72</v>
      </c>
      <c r="K240" s="29">
        <v>0</v>
      </c>
      <c r="L240" s="30">
        <v>0</v>
      </c>
      <c r="M240" s="30">
        <v>100</v>
      </c>
      <c r="N240" s="30">
        <v>0</v>
      </c>
    </row>
    <row r="241" spans="1:14" ht="12.75">
      <c r="A241" s="34">
        <v>6</v>
      </c>
      <c r="B241" s="34">
        <v>19</v>
      </c>
      <c r="C241" s="34">
        <v>0</v>
      </c>
      <c r="D241" s="35">
        <v>0</v>
      </c>
      <c r="E241" s="36"/>
      <c r="F241" s="28" t="s">
        <v>465</v>
      </c>
      <c r="G241" s="55" t="s">
        <v>484</v>
      </c>
      <c r="H241" s="29">
        <v>12405709.27</v>
      </c>
      <c r="I241" s="29">
        <v>0</v>
      </c>
      <c r="J241" s="29">
        <v>12405709.27</v>
      </c>
      <c r="K241" s="29">
        <v>0</v>
      </c>
      <c r="L241" s="30">
        <v>0</v>
      </c>
      <c r="M241" s="30">
        <v>100</v>
      </c>
      <c r="N241" s="30">
        <v>0</v>
      </c>
    </row>
    <row r="242" spans="1:14" ht="12.75">
      <c r="A242" s="34">
        <v>6</v>
      </c>
      <c r="B242" s="34">
        <v>20</v>
      </c>
      <c r="C242" s="34">
        <v>0</v>
      </c>
      <c r="D242" s="35">
        <v>0</v>
      </c>
      <c r="E242" s="36"/>
      <c r="F242" s="28" t="s">
        <v>465</v>
      </c>
      <c r="G242" s="55" t="s">
        <v>485</v>
      </c>
      <c r="H242" s="29">
        <v>10550000</v>
      </c>
      <c r="I242" s="29">
        <v>0</v>
      </c>
      <c r="J242" s="29">
        <v>10550000</v>
      </c>
      <c r="K242" s="29">
        <v>0</v>
      </c>
      <c r="L242" s="30">
        <v>0</v>
      </c>
      <c r="M242" s="30">
        <v>100</v>
      </c>
      <c r="N242" s="30">
        <v>0</v>
      </c>
    </row>
    <row r="243" spans="1:14" ht="12.75">
      <c r="A243" s="34">
        <v>6</v>
      </c>
      <c r="B243" s="34">
        <v>0</v>
      </c>
      <c r="C243" s="34">
        <v>0</v>
      </c>
      <c r="D243" s="35">
        <v>0</v>
      </c>
      <c r="E243" s="36"/>
      <c r="F243" s="28" t="s">
        <v>486</v>
      </c>
      <c r="G243" s="55" t="s">
        <v>487</v>
      </c>
      <c r="H243" s="29">
        <v>659647847.46</v>
      </c>
      <c r="I243" s="29">
        <v>0</v>
      </c>
      <c r="J243" s="29">
        <v>659647847.46</v>
      </c>
      <c r="K243" s="29">
        <v>0</v>
      </c>
      <c r="L243" s="30">
        <v>0</v>
      </c>
      <c r="M243" s="30">
        <v>100</v>
      </c>
      <c r="N243" s="30">
        <v>0</v>
      </c>
    </row>
    <row r="244" spans="1:14" ht="12.75">
      <c r="A244" s="34">
        <v>6</v>
      </c>
      <c r="B244" s="34">
        <v>8</v>
      </c>
      <c r="C244" s="34">
        <v>1</v>
      </c>
      <c r="D244" s="35" t="s">
        <v>488</v>
      </c>
      <c r="E244" s="36">
        <v>271</v>
      </c>
      <c r="F244" s="28" t="s">
        <v>488</v>
      </c>
      <c r="G244" s="55" t="s">
        <v>489</v>
      </c>
      <c r="H244" s="29">
        <v>1105000</v>
      </c>
      <c r="I244" s="29">
        <v>0</v>
      </c>
      <c r="J244" s="29">
        <v>1105000</v>
      </c>
      <c r="K244" s="29">
        <v>0</v>
      </c>
      <c r="L244" s="30">
        <v>0</v>
      </c>
      <c r="M244" s="30">
        <v>100</v>
      </c>
      <c r="N244" s="30">
        <v>0</v>
      </c>
    </row>
    <row r="245" spans="1:14" ht="24">
      <c r="A245" s="34">
        <v>6</v>
      </c>
      <c r="B245" s="34">
        <v>19</v>
      </c>
      <c r="C245" s="34">
        <v>1</v>
      </c>
      <c r="D245" s="35" t="s">
        <v>488</v>
      </c>
      <c r="E245" s="36">
        <v>270</v>
      </c>
      <c r="F245" s="28" t="s">
        <v>488</v>
      </c>
      <c r="G245" s="55" t="s">
        <v>490</v>
      </c>
      <c r="H245" s="29">
        <v>2060665</v>
      </c>
      <c r="I245" s="29">
        <v>0</v>
      </c>
      <c r="J245" s="29">
        <v>2060665</v>
      </c>
      <c r="K245" s="29">
        <v>0</v>
      </c>
      <c r="L245" s="30">
        <v>0</v>
      </c>
      <c r="M245" s="30">
        <v>100</v>
      </c>
      <c r="N245" s="30">
        <v>0</v>
      </c>
    </row>
    <row r="246" spans="1:14" ht="12.75">
      <c r="A246" s="34">
        <v>6</v>
      </c>
      <c r="B246" s="34">
        <v>7</v>
      </c>
      <c r="C246" s="34">
        <v>1</v>
      </c>
      <c r="D246" s="35" t="s">
        <v>488</v>
      </c>
      <c r="E246" s="36">
        <v>187</v>
      </c>
      <c r="F246" s="28" t="s">
        <v>488</v>
      </c>
      <c r="G246" s="55" t="s">
        <v>491</v>
      </c>
      <c r="H246" s="29">
        <v>0</v>
      </c>
      <c r="I246" s="29">
        <v>0</v>
      </c>
      <c r="J246" s="29">
        <v>0</v>
      </c>
      <c r="K246" s="29">
        <v>0</v>
      </c>
      <c r="L246" s="30"/>
      <c r="M246" s="30"/>
      <c r="N246" s="30"/>
    </row>
    <row r="247" spans="1:14" ht="12.75">
      <c r="A247" s="34">
        <v>6</v>
      </c>
      <c r="B247" s="34">
        <v>1</v>
      </c>
      <c r="C247" s="34">
        <v>1</v>
      </c>
      <c r="D247" s="35" t="s">
        <v>488</v>
      </c>
      <c r="E247" s="36">
        <v>188</v>
      </c>
      <c r="F247" s="28" t="s">
        <v>488</v>
      </c>
      <c r="G247" s="55" t="s">
        <v>491</v>
      </c>
      <c r="H247" s="29">
        <v>0</v>
      </c>
      <c r="I247" s="29">
        <v>0</v>
      </c>
      <c r="J247" s="29">
        <v>0</v>
      </c>
      <c r="K247" s="29">
        <v>0</v>
      </c>
      <c r="L247" s="30"/>
      <c r="M247" s="30"/>
      <c r="N247" s="30"/>
    </row>
    <row r="248" spans="1:14" ht="12.75">
      <c r="A248" s="34">
        <v>6</v>
      </c>
      <c r="B248" s="34">
        <v>13</v>
      </c>
      <c r="C248" s="34">
        <v>4</v>
      </c>
      <c r="D248" s="35" t="s">
        <v>488</v>
      </c>
      <c r="E248" s="36">
        <v>186</v>
      </c>
      <c r="F248" s="28" t="s">
        <v>488</v>
      </c>
      <c r="G248" s="55" t="s">
        <v>492</v>
      </c>
      <c r="H248" s="29">
        <v>0</v>
      </c>
      <c r="I248" s="29">
        <v>0</v>
      </c>
      <c r="J248" s="29">
        <v>0</v>
      </c>
      <c r="K248" s="29">
        <v>0</v>
      </c>
      <c r="L248" s="30"/>
      <c r="M248" s="30"/>
      <c r="N248" s="30"/>
    </row>
    <row r="249" spans="1:14" ht="24">
      <c r="A249" s="34">
        <v>6</v>
      </c>
      <c r="B249" s="34">
        <v>4</v>
      </c>
      <c r="C249" s="34">
        <v>3</v>
      </c>
      <c r="D249" s="35" t="s">
        <v>488</v>
      </c>
      <c r="E249" s="36">
        <v>218</v>
      </c>
      <c r="F249" s="28" t="s">
        <v>488</v>
      </c>
      <c r="G249" s="55" t="s">
        <v>493</v>
      </c>
      <c r="H249" s="29">
        <v>0</v>
      </c>
      <c r="I249" s="29">
        <v>0</v>
      </c>
      <c r="J249" s="29">
        <v>0</v>
      </c>
      <c r="K249" s="29">
        <v>0</v>
      </c>
      <c r="L249" s="30"/>
      <c r="M249" s="30"/>
      <c r="N249" s="30"/>
    </row>
    <row r="250" spans="1:14" ht="24">
      <c r="A250" s="34">
        <v>6</v>
      </c>
      <c r="B250" s="34">
        <v>15</v>
      </c>
      <c r="C250" s="34">
        <v>0</v>
      </c>
      <c r="D250" s="35" t="s">
        <v>488</v>
      </c>
      <c r="E250" s="36">
        <v>220</v>
      </c>
      <c r="F250" s="28" t="s">
        <v>488</v>
      </c>
      <c r="G250" s="55" t="s">
        <v>494</v>
      </c>
      <c r="H250" s="29">
        <v>0</v>
      </c>
      <c r="I250" s="29">
        <v>0</v>
      </c>
      <c r="J250" s="29">
        <v>0</v>
      </c>
      <c r="K250" s="29">
        <v>0</v>
      </c>
      <c r="L250" s="30"/>
      <c r="M250" s="30"/>
      <c r="N250" s="30"/>
    </row>
    <row r="251" spans="1:14" ht="12.75">
      <c r="A251" s="34">
        <v>6</v>
      </c>
      <c r="B251" s="34">
        <v>9</v>
      </c>
      <c r="C251" s="34">
        <v>1</v>
      </c>
      <c r="D251" s="35" t="s">
        <v>488</v>
      </c>
      <c r="E251" s="36">
        <v>140</v>
      </c>
      <c r="F251" s="28" t="s">
        <v>488</v>
      </c>
      <c r="G251" s="55" t="s">
        <v>495</v>
      </c>
      <c r="H251" s="29">
        <v>0</v>
      </c>
      <c r="I251" s="29">
        <v>0</v>
      </c>
      <c r="J251" s="29">
        <v>0</v>
      </c>
      <c r="K251" s="29">
        <v>0</v>
      </c>
      <c r="L251" s="30"/>
      <c r="M251" s="30"/>
      <c r="N251" s="30"/>
    </row>
    <row r="252" spans="1:14" ht="12.75">
      <c r="A252" s="34">
        <v>6</v>
      </c>
      <c r="B252" s="34">
        <v>62</v>
      </c>
      <c r="C252" s="34">
        <v>1</v>
      </c>
      <c r="D252" s="35" t="s">
        <v>488</v>
      </c>
      <c r="E252" s="36">
        <v>198</v>
      </c>
      <c r="F252" s="28" t="s">
        <v>488</v>
      </c>
      <c r="G252" s="55" t="s">
        <v>496</v>
      </c>
      <c r="H252" s="29">
        <v>0</v>
      </c>
      <c r="I252" s="29">
        <v>0</v>
      </c>
      <c r="J252" s="29">
        <v>0</v>
      </c>
      <c r="K252" s="29">
        <v>0</v>
      </c>
      <c r="L252" s="30"/>
      <c r="M252" s="30"/>
      <c r="N252" s="30"/>
    </row>
    <row r="253" spans="1:14" ht="12.75">
      <c r="A253" s="34">
        <v>6</v>
      </c>
      <c r="B253" s="34">
        <v>8</v>
      </c>
      <c r="C253" s="34">
        <v>1</v>
      </c>
      <c r="D253" s="35" t="s">
        <v>488</v>
      </c>
      <c r="E253" s="36">
        <v>265</v>
      </c>
      <c r="F253" s="28" t="s">
        <v>488</v>
      </c>
      <c r="G253" s="55" t="s">
        <v>497</v>
      </c>
      <c r="H253" s="29">
        <v>6168252.47</v>
      </c>
      <c r="I253" s="29">
        <v>0</v>
      </c>
      <c r="J253" s="29">
        <v>6168226.47</v>
      </c>
      <c r="K253" s="29">
        <v>26</v>
      </c>
      <c r="L253" s="30">
        <v>0</v>
      </c>
      <c r="M253" s="30">
        <v>99.99</v>
      </c>
      <c r="N253" s="30">
        <v>0</v>
      </c>
    </row>
  </sheetData>
  <sheetProtection/>
  <mergeCells count="20">
    <mergeCell ref="A8:G8"/>
    <mergeCell ref="H8:K8"/>
    <mergeCell ref="L8:N8"/>
    <mergeCell ref="A4:A7"/>
    <mergeCell ref="F4:G7"/>
    <mergeCell ref="E4:E7"/>
    <mergeCell ref="D4:D7"/>
    <mergeCell ref="L5:L7"/>
    <mergeCell ref="M5:M7"/>
    <mergeCell ref="N5:N7"/>
    <mergeCell ref="C4:C7"/>
    <mergeCell ref="B4:B7"/>
    <mergeCell ref="L4:N4"/>
    <mergeCell ref="F9:G9"/>
    <mergeCell ref="I5:K5"/>
    <mergeCell ref="H4:K4"/>
    <mergeCell ref="H5:H7"/>
    <mergeCell ref="I6:I7"/>
    <mergeCell ref="J6:J7"/>
    <mergeCell ref="K6:K7"/>
  </mergeCells>
  <printOptions horizontalCentered="1"/>
  <pageMargins left="0.5905511811023623" right="0.5905511811023623" top="0.7874015748031497" bottom="0.7874015748031497" header="0.31496062992125984" footer="0.31496062992125984"/>
  <pageSetup cellComments="atEnd" fitToHeight="5" fitToWidth="1" horizontalDpi="300" verticalDpi="300" orientation="landscape" paperSize="9" scale="48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2:Z252"/>
  <sheetViews>
    <sheetView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247" sqref="E247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15" width="14.7109375" style="17" customWidth="1"/>
    <col min="16" max="19" width="8.7109375" style="17" customWidth="1"/>
    <col min="20" max="22" width="8.8515625" style="17" customWidth="1"/>
    <col min="23" max="26" width="8.7109375" style="17" customWidth="1"/>
    <col min="27" max="16384" width="9.140625" style="17" customWidth="1"/>
  </cols>
  <sheetData>
    <row r="2" spans="1:26" s="19" customFormat="1" ht="18">
      <c r="A2" s="18" t="str">
        <f>'Spis tabel'!B8</f>
        <v>Tabela 6. Dochody ogółem budżetów jst wg stanu na koniec 3 kwartału 2019 roku.</v>
      </c>
      <c r="Y2" s="22"/>
      <c r="Z2" s="23"/>
    </row>
    <row r="3" spans="1:2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35.25" customHeight="1">
      <c r="A4" s="149" t="s">
        <v>0</v>
      </c>
      <c r="B4" s="149" t="s">
        <v>1</v>
      </c>
      <c r="C4" s="149" t="s">
        <v>2</v>
      </c>
      <c r="D4" s="149" t="s">
        <v>3</v>
      </c>
      <c r="E4" s="149" t="s">
        <v>53</v>
      </c>
      <c r="F4" s="149" t="s">
        <v>56</v>
      </c>
      <c r="G4" s="149"/>
      <c r="H4" s="150" t="s">
        <v>29</v>
      </c>
      <c r="I4" s="150"/>
      <c r="J4" s="150"/>
      <c r="K4" s="150"/>
      <c r="L4" s="150" t="s">
        <v>30</v>
      </c>
      <c r="M4" s="150"/>
      <c r="N4" s="150"/>
      <c r="O4" s="150"/>
      <c r="P4" s="150" t="s">
        <v>31</v>
      </c>
      <c r="Q4" s="150"/>
      <c r="R4" s="150"/>
      <c r="S4" s="150"/>
      <c r="T4" s="163" t="s">
        <v>64</v>
      </c>
      <c r="U4" s="163"/>
      <c r="V4" s="163"/>
      <c r="W4" s="163" t="s">
        <v>50</v>
      </c>
      <c r="X4" s="150"/>
      <c r="Y4" s="150"/>
      <c r="Z4" s="150"/>
    </row>
    <row r="5" spans="1:26" ht="16.5" customHeight="1">
      <c r="A5" s="149"/>
      <c r="B5" s="149"/>
      <c r="C5" s="149"/>
      <c r="D5" s="149"/>
      <c r="E5" s="149"/>
      <c r="F5" s="149"/>
      <c r="G5" s="149"/>
      <c r="H5" s="151" t="s">
        <v>32</v>
      </c>
      <c r="I5" s="151" t="s">
        <v>15</v>
      </c>
      <c r="J5" s="151"/>
      <c r="K5" s="151"/>
      <c r="L5" s="151" t="s">
        <v>32</v>
      </c>
      <c r="M5" s="151" t="s">
        <v>15</v>
      </c>
      <c r="N5" s="151"/>
      <c r="O5" s="151"/>
      <c r="P5" s="167" t="s">
        <v>17</v>
      </c>
      <c r="Q5" s="151" t="s">
        <v>15</v>
      </c>
      <c r="R5" s="151"/>
      <c r="S5" s="151"/>
      <c r="T5" s="163"/>
      <c r="U5" s="163"/>
      <c r="V5" s="163"/>
      <c r="W5" s="162" t="s">
        <v>17</v>
      </c>
      <c r="X5" s="164" t="s">
        <v>33</v>
      </c>
      <c r="Y5" s="164" t="s">
        <v>34</v>
      </c>
      <c r="Z5" s="164" t="s">
        <v>79</v>
      </c>
    </row>
    <row r="6" spans="1:26" ht="99" customHeight="1">
      <c r="A6" s="149"/>
      <c r="B6" s="149"/>
      <c r="C6" s="149"/>
      <c r="D6" s="149"/>
      <c r="E6" s="149"/>
      <c r="F6" s="149"/>
      <c r="G6" s="149"/>
      <c r="H6" s="151"/>
      <c r="I6" s="40" t="s">
        <v>33</v>
      </c>
      <c r="J6" s="40" t="s">
        <v>34</v>
      </c>
      <c r="K6" s="40" t="s">
        <v>79</v>
      </c>
      <c r="L6" s="151"/>
      <c r="M6" s="40" t="s">
        <v>33</v>
      </c>
      <c r="N6" s="40" t="s">
        <v>34</v>
      </c>
      <c r="O6" s="40" t="s">
        <v>79</v>
      </c>
      <c r="P6" s="167"/>
      <c r="Q6" s="57" t="s">
        <v>33</v>
      </c>
      <c r="R6" s="57" t="s">
        <v>34</v>
      </c>
      <c r="S6" s="57" t="s">
        <v>79</v>
      </c>
      <c r="T6" s="57" t="s">
        <v>33</v>
      </c>
      <c r="U6" s="57" t="s">
        <v>34</v>
      </c>
      <c r="V6" s="57" t="s">
        <v>79</v>
      </c>
      <c r="W6" s="162"/>
      <c r="X6" s="164"/>
      <c r="Y6" s="164"/>
      <c r="Z6" s="164"/>
    </row>
    <row r="7" spans="1:26" ht="15.75">
      <c r="A7" s="149"/>
      <c r="B7" s="149"/>
      <c r="C7" s="149"/>
      <c r="D7" s="149"/>
      <c r="E7" s="149"/>
      <c r="F7" s="149"/>
      <c r="G7" s="149"/>
      <c r="H7" s="166" t="s">
        <v>35</v>
      </c>
      <c r="I7" s="166"/>
      <c r="J7" s="166"/>
      <c r="K7" s="166"/>
      <c r="L7" s="166"/>
      <c r="M7" s="166"/>
      <c r="N7" s="166"/>
      <c r="O7" s="166"/>
      <c r="P7" s="165" t="s">
        <v>11</v>
      </c>
      <c r="Q7" s="165"/>
      <c r="R7" s="165"/>
      <c r="S7" s="165"/>
      <c r="T7" s="165"/>
      <c r="U7" s="165"/>
      <c r="V7" s="165"/>
      <c r="W7" s="165"/>
      <c r="X7" s="165"/>
      <c r="Y7" s="165"/>
      <c r="Z7" s="165"/>
    </row>
    <row r="8" spans="1:26" ht="15" customHeight="1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156">
        <v>6</v>
      </c>
      <c r="G8" s="156"/>
      <c r="H8" s="43">
        <v>7</v>
      </c>
      <c r="I8" s="43">
        <v>8</v>
      </c>
      <c r="J8" s="43">
        <v>9</v>
      </c>
      <c r="K8" s="43">
        <v>10</v>
      </c>
      <c r="L8" s="43">
        <v>11</v>
      </c>
      <c r="M8" s="43">
        <v>12</v>
      </c>
      <c r="N8" s="43">
        <v>13</v>
      </c>
      <c r="O8" s="43">
        <v>14</v>
      </c>
      <c r="P8" s="43">
        <v>15</v>
      </c>
      <c r="Q8" s="43">
        <v>16</v>
      </c>
      <c r="R8" s="43">
        <v>17</v>
      </c>
      <c r="S8" s="43">
        <v>18</v>
      </c>
      <c r="T8" s="43">
        <v>19</v>
      </c>
      <c r="U8" s="43">
        <v>20</v>
      </c>
      <c r="V8" s="43">
        <v>21</v>
      </c>
      <c r="W8" s="43">
        <v>22</v>
      </c>
      <c r="X8" s="43">
        <v>23</v>
      </c>
      <c r="Y8" s="43">
        <v>24</v>
      </c>
      <c r="Z8" s="43">
        <v>25</v>
      </c>
    </row>
    <row r="9" spans="1:26" ht="12.75">
      <c r="A9" s="34">
        <v>6</v>
      </c>
      <c r="B9" s="34">
        <v>2</v>
      </c>
      <c r="C9" s="34">
        <v>1</v>
      </c>
      <c r="D9" s="35">
        <v>1</v>
      </c>
      <c r="E9" s="36"/>
      <c r="F9" s="31" t="s">
        <v>265</v>
      </c>
      <c r="G9" s="56" t="s">
        <v>266</v>
      </c>
      <c r="H9" s="33">
        <v>120796494.75</v>
      </c>
      <c r="I9" s="33">
        <v>51621743</v>
      </c>
      <c r="J9" s="33">
        <v>41616054.75</v>
      </c>
      <c r="K9" s="33">
        <v>27558697</v>
      </c>
      <c r="L9" s="33">
        <v>92811127.41</v>
      </c>
      <c r="M9" s="33">
        <v>36452915.84</v>
      </c>
      <c r="N9" s="33">
        <v>33551584.57</v>
      </c>
      <c r="O9" s="33">
        <v>22806627</v>
      </c>
      <c r="P9" s="118">
        <v>76.83</v>
      </c>
      <c r="Q9" s="118">
        <v>70.61</v>
      </c>
      <c r="R9" s="118">
        <v>80.62</v>
      </c>
      <c r="S9" s="118">
        <v>82.75</v>
      </c>
      <c r="T9" s="32">
        <v>39.27</v>
      </c>
      <c r="U9" s="32">
        <v>36.15</v>
      </c>
      <c r="V9" s="32">
        <v>24.57</v>
      </c>
      <c r="W9" s="32">
        <v>114.52</v>
      </c>
      <c r="X9" s="32">
        <v>104.94</v>
      </c>
      <c r="Y9" s="32">
        <v>127.52</v>
      </c>
      <c r="Z9" s="32">
        <v>114.04</v>
      </c>
    </row>
    <row r="10" spans="1:26" ht="12.75">
      <c r="A10" s="34">
        <v>6</v>
      </c>
      <c r="B10" s="34">
        <v>16</v>
      </c>
      <c r="C10" s="34">
        <v>1</v>
      </c>
      <c r="D10" s="35">
        <v>1</v>
      </c>
      <c r="E10" s="36"/>
      <c r="F10" s="31" t="s">
        <v>265</v>
      </c>
      <c r="G10" s="56" t="s">
        <v>267</v>
      </c>
      <c r="H10" s="33">
        <v>67080407.24</v>
      </c>
      <c r="I10" s="33">
        <v>32765242.35</v>
      </c>
      <c r="J10" s="33">
        <v>21717795.89</v>
      </c>
      <c r="K10" s="33">
        <v>12597369</v>
      </c>
      <c r="L10" s="33">
        <v>52334606.6</v>
      </c>
      <c r="M10" s="33">
        <v>25062830.68</v>
      </c>
      <c r="N10" s="33">
        <v>16710556.92</v>
      </c>
      <c r="O10" s="33">
        <v>10561219</v>
      </c>
      <c r="P10" s="118">
        <v>78.01</v>
      </c>
      <c r="Q10" s="118">
        <v>76.49</v>
      </c>
      <c r="R10" s="118">
        <v>76.94</v>
      </c>
      <c r="S10" s="118">
        <v>83.83</v>
      </c>
      <c r="T10" s="32">
        <v>47.88</v>
      </c>
      <c r="U10" s="32">
        <v>31.93</v>
      </c>
      <c r="V10" s="32">
        <v>20.18</v>
      </c>
      <c r="W10" s="32">
        <v>111.85</v>
      </c>
      <c r="X10" s="32">
        <v>108.27</v>
      </c>
      <c r="Y10" s="32">
        <v>128.95</v>
      </c>
      <c r="Z10" s="32">
        <v>98.88</v>
      </c>
    </row>
    <row r="11" spans="1:26" ht="12.75">
      <c r="A11" s="34">
        <v>6</v>
      </c>
      <c r="B11" s="34">
        <v>4</v>
      </c>
      <c r="C11" s="34">
        <v>1</v>
      </c>
      <c r="D11" s="35">
        <v>1</v>
      </c>
      <c r="E11" s="36"/>
      <c r="F11" s="31" t="s">
        <v>265</v>
      </c>
      <c r="G11" s="56" t="s">
        <v>268</v>
      </c>
      <c r="H11" s="33">
        <v>75317332.47</v>
      </c>
      <c r="I11" s="33">
        <v>32180022.5</v>
      </c>
      <c r="J11" s="33">
        <v>26812144.97</v>
      </c>
      <c r="K11" s="33">
        <v>16325165</v>
      </c>
      <c r="L11" s="33">
        <v>55192135.1</v>
      </c>
      <c r="M11" s="33">
        <v>22389114.93</v>
      </c>
      <c r="N11" s="33">
        <v>19436658.17</v>
      </c>
      <c r="O11" s="33">
        <v>13366362</v>
      </c>
      <c r="P11" s="118">
        <v>73.27</v>
      </c>
      <c r="Q11" s="118">
        <v>69.57</v>
      </c>
      <c r="R11" s="118">
        <v>72.49</v>
      </c>
      <c r="S11" s="118">
        <v>81.87</v>
      </c>
      <c r="T11" s="32">
        <v>40.56</v>
      </c>
      <c r="U11" s="32">
        <v>35.21</v>
      </c>
      <c r="V11" s="32">
        <v>24.21</v>
      </c>
      <c r="W11" s="32">
        <v>109.28</v>
      </c>
      <c r="X11" s="32">
        <v>98.93</v>
      </c>
      <c r="Y11" s="32">
        <v>123.74</v>
      </c>
      <c r="Z11" s="32">
        <v>109.85</v>
      </c>
    </row>
    <row r="12" spans="1:26" ht="12.75">
      <c r="A12" s="34">
        <v>6</v>
      </c>
      <c r="B12" s="34">
        <v>6</v>
      </c>
      <c r="C12" s="34">
        <v>1</v>
      </c>
      <c r="D12" s="35">
        <v>1</v>
      </c>
      <c r="E12" s="36"/>
      <c r="F12" s="31" t="s">
        <v>265</v>
      </c>
      <c r="G12" s="56" t="s">
        <v>269</v>
      </c>
      <c r="H12" s="33">
        <v>72924937.09</v>
      </c>
      <c r="I12" s="33">
        <v>34245891.79</v>
      </c>
      <c r="J12" s="33">
        <v>25113657.3</v>
      </c>
      <c r="K12" s="33">
        <v>13565388</v>
      </c>
      <c r="L12" s="33">
        <v>58219403.03</v>
      </c>
      <c r="M12" s="33">
        <v>26751012.59</v>
      </c>
      <c r="N12" s="33">
        <v>20023562.44</v>
      </c>
      <c r="O12" s="33">
        <v>11444828</v>
      </c>
      <c r="P12" s="118">
        <v>79.83</v>
      </c>
      <c r="Q12" s="118">
        <v>78.11</v>
      </c>
      <c r="R12" s="118">
        <v>79.73</v>
      </c>
      <c r="S12" s="118">
        <v>84.36</v>
      </c>
      <c r="T12" s="32">
        <v>45.94</v>
      </c>
      <c r="U12" s="32">
        <v>34.39</v>
      </c>
      <c r="V12" s="32">
        <v>19.65</v>
      </c>
      <c r="W12" s="32">
        <v>114.75</v>
      </c>
      <c r="X12" s="32">
        <v>111.47</v>
      </c>
      <c r="Y12" s="32">
        <v>128.91</v>
      </c>
      <c r="Z12" s="32">
        <v>102.16</v>
      </c>
    </row>
    <row r="13" spans="1:26" ht="12.75">
      <c r="A13" s="34">
        <v>6</v>
      </c>
      <c r="B13" s="34">
        <v>7</v>
      </c>
      <c r="C13" s="34">
        <v>1</v>
      </c>
      <c r="D13" s="35">
        <v>1</v>
      </c>
      <c r="E13" s="36"/>
      <c r="F13" s="31" t="s">
        <v>265</v>
      </c>
      <c r="G13" s="56" t="s">
        <v>270</v>
      </c>
      <c r="H13" s="33">
        <v>147791844.33</v>
      </c>
      <c r="I13" s="33">
        <v>64718939</v>
      </c>
      <c r="J13" s="33">
        <v>51357447.33</v>
      </c>
      <c r="K13" s="33">
        <v>31715458</v>
      </c>
      <c r="L13" s="33">
        <v>102332408.49</v>
      </c>
      <c r="M13" s="33">
        <v>43022195.14</v>
      </c>
      <c r="N13" s="33">
        <v>33492297.35</v>
      </c>
      <c r="O13" s="33">
        <v>25817916</v>
      </c>
      <c r="P13" s="118">
        <v>69.24</v>
      </c>
      <c r="Q13" s="118">
        <v>66.47</v>
      </c>
      <c r="R13" s="118">
        <v>65.21</v>
      </c>
      <c r="S13" s="118">
        <v>81.4</v>
      </c>
      <c r="T13" s="32">
        <v>42.04</v>
      </c>
      <c r="U13" s="32">
        <v>32.72</v>
      </c>
      <c r="V13" s="32">
        <v>25.22</v>
      </c>
      <c r="W13" s="32">
        <v>104.71</v>
      </c>
      <c r="X13" s="32">
        <v>94.43</v>
      </c>
      <c r="Y13" s="32">
        <v>119.79</v>
      </c>
      <c r="Z13" s="32">
        <v>106.63</v>
      </c>
    </row>
    <row r="14" spans="1:26" ht="12.75">
      <c r="A14" s="34">
        <v>6</v>
      </c>
      <c r="B14" s="34">
        <v>8</v>
      </c>
      <c r="C14" s="34">
        <v>1</v>
      </c>
      <c r="D14" s="35">
        <v>1</v>
      </c>
      <c r="E14" s="36"/>
      <c r="F14" s="31" t="s">
        <v>265</v>
      </c>
      <c r="G14" s="56" t="s">
        <v>271</v>
      </c>
      <c r="H14" s="33">
        <v>110173374.36</v>
      </c>
      <c r="I14" s="33">
        <v>45982123</v>
      </c>
      <c r="J14" s="33">
        <v>43202720.36</v>
      </c>
      <c r="K14" s="33">
        <v>20988531</v>
      </c>
      <c r="L14" s="33">
        <v>80088052.31</v>
      </c>
      <c r="M14" s="33">
        <v>34006042.81</v>
      </c>
      <c r="N14" s="33">
        <v>28167986.5</v>
      </c>
      <c r="O14" s="33">
        <v>17914023</v>
      </c>
      <c r="P14" s="118">
        <v>72.69</v>
      </c>
      <c r="Q14" s="118">
        <v>73.95</v>
      </c>
      <c r="R14" s="118">
        <v>65.19</v>
      </c>
      <c r="S14" s="118">
        <v>85.35</v>
      </c>
      <c r="T14" s="32">
        <v>42.46</v>
      </c>
      <c r="U14" s="32">
        <v>35.17</v>
      </c>
      <c r="V14" s="32">
        <v>22.36</v>
      </c>
      <c r="W14" s="32">
        <v>118.83</v>
      </c>
      <c r="X14" s="32">
        <v>112.52</v>
      </c>
      <c r="Y14" s="32">
        <v>132.05</v>
      </c>
      <c r="Z14" s="32">
        <v>113.08</v>
      </c>
    </row>
    <row r="15" spans="1:26" ht="12.75">
      <c r="A15" s="34">
        <v>6</v>
      </c>
      <c r="B15" s="34">
        <v>11</v>
      </c>
      <c r="C15" s="34">
        <v>1</v>
      </c>
      <c r="D15" s="35">
        <v>1</v>
      </c>
      <c r="E15" s="36"/>
      <c r="F15" s="31" t="s">
        <v>265</v>
      </c>
      <c r="G15" s="56" t="s">
        <v>272</v>
      </c>
      <c r="H15" s="33">
        <v>124485973.71</v>
      </c>
      <c r="I15" s="33">
        <v>57902713.24</v>
      </c>
      <c r="J15" s="33">
        <v>39418989.47</v>
      </c>
      <c r="K15" s="33">
        <v>27164271</v>
      </c>
      <c r="L15" s="33">
        <v>98099014.95</v>
      </c>
      <c r="M15" s="33">
        <v>43896139.4</v>
      </c>
      <c r="N15" s="33">
        <v>31107028.55</v>
      </c>
      <c r="O15" s="33">
        <v>23095847</v>
      </c>
      <c r="P15" s="118">
        <v>78.8</v>
      </c>
      <c r="Q15" s="118">
        <v>75.81</v>
      </c>
      <c r="R15" s="118">
        <v>78.91</v>
      </c>
      <c r="S15" s="118">
        <v>85.02</v>
      </c>
      <c r="T15" s="32">
        <v>44.74</v>
      </c>
      <c r="U15" s="32">
        <v>31.7</v>
      </c>
      <c r="V15" s="32">
        <v>23.54</v>
      </c>
      <c r="W15" s="32">
        <v>100.85</v>
      </c>
      <c r="X15" s="32">
        <v>96.36</v>
      </c>
      <c r="Y15" s="32">
        <v>102.31</v>
      </c>
      <c r="Z15" s="32">
        <v>108.37</v>
      </c>
    </row>
    <row r="16" spans="1:26" ht="12.75">
      <c r="A16" s="34">
        <v>6</v>
      </c>
      <c r="B16" s="34">
        <v>1</v>
      </c>
      <c r="C16" s="34">
        <v>1</v>
      </c>
      <c r="D16" s="35">
        <v>1</v>
      </c>
      <c r="E16" s="36"/>
      <c r="F16" s="31" t="s">
        <v>265</v>
      </c>
      <c r="G16" s="56" t="s">
        <v>273</v>
      </c>
      <c r="H16" s="33">
        <v>81886149.7</v>
      </c>
      <c r="I16" s="33">
        <v>30890027</v>
      </c>
      <c r="J16" s="33">
        <v>30686677.7</v>
      </c>
      <c r="K16" s="33">
        <v>20309445</v>
      </c>
      <c r="L16" s="33">
        <v>63144860.1</v>
      </c>
      <c r="M16" s="33">
        <v>22750222.98</v>
      </c>
      <c r="N16" s="33">
        <v>23789062.12</v>
      </c>
      <c r="O16" s="33">
        <v>16605575</v>
      </c>
      <c r="P16" s="118">
        <v>77.11</v>
      </c>
      <c r="Q16" s="118">
        <v>73.64</v>
      </c>
      <c r="R16" s="118">
        <v>77.52</v>
      </c>
      <c r="S16" s="118">
        <v>81.76</v>
      </c>
      <c r="T16" s="32">
        <v>36.02</v>
      </c>
      <c r="U16" s="32">
        <v>37.67</v>
      </c>
      <c r="V16" s="32">
        <v>26.29</v>
      </c>
      <c r="W16" s="32">
        <v>104.59</v>
      </c>
      <c r="X16" s="32">
        <v>111.98</v>
      </c>
      <c r="Y16" s="32">
        <v>96.54</v>
      </c>
      <c r="Z16" s="32">
        <v>107.73</v>
      </c>
    </row>
    <row r="17" spans="1:26" ht="12.75">
      <c r="A17" s="34">
        <v>6</v>
      </c>
      <c r="B17" s="34">
        <v>14</v>
      </c>
      <c r="C17" s="34">
        <v>1</v>
      </c>
      <c r="D17" s="35">
        <v>1</v>
      </c>
      <c r="E17" s="36"/>
      <c r="F17" s="31" t="s">
        <v>265</v>
      </c>
      <c r="G17" s="56" t="s">
        <v>274</v>
      </c>
      <c r="H17" s="33">
        <v>292846425.39</v>
      </c>
      <c r="I17" s="33">
        <v>172600970.51</v>
      </c>
      <c r="J17" s="33">
        <v>80391126.88</v>
      </c>
      <c r="K17" s="33">
        <v>39854328</v>
      </c>
      <c r="L17" s="33">
        <v>204256307.43</v>
      </c>
      <c r="M17" s="33">
        <v>115150798.35</v>
      </c>
      <c r="N17" s="33">
        <v>55634149.08</v>
      </c>
      <c r="O17" s="33">
        <v>33471360</v>
      </c>
      <c r="P17" s="118">
        <v>69.74</v>
      </c>
      <c r="Q17" s="118">
        <v>66.71</v>
      </c>
      <c r="R17" s="118">
        <v>69.2</v>
      </c>
      <c r="S17" s="118">
        <v>83.98</v>
      </c>
      <c r="T17" s="32">
        <v>56.37</v>
      </c>
      <c r="U17" s="32">
        <v>27.23</v>
      </c>
      <c r="V17" s="32">
        <v>16.38</v>
      </c>
      <c r="W17" s="32">
        <v>104.55</v>
      </c>
      <c r="X17" s="32">
        <v>96.85</v>
      </c>
      <c r="Y17" s="32">
        <v>124.03</v>
      </c>
      <c r="Z17" s="32">
        <v>105.85</v>
      </c>
    </row>
    <row r="18" spans="1:26" ht="12.75">
      <c r="A18" s="34">
        <v>6</v>
      </c>
      <c r="B18" s="34">
        <v>15</v>
      </c>
      <c r="C18" s="34">
        <v>1</v>
      </c>
      <c r="D18" s="35">
        <v>1</v>
      </c>
      <c r="E18" s="36"/>
      <c r="F18" s="31" t="s">
        <v>265</v>
      </c>
      <c r="G18" s="56" t="s">
        <v>275</v>
      </c>
      <c r="H18" s="33">
        <v>67635258.96</v>
      </c>
      <c r="I18" s="33">
        <v>33374009</v>
      </c>
      <c r="J18" s="33">
        <v>21328374.96</v>
      </c>
      <c r="K18" s="33">
        <v>12932875</v>
      </c>
      <c r="L18" s="33">
        <v>53128581.27</v>
      </c>
      <c r="M18" s="33">
        <v>24173026.8</v>
      </c>
      <c r="N18" s="33">
        <v>18261929.47</v>
      </c>
      <c r="O18" s="33">
        <v>10693625</v>
      </c>
      <c r="P18" s="118">
        <v>78.55</v>
      </c>
      <c r="Q18" s="118">
        <v>72.43</v>
      </c>
      <c r="R18" s="118">
        <v>85.62</v>
      </c>
      <c r="S18" s="118">
        <v>82.68</v>
      </c>
      <c r="T18" s="32">
        <v>45.49</v>
      </c>
      <c r="U18" s="32">
        <v>34.37</v>
      </c>
      <c r="V18" s="32">
        <v>20.12</v>
      </c>
      <c r="W18" s="32">
        <v>102.06</v>
      </c>
      <c r="X18" s="32">
        <v>107.44</v>
      </c>
      <c r="Y18" s="32">
        <v>91.5</v>
      </c>
      <c r="Z18" s="32">
        <v>111.43</v>
      </c>
    </row>
    <row r="19" spans="1:26" ht="12.75">
      <c r="A19" s="34">
        <v>6</v>
      </c>
      <c r="B19" s="34">
        <v>3</v>
      </c>
      <c r="C19" s="34">
        <v>1</v>
      </c>
      <c r="D19" s="35">
        <v>1</v>
      </c>
      <c r="E19" s="36"/>
      <c r="F19" s="31" t="s">
        <v>265</v>
      </c>
      <c r="G19" s="56" t="s">
        <v>276</v>
      </c>
      <c r="H19" s="33">
        <v>26046587.02</v>
      </c>
      <c r="I19" s="33">
        <v>8382779</v>
      </c>
      <c r="J19" s="33">
        <v>13063002.02</v>
      </c>
      <c r="K19" s="33">
        <v>4600806</v>
      </c>
      <c r="L19" s="33">
        <v>16452955.88</v>
      </c>
      <c r="M19" s="33">
        <v>5907139.39</v>
      </c>
      <c r="N19" s="33">
        <v>6817508.49</v>
      </c>
      <c r="O19" s="33">
        <v>3728308</v>
      </c>
      <c r="P19" s="118">
        <v>63.16</v>
      </c>
      <c r="Q19" s="118">
        <v>70.46</v>
      </c>
      <c r="R19" s="118">
        <v>52.18</v>
      </c>
      <c r="S19" s="118">
        <v>81.03</v>
      </c>
      <c r="T19" s="32">
        <v>35.9</v>
      </c>
      <c r="U19" s="32">
        <v>41.43</v>
      </c>
      <c r="V19" s="32">
        <v>22.66</v>
      </c>
      <c r="W19" s="32">
        <v>115.53</v>
      </c>
      <c r="X19" s="32">
        <v>110.19</v>
      </c>
      <c r="Y19" s="32">
        <v>124.24</v>
      </c>
      <c r="Z19" s="32">
        <v>109.9</v>
      </c>
    </row>
    <row r="20" spans="1:26" ht="12.75">
      <c r="A20" s="34">
        <v>6</v>
      </c>
      <c r="B20" s="34">
        <v>11</v>
      </c>
      <c r="C20" s="34">
        <v>2</v>
      </c>
      <c r="D20" s="35">
        <v>1</v>
      </c>
      <c r="E20" s="36"/>
      <c r="F20" s="31" t="s">
        <v>265</v>
      </c>
      <c r="G20" s="56" t="s">
        <v>277</v>
      </c>
      <c r="H20" s="33">
        <v>13293227.79</v>
      </c>
      <c r="I20" s="33">
        <v>6295496.55</v>
      </c>
      <c r="J20" s="33">
        <v>4013039.24</v>
      </c>
      <c r="K20" s="33">
        <v>2984692</v>
      </c>
      <c r="L20" s="33">
        <v>8991705.94</v>
      </c>
      <c r="M20" s="33">
        <v>3619509.4</v>
      </c>
      <c r="N20" s="33">
        <v>2901140.54</v>
      </c>
      <c r="O20" s="33">
        <v>2471056</v>
      </c>
      <c r="P20" s="118">
        <v>67.64</v>
      </c>
      <c r="Q20" s="118">
        <v>57.49</v>
      </c>
      <c r="R20" s="118">
        <v>72.29</v>
      </c>
      <c r="S20" s="118">
        <v>82.79</v>
      </c>
      <c r="T20" s="32">
        <v>40.25</v>
      </c>
      <c r="U20" s="32">
        <v>32.26</v>
      </c>
      <c r="V20" s="32">
        <v>27.48</v>
      </c>
      <c r="W20" s="32">
        <v>108.28</v>
      </c>
      <c r="X20" s="32">
        <v>108.88</v>
      </c>
      <c r="Y20" s="32">
        <v>106.05</v>
      </c>
      <c r="Z20" s="32">
        <v>110.13</v>
      </c>
    </row>
    <row r="21" spans="1:26" ht="12.75">
      <c r="A21" s="34">
        <v>6</v>
      </c>
      <c r="B21" s="34">
        <v>17</v>
      </c>
      <c r="C21" s="34">
        <v>1</v>
      </c>
      <c r="D21" s="35">
        <v>1</v>
      </c>
      <c r="E21" s="36"/>
      <c r="F21" s="31" t="s">
        <v>265</v>
      </c>
      <c r="G21" s="56" t="s">
        <v>278</v>
      </c>
      <c r="H21" s="33">
        <v>185485276.83</v>
      </c>
      <c r="I21" s="33">
        <v>89099168.13</v>
      </c>
      <c r="J21" s="33">
        <v>64475477.7</v>
      </c>
      <c r="K21" s="33">
        <v>31910631</v>
      </c>
      <c r="L21" s="33">
        <v>153860666.26</v>
      </c>
      <c r="M21" s="33">
        <v>72006595.43</v>
      </c>
      <c r="N21" s="33">
        <v>55587001.83</v>
      </c>
      <c r="O21" s="33">
        <v>26267069</v>
      </c>
      <c r="P21" s="118">
        <v>82.95</v>
      </c>
      <c r="Q21" s="118">
        <v>80.81</v>
      </c>
      <c r="R21" s="118">
        <v>86.21</v>
      </c>
      <c r="S21" s="118">
        <v>82.31</v>
      </c>
      <c r="T21" s="32">
        <v>46.79</v>
      </c>
      <c r="U21" s="32">
        <v>36.12</v>
      </c>
      <c r="V21" s="32">
        <v>17.07</v>
      </c>
      <c r="W21" s="32">
        <v>139.38</v>
      </c>
      <c r="X21" s="32">
        <v>130.63</v>
      </c>
      <c r="Y21" s="32">
        <v>173.18</v>
      </c>
      <c r="Z21" s="32">
        <v>113.38</v>
      </c>
    </row>
    <row r="22" spans="1:26" ht="12.75">
      <c r="A22" s="34">
        <v>6</v>
      </c>
      <c r="B22" s="34">
        <v>1</v>
      </c>
      <c r="C22" s="34">
        <v>2</v>
      </c>
      <c r="D22" s="35">
        <v>1</v>
      </c>
      <c r="E22" s="36"/>
      <c r="F22" s="31" t="s">
        <v>265</v>
      </c>
      <c r="G22" s="56" t="s">
        <v>279</v>
      </c>
      <c r="H22" s="33">
        <v>24055735.36</v>
      </c>
      <c r="I22" s="33">
        <v>10557572.26</v>
      </c>
      <c r="J22" s="33">
        <v>8767656.1</v>
      </c>
      <c r="K22" s="33">
        <v>4730507</v>
      </c>
      <c r="L22" s="33">
        <v>16673580.77</v>
      </c>
      <c r="M22" s="33">
        <v>7418065.11</v>
      </c>
      <c r="N22" s="33">
        <v>5397071.66</v>
      </c>
      <c r="O22" s="33">
        <v>3858444</v>
      </c>
      <c r="P22" s="118">
        <v>69.31</v>
      </c>
      <c r="Q22" s="118">
        <v>70.26</v>
      </c>
      <c r="R22" s="118">
        <v>61.55</v>
      </c>
      <c r="S22" s="118">
        <v>81.56</v>
      </c>
      <c r="T22" s="32">
        <v>44.48</v>
      </c>
      <c r="U22" s="32">
        <v>32.36</v>
      </c>
      <c r="V22" s="32">
        <v>23.14</v>
      </c>
      <c r="W22" s="32">
        <v>109.31</v>
      </c>
      <c r="X22" s="32">
        <v>105.92</v>
      </c>
      <c r="Y22" s="32">
        <v>118.53</v>
      </c>
      <c r="Z22" s="32">
        <v>104.38</v>
      </c>
    </row>
    <row r="23" spans="1:26" ht="12.75">
      <c r="A23" s="34">
        <v>6</v>
      </c>
      <c r="B23" s="34">
        <v>18</v>
      </c>
      <c r="C23" s="34">
        <v>1</v>
      </c>
      <c r="D23" s="35">
        <v>1</v>
      </c>
      <c r="E23" s="36"/>
      <c r="F23" s="31" t="s">
        <v>265</v>
      </c>
      <c r="G23" s="56" t="s">
        <v>280</v>
      </c>
      <c r="H23" s="33">
        <v>109003151.9</v>
      </c>
      <c r="I23" s="33">
        <v>42721610</v>
      </c>
      <c r="J23" s="33">
        <v>47659670.9</v>
      </c>
      <c r="K23" s="33">
        <v>18621871</v>
      </c>
      <c r="L23" s="33">
        <v>63543913.97</v>
      </c>
      <c r="M23" s="33">
        <v>29500316.58</v>
      </c>
      <c r="N23" s="33">
        <v>18360890.39</v>
      </c>
      <c r="O23" s="33">
        <v>15682707</v>
      </c>
      <c r="P23" s="118">
        <v>58.29</v>
      </c>
      <c r="Q23" s="118">
        <v>69.05</v>
      </c>
      <c r="R23" s="118">
        <v>38.52</v>
      </c>
      <c r="S23" s="118">
        <v>84.21</v>
      </c>
      <c r="T23" s="32">
        <v>46.42</v>
      </c>
      <c r="U23" s="32">
        <v>28.89</v>
      </c>
      <c r="V23" s="32">
        <v>24.68</v>
      </c>
      <c r="W23" s="32">
        <v>108.66</v>
      </c>
      <c r="X23" s="32">
        <v>107.04</v>
      </c>
      <c r="Y23" s="32">
        <v>110.63</v>
      </c>
      <c r="Z23" s="32">
        <v>109.5</v>
      </c>
    </row>
    <row r="24" spans="1:26" ht="12.75">
      <c r="A24" s="34">
        <v>6</v>
      </c>
      <c r="B24" s="34">
        <v>19</v>
      </c>
      <c r="C24" s="34">
        <v>1</v>
      </c>
      <c r="D24" s="35">
        <v>1</v>
      </c>
      <c r="E24" s="36"/>
      <c r="F24" s="31" t="s">
        <v>265</v>
      </c>
      <c r="G24" s="56" t="s">
        <v>281</v>
      </c>
      <c r="H24" s="33">
        <v>59131103.91</v>
      </c>
      <c r="I24" s="33">
        <v>24898497</v>
      </c>
      <c r="J24" s="33">
        <v>18891802.91</v>
      </c>
      <c r="K24" s="33">
        <v>15340804</v>
      </c>
      <c r="L24" s="33">
        <v>47101916.83</v>
      </c>
      <c r="M24" s="33">
        <v>18396031.5</v>
      </c>
      <c r="N24" s="33">
        <v>16274352.33</v>
      </c>
      <c r="O24" s="33">
        <v>12431533</v>
      </c>
      <c r="P24" s="118">
        <v>79.65</v>
      </c>
      <c r="Q24" s="118">
        <v>73.88</v>
      </c>
      <c r="R24" s="118">
        <v>86.14</v>
      </c>
      <c r="S24" s="118">
        <v>81.03</v>
      </c>
      <c r="T24" s="32">
        <v>39.05</v>
      </c>
      <c r="U24" s="32">
        <v>34.55</v>
      </c>
      <c r="V24" s="32">
        <v>26.39</v>
      </c>
      <c r="W24" s="32">
        <v>117.39</v>
      </c>
      <c r="X24" s="32">
        <v>112.1</v>
      </c>
      <c r="Y24" s="32">
        <v>127.32</v>
      </c>
      <c r="Z24" s="32">
        <v>113.73</v>
      </c>
    </row>
    <row r="25" spans="1:26" ht="12.75">
      <c r="A25" s="34">
        <v>6</v>
      </c>
      <c r="B25" s="34">
        <v>8</v>
      </c>
      <c r="C25" s="34">
        <v>2</v>
      </c>
      <c r="D25" s="35">
        <v>2</v>
      </c>
      <c r="E25" s="36"/>
      <c r="F25" s="31" t="s">
        <v>265</v>
      </c>
      <c r="G25" s="56" t="s">
        <v>282</v>
      </c>
      <c r="H25" s="33">
        <v>20125737.85</v>
      </c>
      <c r="I25" s="33">
        <v>4936342.01</v>
      </c>
      <c r="J25" s="33">
        <v>8499298.84</v>
      </c>
      <c r="K25" s="33">
        <v>6690097</v>
      </c>
      <c r="L25" s="33">
        <v>12744793.44</v>
      </c>
      <c r="M25" s="33">
        <v>2961474.99</v>
      </c>
      <c r="N25" s="33">
        <v>4371327.45</v>
      </c>
      <c r="O25" s="33">
        <v>5411991</v>
      </c>
      <c r="P25" s="118">
        <v>63.32</v>
      </c>
      <c r="Q25" s="118">
        <v>59.99</v>
      </c>
      <c r="R25" s="118">
        <v>51.43</v>
      </c>
      <c r="S25" s="118">
        <v>80.89</v>
      </c>
      <c r="T25" s="32">
        <v>23.23</v>
      </c>
      <c r="U25" s="32">
        <v>34.29</v>
      </c>
      <c r="V25" s="32">
        <v>42.46</v>
      </c>
      <c r="W25" s="32">
        <v>91.28</v>
      </c>
      <c r="X25" s="32">
        <v>107.27</v>
      </c>
      <c r="Y25" s="32">
        <v>76.35</v>
      </c>
      <c r="Z25" s="32">
        <v>98.84</v>
      </c>
    </row>
    <row r="26" spans="1:26" ht="12.75">
      <c r="A26" s="34">
        <v>6</v>
      </c>
      <c r="B26" s="34">
        <v>11</v>
      </c>
      <c r="C26" s="34">
        <v>3</v>
      </c>
      <c r="D26" s="35">
        <v>2</v>
      </c>
      <c r="E26" s="36"/>
      <c r="F26" s="31" t="s">
        <v>265</v>
      </c>
      <c r="G26" s="56" t="s">
        <v>283</v>
      </c>
      <c r="H26" s="33">
        <v>32065485.17</v>
      </c>
      <c r="I26" s="33">
        <v>5484248.73</v>
      </c>
      <c r="J26" s="33">
        <v>15814046.44</v>
      </c>
      <c r="K26" s="33">
        <v>10767190</v>
      </c>
      <c r="L26" s="33">
        <v>22576629.76</v>
      </c>
      <c r="M26" s="33">
        <v>4045647.56</v>
      </c>
      <c r="N26" s="33">
        <v>9991089.2</v>
      </c>
      <c r="O26" s="33">
        <v>8539893</v>
      </c>
      <c r="P26" s="118">
        <v>70.4</v>
      </c>
      <c r="Q26" s="118">
        <v>73.76</v>
      </c>
      <c r="R26" s="118">
        <v>63.17</v>
      </c>
      <c r="S26" s="118">
        <v>79.31</v>
      </c>
      <c r="T26" s="32">
        <v>17.91</v>
      </c>
      <c r="U26" s="32">
        <v>44.25</v>
      </c>
      <c r="V26" s="32">
        <v>37.82</v>
      </c>
      <c r="W26" s="32">
        <v>105.49</v>
      </c>
      <c r="X26" s="32">
        <v>108.83</v>
      </c>
      <c r="Y26" s="32">
        <v>103.25</v>
      </c>
      <c r="Z26" s="32">
        <v>106.64</v>
      </c>
    </row>
    <row r="27" spans="1:26" ht="12.75">
      <c r="A27" s="34">
        <v>6</v>
      </c>
      <c r="B27" s="34">
        <v>20</v>
      </c>
      <c r="C27" s="34">
        <v>1</v>
      </c>
      <c r="D27" s="35">
        <v>2</v>
      </c>
      <c r="E27" s="36"/>
      <c r="F27" s="31" t="s">
        <v>265</v>
      </c>
      <c r="G27" s="56" t="s">
        <v>283</v>
      </c>
      <c r="H27" s="33">
        <v>21439395.48</v>
      </c>
      <c r="I27" s="33">
        <v>6101126.74</v>
      </c>
      <c r="J27" s="33">
        <v>7643564.74</v>
      </c>
      <c r="K27" s="33">
        <v>7694704</v>
      </c>
      <c r="L27" s="33">
        <v>15035373</v>
      </c>
      <c r="M27" s="33">
        <v>3408376.22</v>
      </c>
      <c r="N27" s="33">
        <v>5462080.78</v>
      </c>
      <c r="O27" s="33">
        <v>6164916</v>
      </c>
      <c r="P27" s="118">
        <v>70.12</v>
      </c>
      <c r="Q27" s="118">
        <v>55.86</v>
      </c>
      <c r="R27" s="118">
        <v>71.45</v>
      </c>
      <c r="S27" s="118">
        <v>80.11</v>
      </c>
      <c r="T27" s="32">
        <v>22.66</v>
      </c>
      <c r="U27" s="32">
        <v>36.32</v>
      </c>
      <c r="V27" s="32">
        <v>41</v>
      </c>
      <c r="W27" s="32">
        <v>93.86</v>
      </c>
      <c r="X27" s="32">
        <v>93.95</v>
      </c>
      <c r="Y27" s="32">
        <v>87.63</v>
      </c>
      <c r="Z27" s="32">
        <v>100.12</v>
      </c>
    </row>
    <row r="28" spans="1:26" ht="12.75">
      <c r="A28" s="34">
        <v>6</v>
      </c>
      <c r="B28" s="34">
        <v>2</v>
      </c>
      <c r="C28" s="34">
        <v>2</v>
      </c>
      <c r="D28" s="35">
        <v>2</v>
      </c>
      <c r="E28" s="36"/>
      <c r="F28" s="31" t="s">
        <v>265</v>
      </c>
      <c r="G28" s="56" t="s">
        <v>284</v>
      </c>
      <c r="H28" s="33">
        <v>14330148.44</v>
      </c>
      <c r="I28" s="33">
        <v>2127678</v>
      </c>
      <c r="J28" s="33">
        <v>5242878.44</v>
      </c>
      <c r="K28" s="33">
        <v>6959592</v>
      </c>
      <c r="L28" s="33">
        <v>11447477.14</v>
      </c>
      <c r="M28" s="33">
        <v>1578963.3</v>
      </c>
      <c r="N28" s="33">
        <v>4315650.84</v>
      </c>
      <c r="O28" s="33">
        <v>5552863</v>
      </c>
      <c r="P28" s="118">
        <v>79.88</v>
      </c>
      <c r="Q28" s="118">
        <v>74.21</v>
      </c>
      <c r="R28" s="118">
        <v>82.31</v>
      </c>
      <c r="S28" s="118">
        <v>79.78</v>
      </c>
      <c r="T28" s="32">
        <v>13.79</v>
      </c>
      <c r="U28" s="32">
        <v>37.69</v>
      </c>
      <c r="V28" s="32">
        <v>48.5</v>
      </c>
      <c r="W28" s="32">
        <v>77.34</v>
      </c>
      <c r="X28" s="32">
        <v>85.29</v>
      </c>
      <c r="Y28" s="32">
        <v>56.43</v>
      </c>
      <c r="Z28" s="32">
        <v>104.71</v>
      </c>
    </row>
    <row r="29" spans="1:26" ht="12.75">
      <c r="A29" s="34">
        <v>6</v>
      </c>
      <c r="B29" s="34">
        <v>14</v>
      </c>
      <c r="C29" s="34">
        <v>2</v>
      </c>
      <c r="D29" s="35">
        <v>2</v>
      </c>
      <c r="E29" s="36"/>
      <c r="F29" s="31" t="s">
        <v>265</v>
      </c>
      <c r="G29" s="56" t="s">
        <v>285</v>
      </c>
      <c r="H29" s="33">
        <v>17862315.42</v>
      </c>
      <c r="I29" s="33">
        <v>5925436</v>
      </c>
      <c r="J29" s="33">
        <v>6472574.42</v>
      </c>
      <c r="K29" s="33">
        <v>5464305</v>
      </c>
      <c r="L29" s="33">
        <v>12739580.59</v>
      </c>
      <c r="M29" s="33">
        <v>4266067.44</v>
      </c>
      <c r="N29" s="33">
        <v>4063320.15</v>
      </c>
      <c r="O29" s="33">
        <v>4410193</v>
      </c>
      <c r="P29" s="118">
        <v>71.32</v>
      </c>
      <c r="Q29" s="118">
        <v>71.99</v>
      </c>
      <c r="R29" s="118">
        <v>62.77</v>
      </c>
      <c r="S29" s="118">
        <v>80.7</v>
      </c>
      <c r="T29" s="32">
        <v>33.48</v>
      </c>
      <c r="U29" s="32">
        <v>31.89</v>
      </c>
      <c r="V29" s="32">
        <v>34.61</v>
      </c>
      <c r="W29" s="32">
        <v>93.76</v>
      </c>
      <c r="X29" s="32">
        <v>96.84</v>
      </c>
      <c r="Y29" s="32">
        <v>85.81</v>
      </c>
      <c r="Z29" s="32">
        <v>99.19</v>
      </c>
    </row>
    <row r="30" spans="1:26" ht="12.75">
      <c r="A30" s="34">
        <v>6</v>
      </c>
      <c r="B30" s="34">
        <v>5</v>
      </c>
      <c r="C30" s="34">
        <v>1</v>
      </c>
      <c r="D30" s="35">
        <v>2</v>
      </c>
      <c r="E30" s="36"/>
      <c r="F30" s="31" t="s">
        <v>265</v>
      </c>
      <c r="G30" s="56" t="s">
        <v>286</v>
      </c>
      <c r="H30" s="33">
        <v>15432464.64</v>
      </c>
      <c r="I30" s="33">
        <v>3983742</v>
      </c>
      <c r="J30" s="33">
        <v>5673524.64</v>
      </c>
      <c r="K30" s="33">
        <v>5775198</v>
      </c>
      <c r="L30" s="33">
        <v>12127087.61</v>
      </c>
      <c r="M30" s="33">
        <v>3027922.35</v>
      </c>
      <c r="N30" s="33">
        <v>4521225.26</v>
      </c>
      <c r="O30" s="33">
        <v>4577940</v>
      </c>
      <c r="P30" s="118">
        <v>78.58</v>
      </c>
      <c r="Q30" s="118">
        <v>76</v>
      </c>
      <c r="R30" s="118">
        <v>79.68</v>
      </c>
      <c r="S30" s="118">
        <v>79.26</v>
      </c>
      <c r="T30" s="32">
        <v>24.96</v>
      </c>
      <c r="U30" s="32">
        <v>37.28</v>
      </c>
      <c r="V30" s="32">
        <v>37.74</v>
      </c>
      <c r="W30" s="32">
        <v>104.81</v>
      </c>
      <c r="X30" s="32">
        <v>130.12</v>
      </c>
      <c r="Y30" s="32">
        <v>89.13</v>
      </c>
      <c r="Z30" s="32">
        <v>109.76</v>
      </c>
    </row>
    <row r="31" spans="1:26" ht="12.75">
      <c r="A31" s="34">
        <v>6</v>
      </c>
      <c r="B31" s="34">
        <v>18</v>
      </c>
      <c r="C31" s="34">
        <v>2</v>
      </c>
      <c r="D31" s="35">
        <v>2</v>
      </c>
      <c r="E31" s="36"/>
      <c r="F31" s="31" t="s">
        <v>265</v>
      </c>
      <c r="G31" s="56" t="s">
        <v>287</v>
      </c>
      <c r="H31" s="33">
        <v>17233873.62</v>
      </c>
      <c r="I31" s="33">
        <v>4638240.59</v>
      </c>
      <c r="J31" s="33">
        <v>6977325.03</v>
      </c>
      <c r="K31" s="33">
        <v>5618308</v>
      </c>
      <c r="L31" s="33">
        <v>12754521.66</v>
      </c>
      <c r="M31" s="33">
        <v>3211620.54</v>
      </c>
      <c r="N31" s="33">
        <v>5022612.12</v>
      </c>
      <c r="O31" s="33">
        <v>4520289</v>
      </c>
      <c r="P31" s="118">
        <v>74</v>
      </c>
      <c r="Q31" s="118">
        <v>69.24</v>
      </c>
      <c r="R31" s="118">
        <v>71.98</v>
      </c>
      <c r="S31" s="118">
        <v>80.45</v>
      </c>
      <c r="T31" s="32">
        <v>25.18</v>
      </c>
      <c r="U31" s="32">
        <v>39.37</v>
      </c>
      <c r="V31" s="32">
        <v>35.44</v>
      </c>
      <c r="W31" s="32">
        <v>122.95</v>
      </c>
      <c r="X31" s="32">
        <v>125.27</v>
      </c>
      <c r="Y31" s="32">
        <v>132.09</v>
      </c>
      <c r="Z31" s="32">
        <v>112.78</v>
      </c>
    </row>
    <row r="32" spans="1:26" ht="12.75">
      <c r="A32" s="34">
        <v>6</v>
      </c>
      <c r="B32" s="34">
        <v>1</v>
      </c>
      <c r="C32" s="34">
        <v>3</v>
      </c>
      <c r="D32" s="35">
        <v>2</v>
      </c>
      <c r="E32" s="36"/>
      <c r="F32" s="31" t="s">
        <v>265</v>
      </c>
      <c r="G32" s="56" t="s">
        <v>288</v>
      </c>
      <c r="H32" s="33">
        <v>63656378.72</v>
      </c>
      <c r="I32" s="33">
        <v>16770933</v>
      </c>
      <c r="J32" s="33">
        <v>26071058.72</v>
      </c>
      <c r="K32" s="33">
        <v>20814387</v>
      </c>
      <c r="L32" s="33">
        <v>52850501.29</v>
      </c>
      <c r="M32" s="33">
        <v>14883090.84</v>
      </c>
      <c r="N32" s="33">
        <v>21452069.45</v>
      </c>
      <c r="O32" s="33">
        <v>16515341</v>
      </c>
      <c r="P32" s="118">
        <v>83.02</v>
      </c>
      <c r="Q32" s="118">
        <v>88.74</v>
      </c>
      <c r="R32" s="118">
        <v>82.28</v>
      </c>
      <c r="S32" s="118">
        <v>79.34</v>
      </c>
      <c r="T32" s="32">
        <v>28.16</v>
      </c>
      <c r="U32" s="32">
        <v>40.59</v>
      </c>
      <c r="V32" s="32">
        <v>31.24</v>
      </c>
      <c r="W32" s="32">
        <v>107.58</v>
      </c>
      <c r="X32" s="32">
        <v>110.52</v>
      </c>
      <c r="Y32" s="32">
        <v>106.6</v>
      </c>
      <c r="Z32" s="32">
        <v>106.32</v>
      </c>
    </row>
    <row r="33" spans="1:26" ht="12.75">
      <c r="A33" s="34">
        <v>6</v>
      </c>
      <c r="B33" s="34">
        <v>3</v>
      </c>
      <c r="C33" s="34">
        <v>2</v>
      </c>
      <c r="D33" s="35">
        <v>2</v>
      </c>
      <c r="E33" s="36"/>
      <c r="F33" s="31" t="s">
        <v>265</v>
      </c>
      <c r="G33" s="56" t="s">
        <v>289</v>
      </c>
      <c r="H33" s="33">
        <v>14351938.26</v>
      </c>
      <c r="I33" s="33">
        <v>3890666.53</v>
      </c>
      <c r="J33" s="33">
        <v>5526049.73</v>
      </c>
      <c r="K33" s="33">
        <v>4935222</v>
      </c>
      <c r="L33" s="33">
        <v>10730287.42</v>
      </c>
      <c r="M33" s="33">
        <v>2668127.12</v>
      </c>
      <c r="N33" s="33">
        <v>4110423.3</v>
      </c>
      <c r="O33" s="33">
        <v>3951737</v>
      </c>
      <c r="P33" s="118">
        <v>74.76</v>
      </c>
      <c r="Q33" s="118">
        <v>68.57</v>
      </c>
      <c r="R33" s="118">
        <v>74.38</v>
      </c>
      <c r="S33" s="118">
        <v>80.07</v>
      </c>
      <c r="T33" s="32">
        <v>24.86</v>
      </c>
      <c r="U33" s="32">
        <v>38.3</v>
      </c>
      <c r="V33" s="32">
        <v>36.82</v>
      </c>
      <c r="W33" s="32">
        <v>116.34</v>
      </c>
      <c r="X33" s="32">
        <v>129.17</v>
      </c>
      <c r="Y33" s="32">
        <v>118.9</v>
      </c>
      <c r="Z33" s="32">
        <v>106.79</v>
      </c>
    </row>
    <row r="34" spans="1:26" ht="12.75">
      <c r="A34" s="34">
        <v>6</v>
      </c>
      <c r="B34" s="34">
        <v>2</v>
      </c>
      <c r="C34" s="34">
        <v>3</v>
      </c>
      <c r="D34" s="35">
        <v>2</v>
      </c>
      <c r="E34" s="36"/>
      <c r="F34" s="31" t="s">
        <v>265</v>
      </c>
      <c r="G34" s="56" t="s">
        <v>266</v>
      </c>
      <c r="H34" s="33">
        <v>69759057.07</v>
      </c>
      <c r="I34" s="33">
        <v>17006484.65</v>
      </c>
      <c r="J34" s="33">
        <v>29666122.42</v>
      </c>
      <c r="K34" s="33">
        <v>23086450</v>
      </c>
      <c r="L34" s="33">
        <v>54036490.31</v>
      </c>
      <c r="M34" s="33">
        <v>13618151.99</v>
      </c>
      <c r="N34" s="33">
        <v>21810330.32</v>
      </c>
      <c r="O34" s="33">
        <v>18608008</v>
      </c>
      <c r="P34" s="118">
        <v>77.46</v>
      </c>
      <c r="Q34" s="118">
        <v>80.07</v>
      </c>
      <c r="R34" s="118">
        <v>73.51</v>
      </c>
      <c r="S34" s="118">
        <v>80.6</v>
      </c>
      <c r="T34" s="32">
        <v>25.2</v>
      </c>
      <c r="U34" s="32">
        <v>40.36</v>
      </c>
      <c r="V34" s="32">
        <v>34.43</v>
      </c>
      <c r="W34" s="32">
        <v>118.21</v>
      </c>
      <c r="X34" s="32">
        <v>116.34</v>
      </c>
      <c r="Y34" s="32">
        <v>131.85</v>
      </c>
      <c r="Z34" s="32">
        <v>106.55</v>
      </c>
    </row>
    <row r="35" spans="1:26" ht="12.75">
      <c r="A35" s="34">
        <v>6</v>
      </c>
      <c r="B35" s="34">
        <v>2</v>
      </c>
      <c r="C35" s="34">
        <v>4</v>
      </c>
      <c r="D35" s="35">
        <v>2</v>
      </c>
      <c r="E35" s="36"/>
      <c r="F35" s="31" t="s">
        <v>265</v>
      </c>
      <c r="G35" s="56" t="s">
        <v>290</v>
      </c>
      <c r="H35" s="33">
        <v>28370869.67</v>
      </c>
      <c r="I35" s="33">
        <v>4677161</v>
      </c>
      <c r="J35" s="33">
        <v>17346254.67</v>
      </c>
      <c r="K35" s="33">
        <v>6347454</v>
      </c>
      <c r="L35" s="33">
        <v>14928428.5</v>
      </c>
      <c r="M35" s="33">
        <v>3301350.07</v>
      </c>
      <c r="N35" s="33">
        <v>6601469.43</v>
      </c>
      <c r="O35" s="33">
        <v>5025609</v>
      </c>
      <c r="P35" s="118">
        <v>52.61</v>
      </c>
      <c r="Q35" s="118">
        <v>70.58</v>
      </c>
      <c r="R35" s="118">
        <v>38.05</v>
      </c>
      <c r="S35" s="118">
        <v>79.17</v>
      </c>
      <c r="T35" s="32">
        <v>22.11</v>
      </c>
      <c r="U35" s="32">
        <v>44.22</v>
      </c>
      <c r="V35" s="32">
        <v>33.66</v>
      </c>
      <c r="W35" s="32">
        <v>79.53</v>
      </c>
      <c r="X35" s="32">
        <v>76.32</v>
      </c>
      <c r="Y35" s="32">
        <v>68.64</v>
      </c>
      <c r="Z35" s="32">
        <v>104.14</v>
      </c>
    </row>
    <row r="36" spans="1:26" ht="12.75">
      <c r="A36" s="34">
        <v>6</v>
      </c>
      <c r="B36" s="34">
        <v>15</v>
      </c>
      <c r="C36" s="34">
        <v>2</v>
      </c>
      <c r="D36" s="35">
        <v>2</v>
      </c>
      <c r="E36" s="36"/>
      <c r="F36" s="31" t="s">
        <v>265</v>
      </c>
      <c r="G36" s="56" t="s">
        <v>291</v>
      </c>
      <c r="H36" s="33">
        <v>31290328.19</v>
      </c>
      <c r="I36" s="33">
        <v>4869395.24</v>
      </c>
      <c r="J36" s="33">
        <v>14907090.95</v>
      </c>
      <c r="K36" s="33">
        <v>11513842</v>
      </c>
      <c r="L36" s="33">
        <v>22717007.18</v>
      </c>
      <c r="M36" s="33">
        <v>3737990.52</v>
      </c>
      <c r="N36" s="33">
        <v>9820092.66</v>
      </c>
      <c r="O36" s="33">
        <v>9158924</v>
      </c>
      <c r="P36" s="118">
        <v>72.6</v>
      </c>
      <c r="Q36" s="118">
        <v>76.76</v>
      </c>
      <c r="R36" s="118">
        <v>65.87</v>
      </c>
      <c r="S36" s="118">
        <v>79.54</v>
      </c>
      <c r="T36" s="32">
        <v>16.45</v>
      </c>
      <c r="U36" s="32">
        <v>43.22</v>
      </c>
      <c r="V36" s="32">
        <v>40.31</v>
      </c>
      <c r="W36" s="32">
        <v>102.88</v>
      </c>
      <c r="X36" s="32">
        <v>92.04</v>
      </c>
      <c r="Y36" s="32">
        <v>107.19</v>
      </c>
      <c r="Z36" s="32">
        <v>103.39</v>
      </c>
    </row>
    <row r="37" spans="1:26" ht="12.75">
      <c r="A37" s="34">
        <v>6</v>
      </c>
      <c r="B37" s="34">
        <v>9</v>
      </c>
      <c r="C37" s="34">
        <v>2</v>
      </c>
      <c r="D37" s="35">
        <v>2</v>
      </c>
      <c r="E37" s="36"/>
      <c r="F37" s="31" t="s">
        <v>265</v>
      </c>
      <c r="G37" s="56" t="s">
        <v>292</v>
      </c>
      <c r="H37" s="33">
        <v>15260413.59</v>
      </c>
      <c r="I37" s="33">
        <v>2806212</v>
      </c>
      <c r="J37" s="33">
        <v>5835233.59</v>
      </c>
      <c r="K37" s="33">
        <v>6618968</v>
      </c>
      <c r="L37" s="33">
        <v>12834417.88</v>
      </c>
      <c r="M37" s="33">
        <v>2182507.84</v>
      </c>
      <c r="N37" s="33">
        <v>5368992.04</v>
      </c>
      <c r="O37" s="33">
        <v>5282918</v>
      </c>
      <c r="P37" s="118">
        <v>84.1</v>
      </c>
      <c r="Q37" s="118">
        <v>77.77</v>
      </c>
      <c r="R37" s="118">
        <v>92</v>
      </c>
      <c r="S37" s="118">
        <v>79.81</v>
      </c>
      <c r="T37" s="32">
        <v>17</v>
      </c>
      <c r="U37" s="32">
        <v>41.83</v>
      </c>
      <c r="V37" s="32">
        <v>41.16</v>
      </c>
      <c r="W37" s="32">
        <v>103.88</v>
      </c>
      <c r="X37" s="32">
        <v>114.87</v>
      </c>
      <c r="Y37" s="32">
        <v>97</v>
      </c>
      <c r="Z37" s="32">
        <v>107.39</v>
      </c>
    </row>
    <row r="38" spans="1:26" ht="12.75">
      <c r="A38" s="34">
        <v>6</v>
      </c>
      <c r="B38" s="34">
        <v>3</v>
      </c>
      <c r="C38" s="34">
        <v>3</v>
      </c>
      <c r="D38" s="35">
        <v>2</v>
      </c>
      <c r="E38" s="36"/>
      <c r="F38" s="31" t="s">
        <v>265</v>
      </c>
      <c r="G38" s="56" t="s">
        <v>293</v>
      </c>
      <c r="H38" s="33">
        <v>67768184.25</v>
      </c>
      <c r="I38" s="33">
        <v>21298845.96</v>
      </c>
      <c r="J38" s="33">
        <v>27862034.29</v>
      </c>
      <c r="K38" s="33">
        <v>18607304</v>
      </c>
      <c r="L38" s="33">
        <v>53205139.47</v>
      </c>
      <c r="M38" s="33">
        <v>16634820.69</v>
      </c>
      <c r="N38" s="33">
        <v>21356906.78</v>
      </c>
      <c r="O38" s="33">
        <v>15213412</v>
      </c>
      <c r="P38" s="118">
        <v>78.51</v>
      </c>
      <c r="Q38" s="118">
        <v>78.1</v>
      </c>
      <c r="R38" s="118">
        <v>76.65</v>
      </c>
      <c r="S38" s="118">
        <v>81.76</v>
      </c>
      <c r="T38" s="32">
        <v>31.26</v>
      </c>
      <c r="U38" s="32">
        <v>40.14</v>
      </c>
      <c r="V38" s="32">
        <v>28.59</v>
      </c>
      <c r="W38" s="32">
        <v>116.65</v>
      </c>
      <c r="X38" s="32">
        <v>97.75</v>
      </c>
      <c r="Y38" s="32">
        <v>135.6</v>
      </c>
      <c r="Z38" s="32">
        <v>118.45</v>
      </c>
    </row>
    <row r="39" spans="1:26" ht="12.75">
      <c r="A39" s="34">
        <v>6</v>
      </c>
      <c r="B39" s="34">
        <v>12</v>
      </c>
      <c r="C39" s="34">
        <v>1</v>
      </c>
      <c r="D39" s="35">
        <v>2</v>
      </c>
      <c r="E39" s="36"/>
      <c r="F39" s="31" t="s">
        <v>265</v>
      </c>
      <c r="G39" s="56" t="s">
        <v>294</v>
      </c>
      <c r="H39" s="33">
        <v>34642590.78</v>
      </c>
      <c r="I39" s="33">
        <v>5498636.15</v>
      </c>
      <c r="J39" s="33">
        <v>17474556.63</v>
      </c>
      <c r="K39" s="33">
        <v>11669398</v>
      </c>
      <c r="L39" s="33">
        <v>25693730.44</v>
      </c>
      <c r="M39" s="33">
        <v>4379048.11</v>
      </c>
      <c r="N39" s="33">
        <v>12003807.33</v>
      </c>
      <c r="O39" s="33">
        <v>9310875</v>
      </c>
      <c r="P39" s="118">
        <v>74.16</v>
      </c>
      <c r="Q39" s="118">
        <v>79.63</v>
      </c>
      <c r="R39" s="118">
        <v>68.69</v>
      </c>
      <c r="S39" s="118">
        <v>79.78</v>
      </c>
      <c r="T39" s="32">
        <v>17.04</v>
      </c>
      <c r="U39" s="32">
        <v>46.71</v>
      </c>
      <c r="V39" s="32">
        <v>36.23</v>
      </c>
      <c r="W39" s="32">
        <v>116.87</v>
      </c>
      <c r="X39" s="32">
        <v>106.08</v>
      </c>
      <c r="Y39" s="32">
        <v>134.18</v>
      </c>
      <c r="Z39" s="32">
        <v>104.49</v>
      </c>
    </row>
    <row r="40" spans="1:26" ht="12.75">
      <c r="A40" s="34">
        <v>6</v>
      </c>
      <c r="B40" s="34">
        <v>5</v>
      </c>
      <c r="C40" s="34">
        <v>2</v>
      </c>
      <c r="D40" s="35">
        <v>2</v>
      </c>
      <c r="E40" s="36"/>
      <c r="F40" s="31" t="s">
        <v>265</v>
      </c>
      <c r="G40" s="56" t="s">
        <v>295</v>
      </c>
      <c r="H40" s="33">
        <v>12293966</v>
      </c>
      <c r="I40" s="33">
        <v>2310594.8</v>
      </c>
      <c r="J40" s="33">
        <v>4388958.2</v>
      </c>
      <c r="K40" s="33">
        <v>5594413</v>
      </c>
      <c r="L40" s="33">
        <v>9579828.03</v>
      </c>
      <c r="M40" s="33">
        <v>1529571.72</v>
      </c>
      <c r="N40" s="33">
        <v>3550749.31</v>
      </c>
      <c r="O40" s="33">
        <v>4499507</v>
      </c>
      <c r="P40" s="118">
        <v>77.92</v>
      </c>
      <c r="Q40" s="118">
        <v>66.19</v>
      </c>
      <c r="R40" s="118">
        <v>80.9</v>
      </c>
      <c r="S40" s="118">
        <v>80.42</v>
      </c>
      <c r="T40" s="32">
        <v>15.96</v>
      </c>
      <c r="U40" s="32">
        <v>37.06</v>
      </c>
      <c r="V40" s="32">
        <v>46.96</v>
      </c>
      <c r="W40" s="32">
        <v>101.85</v>
      </c>
      <c r="X40" s="32">
        <v>104.58</v>
      </c>
      <c r="Y40" s="32">
        <v>97.39</v>
      </c>
      <c r="Z40" s="32">
        <v>104.69</v>
      </c>
    </row>
    <row r="41" spans="1:26" ht="12.75">
      <c r="A41" s="34">
        <v>6</v>
      </c>
      <c r="B41" s="34">
        <v>10</v>
      </c>
      <c r="C41" s="34">
        <v>1</v>
      </c>
      <c r="D41" s="35">
        <v>2</v>
      </c>
      <c r="E41" s="36"/>
      <c r="F41" s="31" t="s">
        <v>265</v>
      </c>
      <c r="G41" s="56" t="s">
        <v>296</v>
      </c>
      <c r="H41" s="33">
        <v>45716302.06</v>
      </c>
      <c r="I41" s="33">
        <v>22607332.92</v>
      </c>
      <c r="J41" s="33">
        <v>14288197.14</v>
      </c>
      <c r="K41" s="33">
        <v>8820772</v>
      </c>
      <c r="L41" s="33">
        <v>46374861.98</v>
      </c>
      <c r="M41" s="33">
        <v>28372487.16</v>
      </c>
      <c r="N41" s="33">
        <v>10720202.82</v>
      </c>
      <c r="O41" s="33">
        <v>7282172</v>
      </c>
      <c r="P41" s="118">
        <v>101.44</v>
      </c>
      <c r="Q41" s="118">
        <v>125.5</v>
      </c>
      <c r="R41" s="118">
        <v>75.02</v>
      </c>
      <c r="S41" s="118">
        <v>82.55</v>
      </c>
      <c r="T41" s="32">
        <v>61.18</v>
      </c>
      <c r="U41" s="32">
        <v>23.11</v>
      </c>
      <c r="V41" s="32">
        <v>15.7</v>
      </c>
      <c r="W41" s="32">
        <v>139.96</v>
      </c>
      <c r="X41" s="32">
        <v>194.02</v>
      </c>
      <c r="Y41" s="32">
        <v>92.17</v>
      </c>
      <c r="Z41" s="32">
        <v>105.84</v>
      </c>
    </row>
    <row r="42" spans="1:26" ht="12.75">
      <c r="A42" s="34">
        <v>6</v>
      </c>
      <c r="B42" s="34">
        <v>15</v>
      </c>
      <c r="C42" s="34">
        <v>3</v>
      </c>
      <c r="D42" s="35">
        <v>2</v>
      </c>
      <c r="E42" s="36"/>
      <c r="F42" s="31" t="s">
        <v>265</v>
      </c>
      <c r="G42" s="56" t="s">
        <v>297</v>
      </c>
      <c r="H42" s="33">
        <v>20171703.78</v>
      </c>
      <c r="I42" s="33">
        <v>4332221</v>
      </c>
      <c r="J42" s="33">
        <v>8093222.78</v>
      </c>
      <c r="K42" s="33">
        <v>7746260</v>
      </c>
      <c r="L42" s="33">
        <v>15484955.07</v>
      </c>
      <c r="M42" s="33">
        <v>3350648.12</v>
      </c>
      <c r="N42" s="33">
        <v>5899368.95</v>
      </c>
      <c r="O42" s="33">
        <v>6234938</v>
      </c>
      <c r="P42" s="118">
        <v>76.76</v>
      </c>
      <c r="Q42" s="118">
        <v>77.34</v>
      </c>
      <c r="R42" s="118">
        <v>72.89</v>
      </c>
      <c r="S42" s="118">
        <v>80.48</v>
      </c>
      <c r="T42" s="32">
        <v>21.63</v>
      </c>
      <c r="U42" s="32">
        <v>38.09</v>
      </c>
      <c r="V42" s="32">
        <v>40.26</v>
      </c>
      <c r="W42" s="32">
        <v>100.53</v>
      </c>
      <c r="X42" s="32">
        <v>114.12</v>
      </c>
      <c r="Y42" s="32">
        <v>90.44</v>
      </c>
      <c r="Z42" s="32">
        <v>104.89</v>
      </c>
    </row>
    <row r="43" spans="1:26" ht="12.75">
      <c r="A43" s="34">
        <v>6</v>
      </c>
      <c r="B43" s="34">
        <v>13</v>
      </c>
      <c r="C43" s="34">
        <v>1</v>
      </c>
      <c r="D43" s="35">
        <v>2</v>
      </c>
      <c r="E43" s="36"/>
      <c r="F43" s="31" t="s">
        <v>265</v>
      </c>
      <c r="G43" s="56" t="s">
        <v>298</v>
      </c>
      <c r="H43" s="33">
        <v>21837232.48</v>
      </c>
      <c r="I43" s="33">
        <v>6386498.32</v>
      </c>
      <c r="J43" s="33">
        <v>9322636.16</v>
      </c>
      <c r="K43" s="33">
        <v>6128098</v>
      </c>
      <c r="L43" s="33">
        <v>15425150.67</v>
      </c>
      <c r="M43" s="33">
        <v>3725198.41</v>
      </c>
      <c r="N43" s="33">
        <v>6803306.26</v>
      </c>
      <c r="O43" s="33">
        <v>4896646</v>
      </c>
      <c r="P43" s="118">
        <v>70.63</v>
      </c>
      <c r="Q43" s="118">
        <v>58.32</v>
      </c>
      <c r="R43" s="118">
        <v>72.97</v>
      </c>
      <c r="S43" s="118">
        <v>79.9</v>
      </c>
      <c r="T43" s="32">
        <v>24.15</v>
      </c>
      <c r="U43" s="32">
        <v>44.1</v>
      </c>
      <c r="V43" s="32">
        <v>31.74</v>
      </c>
      <c r="W43" s="32">
        <v>87.26</v>
      </c>
      <c r="X43" s="32">
        <v>78.17</v>
      </c>
      <c r="Y43" s="32">
        <v>77.5</v>
      </c>
      <c r="Z43" s="32">
        <v>118.45</v>
      </c>
    </row>
    <row r="44" spans="1:26" ht="12.75">
      <c r="A44" s="34">
        <v>6</v>
      </c>
      <c r="B44" s="34">
        <v>4</v>
      </c>
      <c r="C44" s="34">
        <v>2</v>
      </c>
      <c r="D44" s="35">
        <v>2</v>
      </c>
      <c r="E44" s="36"/>
      <c r="F44" s="31" t="s">
        <v>265</v>
      </c>
      <c r="G44" s="56" t="s">
        <v>299</v>
      </c>
      <c r="H44" s="33">
        <v>25315316.45</v>
      </c>
      <c r="I44" s="33">
        <v>6195089</v>
      </c>
      <c r="J44" s="33">
        <v>11564877.45</v>
      </c>
      <c r="K44" s="33">
        <v>7555350</v>
      </c>
      <c r="L44" s="33">
        <v>17262544.23</v>
      </c>
      <c r="M44" s="33">
        <v>4349210.56</v>
      </c>
      <c r="N44" s="33">
        <v>6912198.67</v>
      </c>
      <c r="O44" s="33">
        <v>6001135</v>
      </c>
      <c r="P44" s="118">
        <v>68.19</v>
      </c>
      <c r="Q44" s="118">
        <v>70.2</v>
      </c>
      <c r="R44" s="118">
        <v>59.76</v>
      </c>
      <c r="S44" s="118">
        <v>79.42</v>
      </c>
      <c r="T44" s="32">
        <v>25.19</v>
      </c>
      <c r="U44" s="32">
        <v>40.04</v>
      </c>
      <c r="V44" s="32">
        <v>34.76</v>
      </c>
      <c r="W44" s="32">
        <v>95.43</v>
      </c>
      <c r="X44" s="32">
        <v>96.29</v>
      </c>
      <c r="Y44" s="32">
        <v>84.76</v>
      </c>
      <c r="Z44" s="32">
        <v>110.79</v>
      </c>
    </row>
    <row r="45" spans="1:26" ht="12.75">
      <c r="A45" s="34">
        <v>6</v>
      </c>
      <c r="B45" s="34">
        <v>3</v>
      </c>
      <c r="C45" s="34">
        <v>4</v>
      </c>
      <c r="D45" s="35">
        <v>2</v>
      </c>
      <c r="E45" s="36"/>
      <c r="F45" s="31" t="s">
        <v>265</v>
      </c>
      <c r="G45" s="56" t="s">
        <v>300</v>
      </c>
      <c r="H45" s="33">
        <v>34642316.71</v>
      </c>
      <c r="I45" s="33">
        <v>10773717.1</v>
      </c>
      <c r="J45" s="33">
        <v>14232353.61</v>
      </c>
      <c r="K45" s="33">
        <v>9636246</v>
      </c>
      <c r="L45" s="33">
        <v>25604806.2</v>
      </c>
      <c r="M45" s="33">
        <v>7521557.14</v>
      </c>
      <c r="N45" s="33">
        <v>10402986.06</v>
      </c>
      <c r="O45" s="33">
        <v>7680263</v>
      </c>
      <c r="P45" s="118">
        <v>73.91</v>
      </c>
      <c r="Q45" s="118">
        <v>69.81</v>
      </c>
      <c r="R45" s="118">
        <v>73.09</v>
      </c>
      <c r="S45" s="118">
        <v>79.7</v>
      </c>
      <c r="T45" s="32">
        <v>29.37</v>
      </c>
      <c r="U45" s="32">
        <v>40.62</v>
      </c>
      <c r="V45" s="32">
        <v>29.99</v>
      </c>
      <c r="W45" s="32">
        <v>120.65</v>
      </c>
      <c r="X45" s="32">
        <v>124.4</v>
      </c>
      <c r="Y45" s="32">
        <v>129.66</v>
      </c>
      <c r="Z45" s="32">
        <v>107.37</v>
      </c>
    </row>
    <row r="46" spans="1:26" ht="12.75">
      <c r="A46" s="34">
        <v>6</v>
      </c>
      <c r="B46" s="34">
        <v>1</v>
      </c>
      <c r="C46" s="34">
        <v>4</v>
      </c>
      <c r="D46" s="35">
        <v>2</v>
      </c>
      <c r="E46" s="36"/>
      <c r="F46" s="31" t="s">
        <v>265</v>
      </c>
      <c r="G46" s="56" t="s">
        <v>301</v>
      </c>
      <c r="H46" s="33">
        <v>31776222.58</v>
      </c>
      <c r="I46" s="33">
        <v>5926250.03</v>
      </c>
      <c r="J46" s="33">
        <v>15063569.55</v>
      </c>
      <c r="K46" s="33">
        <v>10786403</v>
      </c>
      <c r="L46" s="33">
        <v>23287711.07</v>
      </c>
      <c r="M46" s="33">
        <v>4409168.51</v>
      </c>
      <c r="N46" s="33">
        <v>10342486.56</v>
      </c>
      <c r="O46" s="33">
        <v>8536056</v>
      </c>
      <c r="P46" s="118">
        <v>73.28</v>
      </c>
      <c r="Q46" s="118">
        <v>74.4</v>
      </c>
      <c r="R46" s="118">
        <v>68.65</v>
      </c>
      <c r="S46" s="118">
        <v>79.13</v>
      </c>
      <c r="T46" s="32">
        <v>18.93</v>
      </c>
      <c r="U46" s="32">
        <v>44.41</v>
      </c>
      <c r="V46" s="32">
        <v>36.65</v>
      </c>
      <c r="W46" s="32">
        <v>92.88</v>
      </c>
      <c r="X46" s="32">
        <v>103</v>
      </c>
      <c r="Y46" s="32">
        <v>78.76</v>
      </c>
      <c r="Z46" s="32">
        <v>111.42</v>
      </c>
    </row>
    <row r="47" spans="1:26" ht="12.75">
      <c r="A47" s="34">
        <v>6</v>
      </c>
      <c r="B47" s="34">
        <v>3</v>
      </c>
      <c r="C47" s="34">
        <v>5</v>
      </c>
      <c r="D47" s="35">
        <v>2</v>
      </c>
      <c r="E47" s="36"/>
      <c r="F47" s="31" t="s">
        <v>265</v>
      </c>
      <c r="G47" s="56" t="s">
        <v>302</v>
      </c>
      <c r="H47" s="33">
        <v>9765565.74</v>
      </c>
      <c r="I47" s="33">
        <v>2578877</v>
      </c>
      <c r="J47" s="33">
        <v>3315509.74</v>
      </c>
      <c r="K47" s="33">
        <v>3871179</v>
      </c>
      <c r="L47" s="33">
        <v>7531494.32</v>
      </c>
      <c r="M47" s="33">
        <v>1784685.72</v>
      </c>
      <c r="N47" s="33">
        <v>2711912.6</v>
      </c>
      <c r="O47" s="33">
        <v>3034896</v>
      </c>
      <c r="P47" s="118">
        <v>77.12</v>
      </c>
      <c r="Q47" s="118">
        <v>69.2</v>
      </c>
      <c r="R47" s="118">
        <v>81.79</v>
      </c>
      <c r="S47" s="118">
        <v>78.39</v>
      </c>
      <c r="T47" s="32">
        <v>23.69</v>
      </c>
      <c r="U47" s="32">
        <v>36</v>
      </c>
      <c r="V47" s="32">
        <v>40.29</v>
      </c>
      <c r="W47" s="32">
        <v>105.88</v>
      </c>
      <c r="X47" s="32">
        <v>108.1</v>
      </c>
      <c r="Y47" s="32">
        <v>103.81</v>
      </c>
      <c r="Z47" s="32">
        <v>106.49</v>
      </c>
    </row>
    <row r="48" spans="1:26" ht="12.75">
      <c r="A48" s="34">
        <v>6</v>
      </c>
      <c r="B48" s="34">
        <v>7</v>
      </c>
      <c r="C48" s="34">
        <v>3</v>
      </c>
      <c r="D48" s="35">
        <v>2</v>
      </c>
      <c r="E48" s="36"/>
      <c r="F48" s="31" t="s">
        <v>265</v>
      </c>
      <c r="G48" s="56" t="s">
        <v>303</v>
      </c>
      <c r="H48" s="33">
        <v>25890892.72</v>
      </c>
      <c r="I48" s="33">
        <v>5342448.51</v>
      </c>
      <c r="J48" s="33">
        <v>11522003.21</v>
      </c>
      <c r="K48" s="33">
        <v>9026441</v>
      </c>
      <c r="L48" s="33">
        <v>19453770.41</v>
      </c>
      <c r="M48" s="33">
        <v>3886062.12</v>
      </c>
      <c r="N48" s="33">
        <v>8410901.29</v>
      </c>
      <c r="O48" s="33">
        <v>7156807</v>
      </c>
      <c r="P48" s="118">
        <v>75.13</v>
      </c>
      <c r="Q48" s="118">
        <v>72.73</v>
      </c>
      <c r="R48" s="118">
        <v>72.99</v>
      </c>
      <c r="S48" s="118">
        <v>79.28</v>
      </c>
      <c r="T48" s="32">
        <v>19.97</v>
      </c>
      <c r="U48" s="32">
        <v>43.23</v>
      </c>
      <c r="V48" s="32">
        <v>36.78</v>
      </c>
      <c r="W48" s="32">
        <v>97.8</v>
      </c>
      <c r="X48" s="32">
        <v>118.13</v>
      </c>
      <c r="Y48" s="32">
        <v>84.04</v>
      </c>
      <c r="Z48" s="32">
        <v>108.54</v>
      </c>
    </row>
    <row r="49" spans="1:26" ht="12.75">
      <c r="A49" s="34">
        <v>6</v>
      </c>
      <c r="B49" s="34">
        <v>5</v>
      </c>
      <c r="C49" s="34">
        <v>3</v>
      </c>
      <c r="D49" s="35">
        <v>2</v>
      </c>
      <c r="E49" s="36"/>
      <c r="F49" s="31" t="s">
        <v>265</v>
      </c>
      <c r="G49" s="56" t="s">
        <v>304</v>
      </c>
      <c r="H49" s="33">
        <v>26560226.98</v>
      </c>
      <c r="I49" s="33">
        <v>5139945.27</v>
      </c>
      <c r="J49" s="33">
        <v>10060797.71</v>
      </c>
      <c r="K49" s="33">
        <v>11359484</v>
      </c>
      <c r="L49" s="33">
        <v>20987683.71</v>
      </c>
      <c r="M49" s="33">
        <v>3906619.54</v>
      </c>
      <c r="N49" s="33">
        <v>7980784.17</v>
      </c>
      <c r="O49" s="33">
        <v>9100280</v>
      </c>
      <c r="P49" s="118">
        <v>79.01</v>
      </c>
      <c r="Q49" s="118">
        <v>76</v>
      </c>
      <c r="R49" s="118">
        <v>79.32</v>
      </c>
      <c r="S49" s="118">
        <v>80.11</v>
      </c>
      <c r="T49" s="32">
        <v>18.61</v>
      </c>
      <c r="U49" s="32">
        <v>38.02</v>
      </c>
      <c r="V49" s="32">
        <v>43.36</v>
      </c>
      <c r="W49" s="32">
        <v>89.55</v>
      </c>
      <c r="X49" s="32">
        <v>88.37</v>
      </c>
      <c r="Y49" s="32">
        <v>77.67</v>
      </c>
      <c r="Z49" s="32">
        <v>104.12</v>
      </c>
    </row>
    <row r="50" spans="1:26" ht="12.75">
      <c r="A50" s="34">
        <v>6</v>
      </c>
      <c r="B50" s="34">
        <v>6</v>
      </c>
      <c r="C50" s="34">
        <v>2</v>
      </c>
      <c r="D50" s="35">
        <v>2</v>
      </c>
      <c r="E50" s="36"/>
      <c r="F50" s="31" t="s">
        <v>265</v>
      </c>
      <c r="G50" s="56" t="s">
        <v>305</v>
      </c>
      <c r="H50" s="33">
        <v>23225382.53</v>
      </c>
      <c r="I50" s="33">
        <v>6365951</v>
      </c>
      <c r="J50" s="33">
        <v>9351983.53</v>
      </c>
      <c r="K50" s="33">
        <v>7507448</v>
      </c>
      <c r="L50" s="33">
        <v>16488450.08</v>
      </c>
      <c r="M50" s="33">
        <v>4303009.74</v>
      </c>
      <c r="N50" s="33">
        <v>6216936.34</v>
      </c>
      <c r="O50" s="33">
        <v>5968504</v>
      </c>
      <c r="P50" s="118">
        <v>70.99</v>
      </c>
      <c r="Q50" s="118">
        <v>67.59</v>
      </c>
      <c r="R50" s="118">
        <v>66.47</v>
      </c>
      <c r="S50" s="118">
        <v>79.5</v>
      </c>
      <c r="T50" s="32">
        <v>26.09</v>
      </c>
      <c r="U50" s="32">
        <v>37.7</v>
      </c>
      <c r="V50" s="32">
        <v>36.19</v>
      </c>
      <c r="W50" s="32">
        <v>101.8</v>
      </c>
      <c r="X50" s="32">
        <v>109.58</v>
      </c>
      <c r="Y50" s="32">
        <v>91.25</v>
      </c>
      <c r="Z50" s="32">
        <v>109.36</v>
      </c>
    </row>
    <row r="51" spans="1:26" ht="12.75">
      <c r="A51" s="34">
        <v>6</v>
      </c>
      <c r="B51" s="34">
        <v>8</v>
      </c>
      <c r="C51" s="34">
        <v>3</v>
      </c>
      <c r="D51" s="35">
        <v>2</v>
      </c>
      <c r="E51" s="36"/>
      <c r="F51" s="31" t="s">
        <v>265</v>
      </c>
      <c r="G51" s="56" t="s">
        <v>306</v>
      </c>
      <c r="H51" s="33">
        <v>28402551.27</v>
      </c>
      <c r="I51" s="33">
        <v>6992503</v>
      </c>
      <c r="J51" s="33">
        <v>10590442.27</v>
      </c>
      <c r="K51" s="33">
        <v>10819606</v>
      </c>
      <c r="L51" s="33">
        <v>22069551.18</v>
      </c>
      <c r="M51" s="33">
        <v>5494107.31</v>
      </c>
      <c r="N51" s="33">
        <v>7973771.87</v>
      </c>
      <c r="O51" s="33">
        <v>8601672</v>
      </c>
      <c r="P51" s="118">
        <v>77.7</v>
      </c>
      <c r="Q51" s="118">
        <v>78.57</v>
      </c>
      <c r="R51" s="118">
        <v>75.29</v>
      </c>
      <c r="S51" s="118">
        <v>79.5</v>
      </c>
      <c r="T51" s="32">
        <v>24.89</v>
      </c>
      <c r="U51" s="32">
        <v>36.13</v>
      </c>
      <c r="V51" s="32">
        <v>38.97</v>
      </c>
      <c r="W51" s="32">
        <v>94.39</v>
      </c>
      <c r="X51" s="32">
        <v>109.24</v>
      </c>
      <c r="Y51" s="32">
        <v>76.36</v>
      </c>
      <c r="Z51" s="32">
        <v>108.74</v>
      </c>
    </row>
    <row r="52" spans="1:26" ht="12.75">
      <c r="A52" s="34">
        <v>6</v>
      </c>
      <c r="B52" s="34">
        <v>9</v>
      </c>
      <c r="C52" s="34">
        <v>4</v>
      </c>
      <c r="D52" s="35">
        <v>2</v>
      </c>
      <c r="E52" s="36"/>
      <c r="F52" s="31" t="s">
        <v>265</v>
      </c>
      <c r="G52" s="56" t="s">
        <v>307</v>
      </c>
      <c r="H52" s="33">
        <v>49554539.44</v>
      </c>
      <c r="I52" s="33">
        <v>12209214.04</v>
      </c>
      <c r="J52" s="33">
        <v>22711764.4</v>
      </c>
      <c r="K52" s="33">
        <v>14633561</v>
      </c>
      <c r="L52" s="33">
        <v>35198502.07</v>
      </c>
      <c r="M52" s="33">
        <v>9797122.03</v>
      </c>
      <c r="N52" s="33">
        <v>13665034.04</v>
      </c>
      <c r="O52" s="33">
        <v>11736346</v>
      </c>
      <c r="P52" s="118">
        <v>71.02</v>
      </c>
      <c r="Q52" s="118">
        <v>80.24</v>
      </c>
      <c r="R52" s="118">
        <v>60.16</v>
      </c>
      <c r="S52" s="118">
        <v>80.2</v>
      </c>
      <c r="T52" s="32">
        <v>27.83</v>
      </c>
      <c r="U52" s="32">
        <v>38.82</v>
      </c>
      <c r="V52" s="32">
        <v>33.34</v>
      </c>
      <c r="W52" s="32">
        <v>115.19</v>
      </c>
      <c r="X52" s="32">
        <v>101.26</v>
      </c>
      <c r="Y52" s="32">
        <v>136.5</v>
      </c>
      <c r="Z52" s="32">
        <v>107.96</v>
      </c>
    </row>
    <row r="53" spans="1:26" ht="12.75">
      <c r="A53" s="34">
        <v>6</v>
      </c>
      <c r="B53" s="34">
        <v>9</v>
      </c>
      <c r="C53" s="34">
        <v>5</v>
      </c>
      <c r="D53" s="35">
        <v>2</v>
      </c>
      <c r="E53" s="36"/>
      <c r="F53" s="31" t="s">
        <v>265</v>
      </c>
      <c r="G53" s="56" t="s">
        <v>308</v>
      </c>
      <c r="H53" s="33">
        <v>72566626.54</v>
      </c>
      <c r="I53" s="33">
        <v>23874912.32</v>
      </c>
      <c r="J53" s="33">
        <v>36614437.22</v>
      </c>
      <c r="K53" s="33">
        <v>12077277</v>
      </c>
      <c r="L53" s="33">
        <v>52487447.27</v>
      </c>
      <c r="M53" s="33">
        <v>17293266.28</v>
      </c>
      <c r="N53" s="33">
        <v>25006703.99</v>
      </c>
      <c r="O53" s="33">
        <v>10187477</v>
      </c>
      <c r="P53" s="118">
        <v>72.33</v>
      </c>
      <c r="Q53" s="118">
        <v>72.43</v>
      </c>
      <c r="R53" s="118">
        <v>68.29</v>
      </c>
      <c r="S53" s="118">
        <v>84.35</v>
      </c>
      <c r="T53" s="32">
        <v>32.94</v>
      </c>
      <c r="U53" s="32">
        <v>47.64</v>
      </c>
      <c r="V53" s="32">
        <v>19.4</v>
      </c>
      <c r="W53" s="32">
        <v>96.95</v>
      </c>
      <c r="X53" s="32">
        <v>104.61</v>
      </c>
      <c r="Y53" s="32">
        <v>86.37</v>
      </c>
      <c r="Z53" s="32">
        <v>117.73</v>
      </c>
    </row>
    <row r="54" spans="1:26" ht="12.75">
      <c r="A54" s="34">
        <v>6</v>
      </c>
      <c r="B54" s="34">
        <v>5</v>
      </c>
      <c r="C54" s="34">
        <v>4</v>
      </c>
      <c r="D54" s="35">
        <v>2</v>
      </c>
      <c r="E54" s="36"/>
      <c r="F54" s="31" t="s">
        <v>265</v>
      </c>
      <c r="G54" s="56" t="s">
        <v>309</v>
      </c>
      <c r="H54" s="33">
        <v>26555903.16</v>
      </c>
      <c r="I54" s="33">
        <v>5380908.67</v>
      </c>
      <c r="J54" s="33">
        <v>11035505.49</v>
      </c>
      <c r="K54" s="33">
        <v>10139489</v>
      </c>
      <c r="L54" s="33">
        <v>19785748.12</v>
      </c>
      <c r="M54" s="33">
        <v>4179265.7</v>
      </c>
      <c r="N54" s="33">
        <v>7455234.42</v>
      </c>
      <c r="O54" s="33">
        <v>8151248</v>
      </c>
      <c r="P54" s="118">
        <v>74.5</v>
      </c>
      <c r="Q54" s="118">
        <v>77.66</v>
      </c>
      <c r="R54" s="118">
        <v>67.55</v>
      </c>
      <c r="S54" s="118">
        <v>80.39</v>
      </c>
      <c r="T54" s="32">
        <v>21.12</v>
      </c>
      <c r="U54" s="32">
        <v>37.67</v>
      </c>
      <c r="V54" s="32">
        <v>41.19</v>
      </c>
      <c r="W54" s="32">
        <v>87.85</v>
      </c>
      <c r="X54" s="32">
        <v>116.49</v>
      </c>
      <c r="Y54" s="32">
        <v>66.85</v>
      </c>
      <c r="Z54" s="32">
        <v>104.75</v>
      </c>
    </row>
    <row r="55" spans="1:26" ht="12.75">
      <c r="A55" s="34">
        <v>6</v>
      </c>
      <c r="B55" s="34">
        <v>2</v>
      </c>
      <c r="C55" s="34">
        <v>6</v>
      </c>
      <c r="D55" s="35">
        <v>2</v>
      </c>
      <c r="E55" s="36"/>
      <c r="F55" s="31" t="s">
        <v>265</v>
      </c>
      <c r="G55" s="56" t="s">
        <v>310</v>
      </c>
      <c r="H55" s="33">
        <v>23933636.05</v>
      </c>
      <c r="I55" s="33">
        <v>6603354</v>
      </c>
      <c r="J55" s="33">
        <v>10411914.05</v>
      </c>
      <c r="K55" s="33">
        <v>6918368</v>
      </c>
      <c r="L55" s="33">
        <v>17179177.62</v>
      </c>
      <c r="M55" s="33">
        <v>3358085.98</v>
      </c>
      <c r="N55" s="33">
        <v>8416853.64</v>
      </c>
      <c r="O55" s="33">
        <v>5404238</v>
      </c>
      <c r="P55" s="118">
        <v>71.77</v>
      </c>
      <c r="Q55" s="118">
        <v>50.85</v>
      </c>
      <c r="R55" s="118">
        <v>80.83</v>
      </c>
      <c r="S55" s="118">
        <v>78.11</v>
      </c>
      <c r="T55" s="32">
        <v>19.54</v>
      </c>
      <c r="U55" s="32">
        <v>48.99</v>
      </c>
      <c r="V55" s="32">
        <v>31.45</v>
      </c>
      <c r="W55" s="32">
        <v>128.22</v>
      </c>
      <c r="X55" s="32">
        <v>124.08</v>
      </c>
      <c r="Y55" s="32">
        <v>151.12</v>
      </c>
      <c r="Z55" s="32">
        <v>105.5</v>
      </c>
    </row>
    <row r="56" spans="1:26" ht="12.75">
      <c r="A56" s="34">
        <v>6</v>
      </c>
      <c r="B56" s="34">
        <v>6</v>
      </c>
      <c r="C56" s="34">
        <v>3</v>
      </c>
      <c r="D56" s="35">
        <v>2</v>
      </c>
      <c r="E56" s="36"/>
      <c r="F56" s="31" t="s">
        <v>265</v>
      </c>
      <c r="G56" s="56" t="s">
        <v>311</v>
      </c>
      <c r="H56" s="33">
        <v>13324776.51</v>
      </c>
      <c r="I56" s="33">
        <v>4060679.79</v>
      </c>
      <c r="J56" s="33">
        <v>4248525.72</v>
      </c>
      <c r="K56" s="33">
        <v>5015571</v>
      </c>
      <c r="L56" s="33">
        <v>9917497.78</v>
      </c>
      <c r="M56" s="33">
        <v>2769512.92</v>
      </c>
      <c r="N56" s="33">
        <v>3201904.86</v>
      </c>
      <c r="O56" s="33">
        <v>3946080</v>
      </c>
      <c r="P56" s="118">
        <v>74.42</v>
      </c>
      <c r="Q56" s="118">
        <v>68.2</v>
      </c>
      <c r="R56" s="118">
        <v>75.36</v>
      </c>
      <c r="S56" s="118">
        <v>78.67</v>
      </c>
      <c r="T56" s="32">
        <v>27.92</v>
      </c>
      <c r="U56" s="32">
        <v>32.28</v>
      </c>
      <c r="V56" s="32">
        <v>39.78</v>
      </c>
      <c r="W56" s="32">
        <v>90.9</v>
      </c>
      <c r="X56" s="32">
        <v>97.59</v>
      </c>
      <c r="Y56" s="32">
        <v>73.88</v>
      </c>
      <c r="Z56" s="32">
        <v>105.55</v>
      </c>
    </row>
    <row r="57" spans="1:26" ht="12.75">
      <c r="A57" s="34">
        <v>6</v>
      </c>
      <c r="B57" s="34">
        <v>7</v>
      </c>
      <c r="C57" s="34">
        <v>4</v>
      </c>
      <c r="D57" s="35">
        <v>2</v>
      </c>
      <c r="E57" s="36"/>
      <c r="F57" s="31" t="s">
        <v>265</v>
      </c>
      <c r="G57" s="56" t="s">
        <v>312</v>
      </c>
      <c r="H57" s="33">
        <v>38620877.73</v>
      </c>
      <c r="I57" s="33">
        <v>10108161.73</v>
      </c>
      <c r="J57" s="33">
        <v>15369991</v>
      </c>
      <c r="K57" s="33">
        <v>13142725</v>
      </c>
      <c r="L57" s="33">
        <v>29495626.25</v>
      </c>
      <c r="M57" s="33">
        <v>6883674.19</v>
      </c>
      <c r="N57" s="33">
        <v>12258180.06</v>
      </c>
      <c r="O57" s="33">
        <v>10353772</v>
      </c>
      <c r="P57" s="118">
        <v>76.37</v>
      </c>
      <c r="Q57" s="118">
        <v>68.1</v>
      </c>
      <c r="R57" s="118">
        <v>79.75</v>
      </c>
      <c r="S57" s="118">
        <v>78.77</v>
      </c>
      <c r="T57" s="32">
        <v>23.33</v>
      </c>
      <c r="U57" s="32">
        <v>41.55</v>
      </c>
      <c r="V57" s="32">
        <v>35.1</v>
      </c>
      <c r="W57" s="32">
        <v>104.78</v>
      </c>
      <c r="X57" s="32">
        <v>91.67</v>
      </c>
      <c r="Y57" s="32">
        <v>111.15</v>
      </c>
      <c r="Z57" s="32">
        <v>107.72</v>
      </c>
    </row>
    <row r="58" spans="1:26" ht="12.75">
      <c r="A58" s="34">
        <v>6</v>
      </c>
      <c r="B58" s="34">
        <v>20</v>
      </c>
      <c r="C58" s="34">
        <v>2</v>
      </c>
      <c r="D58" s="35">
        <v>2</v>
      </c>
      <c r="E58" s="36"/>
      <c r="F58" s="31" t="s">
        <v>265</v>
      </c>
      <c r="G58" s="56" t="s">
        <v>313</v>
      </c>
      <c r="H58" s="33">
        <v>16100789.1</v>
      </c>
      <c r="I58" s="33">
        <v>3980700</v>
      </c>
      <c r="J58" s="33">
        <v>5494373.1</v>
      </c>
      <c r="K58" s="33">
        <v>6625716</v>
      </c>
      <c r="L58" s="33">
        <v>12760925.98</v>
      </c>
      <c r="M58" s="33">
        <v>3134228.34</v>
      </c>
      <c r="N58" s="33">
        <v>4314865.64</v>
      </c>
      <c r="O58" s="33">
        <v>5311832</v>
      </c>
      <c r="P58" s="118">
        <v>79.25</v>
      </c>
      <c r="Q58" s="118">
        <v>78.73</v>
      </c>
      <c r="R58" s="118">
        <v>78.53</v>
      </c>
      <c r="S58" s="118">
        <v>80.16</v>
      </c>
      <c r="T58" s="32">
        <v>24.56</v>
      </c>
      <c r="U58" s="32">
        <v>33.81</v>
      </c>
      <c r="V58" s="32">
        <v>41.62</v>
      </c>
      <c r="W58" s="32">
        <v>104.92</v>
      </c>
      <c r="X58" s="32">
        <v>102.71</v>
      </c>
      <c r="Y58" s="32">
        <v>110.18</v>
      </c>
      <c r="Z58" s="32">
        <v>102.26</v>
      </c>
    </row>
    <row r="59" spans="1:26" ht="12.75">
      <c r="A59" s="34">
        <v>6</v>
      </c>
      <c r="B59" s="34">
        <v>19</v>
      </c>
      <c r="C59" s="34">
        <v>2</v>
      </c>
      <c r="D59" s="35">
        <v>2</v>
      </c>
      <c r="E59" s="36"/>
      <c r="F59" s="31" t="s">
        <v>265</v>
      </c>
      <c r="G59" s="56" t="s">
        <v>314</v>
      </c>
      <c r="H59" s="33">
        <v>18034022.85</v>
      </c>
      <c r="I59" s="33">
        <v>3991935.45</v>
      </c>
      <c r="J59" s="33">
        <v>8651188.4</v>
      </c>
      <c r="K59" s="33">
        <v>5390899</v>
      </c>
      <c r="L59" s="33">
        <v>12922959.94</v>
      </c>
      <c r="M59" s="33">
        <v>2330689.24</v>
      </c>
      <c r="N59" s="33">
        <v>6371158.7</v>
      </c>
      <c r="O59" s="33">
        <v>4221112</v>
      </c>
      <c r="P59" s="118">
        <v>71.65</v>
      </c>
      <c r="Q59" s="118">
        <v>58.38</v>
      </c>
      <c r="R59" s="118">
        <v>73.64</v>
      </c>
      <c r="S59" s="118">
        <v>78.3</v>
      </c>
      <c r="T59" s="32">
        <v>18.03</v>
      </c>
      <c r="U59" s="32">
        <v>49.3</v>
      </c>
      <c r="V59" s="32">
        <v>32.66</v>
      </c>
      <c r="W59" s="32">
        <v>93.16</v>
      </c>
      <c r="X59" s="32">
        <v>101.36</v>
      </c>
      <c r="Y59" s="32">
        <v>85.25</v>
      </c>
      <c r="Z59" s="32">
        <v>102.99</v>
      </c>
    </row>
    <row r="60" spans="1:26" ht="12.75">
      <c r="A60" s="34">
        <v>6</v>
      </c>
      <c r="B60" s="34">
        <v>19</v>
      </c>
      <c r="C60" s="34">
        <v>3</v>
      </c>
      <c r="D60" s="35">
        <v>2</v>
      </c>
      <c r="E60" s="36"/>
      <c r="F60" s="31" t="s">
        <v>265</v>
      </c>
      <c r="G60" s="56" t="s">
        <v>315</v>
      </c>
      <c r="H60" s="33">
        <v>17999076.94</v>
      </c>
      <c r="I60" s="33">
        <v>3673261.5</v>
      </c>
      <c r="J60" s="33">
        <v>7776793.44</v>
      </c>
      <c r="K60" s="33">
        <v>6549022</v>
      </c>
      <c r="L60" s="33">
        <v>13511857.25</v>
      </c>
      <c r="M60" s="33">
        <v>2811717.36</v>
      </c>
      <c r="N60" s="33">
        <v>5460221.89</v>
      </c>
      <c r="O60" s="33">
        <v>5239918</v>
      </c>
      <c r="P60" s="118">
        <v>75.06</v>
      </c>
      <c r="Q60" s="118">
        <v>76.54</v>
      </c>
      <c r="R60" s="118">
        <v>70.21</v>
      </c>
      <c r="S60" s="118">
        <v>80.01</v>
      </c>
      <c r="T60" s="32">
        <v>20.8</v>
      </c>
      <c r="U60" s="32">
        <v>40.41</v>
      </c>
      <c r="V60" s="32">
        <v>38.78</v>
      </c>
      <c r="W60" s="32">
        <v>112.45</v>
      </c>
      <c r="X60" s="32">
        <v>102.39</v>
      </c>
      <c r="Y60" s="32">
        <v>115.34</v>
      </c>
      <c r="Z60" s="32">
        <v>115.52</v>
      </c>
    </row>
    <row r="61" spans="1:26" ht="12.75">
      <c r="A61" s="34">
        <v>6</v>
      </c>
      <c r="B61" s="34">
        <v>4</v>
      </c>
      <c r="C61" s="34">
        <v>3</v>
      </c>
      <c r="D61" s="35">
        <v>2</v>
      </c>
      <c r="E61" s="36"/>
      <c r="F61" s="31" t="s">
        <v>265</v>
      </c>
      <c r="G61" s="56" t="s">
        <v>316</v>
      </c>
      <c r="H61" s="33">
        <v>23641094.04</v>
      </c>
      <c r="I61" s="33">
        <v>8003907.18</v>
      </c>
      <c r="J61" s="33">
        <v>8755264.86</v>
      </c>
      <c r="K61" s="33">
        <v>6881922</v>
      </c>
      <c r="L61" s="33">
        <v>18189294.86</v>
      </c>
      <c r="M61" s="33">
        <v>5700805.94</v>
      </c>
      <c r="N61" s="33">
        <v>6904303.92</v>
      </c>
      <c r="O61" s="33">
        <v>5584185</v>
      </c>
      <c r="P61" s="118">
        <v>76.93</v>
      </c>
      <c r="Q61" s="118">
        <v>71.22</v>
      </c>
      <c r="R61" s="118">
        <v>78.85</v>
      </c>
      <c r="S61" s="118">
        <v>81.14</v>
      </c>
      <c r="T61" s="32">
        <v>31.34</v>
      </c>
      <c r="U61" s="32">
        <v>37.95</v>
      </c>
      <c r="V61" s="32">
        <v>30.7</v>
      </c>
      <c r="W61" s="32">
        <v>109.63</v>
      </c>
      <c r="X61" s="32">
        <v>122.89</v>
      </c>
      <c r="Y61" s="32">
        <v>101.27</v>
      </c>
      <c r="Z61" s="32">
        <v>108.74</v>
      </c>
    </row>
    <row r="62" spans="1:26" ht="12.75">
      <c r="A62" s="34">
        <v>6</v>
      </c>
      <c r="B62" s="34">
        <v>4</v>
      </c>
      <c r="C62" s="34">
        <v>4</v>
      </c>
      <c r="D62" s="35">
        <v>2</v>
      </c>
      <c r="E62" s="36"/>
      <c r="F62" s="31" t="s">
        <v>265</v>
      </c>
      <c r="G62" s="56" t="s">
        <v>268</v>
      </c>
      <c r="H62" s="33">
        <v>42314987.5</v>
      </c>
      <c r="I62" s="33">
        <v>11345360</v>
      </c>
      <c r="J62" s="33">
        <v>15283030.5</v>
      </c>
      <c r="K62" s="33">
        <v>15686597</v>
      </c>
      <c r="L62" s="33">
        <v>34010828.91</v>
      </c>
      <c r="M62" s="33">
        <v>8409318.1</v>
      </c>
      <c r="N62" s="33">
        <v>13181733.81</v>
      </c>
      <c r="O62" s="33">
        <v>12419777</v>
      </c>
      <c r="P62" s="118">
        <v>80.37</v>
      </c>
      <c r="Q62" s="118">
        <v>74.12</v>
      </c>
      <c r="R62" s="118">
        <v>86.25</v>
      </c>
      <c r="S62" s="118">
        <v>79.17</v>
      </c>
      <c r="T62" s="32">
        <v>24.72</v>
      </c>
      <c r="U62" s="32">
        <v>38.75</v>
      </c>
      <c r="V62" s="32">
        <v>36.51</v>
      </c>
      <c r="W62" s="32">
        <v>112.76</v>
      </c>
      <c r="X62" s="32">
        <v>100.55</v>
      </c>
      <c r="Y62" s="32">
        <v>121.32</v>
      </c>
      <c r="Z62" s="32">
        <v>113.6</v>
      </c>
    </row>
    <row r="63" spans="1:26" ht="12.75">
      <c r="A63" s="34">
        <v>6</v>
      </c>
      <c r="B63" s="34">
        <v>6</v>
      </c>
      <c r="C63" s="34">
        <v>4</v>
      </c>
      <c r="D63" s="35">
        <v>2</v>
      </c>
      <c r="E63" s="36"/>
      <c r="F63" s="31" t="s">
        <v>265</v>
      </c>
      <c r="G63" s="56" t="s">
        <v>317</v>
      </c>
      <c r="H63" s="33">
        <v>35690315.94</v>
      </c>
      <c r="I63" s="33">
        <v>7286362</v>
      </c>
      <c r="J63" s="33">
        <v>14511286.94</v>
      </c>
      <c r="K63" s="33">
        <v>13892667</v>
      </c>
      <c r="L63" s="33">
        <v>27845039.26</v>
      </c>
      <c r="M63" s="33">
        <v>5415365.71</v>
      </c>
      <c r="N63" s="33">
        <v>11471287.55</v>
      </c>
      <c r="O63" s="33">
        <v>10958386</v>
      </c>
      <c r="P63" s="118">
        <v>78.01</v>
      </c>
      <c r="Q63" s="118">
        <v>74.32</v>
      </c>
      <c r="R63" s="118">
        <v>79.05</v>
      </c>
      <c r="S63" s="118">
        <v>78.87</v>
      </c>
      <c r="T63" s="32">
        <v>19.44</v>
      </c>
      <c r="U63" s="32">
        <v>41.19</v>
      </c>
      <c r="V63" s="32">
        <v>39.35</v>
      </c>
      <c r="W63" s="32">
        <v>112.51</v>
      </c>
      <c r="X63" s="32">
        <v>100.49</v>
      </c>
      <c r="Y63" s="32">
        <v>125.3</v>
      </c>
      <c r="Z63" s="32">
        <v>107.37</v>
      </c>
    </row>
    <row r="64" spans="1:26" ht="12.75">
      <c r="A64" s="34">
        <v>6</v>
      </c>
      <c r="B64" s="34">
        <v>9</v>
      </c>
      <c r="C64" s="34">
        <v>6</v>
      </c>
      <c r="D64" s="35">
        <v>2</v>
      </c>
      <c r="E64" s="36"/>
      <c r="F64" s="31" t="s">
        <v>265</v>
      </c>
      <c r="G64" s="56" t="s">
        <v>318</v>
      </c>
      <c r="H64" s="33">
        <v>40967943.35</v>
      </c>
      <c r="I64" s="33">
        <v>9295952.36</v>
      </c>
      <c r="J64" s="33">
        <v>18436400.99</v>
      </c>
      <c r="K64" s="33">
        <v>13235590</v>
      </c>
      <c r="L64" s="33">
        <v>30887539.97</v>
      </c>
      <c r="M64" s="33">
        <v>6667888.76</v>
      </c>
      <c r="N64" s="33">
        <v>13417189.21</v>
      </c>
      <c r="O64" s="33">
        <v>10802462</v>
      </c>
      <c r="P64" s="118">
        <v>75.39</v>
      </c>
      <c r="Q64" s="118">
        <v>71.72</v>
      </c>
      <c r="R64" s="118">
        <v>72.77</v>
      </c>
      <c r="S64" s="118">
        <v>81.61</v>
      </c>
      <c r="T64" s="32">
        <v>21.58</v>
      </c>
      <c r="U64" s="32">
        <v>43.43</v>
      </c>
      <c r="V64" s="32">
        <v>34.97</v>
      </c>
      <c r="W64" s="32">
        <v>121.13</v>
      </c>
      <c r="X64" s="32">
        <v>97.62</v>
      </c>
      <c r="Y64" s="32">
        <v>153.43</v>
      </c>
      <c r="Z64" s="32">
        <v>108.84</v>
      </c>
    </row>
    <row r="65" spans="1:26" ht="12.75">
      <c r="A65" s="34">
        <v>6</v>
      </c>
      <c r="B65" s="34">
        <v>13</v>
      </c>
      <c r="C65" s="34">
        <v>2</v>
      </c>
      <c r="D65" s="35">
        <v>2</v>
      </c>
      <c r="E65" s="36"/>
      <c r="F65" s="31" t="s">
        <v>265</v>
      </c>
      <c r="G65" s="56" t="s">
        <v>319</v>
      </c>
      <c r="H65" s="33">
        <v>23476149.73</v>
      </c>
      <c r="I65" s="33">
        <v>3690929</v>
      </c>
      <c r="J65" s="33">
        <v>12675725.73</v>
      </c>
      <c r="K65" s="33">
        <v>7109495</v>
      </c>
      <c r="L65" s="33">
        <v>15041790.54</v>
      </c>
      <c r="M65" s="33">
        <v>2847572.32</v>
      </c>
      <c r="N65" s="33">
        <v>6502246.22</v>
      </c>
      <c r="O65" s="33">
        <v>5691972</v>
      </c>
      <c r="P65" s="118">
        <v>64.07</v>
      </c>
      <c r="Q65" s="118">
        <v>77.15</v>
      </c>
      <c r="R65" s="118">
        <v>51.29</v>
      </c>
      <c r="S65" s="118">
        <v>80.06</v>
      </c>
      <c r="T65" s="32">
        <v>18.93</v>
      </c>
      <c r="U65" s="32">
        <v>43.22</v>
      </c>
      <c r="V65" s="32">
        <v>37.84</v>
      </c>
      <c r="W65" s="32">
        <v>97</v>
      </c>
      <c r="X65" s="32">
        <v>98.82</v>
      </c>
      <c r="Y65" s="32">
        <v>90.11</v>
      </c>
      <c r="Z65" s="32">
        <v>105.22</v>
      </c>
    </row>
    <row r="66" spans="1:26" ht="12.75">
      <c r="A66" s="34">
        <v>6</v>
      </c>
      <c r="B66" s="34">
        <v>14</v>
      </c>
      <c r="C66" s="34">
        <v>3</v>
      </c>
      <c r="D66" s="35">
        <v>2</v>
      </c>
      <c r="E66" s="36"/>
      <c r="F66" s="31" t="s">
        <v>265</v>
      </c>
      <c r="G66" s="56" t="s">
        <v>320</v>
      </c>
      <c r="H66" s="33">
        <v>15189072.02</v>
      </c>
      <c r="I66" s="33">
        <v>5020267</v>
      </c>
      <c r="J66" s="33">
        <v>4981730.02</v>
      </c>
      <c r="K66" s="33">
        <v>5187075</v>
      </c>
      <c r="L66" s="33">
        <v>12528455.81</v>
      </c>
      <c r="M66" s="33">
        <v>3947751.96</v>
      </c>
      <c r="N66" s="33">
        <v>4417990.85</v>
      </c>
      <c r="O66" s="33">
        <v>4162713</v>
      </c>
      <c r="P66" s="118">
        <v>82.48</v>
      </c>
      <c r="Q66" s="118">
        <v>78.63</v>
      </c>
      <c r="R66" s="118">
        <v>88.68</v>
      </c>
      <c r="S66" s="118">
        <v>80.25</v>
      </c>
      <c r="T66" s="32">
        <v>31.51</v>
      </c>
      <c r="U66" s="32">
        <v>35.26</v>
      </c>
      <c r="V66" s="32">
        <v>33.22</v>
      </c>
      <c r="W66" s="32">
        <v>112.72</v>
      </c>
      <c r="X66" s="32">
        <v>107.07</v>
      </c>
      <c r="Y66" s="32">
        <v>118.79</v>
      </c>
      <c r="Z66" s="32">
        <v>112.26</v>
      </c>
    </row>
    <row r="67" spans="1:26" ht="12.75">
      <c r="A67" s="34">
        <v>6</v>
      </c>
      <c r="B67" s="34">
        <v>1</v>
      </c>
      <c r="C67" s="34">
        <v>5</v>
      </c>
      <c r="D67" s="35">
        <v>2</v>
      </c>
      <c r="E67" s="36"/>
      <c r="F67" s="31" t="s">
        <v>265</v>
      </c>
      <c r="G67" s="56" t="s">
        <v>321</v>
      </c>
      <c r="H67" s="33">
        <v>32621621.99</v>
      </c>
      <c r="I67" s="33">
        <v>7950583</v>
      </c>
      <c r="J67" s="33">
        <v>15850193.99</v>
      </c>
      <c r="K67" s="33">
        <v>8820845</v>
      </c>
      <c r="L67" s="33">
        <v>20007129.58</v>
      </c>
      <c r="M67" s="33">
        <v>5581286.57</v>
      </c>
      <c r="N67" s="33">
        <v>7307360.01</v>
      </c>
      <c r="O67" s="33">
        <v>7118483</v>
      </c>
      <c r="P67" s="118">
        <v>61.33</v>
      </c>
      <c r="Q67" s="118">
        <v>70.19</v>
      </c>
      <c r="R67" s="118">
        <v>46.1</v>
      </c>
      <c r="S67" s="118">
        <v>80.7</v>
      </c>
      <c r="T67" s="32">
        <v>27.89</v>
      </c>
      <c r="U67" s="32">
        <v>36.52</v>
      </c>
      <c r="V67" s="32">
        <v>35.57</v>
      </c>
      <c r="W67" s="32">
        <v>97.45</v>
      </c>
      <c r="X67" s="32">
        <v>93.77</v>
      </c>
      <c r="Y67" s="32">
        <v>90.13</v>
      </c>
      <c r="Z67" s="32">
        <v>110</v>
      </c>
    </row>
    <row r="68" spans="1:26" ht="12.75">
      <c r="A68" s="34">
        <v>6</v>
      </c>
      <c r="B68" s="34">
        <v>18</v>
      </c>
      <c r="C68" s="34">
        <v>3</v>
      </c>
      <c r="D68" s="35">
        <v>2</v>
      </c>
      <c r="E68" s="36"/>
      <c r="F68" s="31" t="s">
        <v>265</v>
      </c>
      <c r="G68" s="56" t="s">
        <v>322</v>
      </c>
      <c r="H68" s="33">
        <v>14504087.04</v>
      </c>
      <c r="I68" s="33">
        <v>5513751</v>
      </c>
      <c r="J68" s="33">
        <v>4706671.04</v>
      </c>
      <c r="K68" s="33">
        <v>4283665</v>
      </c>
      <c r="L68" s="33">
        <v>10884945.59</v>
      </c>
      <c r="M68" s="33">
        <v>3602291.45</v>
      </c>
      <c r="N68" s="33">
        <v>3747858.14</v>
      </c>
      <c r="O68" s="33">
        <v>3534796</v>
      </c>
      <c r="P68" s="118">
        <v>75.04</v>
      </c>
      <c r="Q68" s="118">
        <v>65.33</v>
      </c>
      <c r="R68" s="118">
        <v>79.62</v>
      </c>
      <c r="S68" s="118">
        <v>82.51</v>
      </c>
      <c r="T68" s="32">
        <v>33.09</v>
      </c>
      <c r="U68" s="32">
        <v>34.43</v>
      </c>
      <c r="V68" s="32">
        <v>32.47</v>
      </c>
      <c r="W68" s="32">
        <v>105.96</v>
      </c>
      <c r="X68" s="32">
        <v>110.21</v>
      </c>
      <c r="Y68" s="32">
        <v>91.63</v>
      </c>
      <c r="Z68" s="32">
        <v>121.32</v>
      </c>
    </row>
    <row r="69" spans="1:26" ht="12.75">
      <c r="A69" s="34">
        <v>6</v>
      </c>
      <c r="B69" s="34">
        <v>9</v>
      </c>
      <c r="C69" s="34">
        <v>7</v>
      </c>
      <c r="D69" s="35">
        <v>2</v>
      </c>
      <c r="E69" s="36"/>
      <c r="F69" s="31" t="s">
        <v>265</v>
      </c>
      <c r="G69" s="56" t="s">
        <v>323</v>
      </c>
      <c r="H69" s="33">
        <v>75446993.03</v>
      </c>
      <c r="I69" s="33">
        <v>33081040.5</v>
      </c>
      <c r="J69" s="33">
        <v>30905530.53</v>
      </c>
      <c r="K69" s="33">
        <v>11460422</v>
      </c>
      <c r="L69" s="33">
        <v>55313278.47</v>
      </c>
      <c r="M69" s="33">
        <v>23818644.93</v>
      </c>
      <c r="N69" s="33">
        <v>22037481.54</v>
      </c>
      <c r="O69" s="33">
        <v>9457152</v>
      </c>
      <c r="P69" s="118">
        <v>73.31</v>
      </c>
      <c r="Q69" s="118">
        <v>72</v>
      </c>
      <c r="R69" s="118">
        <v>71.3</v>
      </c>
      <c r="S69" s="118">
        <v>82.52</v>
      </c>
      <c r="T69" s="32">
        <v>43.06</v>
      </c>
      <c r="U69" s="32">
        <v>39.84</v>
      </c>
      <c r="V69" s="32">
        <v>17.09</v>
      </c>
      <c r="W69" s="32">
        <v>114.76</v>
      </c>
      <c r="X69" s="32">
        <v>114.09</v>
      </c>
      <c r="Y69" s="32">
        <v>120.68</v>
      </c>
      <c r="Z69" s="32">
        <v>104.39</v>
      </c>
    </row>
    <row r="70" spans="1:26" ht="12.75">
      <c r="A70" s="34">
        <v>6</v>
      </c>
      <c r="B70" s="34">
        <v>8</v>
      </c>
      <c r="C70" s="34">
        <v>4</v>
      </c>
      <c r="D70" s="35">
        <v>2</v>
      </c>
      <c r="E70" s="36"/>
      <c r="F70" s="31" t="s">
        <v>265</v>
      </c>
      <c r="G70" s="56" t="s">
        <v>324</v>
      </c>
      <c r="H70" s="33">
        <v>14314337.89</v>
      </c>
      <c r="I70" s="33">
        <v>3517053.68</v>
      </c>
      <c r="J70" s="33">
        <v>6258617.21</v>
      </c>
      <c r="K70" s="33">
        <v>4538667</v>
      </c>
      <c r="L70" s="33">
        <v>10344498.46</v>
      </c>
      <c r="M70" s="33">
        <v>2530161.04</v>
      </c>
      <c r="N70" s="33">
        <v>4243739.42</v>
      </c>
      <c r="O70" s="33">
        <v>3570598</v>
      </c>
      <c r="P70" s="118">
        <v>72.26</v>
      </c>
      <c r="Q70" s="118">
        <v>71.93</v>
      </c>
      <c r="R70" s="118">
        <v>67.8</v>
      </c>
      <c r="S70" s="118">
        <v>78.67</v>
      </c>
      <c r="T70" s="32">
        <v>24.45</v>
      </c>
      <c r="U70" s="32">
        <v>41.02</v>
      </c>
      <c r="V70" s="32">
        <v>34.51</v>
      </c>
      <c r="W70" s="32">
        <v>89.58</v>
      </c>
      <c r="X70" s="32">
        <v>119.99</v>
      </c>
      <c r="Y70" s="32">
        <v>69.08</v>
      </c>
      <c r="Z70" s="32">
        <v>108.34</v>
      </c>
    </row>
    <row r="71" spans="1:26" ht="12.75">
      <c r="A71" s="34">
        <v>6</v>
      </c>
      <c r="B71" s="34">
        <v>3</v>
      </c>
      <c r="C71" s="34">
        <v>6</v>
      </c>
      <c r="D71" s="35">
        <v>2</v>
      </c>
      <c r="E71" s="36"/>
      <c r="F71" s="31" t="s">
        <v>265</v>
      </c>
      <c r="G71" s="56" t="s">
        <v>325</v>
      </c>
      <c r="H71" s="33">
        <v>21690488.04</v>
      </c>
      <c r="I71" s="33">
        <v>6124477.84</v>
      </c>
      <c r="J71" s="33">
        <v>9126413.2</v>
      </c>
      <c r="K71" s="33">
        <v>6439597</v>
      </c>
      <c r="L71" s="33">
        <v>14480391.59</v>
      </c>
      <c r="M71" s="33">
        <v>4405614.79</v>
      </c>
      <c r="N71" s="33">
        <v>4953424.8</v>
      </c>
      <c r="O71" s="33">
        <v>5121352</v>
      </c>
      <c r="P71" s="118">
        <v>66.75</v>
      </c>
      <c r="Q71" s="118">
        <v>71.93</v>
      </c>
      <c r="R71" s="118">
        <v>54.27</v>
      </c>
      <c r="S71" s="118">
        <v>79.52</v>
      </c>
      <c r="T71" s="32">
        <v>30.42</v>
      </c>
      <c r="U71" s="32">
        <v>34.2</v>
      </c>
      <c r="V71" s="32">
        <v>35.36</v>
      </c>
      <c r="W71" s="32">
        <v>105.23</v>
      </c>
      <c r="X71" s="32">
        <v>121.42</v>
      </c>
      <c r="Y71" s="32">
        <v>92.26</v>
      </c>
      <c r="Z71" s="32">
        <v>107.52</v>
      </c>
    </row>
    <row r="72" spans="1:26" ht="12.75">
      <c r="A72" s="34">
        <v>6</v>
      </c>
      <c r="B72" s="34">
        <v>8</v>
      </c>
      <c r="C72" s="34">
        <v>5</v>
      </c>
      <c r="D72" s="35">
        <v>2</v>
      </c>
      <c r="E72" s="36"/>
      <c r="F72" s="31" t="s">
        <v>265</v>
      </c>
      <c r="G72" s="56" t="s">
        <v>326</v>
      </c>
      <c r="H72" s="33">
        <v>39375193.75</v>
      </c>
      <c r="I72" s="33">
        <v>8954956.49</v>
      </c>
      <c r="J72" s="33">
        <v>19449047.26</v>
      </c>
      <c r="K72" s="33">
        <v>10971190</v>
      </c>
      <c r="L72" s="33">
        <v>25613466.65</v>
      </c>
      <c r="M72" s="33">
        <v>6695134.95</v>
      </c>
      <c r="N72" s="33">
        <v>10054224.7</v>
      </c>
      <c r="O72" s="33">
        <v>8864107</v>
      </c>
      <c r="P72" s="118">
        <v>65.04</v>
      </c>
      <c r="Q72" s="118">
        <v>74.76</v>
      </c>
      <c r="R72" s="118">
        <v>51.69</v>
      </c>
      <c r="S72" s="118">
        <v>80.79</v>
      </c>
      <c r="T72" s="32">
        <v>26.13</v>
      </c>
      <c r="U72" s="32">
        <v>39.25</v>
      </c>
      <c r="V72" s="32">
        <v>34.6</v>
      </c>
      <c r="W72" s="32">
        <v>108.85</v>
      </c>
      <c r="X72" s="32">
        <v>112.59</v>
      </c>
      <c r="Y72" s="32">
        <v>110.85</v>
      </c>
      <c r="Z72" s="32">
        <v>104.11</v>
      </c>
    </row>
    <row r="73" spans="1:26" ht="12.75">
      <c r="A73" s="34">
        <v>6</v>
      </c>
      <c r="B73" s="34">
        <v>12</v>
      </c>
      <c r="C73" s="34">
        <v>3</v>
      </c>
      <c r="D73" s="35">
        <v>2</v>
      </c>
      <c r="E73" s="36"/>
      <c r="F73" s="31" t="s">
        <v>265</v>
      </c>
      <c r="G73" s="56" t="s">
        <v>327</v>
      </c>
      <c r="H73" s="33">
        <v>26511984.12</v>
      </c>
      <c r="I73" s="33">
        <v>6989854.02</v>
      </c>
      <c r="J73" s="33">
        <v>9746640.1</v>
      </c>
      <c r="K73" s="33">
        <v>9775490</v>
      </c>
      <c r="L73" s="33">
        <v>20943739.96</v>
      </c>
      <c r="M73" s="33">
        <v>5086664.61</v>
      </c>
      <c r="N73" s="33">
        <v>8030908.35</v>
      </c>
      <c r="O73" s="33">
        <v>7826167</v>
      </c>
      <c r="P73" s="118">
        <v>78.99</v>
      </c>
      <c r="Q73" s="118">
        <v>72.77</v>
      </c>
      <c r="R73" s="118">
        <v>82.39</v>
      </c>
      <c r="S73" s="118">
        <v>80.05</v>
      </c>
      <c r="T73" s="32">
        <v>24.28</v>
      </c>
      <c r="U73" s="32">
        <v>38.34</v>
      </c>
      <c r="V73" s="32">
        <v>37.36</v>
      </c>
      <c r="W73" s="32">
        <v>118.1</v>
      </c>
      <c r="X73" s="32">
        <v>114.89</v>
      </c>
      <c r="Y73" s="32">
        <v>132.09</v>
      </c>
      <c r="Z73" s="32">
        <v>108.28</v>
      </c>
    </row>
    <row r="74" spans="1:26" ht="12.75">
      <c r="A74" s="34">
        <v>6</v>
      </c>
      <c r="B74" s="34">
        <v>15</v>
      </c>
      <c r="C74" s="34">
        <v>4</v>
      </c>
      <c r="D74" s="35">
        <v>2</v>
      </c>
      <c r="E74" s="36"/>
      <c r="F74" s="31" t="s">
        <v>265</v>
      </c>
      <c r="G74" s="56" t="s">
        <v>328</v>
      </c>
      <c r="H74" s="33">
        <v>43308812.5</v>
      </c>
      <c r="I74" s="33">
        <v>11142536.4</v>
      </c>
      <c r="J74" s="33">
        <v>16719622.1</v>
      </c>
      <c r="K74" s="33">
        <v>15446654</v>
      </c>
      <c r="L74" s="33">
        <v>32644132.97</v>
      </c>
      <c r="M74" s="33">
        <v>7525206.88</v>
      </c>
      <c r="N74" s="33">
        <v>12880835.09</v>
      </c>
      <c r="O74" s="33">
        <v>12238091</v>
      </c>
      <c r="P74" s="118">
        <v>75.37</v>
      </c>
      <c r="Q74" s="118">
        <v>67.53</v>
      </c>
      <c r="R74" s="118">
        <v>77.04</v>
      </c>
      <c r="S74" s="118">
        <v>79.22</v>
      </c>
      <c r="T74" s="32">
        <v>23.05</v>
      </c>
      <c r="U74" s="32">
        <v>39.45</v>
      </c>
      <c r="V74" s="32">
        <v>37.48</v>
      </c>
      <c r="W74" s="32">
        <v>117.01</v>
      </c>
      <c r="X74" s="32">
        <v>132.73</v>
      </c>
      <c r="Y74" s="32">
        <v>113.29</v>
      </c>
      <c r="Z74" s="32">
        <v>112.7</v>
      </c>
    </row>
    <row r="75" spans="1:26" ht="12.75">
      <c r="A75" s="34">
        <v>6</v>
      </c>
      <c r="B75" s="34">
        <v>16</v>
      </c>
      <c r="C75" s="34">
        <v>2</v>
      </c>
      <c r="D75" s="35">
        <v>2</v>
      </c>
      <c r="E75" s="36"/>
      <c r="F75" s="31" t="s">
        <v>265</v>
      </c>
      <c r="G75" s="56" t="s">
        <v>329</v>
      </c>
      <c r="H75" s="33">
        <v>38365622.06</v>
      </c>
      <c r="I75" s="33">
        <v>9071426</v>
      </c>
      <c r="J75" s="33">
        <v>16564410.06</v>
      </c>
      <c r="K75" s="33">
        <v>12729786</v>
      </c>
      <c r="L75" s="33">
        <v>28837827.69</v>
      </c>
      <c r="M75" s="33">
        <v>6132529.86</v>
      </c>
      <c r="N75" s="33">
        <v>12609071.83</v>
      </c>
      <c r="O75" s="33">
        <v>10096226</v>
      </c>
      <c r="P75" s="118">
        <v>75.16</v>
      </c>
      <c r="Q75" s="118">
        <v>67.6</v>
      </c>
      <c r="R75" s="118">
        <v>76.12</v>
      </c>
      <c r="S75" s="118">
        <v>79.31</v>
      </c>
      <c r="T75" s="32">
        <v>21.26</v>
      </c>
      <c r="U75" s="32">
        <v>43.72</v>
      </c>
      <c r="V75" s="32">
        <v>35.01</v>
      </c>
      <c r="W75" s="32">
        <v>109.31</v>
      </c>
      <c r="X75" s="32">
        <v>111.73</v>
      </c>
      <c r="Y75" s="32">
        <v>111.99</v>
      </c>
      <c r="Z75" s="32">
        <v>104.8</v>
      </c>
    </row>
    <row r="76" spans="1:26" ht="12.75">
      <c r="A76" s="34">
        <v>6</v>
      </c>
      <c r="B76" s="34">
        <v>1</v>
      </c>
      <c r="C76" s="34">
        <v>6</v>
      </c>
      <c r="D76" s="35">
        <v>2</v>
      </c>
      <c r="E76" s="36"/>
      <c r="F76" s="31" t="s">
        <v>265</v>
      </c>
      <c r="G76" s="56" t="s">
        <v>330</v>
      </c>
      <c r="H76" s="33">
        <v>18331373.04</v>
      </c>
      <c r="I76" s="33">
        <v>4185731</v>
      </c>
      <c r="J76" s="33">
        <v>7668630.04</v>
      </c>
      <c r="K76" s="33">
        <v>6477012</v>
      </c>
      <c r="L76" s="33">
        <v>13796302.19</v>
      </c>
      <c r="M76" s="33">
        <v>3154069.35</v>
      </c>
      <c r="N76" s="33">
        <v>5532214.84</v>
      </c>
      <c r="O76" s="33">
        <v>5110018</v>
      </c>
      <c r="P76" s="118">
        <v>75.26</v>
      </c>
      <c r="Q76" s="118">
        <v>75.35</v>
      </c>
      <c r="R76" s="118">
        <v>72.14</v>
      </c>
      <c r="S76" s="118">
        <v>78.89</v>
      </c>
      <c r="T76" s="32">
        <v>22.86</v>
      </c>
      <c r="U76" s="32">
        <v>40.09</v>
      </c>
      <c r="V76" s="32">
        <v>37.03</v>
      </c>
      <c r="W76" s="32">
        <v>98.35</v>
      </c>
      <c r="X76" s="32">
        <v>104.82</v>
      </c>
      <c r="Y76" s="32">
        <v>86.87</v>
      </c>
      <c r="Z76" s="32">
        <v>109.88</v>
      </c>
    </row>
    <row r="77" spans="1:26" ht="12.75">
      <c r="A77" s="34">
        <v>6</v>
      </c>
      <c r="B77" s="34">
        <v>15</v>
      </c>
      <c r="C77" s="34">
        <v>5</v>
      </c>
      <c r="D77" s="35">
        <v>2</v>
      </c>
      <c r="E77" s="36"/>
      <c r="F77" s="31" t="s">
        <v>265</v>
      </c>
      <c r="G77" s="56" t="s">
        <v>331</v>
      </c>
      <c r="H77" s="33">
        <v>21860958.27</v>
      </c>
      <c r="I77" s="33">
        <v>4243865</v>
      </c>
      <c r="J77" s="33">
        <v>8800659.27</v>
      </c>
      <c r="K77" s="33">
        <v>8816434</v>
      </c>
      <c r="L77" s="33">
        <v>16138987.7</v>
      </c>
      <c r="M77" s="33">
        <v>3036130.84</v>
      </c>
      <c r="N77" s="33">
        <v>5992411.86</v>
      </c>
      <c r="O77" s="33">
        <v>7110445</v>
      </c>
      <c r="P77" s="118">
        <v>73.82</v>
      </c>
      <c r="Q77" s="118">
        <v>71.54</v>
      </c>
      <c r="R77" s="118">
        <v>68.09</v>
      </c>
      <c r="S77" s="118">
        <v>80.64</v>
      </c>
      <c r="T77" s="32">
        <v>18.81</v>
      </c>
      <c r="U77" s="32">
        <v>37.13</v>
      </c>
      <c r="V77" s="32">
        <v>44.05</v>
      </c>
      <c r="W77" s="32">
        <v>98.17</v>
      </c>
      <c r="X77" s="32">
        <v>97.38</v>
      </c>
      <c r="Y77" s="32">
        <v>91.11</v>
      </c>
      <c r="Z77" s="32">
        <v>105.41</v>
      </c>
    </row>
    <row r="78" spans="1:26" ht="12.75">
      <c r="A78" s="34">
        <v>6</v>
      </c>
      <c r="B78" s="34">
        <v>20</v>
      </c>
      <c r="C78" s="34">
        <v>3</v>
      </c>
      <c r="D78" s="35">
        <v>2</v>
      </c>
      <c r="E78" s="36"/>
      <c r="F78" s="31" t="s">
        <v>265</v>
      </c>
      <c r="G78" s="56" t="s">
        <v>332</v>
      </c>
      <c r="H78" s="33">
        <v>23168182.93</v>
      </c>
      <c r="I78" s="33">
        <v>6171251.94</v>
      </c>
      <c r="J78" s="33">
        <v>8924281.99</v>
      </c>
      <c r="K78" s="33">
        <v>8072649</v>
      </c>
      <c r="L78" s="33">
        <v>16190126.78</v>
      </c>
      <c r="M78" s="33">
        <v>3788070.18</v>
      </c>
      <c r="N78" s="33">
        <v>5968429.6</v>
      </c>
      <c r="O78" s="33">
        <v>6433627</v>
      </c>
      <c r="P78" s="118">
        <v>69.88</v>
      </c>
      <c r="Q78" s="118">
        <v>61.38</v>
      </c>
      <c r="R78" s="118">
        <v>66.87</v>
      </c>
      <c r="S78" s="118">
        <v>79.69</v>
      </c>
      <c r="T78" s="32">
        <v>23.39</v>
      </c>
      <c r="U78" s="32">
        <v>36.86</v>
      </c>
      <c r="V78" s="32">
        <v>39.73</v>
      </c>
      <c r="W78" s="32">
        <v>105.46</v>
      </c>
      <c r="X78" s="32">
        <v>114.78</v>
      </c>
      <c r="Y78" s="32">
        <v>95.87</v>
      </c>
      <c r="Z78" s="32">
        <v>110.42</v>
      </c>
    </row>
    <row r="79" spans="1:26" ht="12.75">
      <c r="A79" s="34">
        <v>6</v>
      </c>
      <c r="B79" s="34">
        <v>9</v>
      </c>
      <c r="C79" s="34">
        <v>8</v>
      </c>
      <c r="D79" s="35">
        <v>2</v>
      </c>
      <c r="E79" s="36"/>
      <c r="F79" s="31" t="s">
        <v>265</v>
      </c>
      <c r="G79" s="56" t="s">
        <v>333</v>
      </c>
      <c r="H79" s="33">
        <v>66028924.71</v>
      </c>
      <c r="I79" s="33">
        <v>32413270.27</v>
      </c>
      <c r="J79" s="33">
        <v>24548079.44</v>
      </c>
      <c r="K79" s="33">
        <v>9067575</v>
      </c>
      <c r="L79" s="33">
        <v>51049881.28</v>
      </c>
      <c r="M79" s="33">
        <v>23613000.22</v>
      </c>
      <c r="N79" s="33">
        <v>19812689.06</v>
      </c>
      <c r="O79" s="33">
        <v>7624192</v>
      </c>
      <c r="P79" s="118">
        <v>77.31</v>
      </c>
      <c r="Q79" s="118">
        <v>72.84</v>
      </c>
      <c r="R79" s="118">
        <v>80.7</v>
      </c>
      <c r="S79" s="118">
        <v>84.08</v>
      </c>
      <c r="T79" s="32">
        <v>46.25</v>
      </c>
      <c r="U79" s="32">
        <v>38.81</v>
      </c>
      <c r="V79" s="32">
        <v>14.93</v>
      </c>
      <c r="W79" s="32">
        <v>121.09</v>
      </c>
      <c r="X79" s="32">
        <v>110.01</v>
      </c>
      <c r="Y79" s="32">
        <v>142.25</v>
      </c>
      <c r="Z79" s="32">
        <v>112.67</v>
      </c>
    </row>
    <row r="80" spans="1:26" ht="12.75">
      <c r="A80" s="34">
        <v>6</v>
      </c>
      <c r="B80" s="34">
        <v>1</v>
      </c>
      <c r="C80" s="34">
        <v>7</v>
      </c>
      <c r="D80" s="35">
        <v>2</v>
      </c>
      <c r="E80" s="36"/>
      <c r="F80" s="31" t="s">
        <v>265</v>
      </c>
      <c r="G80" s="56" t="s">
        <v>334</v>
      </c>
      <c r="H80" s="33">
        <v>21337290.15</v>
      </c>
      <c r="I80" s="33">
        <v>5673321.79</v>
      </c>
      <c r="J80" s="33">
        <v>7935421.36</v>
      </c>
      <c r="K80" s="33">
        <v>7728547</v>
      </c>
      <c r="L80" s="33">
        <v>16782349.93</v>
      </c>
      <c r="M80" s="33">
        <v>4158029.09</v>
      </c>
      <c r="N80" s="33">
        <v>6489037.84</v>
      </c>
      <c r="O80" s="33">
        <v>6135283</v>
      </c>
      <c r="P80" s="118">
        <v>78.65</v>
      </c>
      <c r="Q80" s="118">
        <v>73.29</v>
      </c>
      <c r="R80" s="118">
        <v>81.77</v>
      </c>
      <c r="S80" s="118">
        <v>79.38</v>
      </c>
      <c r="T80" s="32">
        <v>24.77</v>
      </c>
      <c r="U80" s="32">
        <v>38.66</v>
      </c>
      <c r="V80" s="32">
        <v>36.55</v>
      </c>
      <c r="W80" s="32">
        <v>97.1</v>
      </c>
      <c r="X80" s="32">
        <v>116.92</v>
      </c>
      <c r="Y80" s="32">
        <v>79.68</v>
      </c>
      <c r="Z80" s="32">
        <v>109.87</v>
      </c>
    </row>
    <row r="81" spans="1:26" ht="12.75">
      <c r="A81" s="34">
        <v>6</v>
      </c>
      <c r="B81" s="34">
        <v>14</v>
      </c>
      <c r="C81" s="34">
        <v>5</v>
      </c>
      <c r="D81" s="35">
        <v>2</v>
      </c>
      <c r="E81" s="36"/>
      <c r="F81" s="31" t="s">
        <v>265</v>
      </c>
      <c r="G81" s="56" t="s">
        <v>335</v>
      </c>
      <c r="H81" s="33">
        <v>47623971.98</v>
      </c>
      <c r="I81" s="33">
        <v>16828001.42</v>
      </c>
      <c r="J81" s="33">
        <v>20699584.56</v>
      </c>
      <c r="K81" s="33">
        <v>10096386</v>
      </c>
      <c r="L81" s="33">
        <v>36659075.21</v>
      </c>
      <c r="M81" s="33">
        <v>13603415.64</v>
      </c>
      <c r="N81" s="33">
        <v>14852656.57</v>
      </c>
      <c r="O81" s="33">
        <v>8203003</v>
      </c>
      <c r="P81" s="118">
        <v>76.97</v>
      </c>
      <c r="Q81" s="118">
        <v>80.83</v>
      </c>
      <c r="R81" s="118">
        <v>71.75</v>
      </c>
      <c r="S81" s="118">
        <v>81.24</v>
      </c>
      <c r="T81" s="32">
        <v>37.1</v>
      </c>
      <c r="U81" s="32">
        <v>40.51</v>
      </c>
      <c r="V81" s="32">
        <v>22.37</v>
      </c>
      <c r="W81" s="32">
        <v>124.42</v>
      </c>
      <c r="X81" s="32">
        <v>124.83</v>
      </c>
      <c r="Y81" s="32">
        <v>136.88</v>
      </c>
      <c r="Z81" s="32">
        <v>106.32</v>
      </c>
    </row>
    <row r="82" spans="1:26" ht="12.75">
      <c r="A82" s="34">
        <v>6</v>
      </c>
      <c r="B82" s="34">
        <v>6</v>
      </c>
      <c r="C82" s="34">
        <v>5</v>
      </c>
      <c r="D82" s="35">
        <v>2</v>
      </c>
      <c r="E82" s="36"/>
      <c r="F82" s="31" t="s">
        <v>265</v>
      </c>
      <c r="G82" s="56" t="s">
        <v>269</v>
      </c>
      <c r="H82" s="33">
        <v>39909465.21</v>
      </c>
      <c r="I82" s="33">
        <v>15734857</v>
      </c>
      <c r="J82" s="33">
        <v>15132242.21</v>
      </c>
      <c r="K82" s="33">
        <v>9042366</v>
      </c>
      <c r="L82" s="33">
        <v>31173178.1</v>
      </c>
      <c r="M82" s="33">
        <v>12016211.8</v>
      </c>
      <c r="N82" s="33">
        <v>11827854.3</v>
      </c>
      <c r="O82" s="33">
        <v>7329112</v>
      </c>
      <c r="P82" s="118">
        <v>78.1</v>
      </c>
      <c r="Q82" s="118">
        <v>76.36</v>
      </c>
      <c r="R82" s="118">
        <v>78.16</v>
      </c>
      <c r="S82" s="118">
        <v>81.05</v>
      </c>
      <c r="T82" s="32">
        <v>38.54</v>
      </c>
      <c r="U82" s="32">
        <v>37.94</v>
      </c>
      <c r="V82" s="32">
        <v>23.51</v>
      </c>
      <c r="W82" s="32">
        <v>114.99</v>
      </c>
      <c r="X82" s="32">
        <v>103.16</v>
      </c>
      <c r="Y82" s="32">
        <v>139.79</v>
      </c>
      <c r="Z82" s="32">
        <v>104.69</v>
      </c>
    </row>
    <row r="83" spans="1:26" ht="12.75">
      <c r="A83" s="34">
        <v>6</v>
      </c>
      <c r="B83" s="34">
        <v>6</v>
      </c>
      <c r="C83" s="34">
        <v>6</v>
      </c>
      <c r="D83" s="35">
        <v>2</v>
      </c>
      <c r="E83" s="36"/>
      <c r="F83" s="31" t="s">
        <v>265</v>
      </c>
      <c r="G83" s="56" t="s">
        <v>336</v>
      </c>
      <c r="H83" s="33">
        <v>14975691.22</v>
      </c>
      <c r="I83" s="33">
        <v>4744521.42</v>
      </c>
      <c r="J83" s="33">
        <v>5544075.8</v>
      </c>
      <c r="K83" s="33">
        <v>4687094</v>
      </c>
      <c r="L83" s="33">
        <v>10686617.05</v>
      </c>
      <c r="M83" s="33">
        <v>3372550.5</v>
      </c>
      <c r="N83" s="33">
        <v>3639296.55</v>
      </c>
      <c r="O83" s="33">
        <v>3674770</v>
      </c>
      <c r="P83" s="118">
        <v>71.35</v>
      </c>
      <c r="Q83" s="118">
        <v>71.08</v>
      </c>
      <c r="R83" s="118">
        <v>65.64</v>
      </c>
      <c r="S83" s="118">
        <v>78.4</v>
      </c>
      <c r="T83" s="32">
        <v>31.55</v>
      </c>
      <c r="U83" s="32">
        <v>34.05</v>
      </c>
      <c r="V83" s="32">
        <v>34.38</v>
      </c>
      <c r="W83" s="32">
        <v>108.29</v>
      </c>
      <c r="X83" s="32">
        <v>108.16</v>
      </c>
      <c r="Y83" s="32">
        <v>109.46</v>
      </c>
      <c r="Z83" s="32">
        <v>107.26</v>
      </c>
    </row>
    <row r="84" spans="1:26" ht="12.75">
      <c r="A84" s="34">
        <v>6</v>
      </c>
      <c r="B84" s="34">
        <v>7</v>
      </c>
      <c r="C84" s="34">
        <v>5</v>
      </c>
      <c r="D84" s="35">
        <v>2</v>
      </c>
      <c r="E84" s="36"/>
      <c r="F84" s="31" t="s">
        <v>265</v>
      </c>
      <c r="G84" s="56" t="s">
        <v>270</v>
      </c>
      <c r="H84" s="33">
        <v>30204519.36</v>
      </c>
      <c r="I84" s="33">
        <v>9975295.72</v>
      </c>
      <c r="J84" s="33">
        <v>10686652.64</v>
      </c>
      <c r="K84" s="33">
        <v>9542571</v>
      </c>
      <c r="L84" s="33">
        <v>22922688.69</v>
      </c>
      <c r="M84" s="33">
        <v>7601943.44</v>
      </c>
      <c r="N84" s="33">
        <v>7611281.25</v>
      </c>
      <c r="O84" s="33">
        <v>7709464</v>
      </c>
      <c r="P84" s="118">
        <v>75.89</v>
      </c>
      <c r="Q84" s="118">
        <v>76.2</v>
      </c>
      <c r="R84" s="118">
        <v>71.22</v>
      </c>
      <c r="S84" s="118">
        <v>80.79</v>
      </c>
      <c r="T84" s="32">
        <v>33.16</v>
      </c>
      <c r="U84" s="32">
        <v>33.2</v>
      </c>
      <c r="V84" s="32">
        <v>33.63</v>
      </c>
      <c r="W84" s="32">
        <v>95.53</v>
      </c>
      <c r="X84" s="32">
        <v>114.64</v>
      </c>
      <c r="Y84" s="32">
        <v>76.49</v>
      </c>
      <c r="Z84" s="32">
        <v>104</v>
      </c>
    </row>
    <row r="85" spans="1:26" ht="12.75">
      <c r="A85" s="34">
        <v>6</v>
      </c>
      <c r="B85" s="34">
        <v>18</v>
      </c>
      <c r="C85" s="34">
        <v>4</v>
      </c>
      <c r="D85" s="35">
        <v>2</v>
      </c>
      <c r="E85" s="36"/>
      <c r="F85" s="31" t="s">
        <v>265</v>
      </c>
      <c r="G85" s="56" t="s">
        <v>337</v>
      </c>
      <c r="H85" s="33">
        <v>15918144.64</v>
      </c>
      <c r="I85" s="33">
        <v>3743496.84</v>
      </c>
      <c r="J85" s="33">
        <v>6751196.8</v>
      </c>
      <c r="K85" s="33">
        <v>5423451</v>
      </c>
      <c r="L85" s="33">
        <v>12306344.17</v>
      </c>
      <c r="M85" s="33">
        <v>2564346.06</v>
      </c>
      <c r="N85" s="33">
        <v>5386306.11</v>
      </c>
      <c r="O85" s="33">
        <v>4355692</v>
      </c>
      <c r="P85" s="118">
        <v>77.31</v>
      </c>
      <c r="Q85" s="118">
        <v>68.5</v>
      </c>
      <c r="R85" s="118">
        <v>79.78</v>
      </c>
      <c r="S85" s="118">
        <v>80.31</v>
      </c>
      <c r="T85" s="32">
        <v>20.83</v>
      </c>
      <c r="U85" s="32">
        <v>43.76</v>
      </c>
      <c r="V85" s="32">
        <v>35.39</v>
      </c>
      <c r="W85" s="32">
        <v>124.4</v>
      </c>
      <c r="X85" s="32">
        <v>116.06</v>
      </c>
      <c r="Y85" s="32">
        <v>148.05</v>
      </c>
      <c r="Z85" s="32">
        <v>107.7</v>
      </c>
    </row>
    <row r="86" spans="1:26" ht="12.75">
      <c r="A86" s="34">
        <v>6</v>
      </c>
      <c r="B86" s="34">
        <v>9</v>
      </c>
      <c r="C86" s="34">
        <v>9</v>
      </c>
      <c r="D86" s="35">
        <v>2</v>
      </c>
      <c r="E86" s="36"/>
      <c r="F86" s="31" t="s">
        <v>265</v>
      </c>
      <c r="G86" s="56" t="s">
        <v>338</v>
      </c>
      <c r="H86" s="33">
        <v>24365908.25</v>
      </c>
      <c r="I86" s="33">
        <v>6375746.12</v>
      </c>
      <c r="J86" s="33">
        <v>10939547.13</v>
      </c>
      <c r="K86" s="33">
        <v>7050615</v>
      </c>
      <c r="L86" s="33">
        <v>16242801.33</v>
      </c>
      <c r="M86" s="33">
        <v>4142779.83</v>
      </c>
      <c r="N86" s="33">
        <v>6506286.5</v>
      </c>
      <c r="O86" s="33">
        <v>5593735</v>
      </c>
      <c r="P86" s="118">
        <v>66.66</v>
      </c>
      <c r="Q86" s="118">
        <v>64.97</v>
      </c>
      <c r="R86" s="118">
        <v>59.47</v>
      </c>
      <c r="S86" s="118">
        <v>79.33</v>
      </c>
      <c r="T86" s="32">
        <v>25.5</v>
      </c>
      <c r="U86" s="32">
        <v>40.05</v>
      </c>
      <c r="V86" s="32">
        <v>34.43</v>
      </c>
      <c r="W86" s="32">
        <v>99.13</v>
      </c>
      <c r="X86" s="32">
        <v>105.03</v>
      </c>
      <c r="Y86" s="32">
        <v>88.64</v>
      </c>
      <c r="Z86" s="32">
        <v>109.64</v>
      </c>
    </row>
    <row r="87" spans="1:26" ht="12.75">
      <c r="A87" s="34">
        <v>6</v>
      </c>
      <c r="B87" s="34">
        <v>11</v>
      </c>
      <c r="C87" s="34">
        <v>4</v>
      </c>
      <c r="D87" s="35">
        <v>2</v>
      </c>
      <c r="E87" s="36"/>
      <c r="F87" s="31" t="s">
        <v>265</v>
      </c>
      <c r="G87" s="56" t="s">
        <v>339</v>
      </c>
      <c r="H87" s="33">
        <v>55113522.47</v>
      </c>
      <c r="I87" s="33">
        <v>10629668.6</v>
      </c>
      <c r="J87" s="33">
        <v>22688413.87</v>
      </c>
      <c r="K87" s="33">
        <v>21795440</v>
      </c>
      <c r="L87" s="33">
        <v>43500935.78</v>
      </c>
      <c r="M87" s="33">
        <v>7557198.87</v>
      </c>
      <c r="N87" s="33">
        <v>18546290.91</v>
      </c>
      <c r="O87" s="33">
        <v>17397446</v>
      </c>
      <c r="P87" s="118">
        <v>78.92</v>
      </c>
      <c r="Q87" s="118">
        <v>71.09</v>
      </c>
      <c r="R87" s="118">
        <v>81.74</v>
      </c>
      <c r="S87" s="118">
        <v>79.82</v>
      </c>
      <c r="T87" s="32">
        <v>17.37</v>
      </c>
      <c r="U87" s="32">
        <v>42.63</v>
      </c>
      <c r="V87" s="32">
        <v>39.99</v>
      </c>
      <c r="W87" s="32">
        <v>106.97</v>
      </c>
      <c r="X87" s="32">
        <v>100.97</v>
      </c>
      <c r="Y87" s="32">
        <v>110.77</v>
      </c>
      <c r="Z87" s="32">
        <v>105.84</v>
      </c>
    </row>
    <row r="88" spans="1:26" ht="12.75">
      <c r="A88" s="34">
        <v>6</v>
      </c>
      <c r="B88" s="34">
        <v>2</v>
      </c>
      <c r="C88" s="34">
        <v>8</v>
      </c>
      <c r="D88" s="35">
        <v>2</v>
      </c>
      <c r="E88" s="36"/>
      <c r="F88" s="31" t="s">
        <v>265</v>
      </c>
      <c r="G88" s="56" t="s">
        <v>340</v>
      </c>
      <c r="H88" s="33">
        <v>33112033.58</v>
      </c>
      <c r="I88" s="33">
        <v>8127417.4</v>
      </c>
      <c r="J88" s="33">
        <v>12471293.18</v>
      </c>
      <c r="K88" s="33">
        <v>12513323</v>
      </c>
      <c r="L88" s="33">
        <v>25021478.54</v>
      </c>
      <c r="M88" s="33">
        <v>5730838.92</v>
      </c>
      <c r="N88" s="33">
        <v>9203712.62</v>
      </c>
      <c r="O88" s="33">
        <v>10086927</v>
      </c>
      <c r="P88" s="118">
        <v>75.56</v>
      </c>
      <c r="Q88" s="118">
        <v>70.51</v>
      </c>
      <c r="R88" s="118">
        <v>73.79</v>
      </c>
      <c r="S88" s="118">
        <v>80.6</v>
      </c>
      <c r="T88" s="32">
        <v>22.9</v>
      </c>
      <c r="U88" s="32">
        <v>36.78</v>
      </c>
      <c r="V88" s="32">
        <v>40.31</v>
      </c>
      <c r="W88" s="32">
        <v>87.84</v>
      </c>
      <c r="X88" s="32">
        <v>100.39</v>
      </c>
      <c r="Y88" s="32">
        <v>70.28</v>
      </c>
      <c r="Z88" s="32">
        <v>104.21</v>
      </c>
    </row>
    <row r="89" spans="1:26" ht="12.75">
      <c r="A89" s="34">
        <v>6</v>
      </c>
      <c r="B89" s="34">
        <v>14</v>
      </c>
      <c r="C89" s="34">
        <v>6</v>
      </c>
      <c r="D89" s="35">
        <v>2</v>
      </c>
      <c r="E89" s="36"/>
      <c r="F89" s="31" t="s">
        <v>265</v>
      </c>
      <c r="G89" s="56" t="s">
        <v>341</v>
      </c>
      <c r="H89" s="33">
        <v>42040515.67</v>
      </c>
      <c r="I89" s="33">
        <v>11767531.02</v>
      </c>
      <c r="J89" s="33">
        <v>18967513.65</v>
      </c>
      <c r="K89" s="33">
        <v>11305471</v>
      </c>
      <c r="L89" s="33">
        <v>27530926.13</v>
      </c>
      <c r="M89" s="33">
        <v>8594139.9</v>
      </c>
      <c r="N89" s="33">
        <v>9708716.23</v>
      </c>
      <c r="O89" s="33">
        <v>9228070</v>
      </c>
      <c r="P89" s="118">
        <v>65.48</v>
      </c>
      <c r="Q89" s="118">
        <v>73.03</v>
      </c>
      <c r="R89" s="118">
        <v>51.18</v>
      </c>
      <c r="S89" s="118">
        <v>81.62</v>
      </c>
      <c r="T89" s="32">
        <v>31.21</v>
      </c>
      <c r="U89" s="32">
        <v>35.26</v>
      </c>
      <c r="V89" s="32">
        <v>33.51</v>
      </c>
      <c r="W89" s="32">
        <v>102.44</v>
      </c>
      <c r="X89" s="32">
        <v>101.99</v>
      </c>
      <c r="Y89" s="32">
        <v>102.48</v>
      </c>
      <c r="Z89" s="32">
        <v>102.82</v>
      </c>
    </row>
    <row r="90" spans="1:26" ht="12.75">
      <c r="A90" s="34">
        <v>6</v>
      </c>
      <c r="B90" s="34">
        <v>1</v>
      </c>
      <c r="C90" s="34">
        <v>8</v>
      </c>
      <c r="D90" s="35">
        <v>2</v>
      </c>
      <c r="E90" s="36"/>
      <c r="F90" s="31" t="s">
        <v>265</v>
      </c>
      <c r="G90" s="56" t="s">
        <v>342</v>
      </c>
      <c r="H90" s="33">
        <v>23471971.45</v>
      </c>
      <c r="I90" s="33">
        <v>4617320</v>
      </c>
      <c r="J90" s="33">
        <v>10996897.45</v>
      </c>
      <c r="K90" s="33">
        <v>7857754</v>
      </c>
      <c r="L90" s="33">
        <v>15309136.31</v>
      </c>
      <c r="M90" s="33">
        <v>3281379.14</v>
      </c>
      <c r="N90" s="33">
        <v>5837713.17</v>
      </c>
      <c r="O90" s="33">
        <v>6190044</v>
      </c>
      <c r="P90" s="118">
        <v>65.22</v>
      </c>
      <c r="Q90" s="118">
        <v>71.06</v>
      </c>
      <c r="R90" s="118">
        <v>53.08</v>
      </c>
      <c r="S90" s="118">
        <v>78.77</v>
      </c>
      <c r="T90" s="32">
        <v>21.43</v>
      </c>
      <c r="U90" s="32">
        <v>38.13</v>
      </c>
      <c r="V90" s="32">
        <v>40.43</v>
      </c>
      <c r="W90" s="32">
        <v>94.16</v>
      </c>
      <c r="X90" s="32">
        <v>113.1</v>
      </c>
      <c r="Y90" s="32">
        <v>75.13</v>
      </c>
      <c r="Z90" s="32">
        <v>110.81</v>
      </c>
    </row>
    <row r="91" spans="1:26" ht="12.75">
      <c r="A91" s="34">
        <v>6</v>
      </c>
      <c r="B91" s="34">
        <v>3</v>
      </c>
      <c r="C91" s="34">
        <v>7</v>
      </c>
      <c r="D91" s="35">
        <v>2</v>
      </c>
      <c r="E91" s="36"/>
      <c r="F91" s="31" t="s">
        <v>265</v>
      </c>
      <c r="G91" s="56" t="s">
        <v>343</v>
      </c>
      <c r="H91" s="33">
        <v>18204483.24</v>
      </c>
      <c r="I91" s="33">
        <v>3901346</v>
      </c>
      <c r="J91" s="33">
        <v>8217423.24</v>
      </c>
      <c r="K91" s="33">
        <v>6085714</v>
      </c>
      <c r="L91" s="33">
        <v>15080619.9</v>
      </c>
      <c r="M91" s="33">
        <v>3059704.45</v>
      </c>
      <c r="N91" s="33">
        <v>7215932.45</v>
      </c>
      <c r="O91" s="33">
        <v>4804983</v>
      </c>
      <c r="P91" s="118">
        <v>82.84</v>
      </c>
      <c r="Q91" s="118">
        <v>78.42</v>
      </c>
      <c r="R91" s="118">
        <v>87.81</v>
      </c>
      <c r="S91" s="118">
        <v>78.95</v>
      </c>
      <c r="T91" s="32">
        <v>20.28</v>
      </c>
      <c r="U91" s="32">
        <v>47.84</v>
      </c>
      <c r="V91" s="32">
        <v>31.86</v>
      </c>
      <c r="W91" s="32">
        <v>111.67</v>
      </c>
      <c r="X91" s="32">
        <v>96.98</v>
      </c>
      <c r="Y91" s="32">
        <v>126.21</v>
      </c>
      <c r="Z91" s="32">
        <v>103.73</v>
      </c>
    </row>
    <row r="92" spans="1:26" ht="12.75">
      <c r="A92" s="34">
        <v>6</v>
      </c>
      <c r="B92" s="34">
        <v>8</v>
      </c>
      <c r="C92" s="34">
        <v>7</v>
      </c>
      <c r="D92" s="35">
        <v>2</v>
      </c>
      <c r="E92" s="36"/>
      <c r="F92" s="31" t="s">
        <v>265</v>
      </c>
      <c r="G92" s="56" t="s">
        <v>271</v>
      </c>
      <c r="H92" s="33">
        <v>66051638.24</v>
      </c>
      <c r="I92" s="33">
        <v>19429012.3</v>
      </c>
      <c r="J92" s="33">
        <v>34279797.94</v>
      </c>
      <c r="K92" s="33">
        <v>12342828</v>
      </c>
      <c r="L92" s="33">
        <v>47994952.04</v>
      </c>
      <c r="M92" s="33">
        <v>13791645.31</v>
      </c>
      <c r="N92" s="33">
        <v>24181991.73</v>
      </c>
      <c r="O92" s="33">
        <v>10021315</v>
      </c>
      <c r="P92" s="118">
        <v>72.66</v>
      </c>
      <c r="Q92" s="118">
        <v>70.98</v>
      </c>
      <c r="R92" s="118">
        <v>70.54</v>
      </c>
      <c r="S92" s="118">
        <v>81.19</v>
      </c>
      <c r="T92" s="32">
        <v>28.73</v>
      </c>
      <c r="U92" s="32">
        <v>50.38</v>
      </c>
      <c r="V92" s="32">
        <v>20.87</v>
      </c>
      <c r="W92" s="32">
        <v>119.91</v>
      </c>
      <c r="X92" s="32">
        <v>96.22</v>
      </c>
      <c r="Y92" s="32">
        <v>150.01</v>
      </c>
      <c r="Z92" s="32">
        <v>104.69</v>
      </c>
    </row>
    <row r="93" spans="1:26" ht="12.75">
      <c r="A93" s="34">
        <v>6</v>
      </c>
      <c r="B93" s="34">
        <v>10</v>
      </c>
      <c r="C93" s="34">
        <v>2</v>
      </c>
      <c r="D93" s="35">
        <v>2</v>
      </c>
      <c r="E93" s="36"/>
      <c r="F93" s="31" t="s">
        <v>265</v>
      </c>
      <c r="G93" s="56" t="s">
        <v>344</v>
      </c>
      <c r="H93" s="33">
        <v>29022168.24</v>
      </c>
      <c r="I93" s="33">
        <v>13991119.56</v>
      </c>
      <c r="J93" s="33">
        <v>8314423.68</v>
      </c>
      <c r="K93" s="33">
        <v>6716625</v>
      </c>
      <c r="L93" s="33">
        <v>24474380.19</v>
      </c>
      <c r="M93" s="33">
        <v>11291822.82</v>
      </c>
      <c r="N93" s="33">
        <v>7548754.37</v>
      </c>
      <c r="O93" s="33">
        <v>5633803</v>
      </c>
      <c r="P93" s="118">
        <v>84.32</v>
      </c>
      <c r="Q93" s="118">
        <v>80.7</v>
      </c>
      <c r="R93" s="118">
        <v>90.79</v>
      </c>
      <c r="S93" s="118">
        <v>83.87</v>
      </c>
      <c r="T93" s="32">
        <v>46.13</v>
      </c>
      <c r="U93" s="32">
        <v>30.84</v>
      </c>
      <c r="V93" s="32">
        <v>23.01</v>
      </c>
      <c r="W93" s="32">
        <v>128.62</v>
      </c>
      <c r="X93" s="32">
        <v>152.62</v>
      </c>
      <c r="Y93" s="32">
        <v>113.62</v>
      </c>
      <c r="Z93" s="32">
        <v>113</v>
      </c>
    </row>
    <row r="94" spans="1:26" ht="12.75">
      <c r="A94" s="34">
        <v>6</v>
      </c>
      <c r="B94" s="34">
        <v>20</v>
      </c>
      <c r="C94" s="34">
        <v>5</v>
      </c>
      <c r="D94" s="35">
        <v>2</v>
      </c>
      <c r="E94" s="36"/>
      <c r="F94" s="31" t="s">
        <v>265</v>
      </c>
      <c r="G94" s="56" t="s">
        <v>345</v>
      </c>
      <c r="H94" s="33">
        <v>25129427.32</v>
      </c>
      <c r="I94" s="33">
        <v>5755193.15</v>
      </c>
      <c r="J94" s="33">
        <v>9166056.17</v>
      </c>
      <c r="K94" s="33">
        <v>10208178</v>
      </c>
      <c r="L94" s="33">
        <v>19537253.21</v>
      </c>
      <c r="M94" s="33">
        <v>4402982.34</v>
      </c>
      <c r="N94" s="33">
        <v>6970472.87</v>
      </c>
      <c r="O94" s="33">
        <v>8163798</v>
      </c>
      <c r="P94" s="118">
        <v>77.74</v>
      </c>
      <c r="Q94" s="118">
        <v>76.5</v>
      </c>
      <c r="R94" s="118">
        <v>76.04</v>
      </c>
      <c r="S94" s="118">
        <v>79.97</v>
      </c>
      <c r="T94" s="32">
        <v>22.53</v>
      </c>
      <c r="U94" s="32">
        <v>35.67</v>
      </c>
      <c r="V94" s="32">
        <v>41.78</v>
      </c>
      <c r="W94" s="32">
        <v>80.95</v>
      </c>
      <c r="X94" s="32">
        <v>94.92</v>
      </c>
      <c r="Y94" s="32">
        <v>57.58</v>
      </c>
      <c r="Z94" s="32">
        <v>110.48</v>
      </c>
    </row>
    <row r="95" spans="1:26" ht="12.75">
      <c r="A95" s="34">
        <v>6</v>
      </c>
      <c r="B95" s="34">
        <v>12</v>
      </c>
      <c r="C95" s="34">
        <v>4</v>
      </c>
      <c r="D95" s="35">
        <v>2</v>
      </c>
      <c r="E95" s="36"/>
      <c r="F95" s="31" t="s">
        <v>265</v>
      </c>
      <c r="G95" s="56" t="s">
        <v>346</v>
      </c>
      <c r="H95" s="33">
        <v>24099559.91</v>
      </c>
      <c r="I95" s="33">
        <v>6087656</v>
      </c>
      <c r="J95" s="33">
        <v>10014160.91</v>
      </c>
      <c r="K95" s="33">
        <v>7997743</v>
      </c>
      <c r="L95" s="33">
        <v>19541340.54</v>
      </c>
      <c r="M95" s="33">
        <v>4561705.43</v>
      </c>
      <c r="N95" s="33">
        <v>8545628.11</v>
      </c>
      <c r="O95" s="33">
        <v>6434007</v>
      </c>
      <c r="P95" s="118">
        <v>81.08</v>
      </c>
      <c r="Q95" s="118">
        <v>74.93</v>
      </c>
      <c r="R95" s="118">
        <v>85.33</v>
      </c>
      <c r="S95" s="118">
        <v>80.44</v>
      </c>
      <c r="T95" s="32">
        <v>23.34</v>
      </c>
      <c r="U95" s="32">
        <v>43.73</v>
      </c>
      <c r="V95" s="32">
        <v>32.92</v>
      </c>
      <c r="W95" s="32">
        <v>131.57</v>
      </c>
      <c r="X95" s="32">
        <v>126.41</v>
      </c>
      <c r="Y95" s="32">
        <v>163.43</v>
      </c>
      <c r="Z95" s="32">
        <v>106.96</v>
      </c>
    </row>
    <row r="96" spans="1:26" ht="12.75">
      <c r="A96" s="34">
        <v>6</v>
      </c>
      <c r="B96" s="34">
        <v>1</v>
      </c>
      <c r="C96" s="34">
        <v>9</v>
      </c>
      <c r="D96" s="35">
        <v>2</v>
      </c>
      <c r="E96" s="36"/>
      <c r="F96" s="31" t="s">
        <v>265</v>
      </c>
      <c r="G96" s="56" t="s">
        <v>347</v>
      </c>
      <c r="H96" s="33">
        <v>30288854.96</v>
      </c>
      <c r="I96" s="33">
        <v>5645016.31</v>
      </c>
      <c r="J96" s="33">
        <v>15382669.65</v>
      </c>
      <c r="K96" s="33">
        <v>9261169</v>
      </c>
      <c r="L96" s="33">
        <v>21091766.24</v>
      </c>
      <c r="M96" s="33">
        <v>4274438.35</v>
      </c>
      <c r="N96" s="33">
        <v>9414746.89</v>
      </c>
      <c r="O96" s="33">
        <v>7402581</v>
      </c>
      <c r="P96" s="118">
        <v>69.63</v>
      </c>
      <c r="Q96" s="118">
        <v>75.72</v>
      </c>
      <c r="R96" s="118">
        <v>61.2</v>
      </c>
      <c r="S96" s="118">
        <v>79.93</v>
      </c>
      <c r="T96" s="32">
        <v>20.26</v>
      </c>
      <c r="U96" s="32">
        <v>44.63</v>
      </c>
      <c r="V96" s="32">
        <v>35.09</v>
      </c>
      <c r="W96" s="32">
        <v>123.41</v>
      </c>
      <c r="X96" s="32">
        <v>116.8</v>
      </c>
      <c r="Y96" s="32">
        <v>147.82</v>
      </c>
      <c r="Z96" s="32">
        <v>104.82</v>
      </c>
    </row>
    <row r="97" spans="1:26" ht="12.75">
      <c r="A97" s="34">
        <v>6</v>
      </c>
      <c r="B97" s="34">
        <v>6</v>
      </c>
      <c r="C97" s="34">
        <v>7</v>
      </c>
      <c r="D97" s="35">
        <v>2</v>
      </c>
      <c r="E97" s="36"/>
      <c r="F97" s="31" t="s">
        <v>265</v>
      </c>
      <c r="G97" s="56" t="s">
        <v>348</v>
      </c>
      <c r="H97" s="33">
        <v>22834542.13</v>
      </c>
      <c r="I97" s="33">
        <v>5111689.33</v>
      </c>
      <c r="J97" s="33">
        <v>11923065.8</v>
      </c>
      <c r="K97" s="33">
        <v>5799787</v>
      </c>
      <c r="L97" s="33">
        <v>16086956.22</v>
      </c>
      <c r="M97" s="33">
        <v>3899255.71</v>
      </c>
      <c r="N97" s="33">
        <v>7496042.51</v>
      </c>
      <c r="O97" s="33">
        <v>4691658</v>
      </c>
      <c r="P97" s="118">
        <v>70.45</v>
      </c>
      <c r="Q97" s="118">
        <v>76.28</v>
      </c>
      <c r="R97" s="118">
        <v>62.87</v>
      </c>
      <c r="S97" s="118">
        <v>80.89</v>
      </c>
      <c r="T97" s="32">
        <v>24.23</v>
      </c>
      <c r="U97" s="32">
        <v>46.59</v>
      </c>
      <c r="V97" s="32">
        <v>29.16</v>
      </c>
      <c r="W97" s="32">
        <v>138.54</v>
      </c>
      <c r="X97" s="32">
        <v>127.31</v>
      </c>
      <c r="Y97" s="32">
        <v>182.25</v>
      </c>
      <c r="Z97" s="32">
        <v>105.76</v>
      </c>
    </row>
    <row r="98" spans="1:26" ht="12.75">
      <c r="A98" s="34">
        <v>6</v>
      </c>
      <c r="B98" s="34">
        <v>2</v>
      </c>
      <c r="C98" s="34">
        <v>9</v>
      </c>
      <c r="D98" s="35">
        <v>2</v>
      </c>
      <c r="E98" s="36"/>
      <c r="F98" s="31" t="s">
        <v>265</v>
      </c>
      <c r="G98" s="56" t="s">
        <v>349</v>
      </c>
      <c r="H98" s="33">
        <v>22293034.77</v>
      </c>
      <c r="I98" s="33">
        <v>5975628</v>
      </c>
      <c r="J98" s="33">
        <v>9892775.77</v>
      </c>
      <c r="K98" s="33">
        <v>6424631</v>
      </c>
      <c r="L98" s="33">
        <v>16216255.72</v>
      </c>
      <c r="M98" s="33">
        <v>4426298.66</v>
      </c>
      <c r="N98" s="33">
        <v>6553647.06</v>
      </c>
      <c r="O98" s="33">
        <v>5236310</v>
      </c>
      <c r="P98" s="118">
        <v>72.74</v>
      </c>
      <c r="Q98" s="118">
        <v>74.07</v>
      </c>
      <c r="R98" s="118">
        <v>66.24</v>
      </c>
      <c r="S98" s="118">
        <v>81.5</v>
      </c>
      <c r="T98" s="32">
        <v>27.29</v>
      </c>
      <c r="U98" s="32">
        <v>40.41</v>
      </c>
      <c r="V98" s="32">
        <v>32.29</v>
      </c>
      <c r="W98" s="32">
        <v>111.53</v>
      </c>
      <c r="X98" s="32">
        <v>87.73</v>
      </c>
      <c r="Y98" s="32">
        <v>140.4</v>
      </c>
      <c r="Z98" s="32">
        <v>108.51</v>
      </c>
    </row>
    <row r="99" spans="1:26" ht="12.75">
      <c r="A99" s="34">
        <v>6</v>
      </c>
      <c r="B99" s="34">
        <v>11</v>
      </c>
      <c r="C99" s="34">
        <v>5</v>
      </c>
      <c r="D99" s="35">
        <v>2</v>
      </c>
      <c r="E99" s="36"/>
      <c r="F99" s="31" t="s">
        <v>265</v>
      </c>
      <c r="G99" s="56" t="s">
        <v>272</v>
      </c>
      <c r="H99" s="33">
        <v>101156440.68</v>
      </c>
      <c r="I99" s="33">
        <v>24733804.56</v>
      </c>
      <c r="J99" s="33">
        <v>44203221.12</v>
      </c>
      <c r="K99" s="33">
        <v>32219415</v>
      </c>
      <c r="L99" s="33">
        <v>73784406.41</v>
      </c>
      <c r="M99" s="33">
        <v>17136010.18</v>
      </c>
      <c r="N99" s="33">
        <v>30843756.23</v>
      </c>
      <c r="O99" s="33">
        <v>25804640</v>
      </c>
      <c r="P99" s="118">
        <v>72.94</v>
      </c>
      <c r="Q99" s="118">
        <v>69.28</v>
      </c>
      <c r="R99" s="118">
        <v>69.77</v>
      </c>
      <c r="S99" s="118">
        <v>80.09</v>
      </c>
      <c r="T99" s="32">
        <v>23.22</v>
      </c>
      <c r="U99" s="32">
        <v>41.8</v>
      </c>
      <c r="V99" s="32">
        <v>34.97</v>
      </c>
      <c r="W99" s="32">
        <v>113.84</v>
      </c>
      <c r="X99" s="32">
        <v>105.72</v>
      </c>
      <c r="Y99" s="32">
        <v>127.15</v>
      </c>
      <c r="Z99" s="32">
        <v>105.99</v>
      </c>
    </row>
    <row r="100" spans="1:26" ht="12.75">
      <c r="A100" s="34">
        <v>6</v>
      </c>
      <c r="B100" s="34">
        <v>14</v>
      </c>
      <c r="C100" s="34">
        <v>7</v>
      </c>
      <c r="D100" s="35">
        <v>2</v>
      </c>
      <c r="E100" s="36"/>
      <c r="F100" s="31" t="s">
        <v>265</v>
      </c>
      <c r="G100" s="56" t="s">
        <v>350</v>
      </c>
      <c r="H100" s="33">
        <v>16467557.2</v>
      </c>
      <c r="I100" s="33">
        <v>4928174</v>
      </c>
      <c r="J100" s="33">
        <v>7259745.2</v>
      </c>
      <c r="K100" s="33">
        <v>4279638</v>
      </c>
      <c r="L100" s="33">
        <v>14235298.86</v>
      </c>
      <c r="M100" s="33">
        <v>4139967.74</v>
      </c>
      <c r="N100" s="33">
        <v>6655072.12</v>
      </c>
      <c r="O100" s="33">
        <v>3440259</v>
      </c>
      <c r="P100" s="118">
        <v>86.44</v>
      </c>
      <c r="Q100" s="118">
        <v>84</v>
      </c>
      <c r="R100" s="118">
        <v>91.67</v>
      </c>
      <c r="S100" s="118">
        <v>80.38</v>
      </c>
      <c r="T100" s="32">
        <v>29.08</v>
      </c>
      <c r="U100" s="32">
        <v>46.75</v>
      </c>
      <c r="V100" s="32">
        <v>24.16</v>
      </c>
      <c r="W100" s="32">
        <v>136.67</v>
      </c>
      <c r="X100" s="32">
        <v>118.6</v>
      </c>
      <c r="Y100" s="32">
        <v>183.54</v>
      </c>
      <c r="Z100" s="32">
        <v>104.29</v>
      </c>
    </row>
    <row r="101" spans="1:26" ht="12.75">
      <c r="A101" s="34">
        <v>6</v>
      </c>
      <c r="B101" s="34">
        <v>17</v>
      </c>
      <c r="C101" s="34">
        <v>2</v>
      </c>
      <c r="D101" s="35">
        <v>2</v>
      </c>
      <c r="E101" s="36"/>
      <c r="F101" s="31" t="s">
        <v>265</v>
      </c>
      <c r="G101" s="56" t="s">
        <v>351</v>
      </c>
      <c r="H101" s="33">
        <v>45642985.67</v>
      </c>
      <c r="I101" s="33">
        <v>17995246.33</v>
      </c>
      <c r="J101" s="33">
        <v>17665534.34</v>
      </c>
      <c r="K101" s="33">
        <v>9982205</v>
      </c>
      <c r="L101" s="33">
        <v>35166441.91</v>
      </c>
      <c r="M101" s="33">
        <v>12494345.36</v>
      </c>
      <c r="N101" s="33">
        <v>14430360.55</v>
      </c>
      <c r="O101" s="33">
        <v>8241736</v>
      </c>
      <c r="P101" s="118">
        <v>77.04</v>
      </c>
      <c r="Q101" s="118">
        <v>69.43</v>
      </c>
      <c r="R101" s="118">
        <v>81.68</v>
      </c>
      <c r="S101" s="118">
        <v>82.56</v>
      </c>
      <c r="T101" s="32">
        <v>35.52</v>
      </c>
      <c r="U101" s="32">
        <v>41.03</v>
      </c>
      <c r="V101" s="32">
        <v>23.43</v>
      </c>
      <c r="W101" s="32">
        <v>119.49</v>
      </c>
      <c r="X101" s="32">
        <v>108.37</v>
      </c>
      <c r="Y101" s="32">
        <v>137</v>
      </c>
      <c r="Z101" s="32">
        <v>111.84</v>
      </c>
    </row>
    <row r="102" spans="1:26" ht="12.75">
      <c r="A102" s="34">
        <v>6</v>
      </c>
      <c r="B102" s="34">
        <v>20</v>
      </c>
      <c r="C102" s="34">
        <v>6</v>
      </c>
      <c r="D102" s="35">
        <v>2</v>
      </c>
      <c r="E102" s="36"/>
      <c r="F102" s="31" t="s">
        <v>265</v>
      </c>
      <c r="G102" s="56" t="s">
        <v>352</v>
      </c>
      <c r="H102" s="33">
        <v>27115318.47</v>
      </c>
      <c r="I102" s="33">
        <v>6047319.19</v>
      </c>
      <c r="J102" s="33">
        <v>11392616.28</v>
      </c>
      <c r="K102" s="33">
        <v>9675383</v>
      </c>
      <c r="L102" s="33">
        <v>21244615.19</v>
      </c>
      <c r="M102" s="33">
        <v>4222826.95</v>
      </c>
      <c r="N102" s="33">
        <v>9199543.24</v>
      </c>
      <c r="O102" s="33">
        <v>7822245</v>
      </c>
      <c r="P102" s="118">
        <v>78.34</v>
      </c>
      <c r="Q102" s="118">
        <v>69.82</v>
      </c>
      <c r="R102" s="118">
        <v>80.75</v>
      </c>
      <c r="S102" s="118">
        <v>80.84</v>
      </c>
      <c r="T102" s="32">
        <v>19.87</v>
      </c>
      <c r="U102" s="32">
        <v>43.3</v>
      </c>
      <c r="V102" s="32">
        <v>36.81</v>
      </c>
      <c r="W102" s="32">
        <v>119.96</v>
      </c>
      <c r="X102" s="32">
        <v>125.79</v>
      </c>
      <c r="Y102" s="32">
        <v>129.51</v>
      </c>
      <c r="Z102" s="32">
        <v>107.9</v>
      </c>
    </row>
    <row r="103" spans="1:26" ht="12.75">
      <c r="A103" s="34">
        <v>6</v>
      </c>
      <c r="B103" s="34">
        <v>8</v>
      </c>
      <c r="C103" s="34">
        <v>8</v>
      </c>
      <c r="D103" s="35">
        <v>2</v>
      </c>
      <c r="E103" s="36"/>
      <c r="F103" s="31" t="s">
        <v>265</v>
      </c>
      <c r="G103" s="56" t="s">
        <v>353</v>
      </c>
      <c r="H103" s="33">
        <v>29187666.21</v>
      </c>
      <c r="I103" s="33">
        <v>9623474.66</v>
      </c>
      <c r="J103" s="33">
        <v>12418370.55</v>
      </c>
      <c r="K103" s="33">
        <v>7145821</v>
      </c>
      <c r="L103" s="33">
        <v>21089255.95</v>
      </c>
      <c r="M103" s="33">
        <v>5732263.19</v>
      </c>
      <c r="N103" s="33">
        <v>9547547.76</v>
      </c>
      <c r="O103" s="33">
        <v>5809445</v>
      </c>
      <c r="P103" s="118">
        <v>72.25</v>
      </c>
      <c r="Q103" s="118">
        <v>59.56</v>
      </c>
      <c r="R103" s="118">
        <v>76.88</v>
      </c>
      <c r="S103" s="118">
        <v>81.29</v>
      </c>
      <c r="T103" s="32">
        <v>27.18</v>
      </c>
      <c r="U103" s="32">
        <v>45.27</v>
      </c>
      <c r="V103" s="32">
        <v>27.54</v>
      </c>
      <c r="W103" s="32">
        <v>110.93</v>
      </c>
      <c r="X103" s="32">
        <v>108.95</v>
      </c>
      <c r="Y103" s="32">
        <v>145.02</v>
      </c>
      <c r="Z103" s="32">
        <v>81.06</v>
      </c>
    </row>
    <row r="104" spans="1:26" ht="12.75">
      <c r="A104" s="34">
        <v>6</v>
      </c>
      <c r="B104" s="34">
        <v>1</v>
      </c>
      <c r="C104" s="34">
        <v>10</v>
      </c>
      <c r="D104" s="35">
        <v>2</v>
      </c>
      <c r="E104" s="36"/>
      <c r="F104" s="31" t="s">
        <v>265</v>
      </c>
      <c r="G104" s="56" t="s">
        <v>273</v>
      </c>
      <c r="H104" s="33">
        <v>60670310.16</v>
      </c>
      <c r="I104" s="33">
        <v>13370365.64</v>
      </c>
      <c r="J104" s="33">
        <v>27276789.52</v>
      </c>
      <c r="K104" s="33">
        <v>20023155</v>
      </c>
      <c r="L104" s="33">
        <v>44462881.07</v>
      </c>
      <c r="M104" s="33">
        <v>8828494.29</v>
      </c>
      <c r="N104" s="33">
        <v>19714136.78</v>
      </c>
      <c r="O104" s="33">
        <v>15920250</v>
      </c>
      <c r="P104" s="118">
        <v>73.28</v>
      </c>
      <c r="Q104" s="118">
        <v>66.03</v>
      </c>
      <c r="R104" s="118">
        <v>72.27</v>
      </c>
      <c r="S104" s="118">
        <v>79.5</v>
      </c>
      <c r="T104" s="32">
        <v>19.85</v>
      </c>
      <c r="U104" s="32">
        <v>44.33</v>
      </c>
      <c r="V104" s="32">
        <v>35.8</v>
      </c>
      <c r="W104" s="32">
        <v>110.42</v>
      </c>
      <c r="X104" s="32">
        <v>110.78</v>
      </c>
      <c r="Y104" s="32">
        <v>111.44</v>
      </c>
      <c r="Z104" s="32">
        <v>108.99</v>
      </c>
    </row>
    <row r="105" spans="1:26" ht="12.75">
      <c r="A105" s="34">
        <v>6</v>
      </c>
      <c r="B105" s="34">
        <v>13</v>
      </c>
      <c r="C105" s="34">
        <v>3</v>
      </c>
      <c r="D105" s="35">
        <v>2</v>
      </c>
      <c r="E105" s="36"/>
      <c r="F105" s="31" t="s">
        <v>265</v>
      </c>
      <c r="G105" s="56" t="s">
        <v>354</v>
      </c>
      <c r="H105" s="33">
        <v>19245339.68</v>
      </c>
      <c r="I105" s="33">
        <v>4617610.44</v>
      </c>
      <c r="J105" s="33">
        <v>7682726.24</v>
      </c>
      <c r="K105" s="33">
        <v>6945003</v>
      </c>
      <c r="L105" s="33">
        <v>14648351.09</v>
      </c>
      <c r="M105" s="33">
        <v>3510566.06</v>
      </c>
      <c r="N105" s="33">
        <v>5453874.03</v>
      </c>
      <c r="O105" s="33">
        <v>5683911</v>
      </c>
      <c r="P105" s="118">
        <v>76.11</v>
      </c>
      <c r="Q105" s="118">
        <v>76.02</v>
      </c>
      <c r="R105" s="118">
        <v>70.98</v>
      </c>
      <c r="S105" s="118">
        <v>81.84</v>
      </c>
      <c r="T105" s="32">
        <v>23.96</v>
      </c>
      <c r="U105" s="32">
        <v>37.23</v>
      </c>
      <c r="V105" s="32">
        <v>38.8</v>
      </c>
      <c r="W105" s="32">
        <v>88.35</v>
      </c>
      <c r="X105" s="32">
        <v>85.95</v>
      </c>
      <c r="Y105" s="32">
        <v>78.74</v>
      </c>
      <c r="Z105" s="32">
        <v>102.06</v>
      </c>
    </row>
    <row r="106" spans="1:26" ht="12.75">
      <c r="A106" s="34">
        <v>6</v>
      </c>
      <c r="B106" s="34">
        <v>10</v>
      </c>
      <c r="C106" s="34">
        <v>4</v>
      </c>
      <c r="D106" s="35">
        <v>2</v>
      </c>
      <c r="E106" s="36"/>
      <c r="F106" s="31" t="s">
        <v>265</v>
      </c>
      <c r="G106" s="56" t="s">
        <v>355</v>
      </c>
      <c r="H106" s="33">
        <v>51705486.68</v>
      </c>
      <c r="I106" s="33">
        <v>17792584</v>
      </c>
      <c r="J106" s="33">
        <v>21015731.68</v>
      </c>
      <c r="K106" s="33">
        <v>12897171</v>
      </c>
      <c r="L106" s="33">
        <v>33601593.08</v>
      </c>
      <c r="M106" s="33">
        <v>9704311.41</v>
      </c>
      <c r="N106" s="33">
        <v>13502876.67</v>
      </c>
      <c r="O106" s="33">
        <v>10394405</v>
      </c>
      <c r="P106" s="118">
        <v>64.98</v>
      </c>
      <c r="Q106" s="118">
        <v>54.54</v>
      </c>
      <c r="R106" s="118">
        <v>64.25</v>
      </c>
      <c r="S106" s="118">
        <v>80.59</v>
      </c>
      <c r="T106" s="32">
        <v>28.88</v>
      </c>
      <c r="U106" s="32">
        <v>40.18</v>
      </c>
      <c r="V106" s="32">
        <v>30.93</v>
      </c>
      <c r="W106" s="32">
        <v>102.99</v>
      </c>
      <c r="X106" s="32">
        <v>104.03</v>
      </c>
      <c r="Y106" s="32">
        <v>99.8</v>
      </c>
      <c r="Z106" s="32">
        <v>106.42</v>
      </c>
    </row>
    <row r="107" spans="1:26" ht="12.75">
      <c r="A107" s="34">
        <v>6</v>
      </c>
      <c r="B107" s="34">
        <v>4</v>
      </c>
      <c r="C107" s="34">
        <v>5</v>
      </c>
      <c r="D107" s="35">
        <v>2</v>
      </c>
      <c r="E107" s="36"/>
      <c r="F107" s="31" t="s">
        <v>265</v>
      </c>
      <c r="G107" s="56" t="s">
        <v>356</v>
      </c>
      <c r="H107" s="33">
        <v>28246817.09</v>
      </c>
      <c r="I107" s="33">
        <v>8617855</v>
      </c>
      <c r="J107" s="33">
        <v>9943056.09</v>
      </c>
      <c r="K107" s="33">
        <v>9685906</v>
      </c>
      <c r="L107" s="33">
        <v>21578523.13</v>
      </c>
      <c r="M107" s="33">
        <v>5814916.75</v>
      </c>
      <c r="N107" s="33">
        <v>8098662.38</v>
      </c>
      <c r="O107" s="33">
        <v>7664944</v>
      </c>
      <c r="P107" s="118">
        <v>76.39</v>
      </c>
      <c r="Q107" s="118">
        <v>67.47</v>
      </c>
      <c r="R107" s="118">
        <v>81.45</v>
      </c>
      <c r="S107" s="118">
        <v>79.13</v>
      </c>
      <c r="T107" s="32">
        <v>26.94</v>
      </c>
      <c r="U107" s="32">
        <v>37.53</v>
      </c>
      <c r="V107" s="32">
        <v>35.52</v>
      </c>
      <c r="W107" s="32">
        <v>102.71</v>
      </c>
      <c r="X107" s="32">
        <v>94.96</v>
      </c>
      <c r="Y107" s="32">
        <v>106.54</v>
      </c>
      <c r="Z107" s="32">
        <v>105.24</v>
      </c>
    </row>
    <row r="108" spans="1:26" ht="12.75">
      <c r="A108" s="34">
        <v>6</v>
      </c>
      <c r="B108" s="34">
        <v>9</v>
      </c>
      <c r="C108" s="34">
        <v>10</v>
      </c>
      <c r="D108" s="35">
        <v>2</v>
      </c>
      <c r="E108" s="36"/>
      <c r="F108" s="31" t="s">
        <v>265</v>
      </c>
      <c r="G108" s="56" t="s">
        <v>357</v>
      </c>
      <c r="H108" s="33">
        <v>66606687.18</v>
      </c>
      <c r="I108" s="33">
        <v>15989222.35</v>
      </c>
      <c r="J108" s="33">
        <v>31777285.83</v>
      </c>
      <c r="K108" s="33">
        <v>18840179</v>
      </c>
      <c r="L108" s="33">
        <v>47390496.71</v>
      </c>
      <c r="M108" s="33">
        <v>12138419.81</v>
      </c>
      <c r="N108" s="33">
        <v>20045630.9</v>
      </c>
      <c r="O108" s="33">
        <v>15206446</v>
      </c>
      <c r="P108" s="118">
        <v>71.14</v>
      </c>
      <c r="Q108" s="118">
        <v>75.91</v>
      </c>
      <c r="R108" s="118">
        <v>63.08</v>
      </c>
      <c r="S108" s="118">
        <v>80.71</v>
      </c>
      <c r="T108" s="32">
        <v>25.61</v>
      </c>
      <c r="U108" s="32">
        <v>42.29</v>
      </c>
      <c r="V108" s="32">
        <v>32.08</v>
      </c>
      <c r="W108" s="32">
        <v>98.85</v>
      </c>
      <c r="X108" s="32">
        <v>103.86</v>
      </c>
      <c r="Y108" s="32">
        <v>89.73</v>
      </c>
      <c r="Z108" s="32">
        <v>109.27</v>
      </c>
    </row>
    <row r="109" spans="1:26" ht="12.75">
      <c r="A109" s="34">
        <v>6</v>
      </c>
      <c r="B109" s="34">
        <v>8</v>
      </c>
      <c r="C109" s="34">
        <v>9</v>
      </c>
      <c r="D109" s="35">
        <v>2</v>
      </c>
      <c r="E109" s="36"/>
      <c r="F109" s="31" t="s">
        <v>265</v>
      </c>
      <c r="G109" s="56" t="s">
        <v>358</v>
      </c>
      <c r="H109" s="33">
        <v>26687566.98</v>
      </c>
      <c r="I109" s="33">
        <v>5083598.74</v>
      </c>
      <c r="J109" s="33">
        <v>9642771.24</v>
      </c>
      <c r="K109" s="33">
        <v>11961197</v>
      </c>
      <c r="L109" s="33">
        <v>21277335.7</v>
      </c>
      <c r="M109" s="33">
        <v>4302961.62</v>
      </c>
      <c r="N109" s="33">
        <v>7288228.08</v>
      </c>
      <c r="O109" s="33">
        <v>9686146</v>
      </c>
      <c r="P109" s="118">
        <v>79.72</v>
      </c>
      <c r="Q109" s="118">
        <v>84.64</v>
      </c>
      <c r="R109" s="118">
        <v>75.58</v>
      </c>
      <c r="S109" s="118">
        <v>80.97</v>
      </c>
      <c r="T109" s="32">
        <v>20.22</v>
      </c>
      <c r="U109" s="32">
        <v>34.25</v>
      </c>
      <c r="V109" s="32">
        <v>45.52</v>
      </c>
      <c r="W109" s="32">
        <v>99.74</v>
      </c>
      <c r="X109" s="32">
        <v>95.65</v>
      </c>
      <c r="Y109" s="32">
        <v>98.28</v>
      </c>
      <c r="Z109" s="32">
        <v>102.85</v>
      </c>
    </row>
    <row r="110" spans="1:26" ht="12.75">
      <c r="A110" s="34">
        <v>6</v>
      </c>
      <c r="B110" s="34">
        <v>20</v>
      </c>
      <c r="C110" s="34">
        <v>7</v>
      </c>
      <c r="D110" s="35">
        <v>2</v>
      </c>
      <c r="E110" s="36"/>
      <c r="F110" s="31" t="s">
        <v>265</v>
      </c>
      <c r="G110" s="56" t="s">
        <v>359</v>
      </c>
      <c r="H110" s="33">
        <v>29494879.21</v>
      </c>
      <c r="I110" s="33">
        <v>6398830.76</v>
      </c>
      <c r="J110" s="33">
        <v>13431935.45</v>
      </c>
      <c r="K110" s="33">
        <v>9664113</v>
      </c>
      <c r="L110" s="33">
        <v>18788896.94</v>
      </c>
      <c r="M110" s="33">
        <v>3844436.65</v>
      </c>
      <c r="N110" s="33">
        <v>7335222.29</v>
      </c>
      <c r="O110" s="33">
        <v>7609238</v>
      </c>
      <c r="P110" s="118">
        <v>63.7</v>
      </c>
      <c r="Q110" s="118">
        <v>60.08</v>
      </c>
      <c r="R110" s="118">
        <v>54.61</v>
      </c>
      <c r="S110" s="118">
        <v>78.73</v>
      </c>
      <c r="T110" s="32">
        <v>20.46</v>
      </c>
      <c r="U110" s="32">
        <v>39.04</v>
      </c>
      <c r="V110" s="32">
        <v>40.49</v>
      </c>
      <c r="W110" s="32">
        <v>105.93</v>
      </c>
      <c r="X110" s="32">
        <v>117.96</v>
      </c>
      <c r="Y110" s="32">
        <v>97.59</v>
      </c>
      <c r="Z110" s="32">
        <v>109.32</v>
      </c>
    </row>
    <row r="111" spans="1:26" ht="12.75">
      <c r="A111" s="34">
        <v>6</v>
      </c>
      <c r="B111" s="34">
        <v>9</v>
      </c>
      <c r="C111" s="34">
        <v>11</v>
      </c>
      <c r="D111" s="35">
        <v>2</v>
      </c>
      <c r="E111" s="36"/>
      <c r="F111" s="31" t="s">
        <v>265</v>
      </c>
      <c r="G111" s="56" t="s">
        <v>360</v>
      </c>
      <c r="H111" s="33">
        <v>95428861.67</v>
      </c>
      <c r="I111" s="33">
        <v>38096594.68</v>
      </c>
      <c r="J111" s="33">
        <v>39236659.99</v>
      </c>
      <c r="K111" s="33">
        <v>18095607</v>
      </c>
      <c r="L111" s="33">
        <v>67076995.45</v>
      </c>
      <c r="M111" s="33">
        <v>27611565.16</v>
      </c>
      <c r="N111" s="33">
        <v>24182587.29</v>
      </c>
      <c r="O111" s="33">
        <v>15282843</v>
      </c>
      <c r="P111" s="118">
        <v>70.29</v>
      </c>
      <c r="Q111" s="118">
        <v>72.47</v>
      </c>
      <c r="R111" s="118">
        <v>61.63</v>
      </c>
      <c r="S111" s="118">
        <v>84.45</v>
      </c>
      <c r="T111" s="32">
        <v>41.16</v>
      </c>
      <c r="U111" s="32">
        <v>36.05</v>
      </c>
      <c r="V111" s="32">
        <v>22.78</v>
      </c>
      <c r="W111" s="32">
        <v>95.32</v>
      </c>
      <c r="X111" s="32">
        <v>104.51</v>
      </c>
      <c r="Y111" s="32">
        <v>80.67</v>
      </c>
      <c r="Z111" s="32">
        <v>109.34</v>
      </c>
    </row>
    <row r="112" spans="1:26" ht="12.75">
      <c r="A112" s="34">
        <v>6</v>
      </c>
      <c r="B112" s="34">
        <v>16</v>
      </c>
      <c r="C112" s="34">
        <v>3</v>
      </c>
      <c r="D112" s="35">
        <v>2</v>
      </c>
      <c r="E112" s="36"/>
      <c r="F112" s="31" t="s">
        <v>265</v>
      </c>
      <c r="G112" s="56" t="s">
        <v>361</v>
      </c>
      <c r="H112" s="33">
        <v>21179748.15</v>
      </c>
      <c r="I112" s="33">
        <v>3599906.8</v>
      </c>
      <c r="J112" s="33">
        <v>9071144.35</v>
      </c>
      <c r="K112" s="33">
        <v>8508697</v>
      </c>
      <c r="L112" s="33">
        <v>17154729.16</v>
      </c>
      <c r="M112" s="33">
        <v>2702855.73</v>
      </c>
      <c r="N112" s="33">
        <v>7728161.43</v>
      </c>
      <c r="O112" s="33">
        <v>6723712</v>
      </c>
      <c r="P112" s="118">
        <v>80.99</v>
      </c>
      <c r="Q112" s="118">
        <v>75.08</v>
      </c>
      <c r="R112" s="118">
        <v>85.19</v>
      </c>
      <c r="S112" s="118">
        <v>79.02</v>
      </c>
      <c r="T112" s="32">
        <v>15.75</v>
      </c>
      <c r="U112" s="32">
        <v>45.04</v>
      </c>
      <c r="V112" s="32">
        <v>39.19</v>
      </c>
      <c r="W112" s="32">
        <v>94.69</v>
      </c>
      <c r="X112" s="32">
        <v>83.04</v>
      </c>
      <c r="Y112" s="32">
        <v>92.39</v>
      </c>
      <c r="Z112" s="32">
        <v>103.49</v>
      </c>
    </row>
    <row r="113" spans="1:26" ht="12.75">
      <c r="A113" s="34">
        <v>6</v>
      </c>
      <c r="B113" s="34">
        <v>2</v>
      </c>
      <c r="C113" s="34">
        <v>10</v>
      </c>
      <c r="D113" s="35">
        <v>2</v>
      </c>
      <c r="E113" s="36"/>
      <c r="F113" s="31" t="s">
        <v>265</v>
      </c>
      <c r="G113" s="56" t="s">
        <v>362</v>
      </c>
      <c r="H113" s="33">
        <v>23808841.85</v>
      </c>
      <c r="I113" s="33">
        <v>5366013.85</v>
      </c>
      <c r="J113" s="33">
        <v>10327499</v>
      </c>
      <c r="K113" s="33">
        <v>8115329</v>
      </c>
      <c r="L113" s="33">
        <v>17247861.27</v>
      </c>
      <c r="M113" s="33">
        <v>3249518.04</v>
      </c>
      <c r="N113" s="33">
        <v>7490951.23</v>
      </c>
      <c r="O113" s="33">
        <v>6507392</v>
      </c>
      <c r="P113" s="118">
        <v>72.44</v>
      </c>
      <c r="Q113" s="118">
        <v>60.55</v>
      </c>
      <c r="R113" s="118">
        <v>72.53</v>
      </c>
      <c r="S113" s="118">
        <v>80.18</v>
      </c>
      <c r="T113" s="32">
        <v>18.84</v>
      </c>
      <c r="U113" s="32">
        <v>43.43</v>
      </c>
      <c r="V113" s="32">
        <v>37.72</v>
      </c>
      <c r="W113" s="32">
        <v>121.85</v>
      </c>
      <c r="X113" s="32">
        <v>125.52</v>
      </c>
      <c r="Y113" s="32">
        <v>139.64</v>
      </c>
      <c r="Z113" s="32">
        <v>104.93</v>
      </c>
    </row>
    <row r="114" spans="1:26" ht="12.75">
      <c r="A114" s="34">
        <v>6</v>
      </c>
      <c r="B114" s="34">
        <v>8</v>
      </c>
      <c r="C114" s="34">
        <v>11</v>
      </c>
      <c r="D114" s="35">
        <v>2</v>
      </c>
      <c r="E114" s="36"/>
      <c r="F114" s="31" t="s">
        <v>265</v>
      </c>
      <c r="G114" s="56" t="s">
        <v>363</v>
      </c>
      <c r="H114" s="33">
        <v>17940889.41</v>
      </c>
      <c r="I114" s="33">
        <v>3004035.14</v>
      </c>
      <c r="J114" s="33">
        <v>6348725.27</v>
      </c>
      <c r="K114" s="33">
        <v>8588129</v>
      </c>
      <c r="L114" s="33">
        <v>14771720.78</v>
      </c>
      <c r="M114" s="33">
        <v>2135478.28</v>
      </c>
      <c r="N114" s="33">
        <v>5718234.5</v>
      </c>
      <c r="O114" s="33">
        <v>6918008</v>
      </c>
      <c r="P114" s="118">
        <v>82.33</v>
      </c>
      <c r="Q114" s="118">
        <v>71.08</v>
      </c>
      <c r="R114" s="118">
        <v>90.06</v>
      </c>
      <c r="S114" s="118">
        <v>80.55</v>
      </c>
      <c r="T114" s="32">
        <v>14.45</v>
      </c>
      <c r="U114" s="32">
        <v>38.71</v>
      </c>
      <c r="V114" s="32">
        <v>46.83</v>
      </c>
      <c r="W114" s="32">
        <v>98.64</v>
      </c>
      <c r="X114" s="32">
        <v>84.16</v>
      </c>
      <c r="Y114" s="32">
        <v>97.25</v>
      </c>
      <c r="Z114" s="32">
        <v>105.47</v>
      </c>
    </row>
    <row r="115" spans="1:26" ht="12.75">
      <c r="A115" s="34">
        <v>6</v>
      </c>
      <c r="B115" s="34">
        <v>1</v>
      </c>
      <c r="C115" s="34">
        <v>11</v>
      </c>
      <c r="D115" s="35">
        <v>2</v>
      </c>
      <c r="E115" s="36"/>
      <c r="F115" s="31" t="s">
        <v>265</v>
      </c>
      <c r="G115" s="56" t="s">
        <v>364</v>
      </c>
      <c r="H115" s="33">
        <v>37627961.41</v>
      </c>
      <c r="I115" s="33">
        <v>7009118</v>
      </c>
      <c r="J115" s="33">
        <v>14764077.41</v>
      </c>
      <c r="K115" s="33">
        <v>15854766</v>
      </c>
      <c r="L115" s="33">
        <v>29274162.5</v>
      </c>
      <c r="M115" s="33">
        <v>5036098.35</v>
      </c>
      <c r="N115" s="33">
        <v>11572899.15</v>
      </c>
      <c r="O115" s="33">
        <v>12665165</v>
      </c>
      <c r="P115" s="118">
        <v>77.79</v>
      </c>
      <c r="Q115" s="118">
        <v>71.85</v>
      </c>
      <c r="R115" s="118">
        <v>78.38</v>
      </c>
      <c r="S115" s="118">
        <v>79.88</v>
      </c>
      <c r="T115" s="32">
        <v>17.2</v>
      </c>
      <c r="U115" s="32">
        <v>39.53</v>
      </c>
      <c r="V115" s="32">
        <v>43.26</v>
      </c>
      <c r="W115" s="32">
        <v>106.97</v>
      </c>
      <c r="X115" s="32">
        <v>92.27</v>
      </c>
      <c r="Y115" s="32">
        <v>104.93</v>
      </c>
      <c r="Z115" s="32">
        <v>116.42</v>
      </c>
    </row>
    <row r="116" spans="1:26" ht="12.75">
      <c r="A116" s="34">
        <v>6</v>
      </c>
      <c r="B116" s="34">
        <v>13</v>
      </c>
      <c r="C116" s="34">
        <v>5</v>
      </c>
      <c r="D116" s="35">
        <v>2</v>
      </c>
      <c r="E116" s="36"/>
      <c r="F116" s="31" t="s">
        <v>265</v>
      </c>
      <c r="G116" s="56" t="s">
        <v>365</v>
      </c>
      <c r="H116" s="33">
        <v>6784144.4</v>
      </c>
      <c r="I116" s="33">
        <v>1985749.63</v>
      </c>
      <c r="J116" s="33">
        <v>2467680.77</v>
      </c>
      <c r="K116" s="33">
        <v>2330714</v>
      </c>
      <c r="L116" s="33">
        <v>5546771.54</v>
      </c>
      <c r="M116" s="33">
        <v>1465386.96</v>
      </c>
      <c r="N116" s="33">
        <v>2206576.58</v>
      </c>
      <c r="O116" s="33">
        <v>1874808</v>
      </c>
      <c r="P116" s="118">
        <v>81.76</v>
      </c>
      <c r="Q116" s="118">
        <v>73.79</v>
      </c>
      <c r="R116" s="118">
        <v>89.41</v>
      </c>
      <c r="S116" s="118">
        <v>80.43</v>
      </c>
      <c r="T116" s="32">
        <v>26.41</v>
      </c>
      <c r="U116" s="32">
        <v>39.78</v>
      </c>
      <c r="V116" s="32">
        <v>33.79</v>
      </c>
      <c r="W116" s="32">
        <v>103.58</v>
      </c>
      <c r="X116" s="32">
        <v>120.98</v>
      </c>
      <c r="Y116" s="32">
        <v>108.22</v>
      </c>
      <c r="Z116" s="32">
        <v>89.06</v>
      </c>
    </row>
    <row r="117" spans="1:26" ht="12.75">
      <c r="A117" s="34">
        <v>6</v>
      </c>
      <c r="B117" s="34">
        <v>2</v>
      </c>
      <c r="C117" s="34">
        <v>11</v>
      </c>
      <c r="D117" s="35">
        <v>2</v>
      </c>
      <c r="E117" s="36"/>
      <c r="F117" s="31" t="s">
        <v>265</v>
      </c>
      <c r="G117" s="56" t="s">
        <v>366</v>
      </c>
      <c r="H117" s="33">
        <v>26407645.9</v>
      </c>
      <c r="I117" s="33">
        <v>3782519.41</v>
      </c>
      <c r="J117" s="33">
        <v>11168784.49</v>
      </c>
      <c r="K117" s="33">
        <v>11456342</v>
      </c>
      <c r="L117" s="33">
        <v>19046860.18</v>
      </c>
      <c r="M117" s="33">
        <v>2797967.69</v>
      </c>
      <c r="N117" s="33">
        <v>7295084.49</v>
      </c>
      <c r="O117" s="33">
        <v>8953808</v>
      </c>
      <c r="P117" s="118">
        <v>72.12</v>
      </c>
      <c r="Q117" s="118">
        <v>73.97</v>
      </c>
      <c r="R117" s="118">
        <v>65.31</v>
      </c>
      <c r="S117" s="118">
        <v>78.15</v>
      </c>
      <c r="T117" s="32">
        <v>14.68</v>
      </c>
      <c r="U117" s="32">
        <v>38.3</v>
      </c>
      <c r="V117" s="32">
        <v>47</v>
      </c>
      <c r="W117" s="32">
        <v>112.62</v>
      </c>
      <c r="X117" s="32">
        <v>103.36</v>
      </c>
      <c r="Y117" s="32">
        <v>122</v>
      </c>
      <c r="Z117" s="32">
        <v>108.84</v>
      </c>
    </row>
    <row r="118" spans="1:26" ht="12.75">
      <c r="A118" s="34">
        <v>6</v>
      </c>
      <c r="B118" s="34">
        <v>5</v>
      </c>
      <c r="C118" s="34">
        <v>7</v>
      </c>
      <c r="D118" s="35">
        <v>2</v>
      </c>
      <c r="E118" s="36"/>
      <c r="F118" s="31" t="s">
        <v>265</v>
      </c>
      <c r="G118" s="56" t="s">
        <v>367</v>
      </c>
      <c r="H118" s="33">
        <v>22087826.57</v>
      </c>
      <c r="I118" s="33">
        <v>6117532</v>
      </c>
      <c r="J118" s="33">
        <v>7482697.57</v>
      </c>
      <c r="K118" s="33">
        <v>8487597</v>
      </c>
      <c r="L118" s="33">
        <v>16718301.97</v>
      </c>
      <c r="M118" s="33">
        <v>4134937.79</v>
      </c>
      <c r="N118" s="33">
        <v>5736727.18</v>
      </c>
      <c r="O118" s="33">
        <v>6846637</v>
      </c>
      <c r="P118" s="118">
        <v>75.69</v>
      </c>
      <c r="Q118" s="118">
        <v>67.59</v>
      </c>
      <c r="R118" s="118">
        <v>76.66</v>
      </c>
      <c r="S118" s="118">
        <v>80.66</v>
      </c>
      <c r="T118" s="32">
        <v>24.73</v>
      </c>
      <c r="U118" s="32">
        <v>34.31</v>
      </c>
      <c r="V118" s="32">
        <v>40.95</v>
      </c>
      <c r="W118" s="32">
        <v>86.59</v>
      </c>
      <c r="X118" s="32">
        <v>96.5</v>
      </c>
      <c r="Y118" s="32">
        <v>67.62</v>
      </c>
      <c r="Z118" s="32">
        <v>104.7</v>
      </c>
    </row>
    <row r="119" spans="1:26" ht="12.75">
      <c r="A119" s="34">
        <v>6</v>
      </c>
      <c r="B119" s="34">
        <v>10</v>
      </c>
      <c r="C119" s="34">
        <v>5</v>
      </c>
      <c r="D119" s="35">
        <v>2</v>
      </c>
      <c r="E119" s="36"/>
      <c r="F119" s="31" t="s">
        <v>265</v>
      </c>
      <c r="G119" s="56" t="s">
        <v>368</v>
      </c>
      <c r="H119" s="33">
        <v>50223917.18</v>
      </c>
      <c r="I119" s="33">
        <v>32531215.76</v>
      </c>
      <c r="J119" s="33">
        <v>10110879.42</v>
      </c>
      <c r="K119" s="33">
        <v>7581822</v>
      </c>
      <c r="L119" s="33">
        <v>43473395.09</v>
      </c>
      <c r="M119" s="33">
        <v>28826382.6</v>
      </c>
      <c r="N119" s="33">
        <v>8284909.49</v>
      </c>
      <c r="O119" s="33">
        <v>6362103</v>
      </c>
      <c r="P119" s="118">
        <v>86.55</v>
      </c>
      <c r="Q119" s="118">
        <v>88.61</v>
      </c>
      <c r="R119" s="118">
        <v>81.94</v>
      </c>
      <c r="S119" s="118">
        <v>83.91</v>
      </c>
      <c r="T119" s="32">
        <v>66.3</v>
      </c>
      <c r="U119" s="32">
        <v>19.05</v>
      </c>
      <c r="V119" s="32">
        <v>14.63</v>
      </c>
      <c r="W119" s="32">
        <v>130.33</v>
      </c>
      <c r="X119" s="32">
        <v>148.85</v>
      </c>
      <c r="Y119" s="32">
        <v>105.06</v>
      </c>
      <c r="Z119" s="32">
        <v>104.2</v>
      </c>
    </row>
    <row r="120" spans="1:26" ht="12.75">
      <c r="A120" s="34">
        <v>6</v>
      </c>
      <c r="B120" s="34">
        <v>14</v>
      </c>
      <c r="C120" s="34">
        <v>9</v>
      </c>
      <c r="D120" s="35">
        <v>2</v>
      </c>
      <c r="E120" s="36"/>
      <c r="F120" s="31" t="s">
        <v>265</v>
      </c>
      <c r="G120" s="56" t="s">
        <v>274</v>
      </c>
      <c r="H120" s="33">
        <v>50790448.07</v>
      </c>
      <c r="I120" s="33">
        <v>20093590.02</v>
      </c>
      <c r="J120" s="33">
        <v>17089533.05</v>
      </c>
      <c r="K120" s="33">
        <v>13607325</v>
      </c>
      <c r="L120" s="33">
        <v>42281974.59</v>
      </c>
      <c r="M120" s="33">
        <v>17643326.28</v>
      </c>
      <c r="N120" s="33">
        <v>13727097.31</v>
      </c>
      <c r="O120" s="33">
        <v>10911551</v>
      </c>
      <c r="P120" s="118">
        <v>83.24</v>
      </c>
      <c r="Q120" s="118">
        <v>87.8</v>
      </c>
      <c r="R120" s="118">
        <v>80.32</v>
      </c>
      <c r="S120" s="118">
        <v>80.18</v>
      </c>
      <c r="T120" s="32">
        <v>41.72</v>
      </c>
      <c r="U120" s="32">
        <v>32.46</v>
      </c>
      <c r="V120" s="32">
        <v>25.8</v>
      </c>
      <c r="W120" s="32">
        <v>112.55</v>
      </c>
      <c r="X120" s="32">
        <v>110.49</v>
      </c>
      <c r="Y120" s="32">
        <v>119.89</v>
      </c>
      <c r="Z120" s="32">
        <v>107.5</v>
      </c>
    </row>
    <row r="121" spans="1:26" ht="12.75">
      <c r="A121" s="34">
        <v>6</v>
      </c>
      <c r="B121" s="34">
        <v>18</v>
      </c>
      <c r="C121" s="34">
        <v>7</v>
      </c>
      <c r="D121" s="35">
        <v>2</v>
      </c>
      <c r="E121" s="36"/>
      <c r="F121" s="31" t="s">
        <v>265</v>
      </c>
      <c r="G121" s="56" t="s">
        <v>369</v>
      </c>
      <c r="H121" s="33">
        <v>21631384.72</v>
      </c>
      <c r="I121" s="33">
        <v>5816033.6</v>
      </c>
      <c r="J121" s="33">
        <v>7183150.12</v>
      </c>
      <c r="K121" s="33">
        <v>8632201</v>
      </c>
      <c r="L121" s="33">
        <v>16754359.53</v>
      </c>
      <c r="M121" s="33">
        <v>3848210.94</v>
      </c>
      <c r="N121" s="33">
        <v>5927868.59</v>
      </c>
      <c r="O121" s="33">
        <v>6978280</v>
      </c>
      <c r="P121" s="118">
        <v>77.45</v>
      </c>
      <c r="Q121" s="118">
        <v>66.16</v>
      </c>
      <c r="R121" s="118">
        <v>82.52</v>
      </c>
      <c r="S121" s="118">
        <v>80.84</v>
      </c>
      <c r="T121" s="32">
        <v>22.96</v>
      </c>
      <c r="U121" s="32">
        <v>35.38</v>
      </c>
      <c r="V121" s="32">
        <v>41.65</v>
      </c>
      <c r="W121" s="32">
        <v>104.33</v>
      </c>
      <c r="X121" s="32">
        <v>109.68</v>
      </c>
      <c r="Y121" s="32">
        <v>99.95</v>
      </c>
      <c r="Z121" s="32">
        <v>105.42</v>
      </c>
    </row>
    <row r="122" spans="1:26" ht="12.75">
      <c r="A122" s="34">
        <v>6</v>
      </c>
      <c r="B122" s="34">
        <v>20</v>
      </c>
      <c r="C122" s="34">
        <v>8</v>
      </c>
      <c r="D122" s="35">
        <v>2</v>
      </c>
      <c r="E122" s="36"/>
      <c r="F122" s="31" t="s">
        <v>265</v>
      </c>
      <c r="G122" s="56" t="s">
        <v>370</v>
      </c>
      <c r="H122" s="33">
        <v>33432317.87</v>
      </c>
      <c r="I122" s="33">
        <v>7291744</v>
      </c>
      <c r="J122" s="33">
        <v>16424191.87</v>
      </c>
      <c r="K122" s="33">
        <v>9716382</v>
      </c>
      <c r="L122" s="33">
        <v>19771642.3</v>
      </c>
      <c r="M122" s="33">
        <v>5376947.2</v>
      </c>
      <c r="N122" s="33">
        <v>6642106.1</v>
      </c>
      <c r="O122" s="33">
        <v>7752589</v>
      </c>
      <c r="P122" s="118">
        <v>59.13</v>
      </c>
      <c r="Q122" s="118">
        <v>73.74</v>
      </c>
      <c r="R122" s="118">
        <v>40.44</v>
      </c>
      <c r="S122" s="118">
        <v>79.78</v>
      </c>
      <c r="T122" s="32">
        <v>27.19</v>
      </c>
      <c r="U122" s="32">
        <v>33.59</v>
      </c>
      <c r="V122" s="32">
        <v>39.21</v>
      </c>
      <c r="W122" s="32">
        <v>121.1</v>
      </c>
      <c r="X122" s="32">
        <v>142.08</v>
      </c>
      <c r="Y122" s="32">
        <v>130.59</v>
      </c>
      <c r="Z122" s="32">
        <v>103.97</v>
      </c>
    </row>
    <row r="123" spans="1:26" ht="12.75">
      <c r="A123" s="34">
        <v>6</v>
      </c>
      <c r="B123" s="34">
        <v>15</v>
      </c>
      <c r="C123" s="34">
        <v>6</v>
      </c>
      <c r="D123" s="35">
        <v>2</v>
      </c>
      <c r="E123" s="36"/>
      <c r="F123" s="31" t="s">
        <v>265</v>
      </c>
      <c r="G123" s="56" t="s">
        <v>275</v>
      </c>
      <c r="H123" s="33">
        <v>39914498.95</v>
      </c>
      <c r="I123" s="33">
        <v>10824260.31</v>
      </c>
      <c r="J123" s="33">
        <v>16043321.64</v>
      </c>
      <c r="K123" s="33">
        <v>13046917</v>
      </c>
      <c r="L123" s="33">
        <v>31009315.67</v>
      </c>
      <c r="M123" s="33">
        <v>7884687.35</v>
      </c>
      <c r="N123" s="33">
        <v>12733030.32</v>
      </c>
      <c r="O123" s="33">
        <v>10391598</v>
      </c>
      <c r="P123" s="118">
        <v>77.68</v>
      </c>
      <c r="Q123" s="118">
        <v>72.84</v>
      </c>
      <c r="R123" s="118">
        <v>79.36</v>
      </c>
      <c r="S123" s="118">
        <v>79.64</v>
      </c>
      <c r="T123" s="32">
        <v>25.42</v>
      </c>
      <c r="U123" s="32">
        <v>41.06</v>
      </c>
      <c r="V123" s="32">
        <v>33.51</v>
      </c>
      <c r="W123" s="32">
        <v>100.61</v>
      </c>
      <c r="X123" s="32">
        <v>96.51</v>
      </c>
      <c r="Y123" s="32">
        <v>98.59</v>
      </c>
      <c r="Z123" s="32">
        <v>106.74</v>
      </c>
    </row>
    <row r="124" spans="1:26" ht="12.75">
      <c r="A124" s="34">
        <v>6</v>
      </c>
      <c r="B124" s="34">
        <v>3</v>
      </c>
      <c r="C124" s="34">
        <v>8</v>
      </c>
      <c r="D124" s="35">
        <v>2</v>
      </c>
      <c r="E124" s="36"/>
      <c r="F124" s="31" t="s">
        <v>265</v>
      </c>
      <c r="G124" s="56" t="s">
        <v>276</v>
      </c>
      <c r="H124" s="33">
        <v>27809418.04</v>
      </c>
      <c r="I124" s="33">
        <v>8610897.99</v>
      </c>
      <c r="J124" s="33">
        <v>12101185.05</v>
      </c>
      <c r="K124" s="33">
        <v>7097335</v>
      </c>
      <c r="L124" s="33">
        <v>16802511.91</v>
      </c>
      <c r="M124" s="33">
        <v>4490433.07</v>
      </c>
      <c r="N124" s="33">
        <v>6719336.84</v>
      </c>
      <c r="O124" s="33">
        <v>5592742</v>
      </c>
      <c r="P124" s="118">
        <v>60.42</v>
      </c>
      <c r="Q124" s="118">
        <v>52.14</v>
      </c>
      <c r="R124" s="118">
        <v>55.52</v>
      </c>
      <c r="S124" s="118">
        <v>78.8</v>
      </c>
      <c r="T124" s="32">
        <v>26.72</v>
      </c>
      <c r="U124" s="32">
        <v>39.99</v>
      </c>
      <c r="V124" s="32">
        <v>33.28</v>
      </c>
      <c r="W124" s="32">
        <v>117.48</v>
      </c>
      <c r="X124" s="32">
        <v>114.46</v>
      </c>
      <c r="Y124" s="32">
        <v>119.76</v>
      </c>
      <c r="Z124" s="32">
        <v>117.28</v>
      </c>
    </row>
    <row r="125" spans="1:26" ht="12.75">
      <c r="A125" s="34">
        <v>6</v>
      </c>
      <c r="B125" s="34">
        <v>1</v>
      </c>
      <c r="C125" s="34">
        <v>12</v>
      </c>
      <c r="D125" s="35">
        <v>2</v>
      </c>
      <c r="E125" s="36"/>
      <c r="F125" s="31" t="s">
        <v>265</v>
      </c>
      <c r="G125" s="56" t="s">
        <v>371</v>
      </c>
      <c r="H125" s="33">
        <v>13789376.04</v>
      </c>
      <c r="I125" s="33">
        <v>3053138.89</v>
      </c>
      <c r="J125" s="33">
        <v>5031825.15</v>
      </c>
      <c r="K125" s="33">
        <v>5704412</v>
      </c>
      <c r="L125" s="33">
        <v>10486511.13</v>
      </c>
      <c r="M125" s="33">
        <v>2204583.63</v>
      </c>
      <c r="N125" s="33">
        <v>3756950.5</v>
      </c>
      <c r="O125" s="33">
        <v>4524977</v>
      </c>
      <c r="P125" s="118">
        <v>76.04</v>
      </c>
      <c r="Q125" s="118">
        <v>72.2</v>
      </c>
      <c r="R125" s="118">
        <v>74.66</v>
      </c>
      <c r="S125" s="118">
        <v>79.32</v>
      </c>
      <c r="T125" s="32">
        <v>21.02</v>
      </c>
      <c r="U125" s="32">
        <v>35.82</v>
      </c>
      <c r="V125" s="32">
        <v>43.15</v>
      </c>
      <c r="W125" s="32">
        <v>87.98</v>
      </c>
      <c r="X125" s="32">
        <v>79.07</v>
      </c>
      <c r="Y125" s="32">
        <v>74.23</v>
      </c>
      <c r="Z125" s="32">
        <v>111.18</v>
      </c>
    </row>
    <row r="126" spans="1:26" ht="12.75">
      <c r="A126" s="34">
        <v>6</v>
      </c>
      <c r="B126" s="34">
        <v>1</v>
      </c>
      <c r="C126" s="34">
        <v>13</v>
      </c>
      <c r="D126" s="35">
        <v>2</v>
      </c>
      <c r="E126" s="36"/>
      <c r="F126" s="31" t="s">
        <v>265</v>
      </c>
      <c r="G126" s="56" t="s">
        <v>372</v>
      </c>
      <c r="H126" s="33">
        <v>11711379.42</v>
      </c>
      <c r="I126" s="33">
        <v>2024365.14</v>
      </c>
      <c r="J126" s="33">
        <v>5411076.28</v>
      </c>
      <c r="K126" s="33">
        <v>4275938</v>
      </c>
      <c r="L126" s="33">
        <v>8100197.35</v>
      </c>
      <c r="M126" s="33">
        <v>1449333.7</v>
      </c>
      <c r="N126" s="33">
        <v>3244012.65</v>
      </c>
      <c r="O126" s="33">
        <v>3406851</v>
      </c>
      <c r="P126" s="118">
        <v>69.16</v>
      </c>
      <c r="Q126" s="118">
        <v>71.59</v>
      </c>
      <c r="R126" s="118">
        <v>59.95</v>
      </c>
      <c r="S126" s="118">
        <v>79.67</v>
      </c>
      <c r="T126" s="32">
        <v>17.89</v>
      </c>
      <c r="U126" s="32">
        <v>40.04</v>
      </c>
      <c r="V126" s="32">
        <v>42.05</v>
      </c>
      <c r="W126" s="32">
        <v>65.75</v>
      </c>
      <c r="X126" s="32">
        <v>67.9</v>
      </c>
      <c r="Y126" s="32">
        <v>47.91</v>
      </c>
      <c r="Z126" s="32">
        <v>99.76</v>
      </c>
    </row>
    <row r="127" spans="1:26" ht="12.75">
      <c r="A127" s="34">
        <v>6</v>
      </c>
      <c r="B127" s="34">
        <v>3</v>
      </c>
      <c r="C127" s="34">
        <v>9</v>
      </c>
      <c r="D127" s="35">
        <v>2</v>
      </c>
      <c r="E127" s="36"/>
      <c r="F127" s="31" t="s">
        <v>265</v>
      </c>
      <c r="G127" s="56" t="s">
        <v>373</v>
      </c>
      <c r="H127" s="33">
        <v>19952651.98</v>
      </c>
      <c r="I127" s="33">
        <v>3981278.43</v>
      </c>
      <c r="J127" s="33">
        <v>7925851.55</v>
      </c>
      <c r="K127" s="33">
        <v>8045522</v>
      </c>
      <c r="L127" s="33">
        <v>14630352.46</v>
      </c>
      <c r="M127" s="33">
        <v>2680499.4</v>
      </c>
      <c r="N127" s="33">
        <v>5629539.06</v>
      </c>
      <c r="O127" s="33">
        <v>6320314</v>
      </c>
      <c r="P127" s="118">
        <v>73.32</v>
      </c>
      <c r="Q127" s="118">
        <v>67.32</v>
      </c>
      <c r="R127" s="118">
        <v>71.02</v>
      </c>
      <c r="S127" s="118">
        <v>78.55</v>
      </c>
      <c r="T127" s="32">
        <v>18.32</v>
      </c>
      <c r="U127" s="32">
        <v>38.47</v>
      </c>
      <c r="V127" s="32">
        <v>43.2</v>
      </c>
      <c r="W127" s="32">
        <v>99.33</v>
      </c>
      <c r="X127" s="32">
        <v>91.37</v>
      </c>
      <c r="Y127" s="32">
        <v>98.64</v>
      </c>
      <c r="Z127" s="32">
        <v>103.8</v>
      </c>
    </row>
    <row r="128" spans="1:26" ht="12.75">
      <c r="A128" s="34">
        <v>6</v>
      </c>
      <c r="B128" s="34">
        <v>6</v>
      </c>
      <c r="C128" s="34">
        <v>9</v>
      </c>
      <c r="D128" s="35">
        <v>2</v>
      </c>
      <c r="E128" s="36"/>
      <c r="F128" s="31" t="s">
        <v>265</v>
      </c>
      <c r="G128" s="56" t="s">
        <v>374</v>
      </c>
      <c r="H128" s="33">
        <v>15352492.76</v>
      </c>
      <c r="I128" s="33">
        <v>4103994</v>
      </c>
      <c r="J128" s="33">
        <v>6246712.76</v>
      </c>
      <c r="K128" s="33">
        <v>5001786</v>
      </c>
      <c r="L128" s="33">
        <v>9771084.74</v>
      </c>
      <c r="M128" s="33">
        <v>2089747.59</v>
      </c>
      <c r="N128" s="33">
        <v>3630757.15</v>
      </c>
      <c r="O128" s="33">
        <v>4050580</v>
      </c>
      <c r="P128" s="118">
        <v>63.64</v>
      </c>
      <c r="Q128" s="118">
        <v>50.91</v>
      </c>
      <c r="R128" s="118">
        <v>58.12</v>
      </c>
      <c r="S128" s="118">
        <v>80.98</v>
      </c>
      <c r="T128" s="32">
        <v>21.38</v>
      </c>
      <c r="U128" s="32">
        <v>37.15</v>
      </c>
      <c r="V128" s="32">
        <v>41.45</v>
      </c>
      <c r="W128" s="32">
        <v>105.68</v>
      </c>
      <c r="X128" s="32">
        <v>108.5</v>
      </c>
      <c r="Y128" s="32">
        <v>103.25</v>
      </c>
      <c r="Z128" s="32">
        <v>106.51</v>
      </c>
    </row>
    <row r="129" spans="1:26" ht="12.75">
      <c r="A129" s="34">
        <v>6</v>
      </c>
      <c r="B129" s="34">
        <v>17</v>
      </c>
      <c r="C129" s="34">
        <v>4</v>
      </c>
      <c r="D129" s="35">
        <v>2</v>
      </c>
      <c r="E129" s="36"/>
      <c r="F129" s="31" t="s">
        <v>265</v>
      </c>
      <c r="G129" s="56" t="s">
        <v>375</v>
      </c>
      <c r="H129" s="33">
        <v>18162929.57</v>
      </c>
      <c r="I129" s="33">
        <v>4434186.5</v>
      </c>
      <c r="J129" s="33">
        <v>8988259.07</v>
      </c>
      <c r="K129" s="33">
        <v>4740484</v>
      </c>
      <c r="L129" s="33">
        <v>11286917.59</v>
      </c>
      <c r="M129" s="33">
        <v>2750023.96</v>
      </c>
      <c r="N129" s="33">
        <v>4757726.63</v>
      </c>
      <c r="O129" s="33">
        <v>3779167</v>
      </c>
      <c r="P129" s="118">
        <v>62.14</v>
      </c>
      <c r="Q129" s="118">
        <v>62.01</v>
      </c>
      <c r="R129" s="118">
        <v>52.93</v>
      </c>
      <c r="S129" s="118">
        <v>79.72</v>
      </c>
      <c r="T129" s="32">
        <v>24.36</v>
      </c>
      <c r="U129" s="32">
        <v>42.15</v>
      </c>
      <c r="V129" s="32">
        <v>33.48</v>
      </c>
      <c r="W129" s="32">
        <v>93.8</v>
      </c>
      <c r="X129" s="32">
        <v>99.72</v>
      </c>
      <c r="Y129" s="32">
        <v>85.21</v>
      </c>
      <c r="Z129" s="32">
        <v>102.37</v>
      </c>
    </row>
    <row r="130" spans="1:26" ht="12.75">
      <c r="A130" s="34">
        <v>6</v>
      </c>
      <c r="B130" s="34">
        <v>3</v>
      </c>
      <c r="C130" s="34">
        <v>10</v>
      </c>
      <c r="D130" s="35">
        <v>2</v>
      </c>
      <c r="E130" s="36"/>
      <c r="F130" s="31" t="s">
        <v>265</v>
      </c>
      <c r="G130" s="56" t="s">
        <v>376</v>
      </c>
      <c r="H130" s="33">
        <v>25175043.4</v>
      </c>
      <c r="I130" s="33">
        <v>7123406</v>
      </c>
      <c r="J130" s="33">
        <v>8927938.4</v>
      </c>
      <c r="K130" s="33">
        <v>9123699</v>
      </c>
      <c r="L130" s="33">
        <v>19596642.32</v>
      </c>
      <c r="M130" s="33">
        <v>4767694.88</v>
      </c>
      <c r="N130" s="33">
        <v>7531987.44</v>
      </c>
      <c r="O130" s="33">
        <v>7296960</v>
      </c>
      <c r="P130" s="118">
        <v>77.84</v>
      </c>
      <c r="Q130" s="118">
        <v>66.92</v>
      </c>
      <c r="R130" s="118">
        <v>84.36</v>
      </c>
      <c r="S130" s="118">
        <v>79.97</v>
      </c>
      <c r="T130" s="32">
        <v>24.32</v>
      </c>
      <c r="U130" s="32">
        <v>38.43</v>
      </c>
      <c r="V130" s="32">
        <v>37.23</v>
      </c>
      <c r="W130" s="32">
        <v>100.31</v>
      </c>
      <c r="X130" s="32">
        <v>101.26</v>
      </c>
      <c r="Y130" s="32">
        <v>96.34</v>
      </c>
      <c r="Z130" s="32">
        <v>104.09</v>
      </c>
    </row>
    <row r="131" spans="1:26" ht="12.75">
      <c r="A131" s="34">
        <v>6</v>
      </c>
      <c r="B131" s="34">
        <v>8</v>
      </c>
      <c r="C131" s="34">
        <v>12</v>
      </c>
      <c r="D131" s="35">
        <v>2</v>
      </c>
      <c r="E131" s="36"/>
      <c r="F131" s="31" t="s">
        <v>265</v>
      </c>
      <c r="G131" s="56" t="s">
        <v>377</v>
      </c>
      <c r="H131" s="33">
        <v>24354556.03</v>
      </c>
      <c r="I131" s="33">
        <v>3732808</v>
      </c>
      <c r="J131" s="33">
        <v>11253965.03</v>
      </c>
      <c r="K131" s="33">
        <v>9367783</v>
      </c>
      <c r="L131" s="33">
        <v>17042481.64</v>
      </c>
      <c r="M131" s="33">
        <v>2851916.7</v>
      </c>
      <c r="N131" s="33">
        <v>6821589.94</v>
      </c>
      <c r="O131" s="33">
        <v>7368975</v>
      </c>
      <c r="P131" s="118">
        <v>69.97</v>
      </c>
      <c r="Q131" s="118">
        <v>76.4</v>
      </c>
      <c r="R131" s="118">
        <v>60.61</v>
      </c>
      <c r="S131" s="118">
        <v>78.66</v>
      </c>
      <c r="T131" s="32">
        <v>16.73</v>
      </c>
      <c r="U131" s="32">
        <v>40.02</v>
      </c>
      <c r="V131" s="32">
        <v>43.23</v>
      </c>
      <c r="W131" s="32">
        <v>103.79</v>
      </c>
      <c r="X131" s="32">
        <v>108.2</v>
      </c>
      <c r="Y131" s="32">
        <v>94.45</v>
      </c>
      <c r="Z131" s="32">
        <v>112.31</v>
      </c>
    </row>
    <row r="132" spans="1:26" ht="12.75">
      <c r="A132" s="34">
        <v>6</v>
      </c>
      <c r="B132" s="34">
        <v>11</v>
      </c>
      <c r="C132" s="34">
        <v>6</v>
      </c>
      <c r="D132" s="35">
        <v>2</v>
      </c>
      <c r="E132" s="36"/>
      <c r="F132" s="31" t="s">
        <v>265</v>
      </c>
      <c r="G132" s="56" t="s">
        <v>378</v>
      </c>
      <c r="H132" s="33">
        <v>21494381.03</v>
      </c>
      <c r="I132" s="33">
        <v>4077476.81</v>
      </c>
      <c r="J132" s="33">
        <v>9614497.22</v>
      </c>
      <c r="K132" s="33">
        <v>7802407</v>
      </c>
      <c r="L132" s="33">
        <v>16690237.75</v>
      </c>
      <c r="M132" s="33">
        <v>2978047.39</v>
      </c>
      <c r="N132" s="33">
        <v>7539061.36</v>
      </c>
      <c r="O132" s="33">
        <v>6173129</v>
      </c>
      <c r="P132" s="118">
        <v>77.64</v>
      </c>
      <c r="Q132" s="118">
        <v>73.03</v>
      </c>
      <c r="R132" s="118">
        <v>78.41</v>
      </c>
      <c r="S132" s="118">
        <v>79.11</v>
      </c>
      <c r="T132" s="32">
        <v>17.84</v>
      </c>
      <c r="U132" s="32">
        <v>45.17</v>
      </c>
      <c r="V132" s="32">
        <v>36.98</v>
      </c>
      <c r="W132" s="32">
        <v>118.8</v>
      </c>
      <c r="X132" s="32">
        <v>130.95</v>
      </c>
      <c r="Y132" s="32">
        <v>132.2</v>
      </c>
      <c r="Z132" s="32">
        <v>101.65</v>
      </c>
    </row>
    <row r="133" spans="1:26" ht="12.75">
      <c r="A133" s="34">
        <v>6</v>
      </c>
      <c r="B133" s="34">
        <v>13</v>
      </c>
      <c r="C133" s="34">
        <v>6</v>
      </c>
      <c r="D133" s="35">
        <v>2</v>
      </c>
      <c r="E133" s="36"/>
      <c r="F133" s="31" t="s">
        <v>265</v>
      </c>
      <c r="G133" s="56" t="s">
        <v>379</v>
      </c>
      <c r="H133" s="33">
        <v>19988636.02</v>
      </c>
      <c r="I133" s="33">
        <v>3758616.88</v>
      </c>
      <c r="J133" s="33">
        <v>8062625.14</v>
      </c>
      <c r="K133" s="33">
        <v>8167394</v>
      </c>
      <c r="L133" s="33">
        <v>16152196.77</v>
      </c>
      <c r="M133" s="33">
        <v>3108510.25</v>
      </c>
      <c r="N133" s="33">
        <v>6487416.52</v>
      </c>
      <c r="O133" s="33">
        <v>6556270</v>
      </c>
      <c r="P133" s="118">
        <v>80.8</v>
      </c>
      <c r="Q133" s="118">
        <v>82.7</v>
      </c>
      <c r="R133" s="118">
        <v>80.46</v>
      </c>
      <c r="S133" s="118">
        <v>80.27</v>
      </c>
      <c r="T133" s="32">
        <v>19.24</v>
      </c>
      <c r="U133" s="32">
        <v>40.16</v>
      </c>
      <c r="V133" s="32">
        <v>40.59</v>
      </c>
      <c r="W133" s="32">
        <v>115.74</v>
      </c>
      <c r="X133" s="32">
        <v>119.6</v>
      </c>
      <c r="Y133" s="32">
        <v>126.45</v>
      </c>
      <c r="Z133" s="32">
        <v>105.31</v>
      </c>
    </row>
    <row r="134" spans="1:26" ht="12.75">
      <c r="A134" s="34">
        <v>6</v>
      </c>
      <c r="B134" s="34">
        <v>6</v>
      </c>
      <c r="C134" s="34">
        <v>10</v>
      </c>
      <c r="D134" s="35">
        <v>2</v>
      </c>
      <c r="E134" s="36"/>
      <c r="F134" s="31" t="s">
        <v>265</v>
      </c>
      <c r="G134" s="56" t="s">
        <v>380</v>
      </c>
      <c r="H134" s="33">
        <v>19530487.82</v>
      </c>
      <c r="I134" s="33">
        <v>5519946.89</v>
      </c>
      <c r="J134" s="33">
        <v>8544108.93</v>
      </c>
      <c r="K134" s="33">
        <v>5466432</v>
      </c>
      <c r="L134" s="33">
        <v>14939631.45</v>
      </c>
      <c r="M134" s="33">
        <v>4309976.92</v>
      </c>
      <c r="N134" s="33">
        <v>6327600.53</v>
      </c>
      <c r="O134" s="33">
        <v>4302054</v>
      </c>
      <c r="P134" s="118">
        <v>76.49</v>
      </c>
      <c r="Q134" s="118">
        <v>78.08</v>
      </c>
      <c r="R134" s="118">
        <v>74.05</v>
      </c>
      <c r="S134" s="118">
        <v>78.69</v>
      </c>
      <c r="T134" s="32">
        <v>28.84</v>
      </c>
      <c r="U134" s="32">
        <v>42.35</v>
      </c>
      <c r="V134" s="32">
        <v>28.79</v>
      </c>
      <c r="W134" s="32">
        <v>133.92</v>
      </c>
      <c r="X134" s="32">
        <v>123.33</v>
      </c>
      <c r="Y134" s="32">
        <v>174.4</v>
      </c>
      <c r="Z134" s="32">
        <v>106.66</v>
      </c>
    </row>
    <row r="135" spans="1:26" ht="12.75">
      <c r="A135" s="34">
        <v>6</v>
      </c>
      <c r="B135" s="34">
        <v>20</v>
      </c>
      <c r="C135" s="34">
        <v>9</v>
      </c>
      <c r="D135" s="35">
        <v>2</v>
      </c>
      <c r="E135" s="36"/>
      <c r="F135" s="31" t="s">
        <v>265</v>
      </c>
      <c r="G135" s="56" t="s">
        <v>381</v>
      </c>
      <c r="H135" s="33">
        <v>34693465.65</v>
      </c>
      <c r="I135" s="33">
        <v>8597503.16</v>
      </c>
      <c r="J135" s="33">
        <v>14582758.49</v>
      </c>
      <c r="K135" s="33">
        <v>11513204</v>
      </c>
      <c r="L135" s="33">
        <v>25780946.78</v>
      </c>
      <c r="M135" s="33">
        <v>5837178.08</v>
      </c>
      <c r="N135" s="33">
        <v>10688383.7</v>
      </c>
      <c r="O135" s="33">
        <v>9255385</v>
      </c>
      <c r="P135" s="118">
        <v>74.31</v>
      </c>
      <c r="Q135" s="118">
        <v>67.89</v>
      </c>
      <c r="R135" s="118">
        <v>73.29</v>
      </c>
      <c r="S135" s="118">
        <v>80.38</v>
      </c>
      <c r="T135" s="32">
        <v>22.64</v>
      </c>
      <c r="U135" s="32">
        <v>41.45</v>
      </c>
      <c r="V135" s="32">
        <v>35.9</v>
      </c>
      <c r="W135" s="32">
        <v>121.3</v>
      </c>
      <c r="X135" s="32">
        <v>111.67</v>
      </c>
      <c r="Y135" s="32">
        <v>146.71</v>
      </c>
      <c r="Z135" s="32">
        <v>105.87</v>
      </c>
    </row>
    <row r="136" spans="1:26" ht="12.75">
      <c r="A136" s="34">
        <v>6</v>
      </c>
      <c r="B136" s="34">
        <v>20</v>
      </c>
      <c r="C136" s="34">
        <v>10</v>
      </c>
      <c r="D136" s="35">
        <v>2</v>
      </c>
      <c r="E136" s="36"/>
      <c r="F136" s="31" t="s">
        <v>265</v>
      </c>
      <c r="G136" s="56" t="s">
        <v>382</v>
      </c>
      <c r="H136" s="33">
        <v>26424455</v>
      </c>
      <c r="I136" s="33">
        <v>6642740.24</v>
      </c>
      <c r="J136" s="33">
        <v>12581808.76</v>
      </c>
      <c r="K136" s="33">
        <v>7199906</v>
      </c>
      <c r="L136" s="33">
        <v>18717248.92</v>
      </c>
      <c r="M136" s="33">
        <v>4433844.8</v>
      </c>
      <c r="N136" s="33">
        <v>8545129.12</v>
      </c>
      <c r="O136" s="33">
        <v>5738275</v>
      </c>
      <c r="P136" s="118">
        <v>70.83</v>
      </c>
      <c r="Q136" s="118">
        <v>66.74</v>
      </c>
      <c r="R136" s="118">
        <v>67.91</v>
      </c>
      <c r="S136" s="118">
        <v>79.69</v>
      </c>
      <c r="T136" s="32">
        <v>23.68</v>
      </c>
      <c r="U136" s="32">
        <v>45.65</v>
      </c>
      <c r="V136" s="32">
        <v>30.65</v>
      </c>
      <c r="W136" s="32">
        <v>110.82</v>
      </c>
      <c r="X136" s="32">
        <v>91.45</v>
      </c>
      <c r="Y136" s="32">
        <v>145.44</v>
      </c>
      <c r="Z136" s="32">
        <v>93.06</v>
      </c>
    </row>
    <row r="137" spans="1:26" ht="12.75">
      <c r="A137" s="34">
        <v>6</v>
      </c>
      <c r="B137" s="34">
        <v>1</v>
      </c>
      <c r="C137" s="34">
        <v>14</v>
      </c>
      <c r="D137" s="35">
        <v>2</v>
      </c>
      <c r="E137" s="36"/>
      <c r="F137" s="31" t="s">
        <v>265</v>
      </c>
      <c r="G137" s="56" t="s">
        <v>383</v>
      </c>
      <c r="H137" s="33">
        <v>14722180.64</v>
      </c>
      <c r="I137" s="33">
        <v>3166464.65</v>
      </c>
      <c r="J137" s="33">
        <v>7406707.99</v>
      </c>
      <c r="K137" s="33">
        <v>4149008</v>
      </c>
      <c r="L137" s="33">
        <v>9905548.94</v>
      </c>
      <c r="M137" s="33">
        <v>2228765.83</v>
      </c>
      <c r="N137" s="33">
        <v>4390092.11</v>
      </c>
      <c r="O137" s="33">
        <v>3286691</v>
      </c>
      <c r="P137" s="118">
        <v>67.28</v>
      </c>
      <c r="Q137" s="118">
        <v>70.38</v>
      </c>
      <c r="R137" s="118">
        <v>59.27</v>
      </c>
      <c r="S137" s="118">
        <v>79.21</v>
      </c>
      <c r="T137" s="32">
        <v>22.5</v>
      </c>
      <c r="U137" s="32">
        <v>44.31</v>
      </c>
      <c r="V137" s="32">
        <v>33.18</v>
      </c>
      <c r="W137" s="32">
        <v>118.03</v>
      </c>
      <c r="X137" s="32">
        <v>118.18</v>
      </c>
      <c r="Y137" s="32">
        <v>124.46</v>
      </c>
      <c r="Z137" s="32">
        <v>110.33</v>
      </c>
    </row>
    <row r="138" spans="1:26" ht="12.75">
      <c r="A138" s="34">
        <v>6</v>
      </c>
      <c r="B138" s="34">
        <v>13</v>
      </c>
      <c r="C138" s="34">
        <v>7</v>
      </c>
      <c r="D138" s="35">
        <v>2</v>
      </c>
      <c r="E138" s="36"/>
      <c r="F138" s="31" t="s">
        <v>265</v>
      </c>
      <c r="G138" s="56" t="s">
        <v>384</v>
      </c>
      <c r="H138" s="33">
        <v>13794435.85</v>
      </c>
      <c r="I138" s="33">
        <v>3977023.48</v>
      </c>
      <c r="J138" s="33">
        <v>6236831.37</v>
      </c>
      <c r="K138" s="33">
        <v>3580581</v>
      </c>
      <c r="L138" s="33">
        <v>10823551.23</v>
      </c>
      <c r="M138" s="33">
        <v>3050919.97</v>
      </c>
      <c r="N138" s="33">
        <v>4897259.26</v>
      </c>
      <c r="O138" s="33">
        <v>2875372</v>
      </c>
      <c r="P138" s="118">
        <v>78.46</v>
      </c>
      <c r="Q138" s="118">
        <v>76.71</v>
      </c>
      <c r="R138" s="118">
        <v>78.52</v>
      </c>
      <c r="S138" s="118">
        <v>80.3</v>
      </c>
      <c r="T138" s="32">
        <v>28.18</v>
      </c>
      <c r="U138" s="32">
        <v>45.24</v>
      </c>
      <c r="V138" s="32">
        <v>26.56</v>
      </c>
      <c r="W138" s="32">
        <v>106.21</v>
      </c>
      <c r="X138" s="32">
        <v>91.17</v>
      </c>
      <c r="Y138" s="32">
        <v>118.6</v>
      </c>
      <c r="Z138" s="32">
        <v>105.89</v>
      </c>
    </row>
    <row r="139" spans="1:26" ht="12.75">
      <c r="A139" s="34">
        <v>6</v>
      </c>
      <c r="B139" s="34">
        <v>1</v>
      </c>
      <c r="C139" s="34">
        <v>15</v>
      </c>
      <c r="D139" s="35">
        <v>2</v>
      </c>
      <c r="E139" s="36"/>
      <c r="F139" s="31" t="s">
        <v>265</v>
      </c>
      <c r="G139" s="56" t="s">
        <v>385</v>
      </c>
      <c r="H139" s="33">
        <v>11543892.57</v>
      </c>
      <c r="I139" s="33">
        <v>2437398.97</v>
      </c>
      <c r="J139" s="33">
        <v>4864689.6</v>
      </c>
      <c r="K139" s="33">
        <v>4241804</v>
      </c>
      <c r="L139" s="33">
        <v>8456100.7</v>
      </c>
      <c r="M139" s="33">
        <v>1707968.06</v>
      </c>
      <c r="N139" s="33">
        <v>3401464.64</v>
      </c>
      <c r="O139" s="33">
        <v>3346668</v>
      </c>
      <c r="P139" s="118">
        <v>73.25</v>
      </c>
      <c r="Q139" s="118">
        <v>70.07</v>
      </c>
      <c r="R139" s="118">
        <v>69.92</v>
      </c>
      <c r="S139" s="118">
        <v>78.89</v>
      </c>
      <c r="T139" s="32">
        <v>20.19</v>
      </c>
      <c r="U139" s="32">
        <v>40.22</v>
      </c>
      <c r="V139" s="32">
        <v>39.57</v>
      </c>
      <c r="W139" s="32">
        <v>119.4</v>
      </c>
      <c r="X139" s="32">
        <v>104.36</v>
      </c>
      <c r="Y139" s="32">
        <v>121.82</v>
      </c>
      <c r="Z139" s="32">
        <v>126.13</v>
      </c>
    </row>
    <row r="140" spans="1:26" ht="12.75">
      <c r="A140" s="34">
        <v>6</v>
      </c>
      <c r="B140" s="34">
        <v>10</v>
      </c>
      <c r="C140" s="34">
        <v>6</v>
      </c>
      <c r="D140" s="35">
        <v>2</v>
      </c>
      <c r="E140" s="36"/>
      <c r="F140" s="31" t="s">
        <v>265</v>
      </c>
      <c r="G140" s="56" t="s">
        <v>386</v>
      </c>
      <c r="H140" s="33">
        <v>27010113.52</v>
      </c>
      <c r="I140" s="33">
        <v>6326280.8</v>
      </c>
      <c r="J140" s="33">
        <v>10749083.72</v>
      </c>
      <c r="K140" s="33">
        <v>9934749</v>
      </c>
      <c r="L140" s="33">
        <v>22187188.84</v>
      </c>
      <c r="M140" s="33">
        <v>4625834.29</v>
      </c>
      <c r="N140" s="33">
        <v>9495348.55</v>
      </c>
      <c r="O140" s="33">
        <v>8066006</v>
      </c>
      <c r="P140" s="118">
        <v>82.14</v>
      </c>
      <c r="Q140" s="118">
        <v>73.12</v>
      </c>
      <c r="R140" s="118">
        <v>88.33</v>
      </c>
      <c r="S140" s="118">
        <v>81.18</v>
      </c>
      <c r="T140" s="32">
        <v>20.84</v>
      </c>
      <c r="U140" s="32">
        <v>42.79</v>
      </c>
      <c r="V140" s="32">
        <v>36.35</v>
      </c>
      <c r="W140" s="32">
        <v>122.05</v>
      </c>
      <c r="X140" s="32">
        <v>112.59</v>
      </c>
      <c r="Y140" s="32">
        <v>139.52</v>
      </c>
      <c r="Z140" s="32">
        <v>111.03</v>
      </c>
    </row>
    <row r="141" spans="1:26" ht="12.75">
      <c r="A141" s="34">
        <v>6</v>
      </c>
      <c r="B141" s="34">
        <v>11</v>
      </c>
      <c r="C141" s="34">
        <v>7</v>
      </c>
      <c r="D141" s="35">
        <v>2</v>
      </c>
      <c r="E141" s="36"/>
      <c r="F141" s="31" t="s">
        <v>265</v>
      </c>
      <c r="G141" s="56" t="s">
        <v>387</v>
      </c>
      <c r="H141" s="33">
        <v>54620955.31</v>
      </c>
      <c r="I141" s="33">
        <v>11307699</v>
      </c>
      <c r="J141" s="33">
        <v>23752383.31</v>
      </c>
      <c r="K141" s="33">
        <v>19560873</v>
      </c>
      <c r="L141" s="33">
        <v>38895459.62</v>
      </c>
      <c r="M141" s="33">
        <v>8364701.54</v>
      </c>
      <c r="N141" s="33">
        <v>14647970.08</v>
      </c>
      <c r="O141" s="33">
        <v>15882788</v>
      </c>
      <c r="P141" s="118">
        <v>71.2</v>
      </c>
      <c r="Q141" s="118">
        <v>73.97</v>
      </c>
      <c r="R141" s="118">
        <v>61.66</v>
      </c>
      <c r="S141" s="118">
        <v>81.19</v>
      </c>
      <c r="T141" s="32">
        <v>21.5</v>
      </c>
      <c r="U141" s="32">
        <v>37.65</v>
      </c>
      <c r="V141" s="32">
        <v>40.83</v>
      </c>
      <c r="W141" s="32">
        <v>101.91</v>
      </c>
      <c r="X141" s="32">
        <v>103.86</v>
      </c>
      <c r="Y141" s="32">
        <v>97.51</v>
      </c>
      <c r="Z141" s="32">
        <v>105.26</v>
      </c>
    </row>
    <row r="142" spans="1:26" ht="12.75">
      <c r="A142" s="34">
        <v>6</v>
      </c>
      <c r="B142" s="34">
        <v>19</v>
      </c>
      <c r="C142" s="34">
        <v>4</v>
      </c>
      <c r="D142" s="35">
        <v>2</v>
      </c>
      <c r="E142" s="36"/>
      <c r="F142" s="31" t="s">
        <v>265</v>
      </c>
      <c r="G142" s="56" t="s">
        <v>388</v>
      </c>
      <c r="H142" s="33">
        <v>10326092.62</v>
      </c>
      <c r="I142" s="33">
        <v>2146475</v>
      </c>
      <c r="J142" s="33">
        <v>5149903.62</v>
      </c>
      <c r="K142" s="33">
        <v>3029714</v>
      </c>
      <c r="L142" s="33">
        <v>8179557.6</v>
      </c>
      <c r="M142" s="33">
        <v>1627422.23</v>
      </c>
      <c r="N142" s="33">
        <v>4156212.37</v>
      </c>
      <c r="O142" s="33">
        <v>2395923</v>
      </c>
      <c r="P142" s="118">
        <v>79.21</v>
      </c>
      <c r="Q142" s="118">
        <v>75.81</v>
      </c>
      <c r="R142" s="118">
        <v>80.7</v>
      </c>
      <c r="S142" s="118">
        <v>79.08</v>
      </c>
      <c r="T142" s="32">
        <v>19.89</v>
      </c>
      <c r="U142" s="32">
        <v>50.81</v>
      </c>
      <c r="V142" s="32">
        <v>29.29</v>
      </c>
      <c r="W142" s="32">
        <v>114.81</v>
      </c>
      <c r="X142" s="32">
        <v>130.57</v>
      </c>
      <c r="Y142" s="32">
        <v>130.75</v>
      </c>
      <c r="Z142" s="32">
        <v>88.77</v>
      </c>
    </row>
    <row r="143" spans="1:26" ht="12.75">
      <c r="A143" s="34">
        <v>6</v>
      </c>
      <c r="B143" s="34">
        <v>20</v>
      </c>
      <c r="C143" s="34">
        <v>11</v>
      </c>
      <c r="D143" s="35">
        <v>2</v>
      </c>
      <c r="E143" s="36"/>
      <c r="F143" s="31" t="s">
        <v>265</v>
      </c>
      <c r="G143" s="56" t="s">
        <v>389</v>
      </c>
      <c r="H143" s="33">
        <v>24345506.86</v>
      </c>
      <c r="I143" s="33">
        <v>5359790</v>
      </c>
      <c r="J143" s="33">
        <v>11102416.86</v>
      </c>
      <c r="K143" s="33">
        <v>7883300</v>
      </c>
      <c r="L143" s="33">
        <v>19896484.53</v>
      </c>
      <c r="M143" s="33">
        <v>3979041.47</v>
      </c>
      <c r="N143" s="33">
        <v>9674735.06</v>
      </c>
      <c r="O143" s="33">
        <v>6242708</v>
      </c>
      <c r="P143" s="118">
        <v>81.72</v>
      </c>
      <c r="Q143" s="118">
        <v>74.23</v>
      </c>
      <c r="R143" s="118">
        <v>87.14</v>
      </c>
      <c r="S143" s="118">
        <v>79.18</v>
      </c>
      <c r="T143" s="32">
        <v>19.99</v>
      </c>
      <c r="U143" s="32">
        <v>48.62</v>
      </c>
      <c r="V143" s="32">
        <v>31.37</v>
      </c>
      <c r="W143" s="32">
        <v>120.14</v>
      </c>
      <c r="X143" s="32">
        <v>95.67</v>
      </c>
      <c r="Y143" s="32">
        <v>152.92</v>
      </c>
      <c r="Z143" s="32">
        <v>102.74</v>
      </c>
    </row>
    <row r="144" spans="1:26" ht="12.75">
      <c r="A144" s="34">
        <v>6</v>
      </c>
      <c r="B144" s="34">
        <v>16</v>
      </c>
      <c r="C144" s="34">
        <v>5</v>
      </c>
      <c r="D144" s="35">
        <v>2</v>
      </c>
      <c r="E144" s="36"/>
      <c r="F144" s="31" t="s">
        <v>265</v>
      </c>
      <c r="G144" s="56" t="s">
        <v>390</v>
      </c>
      <c r="H144" s="33">
        <v>23569949.29</v>
      </c>
      <c r="I144" s="33">
        <v>10541414.77</v>
      </c>
      <c r="J144" s="33">
        <v>6278918.52</v>
      </c>
      <c r="K144" s="33">
        <v>6749616</v>
      </c>
      <c r="L144" s="33">
        <v>18208285</v>
      </c>
      <c r="M144" s="33">
        <v>7339356.79</v>
      </c>
      <c r="N144" s="33">
        <v>5283793.21</v>
      </c>
      <c r="O144" s="33">
        <v>5585135</v>
      </c>
      <c r="P144" s="118">
        <v>77.25</v>
      </c>
      <c r="Q144" s="118">
        <v>69.62</v>
      </c>
      <c r="R144" s="118">
        <v>84.15</v>
      </c>
      <c r="S144" s="118">
        <v>82.74</v>
      </c>
      <c r="T144" s="32">
        <v>40.3</v>
      </c>
      <c r="U144" s="32">
        <v>29.01</v>
      </c>
      <c r="V144" s="32">
        <v>30.67</v>
      </c>
      <c r="W144" s="32">
        <v>97.86</v>
      </c>
      <c r="X144" s="32">
        <v>113.22</v>
      </c>
      <c r="Y144" s="32">
        <v>72.29</v>
      </c>
      <c r="Z144" s="32">
        <v>116</v>
      </c>
    </row>
    <row r="145" spans="1:26" ht="12.75">
      <c r="A145" s="34">
        <v>6</v>
      </c>
      <c r="B145" s="34">
        <v>11</v>
      </c>
      <c r="C145" s="34">
        <v>8</v>
      </c>
      <c r="D145" s="35">
        <v>2</v>
      </c>
      <c r="E145" s="36"/>
      <c r="F145" s="31" t="s">
        <v>265</v>
      </c>
      <c r="G145" s="56" t="s">
        <v>277</v>
      </c>
      <c r="H145" s="33">
        <v>42808058.75</v>
      </c>
      <c r="I145" s="33">
        <v>11275546.65</v>
      </c>
      <c r="J145" s="33">
        <v>17182191.1</v>
      </c>
      <c r="K145" s="33">
        <v>14350321</v>
      </c>
      <c r="L145" s="33">
        <v>32855760.11</v>
      </c>
      <c r="M145" s="33">
        <v>7998337.42</v>
      </c>
      <c r="N145" s="33">
        <v>13445149.69</v>
      </c>
      <c r="O145" s="33">
        <v>11412273</v>
      </c>
      <c r="P145" s="118">
        <v>76.75</v>
      </c>
      <c r="Q145" s="118">
        <v>70.93</v>
      </c>
      <c r="R145" s="118">
        <v>78.25</v>
      </c>
      <c r="S145" s="118">
        <v>79.52</v>
      </c>
      <c r="T145" s="32">
        <v>24.34</v>
      </c>
      <c r="U145" s="32">
        <v>40.92</v>
      </c>
      <c r="V145" s="32">
        <v>34.73</v>
      </c>
      <c r="W145" s="32">
        <v>111.7</v>
      </c>
      <c r="X145" s="32">
        <v>111.8</v>
      </c>
      <c r="Y145" s="32">
        <v>113.19</v>
      </c>
      <c r="Z145" s="32">
        <v>109.91</v>
      </c>
    </row>
    <row r="146" spans="1:26" ht="12.75">
      <c r="A146" s="34">
        <v>6</v>
      </c>
      <c r="B146" s="34">
        <v>9</v>
      </c>
      <c r="C146" s="34">
        <v>12</v>
      </c>
      <c r="D146" s="35">
        <v>2</v>
      </c>
      <c r="E146" s="36"/>
      <c r="F146" s="31" t="s">
        <v>265</v>
      </c>
      <c r="G146" s="56" t="s">
        <v>391</v>
      </c>
      <c r="H146" s="33">
        <v>39572866.28</v>
      </c>
      <c r="I146" s="33">
        <v>11099315</v>
      </c>
      <c r="J146" s="33">
        <v>17371135.28</v>
      </c>
      <c r="K146" s="33">
        <v>11102416</v>
      </c>
      <c r="L146" s="33">
        <v>28108748.36</v>
      </c>
      <c r="M146" s="33">
        <v>7773918.69</v>
      </c>
      <c r="N146" s="33">
        <v>11444967.67</v>
      </c>
      <c r="O146" s="33">
        <v>8889862</v>
      </c>
      <c r="P146" s="118">
        <v>71.03</v>
      </c>
      <c r="Q146" s="118">
        <v>70.03</v>
      </c>
      <c r="R146" s="118">
        <v>65.88</v>
      </c>
      <c r="S146" s="118">
        <v>80.07</v>
      </c>
      <c r="T146" s="32">
        <v>27.65</v>
      </c>
      <c r="U146" s="32">
        <v>40.71</v>
      </c>
      <c r="V146" s="32">
        <v>31.62</v>
      </c>
      <c r="W146" s="32">
        <v>106.23</v>
      </c>
      <c r="X146" s="32">
        <v>96.86</v>
      </c>
      <c r="Y146" s="32">
        <v>108.42</v>
      </c>
      <c r="Z146" s="32">
        <v>112.83</v>
      </c>
    </row>
    <row r="147" spans="1:26" ht="12.75">
      <c r="A147" s="34">
        <v>6</v>
      </c>
      <c r="B147" s="34">
        <v>20</v>
      </c>
      <c r="C147" s="34">
        <v>12</v>
      </c>
      <c r="D147" s="35">
        <v>2</v>
      </c>
      <c r="E147" s="36"/>
      <c r="F147" s="31" t="s">
        <v>265</v>
      </c>
      <c r="G147" s="56" t="s">
        <v>392</v>
      </c>
      <c r="H147" s="33">
        <v>19617198.99</v>
      </c>
      <c r="I147" s="33">
        <v>5389621</v>
      </c>
      <c r="J147" s="33">
        <v>6462041.99</v>
      </c>
      <c r="K147" s="33">
        <v>7765536</v>
      </c>
      <c r="L147" s="33">
        <v>15434239.13</v>
      </c>
      <c r="M147" s="33">
        <v>3619887.54</v>
      </c>
      <c r="N147" s="33">
        <v>5620471.59</v>
      </c>
      <c r="O147" s="33">
        <v>6193880</v>
      </c>
      <c r="P147" s="118">
        <v>78.67</v>
      </c>
      <c r="Q147" s="118">
        <v>67.16</v>
      </c>
      <c r="R147" s="118">
        <v>86.97</v>
      </c>
      <c r="S147" s="118">
        <v>79.76</v>
      </c>
      <c r="T147" s="32">
        <v>23.45</v>
      </c>
      <c r="U147" s="32">
        <v>36.41</v>
      </c>
      <c r="V147" s="32">
        <v>40.13</v>
      </c>
      <c r="W147" s="32">
        <v>100.11</v>
      </c>
      <c r="X147" s="32">
        <v>134.55</v>
      </c>
      <c r="Y147" s="32">
        <v>79.17</v>
      </c>
      <c r="Z147" s="32">
        <v>110.07</v>
      </c>
    </row>
    <row r="148" spans="1:26" ht="12.75">
      <c r="A148" s="34">
        <v>6</v>
      </c>
      <c r="B148" s="34">
        <v>18</v>
      </c>
      <c r="C148" s="34">
        <v>8</v>
      </c>
      <c r="D148" s="35">
        <v>2</v>
      </c>
      <c r="E148" s="36"/>
      <c r="F148" s="31" t="s">
        <v>265</v>
      </c>
      <c r="G148" s="56" t="s">
        <v>393</v>
      </c>
      <c r="H148" s="33">
        <v>35715172.39</v>
      </c>
      <c r="I148" s="33">
        <v>6745541</v>
      </c>
      <c r="J148" s="33">
        <v>14637811.39</v>
      </c>
      <c r="K148" s="33">
        <v>14331820</v>
      </c>
      <c r="L148" s="33">
        <v>27248473.15</v>
      </c>
      <c r="M148" s="33">
        <v>5295658.59</v>
      </c>
      <c r="N148" s="33">
        <v>10575559.56</v>
      </c>
      <c r="O148" s="33">
        <v>11377255</v>
      </c>
      <c r="P148" s="118">
        <v>76.29</v>
      </c>
      <c r="Q148" s="118">
        <v>78.5</v>
      </c>
      <c r="R148" s="118">
        <v>72.24</v>
      </c>
      <c r="S148" s="118">
        <v>79.38</v>
      </c>
      <c r="T148" s="32">
        <v>19.43</v>
      </c>
      <c r="U148" s="32">
        <v>38.81</v>
      </c>
      <c r="V148" s="32">
        <v>41.75</v>
      </c>
      <c r="W148" s="32">
        <v>105.05</v>
      </c>
      <c r="X148" s="32">
        <v>99.89</v>
      </c>
      <c r="Y148" s="32">
        <v>98.79</v>
      </c>
      <c r="Z148" s="32">
        <v>114.54</v>
      </c>
    </row>
    <row r="149" spans="1:26" ht="12.75">
      <c r="A149" s="34">
        <v>6</v>
      </c>
      <c r="B149" s="34">
        <v>7</v>
      </c>
      <c r="C149" s="34">
        <v>6</v>
      </c>
      <c r="D149" s="35">
        <v>2</v>
      </c>
      <c r="E149" s="36"/>
      <c r="F149" s="31" t="s">
        <v>265</v>
      </c>
      <c r="G149" s="56" t="s">
        <v>394</v>
      </c>
      <c r="H149" s="33">
        <v>25001949.26</v>
      </c>
      <c r="I149" s="33">
        <v>5128795.06</v>
      </c>
      <c r="J149" s="33">
        <v>8160794.2</v>
      </c>
      <c r="K149" s="33">
        <v>11712360</v>
      </c>
      <c r="L149" s="33">
        <v>19936685.9</v>
      </c>
      <c r="M149" s="33">
        <v>3547125.33</v>
      </c>
      <c r="N149" s="33">
        <v>7134697.57</v>
      </c>
      <c r="O149" s="33">
        <v>9254863</v>
      </c>
      <c r="P149" s="118">
        <v>79.74</v>
      </c>
      <c r="Q149" s="118">
        <v>69.16</v>
      </c>
      <c r="R149" s="118">
        <v>87.42</v>
      </c>
      <c r="S149" s="118">
        <v>79.01</v>
      </c>
      <c r="T149" s="32">
        <v>17.79</v>
      </c>
      <c r="U149" s="32">
        <v>35.78</v>
      </c>
      <c r="V149" s="32">
        <v>46.42</v>
      </c>
      <c r="W149" s="32">
        <v>104.82</v>
      </c>
      <c r="X149" s="32">
        <v>111.5</v>
      </c>
      <c r="Y149" s="32">
        <v>97.87</v>
      </c>
      <c r="Z149" s="32">
        <v>108.27</v>
      </c>
    </row>
    <row r="150" spans="1:26" ht="12.75">
      <c r="A150" s="34">
        <v>6</v>
      </c>
      <c r="B150" s="34">
        <v>18</v>
      </c>
      <c r="C150" s="34">
        <v>9</v>
      </c>
      <c r="D150" s="35">
        <v>2</v>
      </c>
      <c r="E150" s="36"/>
      <c r="F150" s="31" t="s">
        <v>265</v>
      </c>
      <c r="G150" s="56" t="s">
        <v>395</v>
      </c>
      <c r="H150" s="33">
        <v>18095717.97</v>
      </c>
      <c r="I150" s="33">
        <v>4489194.12</v>
      </c>
      <c r="J150" s="33">
        <v>6708403.85</v>
      </c>
      <c r="K150" s="33">
        <v>6898120</v>
      </c>
      <c r="L150" s="33">
        <v>14072973.62</v>
      </c>
      <c r="M150" s="33">
        <v>3096920.75</v>
      </c>
      <c r="N150" s="33">
        <v>5485282.87</v>
      </c>
      <c r="O150" s="33">
        <v>5490770</v>
      </c>
      <c r="P150" s="118">
        <v>77.76</v>
      </c>
      <c r="Q150" s="118">
        <v>68.98</v>
      </c>
      <c r="R150" s="118">
        <v>81.76</v>
      </c>
      <c r="S150" s="118">
        <v>79.59</v>
      </c>
      <c r="T150" s="32">
        <v>22</v>
      </c>
      <c r="U150" s="32">
        <v>38.97</v>
      </c>
      <c r="V150" s="32">
        <v>39.01</v>
      </c>
      <c r="W150" s="32">
        <v>93.84</v>
      </c>
      <c r="X150" s="32">
        <v>107.01</v>
      </c>
      <c r="Y150" s="32">
        <v>83.71</v>
      </c>
      <c r="Z150" s="32">
        <v>98.92</v>
      </c>
    </row>
    <row r="151" spans="1:26" ht="12.75">
      <c r="A151" s="34">
        <v>6</v>
      </c>
      <c r="B151" s="34">
        <v>18</v>
      </c>
      <c r="C151" s="34">
        <v>10</v>
      </c>
      <c r="D151" s="35">
        <v>2</v>
      </c>
      <c r="E151" s="36"/>
      <c r="F151" s="31" t="s">
        <v>265</v>
      </c>
      <c r="G151" s="56" t="s">
        <v>396</v>
      </c>
      <c r="H151" s="33">
        <v>17685750.84</v>
      </c>
      <c r="I151" s="33">
        <v>4463020.4</v>
      </c>
      <c r="J151" s="33">
        <v>7256373.44</v>
      </c>
      <c r="K151" s="33">
        <v>5966357</v>
      </c>
      <c r="L151" s="33">
        <v>13030220.03</v>
      </c>
      <c r="M151" s="33">
        <v>2958024.97</v>
      </c>
      <c r="N151" s="33">
        <v>5312227.06</v>
      </c>
      <c r="O151" s="33">
        <v>4759968</v>
      </c>
      <c r="P151" s="118">
        <v>73.67</v>
      </c>
      <c r="Q151" s="118">
        <v>66.27</v>
      </c>
      <c r="R151" s="118">
        <v>73.2</v>
      </c>
      <c r="S151" s="118">
        <v>79.78</v>
      </c>
      <c r="T151" s="32">
        <v>22.7</v>
      </c>
      <c r="U151" s="32">
        <v>40.76</v>
      </c>
      <c r="V151" s="32">
        <v>36.53</v>
      </c>
      <c r="W151" s="32">
        <v>108.78</v>
      </c>
      <c r="X151" s="32">
        <v>93.06</v>
      </c>
      <c r="Y151" s="32">
        <v>119.5</v>
      </c>
      <c r="Z151" s="32">
        <v>109.31</v>
      </c>
    </row>
    <row r="152" spans="1:26" ht="12.75">
      <c r="A152" s="34">
        <v>6</v>
      </c>
      <c r="B152" s="34">
        <v>1</v>
      </c>
      <c r="C152" s="34">
        <v>16</v>
      </c>
      <c r="D152" s="35">
        <v>2</v>
      </c>
      <c r="E152" s="36"/>
      <c r="F152" s="31" t="s">
        <v>265</v>
      </c>
      <c r="G152" s="56" t="s">
        <v>279</v>
      </c>
      <c r="H152" s="33">
        <v>30315388.94</v>
      </c>
      <c r="I152" s="33">
        <v>15371760.8</v>
      </c>
      <c r="J152" s="33">
        <v>8552023.14</v>
      </c>
      <c r="K152" s="33">
        <v>6391605</v>
      </c>
      <c r="L152" s="33">
        <v>25253435.61</v>
      </c>
      <c r="M152" s="33">
        <v>12573285.79</v>
      </c>
      <c r="N152" s="33">
        <v>7439037.82</v>
      </c>
      <c r="O152" s="33">
        <v>5241112</v>
      </c>
      <c r="P152" s="118">
        <v>83.3</v>
      </c>
      <c r="Q152" s="118">
        <v>81.79</v>
      </c>
      <c r="R152" s="118">
        <v>86.98</v>
      </c>
      <c r="S152" s="118">
        <v>81.99</v>
      </c>
      <c r="T152" s="32">
        <v>49.78</v>
      </c>
      <c r="U152" s="32">
        <v>29.45</v>
      </c>
      <c r="V152" s="32">
        <v>20.75</v>
      </c>
      <c r="W152" s="32">
        <v>86.42</v>
      </c>
      <c r="X152" s="32">
        <v>73.5</v>
      </c>
      <c r="Y152" s="32">
        <v>107.24</v>
      </c>
      <c r="Z152" s="32">
        <v>101.2</v>
      </c>
    </row>
    <row r="153" spans="1:26" ht="12.75">
      <c r="A153" s="34">
        <v>6</v>
      </c>
      <c r="B153" s="34">
        <v>2</v>
      </c>
      <c r="C153" s="34">
        <v>13</v>
      </c>
      <c r="D153" s="35">
        <v>2</v>
      </c>
      <c r="E153" s="36"/>
      <c r="F153" s="31" t="s">
        <v>265</v>
      </c>
      <c r="G153" s="56" t="s">
        <v>397</v>
      </c>
      <c r="H153" s="33">
        <v>19609018.17</v>
      </c>
      <c r="I153" s="33">
        <v>4276616.76</v>
      </c>
      <c r="J153" s="33">
        <v>8310345.41</v>
      </c>
      <c r="K153" s="33">
        <v>7022056</v>
      </c>
      <c r="L153" s="33">
        <v>15180505.75</v>
      </c>
      <c r="M153" s="33">
        <v>3318198.1</v>
      </c>
      <c r="N153" s="33">
        <v>6247500.65</v>
      </c>
      <c r="O153" s="33">
        <v>5614807</v>
      </c>
      <c r="P153" s="118">
        <v>77.41</v>
      </c>
      <c r="Q153" s="118">
        <v>77.58</v>
      </c>
      <c r="R153" s="118">
        <v>75.17</v>
      </c>
      <c r="S153" s="118">
        <v>79.95</v>
      </c>
      <c r="T153" s="32">
        <v>21.85</v>
      </c>
      <c r="U153" s="32">
        <v>41.15</v>
      </c>
      <c r="V153" s="32">
        <v>36.98</v>
      </c>
      <c r="W153" s="32">
        <v>98.17</v>
      </c>
      <c r="X153" s="32">
        <v>90.02</v>
      </c>
      <c r="Y153" s="32">
        <v>97.68</v>
      </c>
      <c r="Z153" s="32">
        <v>104.34</v>
      </c>
    </row>
    <row r="154" spans="1:26" ht="12.75">
      <c r="A154" s="34">
        <v>6</v>
      </c>
      <c r="B154" s="34">
        <v>18</v>
      </c>
      <c r="C154" s="34">
        <v>11</v>
      </c>
      <c r="D154" s="35">
        <v>2</v>
      </c>
      <c r="E154" s="36"/>
      <c r="F154" s="31" t="s">
        <v>265</v>
      </c>
      <c r="G154" s="56" t="s">
        <v>280</v>
      </c>
      <c r="H154" s="33">
        <v>52743956.45</v>
      </c>
      <c r="I154" s="33">
        <v>15580524.32</v>
      </c>
      <c r="J154" s="33">
        <v>22445895.13</v>
      </c>
      <c r="K154" s="33">
        <v>14717537</v>
      </c>
      <c r="L154" s="33">
        <v>40657489.32</v>
      </c>
      <c r="M154" s="33">
        <v>10210817.74</v>
      </c>
      <c r="N154" s="33">
        <v>18803674.58</v>
      </c>
      <c r="O154" s="33">
        <v>11642997</v>
      </c>
      <c r="P154" s="118">
        <v>77.08</v>
      </c>
      <c r="Q154" s="118">
        <v>65.53</v>
      </c>
      <c r="R154" s="118">
        <v>83.77</v>
      </c>
      <c r="S154" s="118">
        <v>79.1</v>
      </c>
      <c r="T154" s="32">
        <v>25.11</v>
      </c>
      <c r="U154" s="32">
        <v>46.24</v>
      </c>
      <c r="V154" s="32">
        <v>28.63</v>
      </c>
      <c r="W154" s="32">
        <v>118.97</v>
      </c>
      <c r="X154" s="32">
        <v>107.11</v>
      </c>
      <c r="Y154" s="32">
        <v>138.95</v>
      </c>
      <c r="Z154" s="32">
        <v>104.81</v>
      </c>
    </row>
    <row r="155" spans="1:26" ht="12.75">
      <c r="A155" s="34">
        <v>6</v>
      </c>
      <c r="B155" s="34">
        <v>17</v>
      </c>
      <c r="C155" s="34">
        <v>5</v>
      </c>
      <c r="D155" s="35">
        <v>2</v>
      </c>
      <c r="E155" s="36"/>
      <c r="F155" s="31" t="s">
        <v>265</v>
      </c>
      <c r="G155" s="56" t="s">
        <v>398</v>
      </c>
      <c r="H155" s="33">
        <v>36416094.63</v>
      </c>
      <c r="I155" s="33">
        <v>9430538</v>
      </c>
      <c r="J155" s="33">
        <v>14121239.63</v>
      </c>
      <c r="K155" s="33">
        <v>12864317</v>
      </c>
      <c r="L155" s="33">
        <v>27231115.44</v>
      </c>
      <c r="M155" s="33">
        <v>7386897.13</v>
      </c>
      <c r="N155" s="33">
        <v>9338031.31</v>
      </c>
      <c r="O155" s="33">
        <v>10506187</v>
      </c>
      <c r="P155" s="118">
        <v>74.77</v>
      </c>
      <c r="Q155" s="118">
        <v>78.32</v>
      </c>
      <c r="R155" s="118">
        <v>66.12</v>
      </c>
      <c r="S155" s="118">
        <v>81.66</v>
      </c>
      <c r="T155" s="32">
        <v>27.12</v>
      </c>
      <c r="U155" s="32">
        <v>34.29</v>
      </c>
      <c r="V155" s="32">
        <v>38.58</v>
      </c>
      <c r="W155" s="32">
        <v>97.58</v>
      </c>
      <c r="X155" s="32">
        <v>97.14</v>
      </c>
      <c r="Y155" s="32">
        <v>90.51</v>
      </c>
      <c r="Z155" s="32">
        <v>105.24</v>
      </c>
    </row>
    <row r="156" spans="1:26" ht="12.75">
      <c r="A156" s="34">
        <v>6</v>
      </c>
      <c r="B156" s="34">
        <v>11</v>
      </c>
      <c r="C156" s="34">
        <v>9</v>
      </c>
      <c r="D156" s="35">
        <v>2</v>
      </c>
      <c r="E156" s="36"/>
      <c r="F156" s="31" t="s">
        <v>265</v>
      </c>
      <c r="G156" s="56" t="s">
        <v>399</v>
      </c>
      <c r="H156" s="33">
        <v>36624470.23</v>
      </c>
      <c r="I156" s="33">
        <v>10359251.87</v>
      </c>
      <c r="J156" s="33">
        <v>13361230.36</v>
      </c>
      <c r="K156" s="33">
        <v>12903988</v>
      </c>
      <c r="L156" s="33">
        <v>28767957.83</v>
      </c>
      <c r="M156" s="33">
        <v>7147201.43</v>
      </c>
      <c r="N156" s="33">
        <v>11265775.4</v>
      </c>
      <c r="O156" s="33">
        <v>10354981</v>
      </c>
      <c r="P156" s="118">
        <v>78.54</v>
      </c>
      <c r="Q156" s="118">
        <v>68.99</v>
      </c>
      <c r="R156" s="118">
        <v>84.31</v>
      </c>
      <c r="S156" s="118">
        <v>80.24</v>
      </c>
      <c r="T156" s="32">
        <v>24.84</v>
      </c>
      <c r="U156" s="32">
        <v>39.16</v>
      </c>
      <c r="V156" s="32">
        <v>35.99</v>
      </c>
      <c r="W156" s="32">
        <v>96.69</v>
      </c>
      <c r="X156" s="32">
        <v>100.34</v>
      </c>
      <c r="Y156" s="32">
        <v>86.83</v>
      </c>
      <c r="Z156" s="32">
        <v>107.24</v>
      </c>
    </row>
    <row r="157" spans="1:26" ht="12.75">
      <c r="A157" s="34">
        <v>6</v>
      </c>
      <c r="B157" s="34">
        <v>4</v>
      </c>
      <c r="C157" s="34">
        <v>6</v>
      </c>
      <c r="D157" s="35">
        <v>2</v>
      </c>
      <c r="E157" s="36"/>
      <c r="F157" s="31" t="s">
        <v>265</v>
      </c>
      <c r="G157" s="56" t="s">
        <v>400</v>
      </c>
      <c r="H157" s="33">
        <v>16568199.51</v>
      </c>
      <c r="I157" s="33">
        <v>4628368.63</v>
      </c>
      <c r="J157" s="33">
        <v>5581190.88</v>
      </c>
      <c r="K157" s="33">
        <v>6358640</v>
      </c>
      <c r="L157" s="33">
        <v>12764164.82</v>
      </c>
      <c r="M157" s="33">
        <v>2951099.41</v>
      </c>
      <c r="N157" s="33">
        <v>4694927.41</v>
      </c>
      <c r="O157" s="33">
        <v>5118138</v>
      </c>
      <c r="P157" s="118">
        <v>77.04</v>
      </c>
      <c r="Q157" s="118">
        <v>63.76</v>
      </c>
      <c r="R157" s="118">
        <v>84.12</v>
      </c>
      <c r="S157" s="118">
        <v>80.49</v>
      </c>
      <c r="T157" s="32">
        <v>23.12</v>
      </c>
      <c r="U157" s="32">
        <v>36.78</v>
      </c>
      <c r="V157" s="32">
        <v>40.09</v>
      </c>
      <c r="W157" s="32">
        <v>101.6</v>
      </c>
      <c r="X157" s="32">
        <v>95.29</v>
      </c>
      <c r="Y157" s="32">
        <v>98.59</v>
      </c>
      <c r="Z157" s="32">
        <v>108.8</v>
      </c>
    </row>
    <row r="158" spans="1:26" ht="12.75">
      <c r="A158" s="34">
        <v>6</v>
      </c>
      <c r="B158" s="34">
        <v>7</v>
      </c>
      <c r="C158" s="34">
        <v>7</v>
      </c>
      <c r="D158" s="35">
        <v>2</v>
      </c>
      <c r="E158" s="36"/>
      <c r="F158" s="31" t="s">
        <v>265</v>
      </c>
      <c r="G158" s="56" t="s">
        <v>401</v>
      </c>
      <c r="H158" s="33">
        <v>32448951.43</v>
      </c>
      <c r="I158" s="33">
        <v>7964725.64</v>
      </c>
      <c r="J158" s="33">
        <v>13776961.79</v>
      </c>
      <c r="K158" s="33">
        <v>10707264</v>
      </c>
      <c r="L158" s="33">
        <v>24502515.28</v>
      </c>
      <c r="M158" s="33">
        <v>5615539.91</v>
      </c>
      <c r="N158" s="33">
        <v>10416390.37</v>
      </c>
      <c r="O158" s="33">
        <v>8470585</v>
      </c>
      <c r="P158" s="118">
        <v>75.51</v>
      </c>
      <c r="Q158" s="118">
        <v>70.5</v>
      </c>
      <c r="R158" s="118">
        <v>75.6</v>
      </c>
      <c r="S158" s="118">
        <v>79.11</v>
      </c>
      <c r="T158" s="32">
        <v>22.91</v>
      </c>
      <c r="U158" s="32">
        <v>42.51</v>
      </c>
      <c r="V158" s="32">
        <v>34.57</v>
      </c>
      <c r="W158" s="32">
        <v>122.62</v>
      </c>
      <c r="X158" s="32">
        <v>147.23</v>
      </c>
      <c r="Y158" s="32">
        <v>126.03</v>
      </c>
      <c r="Z158" s="32">
        <v>107.18</v>
      </c>
    </row>
    <row r="159" spans="1:26" ht="12.75">
      <c r="A159" s="34">
        <v>6</v>
      </c>
      <c r="B159" s="34">
        <v>1</v>
      </c>
      <c r="C159" s="34">
        <v>17</v>
      </c>
      <c r="D159" s="35">
        <v>2</v>
      </c>
      <c r="E159" s="36"/>
      <c r="F159" s="31" t="s">
        <v>265</v>
      </c>
      <c r="G159" s="56" t="s">
        <v>402</v>
      </c>
      <c r="H159" s="33">
        <v>19431837.22</v>
      </c>
      <c r="I159" s="33">
        <v>3670123.6</v>
      </c>
      <c r="J159" s="33">
        <v>9928304.62</v>
      </c>
      <c r="K159" s="33">
        <v>5833409</v>
      </c>
      <c r="L159" s="33">
        <v>12798915.19</v>
      </c>
      <c r="M159" s="33">
        <v>2104534.61</v>
      </c>
      <c r="N159" s="33">
        <v>6114412.58</v>
      </c>
      <c r="O159" s="33">
        <v>4579968</v>
      </c>
      <c r="P159" s="118">
        <v>65.86</v>
      </c>
      <c r="Q159" s="118">
        <v>57.34</v>
      </c>
      <c r="R159" s="118">
        <v>61.58</v>
      </c>
      <c r="S159" s="118">
        <v>78.51</v>
      </c>
      <c r="T159" s="32">
        <v>16.44</v>
      </c>
      <c r="U159" s="32">
        <v>47.77</v>
      </c>
      <c r="V159" s="32">
        <v>35.78</v>
      </c>
      <c r="W159" s="32">
        <v>106.62</v>
      </c>
      <c r="X159" s="32">
        <v>96.33</v>
      </c>
      <c r="Y159" s="32">
        <v>112.15</v>
      </c>
      <c r="Z159" s="32">
        <v>104.88</v>
      </c>
    </row>
    <row r="160" spans="1:26" ht="12.75">
      <c r="A160" s="34">
        <v>6</v>
      </c>
      <c r="B160" s="34">
        <v>2</v>
      </c>
      <c r="C160" s="34">
        <v>14</v>
      </c>
      <c r="D160" s="35">
        <v>2</v>
      </c>
      <c r="E160" s="36"/>
      <c r="F160" s="31" t="s">
        <v>265</v>
      </c>
      <c r="G160" s="56" t="s">
        <v>403</v>
      </c>
      <c r="H160" s="33">
        <v>26648399.3</v>
      </c>
      <c r="I160" s="33">
        <v>5676880.48</v>
      </c>
      <c r="J160" s="33">
        <v>9604797.82</v>
      </c>
      <c r="K160" s="33">
        <v>11366721</v>
      </c>
      <c r="L160" s="33">
        <v>20523582.17</v>
      </c>
      <c r="M160" s="33">
        <v>3777333.47</v>
      </c>
      <c r="N160" s="33">
        <v>7564960.7</v>
      </c>
      <c r="O160" s="33">
        <v>9181288</v>
      </c>
      <c r="P160" s="118">
        <v>77.01</v>
      </c>
      <c r="Q160" s="118">
        <v>66.53</v>
      </c>
      <c r="R160" s="118">
        <v>78.76</v>
      </c>
      <c r="S160" s="118">
        <v>80.77</v>
      </c>
      <c r="T160" s="32">
        <v>18.4</v>
      </c>
      <c r="U160" s="32">
        <v>36.85</v>
      </c>
      <c r="V160" s="32">
        <v>44.73</v>
      </c>
      <c r="W160" s="32">
        <v>93.04</v>
      </c>
      <c r="X160" s="32">
        <v>99.38</v>
      </c>
      <c r="Y160" s="32">
        <v>79.19</v>
      </c>
      <c r="Z160" s="32">
        <v>105.48</v>
      </c>
    </row>
    <row r="161" spans="1:26" ht="12.75">
      <c r="A161" s="34">
        <v>6</v>
      </c>
      <c r="B161" s="34">
        <v>4</v>
      </c>
      <c r="C161" s="34">
        <v>7</v>
      </c>
      <c r="D161" s="35">
        <v>2</v>
      </c>
      <c r="E161" s="36"/>
      <c r="F161" s="31" t="s">
        <v>265</v>
      </c>
      <c r="G161" s="56" t="s">
        <v>404</v>
      </c>
      <c r="H161" s="33">
        <v>18237951.67</v>
      </c>
      <c r="I161" s="33">
        <v>5937246</v>
      </c>
      <c r="J161" s="33">
        <v>6103472.67</v>
      </c>
      <c r="K161" s="33">
        <v>6197233</v>
      </c>
      <c r="L161" s="33">
        <v>13665127.66</v>
      </c>
      <c r="M161" s="33">
        <v>3604549.4</v>
      </c>
      <c r="N161" s="33">
        <v>5133052.26</v>
      </c>
      <c r="O161" s="33">
        <v>4927526</v>
      </c>
      <c r="P161" s="118">
        <v>74.92</v>
      </c>
      <c r="Q161" s="118">
        <v>60.71</v>
      </c>
      <c r="R161" s="118">
        <v>84.1</v>
      </c>
      <c r="S161" s="118">
        <v>79.51</v>
      </c>
      <c r="T161" s="32">
        <v>26.37</v>
      </c>
      <c r="U161" s="32">
        <v>37.56</v>
      </c>
      <c r="V161" s="32">
        <v>36.05</v>
      </c>
      <c r="W161" s="32">
        <v>113.79</v>
      </c>
      <c r="X161" s="32">
        <v>124.67</v>
      </c>
      <c r="Y161" s="32">
        <v>108.09</v>
      </c>
      <c r="Z161" s="32">
        <v>112.78</v>
      </c>
    </row>
    <row r="162" spans="1:26" ht="12.75">
      <c r="A162" s="34">
        <v>6</v>
      </c>
      <c r="B162" s="34">
        <v>15</v>
      </c>
      <c r="C162" s="34">
        <v>7</v>
      </c>
      <c r="D162" s="35">
        <v>2</v>
      </c>
      <c r="E162" s="36"/>
      <c r="F162" s="31" t="s">
        <v>265</v>
      </c>
      <c r="G162" s="56" t="s">
        <v>405</v>
      </c>
      <c r="H162" s="33">
        <v>29162718.26</v>
      </c>
      <c r="I162" s="33">
        <v>5353048.75</v>
      </c>
      <c r="J162" s="33">
        <v>12388671.51</v>
      </c>
      <c r="K162" s="33">
        <v>11420998</v>
      </c>
      <c r="L162" s="33">
        <v>21232269.35</v>
      </c>
      <c r="M162" s="33">
        <v>3855091.93</v>
      </c>
      <c r="N162" s="33">
        <v>8153195.42</v>
      </c>
      <c r="O162" s="33">
        <v>9223982</v>
      </c>
      <c r="P162" s="118">
        <v>72.8</v>
      </c>
      <c r="Q162" s="118">
        <v>72.01</v>
      </c>
      <c r="R162" s="118">
        <v>65.81</v>
      </c>
      <c r="S162" s="118">
        <v>80.76</v>
      </c>
      <c r="T162" s="32">
        <v>18.15</v>
      </c>
      <c r="U162" s="32">
        <v>38.4</v>
      </c>
      <c r="V162" s="32">
        <v>43.44</v>
      </c>
      <c r="W162" s="32">
        <v>88.46</v>
      </c>
      <c r="X162" s="32">
        <v>90.8</v>
      </c>
      <c r="Y162" s="32">
        <v>73.29</v>
      </c>
      <c r="Z162" s="32">
        <v>106.85</v>
      </c>
    </row>
    <row r="163" spans="1:26" ht="12.75">
      <c r="A163" s="34">
        <v>6</v>
      </c>
      <c r="B163" s="34">
        <v>18</v>
      </c>
      <c r="C163" s="34">
        <v>13</v>
      </c>
      <c r="D163" s="35">
        <v>2</v>
      </c>
      <c r="E163" s="36"/>
      <c r="F163" s="31" t="s">
        <v>265</v>
      </c>
      <c r="G163" s="56" t="s">
        <v>406</v>
      </c>
      <c r="H163" s="33">
        <v>19167675.29</v>
      </c>
      <c r="I163" s="33">
        <v>5440962</v>
      </c>
      <c r="J163" s="33">
        <v>6762034.29</v>
      </c>
      <c r="K163" s="33">
        <v>6964679</v>
      </c>
      <c r="L163" s="33">
        <v>14430965.59</v>
      </c>
      <c r="M163" s="33">
        <v>3338610.37</v>
      </c>
      <c r="N163" s="33">
        <v>5518054.22</v>
      </c>
      <c r="O163" s="33">
        <v>5574301</v>
      </c>
      <c r="P163" s="118">
        <v>75.28</v>
      </c>
      <c r="Q163" s="118">
        <v>61.36</v>
      </c>
      <c r="R163" s="118">
        <v>81.6</v>
      </c>
      <c r="S163" s="118">
        <v>80.03</v>
      </c>
      <c r="T163" s="32">
        <v>23.13</v>
      </c>
      <c r="U163" s="32">
        <v>38.23</v>
      </c>
      <c r="V163" s="32">
        <v>38.62</v>
      </c>
      <c r="W163" s="32">
        <v>107.56</v>
      </c>
      <c r="X163" s="32">
        <v>107.16</v>
      </c>
      <c r="Y163" s="32">
        <v>108.63</v>
      </c>
      <c r="Z163" s="32">
        <v>106.76</v>
      </c>
    </row>
    <row r="164" spans="1:26" ht="12.75">
      <c r="A164" s="34">
        <v>6</v>
      </c>
      <c r="B164" s="34">
        <v>16</v>
      </c>
      <c r="C164" s="34">
        <v>6</v>
      </c>
      <c r="D164" s="35">
        <v>2</v>
      </c>
      <c r="E164" s="36"/>
      <c r="F164" s="31" t="s">
        <v>265</v>
      </c>
      <c r="G164" s="56" t="s">
        <v>407</v>
      </c>
      <c r="H164" s="33">
        <v>14992275.13</v>
      </c>
      <c r="I164" s="33">
        <v>3491423</v>
      </c>
      <c r="J164" s="33">
        <v>6332875.13</v>
      </c>
      <c r="K164" s="33">
        <v>5167977</v>
      </c>
      <c r="L164" s="33">
        <v>11258118.61</v>
      </c>
      <c r="M164" s="33">
        <v>2568850.33</v>
      </c>
      <c r="N164" s="33">
        <v>4543544.28</v>
      </c>
      <c r="O164" s="33">
        <v>4145724</v>
      </c>
      <c r="P164" s="118">
        <v>75.09</v>
      </c>
      <c r="Q164" s="118">
        <v>73.57</v>
      </c>
      <c r="R164" s="118">
        <v>71.74</v>
      </c>
      <c r="S164" s="118">
        <v>80.21</v>
      </c>
      <c r="T164" s="32">
        <v>22.81</v>
      </c>
      <c r="U164" s="32">
        <v>40.35</v>
      </c>
      <c r="V164" s="32">
        <v>36.82</v>
      </c>
      <c r="W164" s="32">
        <v>99.76</v>
      </c>
      <c r="X164" s="32">
        <v>109.32</v>
      </c>
      <c r="Y164" s="32">
        <v>91.14</v>
      </c>
      <c r="Z164" s="32">
        <v>104.95</v>
      </c>
    </row>
    <row r="165" spans="1:26" ht="12.75">
      <c r="A165" s="34">
        <v>6</v>
      </c>
      <c r="B165" s="34">
        <v>19</v>
      </c>
      <c r="C165" s="34">
        <v>5</v>
      </c>
      <c r="D165" s="35">
        <v>2</v>
      </c>
      <c r="E165" s="36"/>
      <c r="F165" s="31" t="s">
        <v>265</v>
      </c>
      <c r="G165" s="56" t="s">
        <v>408</v>
      </c>
      <c r="H165" s="33">
        <v>26855961.77</v>
      </c>
      <c r="I165" s="33">
        <v>7853873.12</v>
      </c>
      <c r="J165" s="33">
        <v>12080279.65</v>
      </c>
      <c r="K165" s="33">
        <v>6921809</v>
      </c>
      <c r="L165" s="33">
        <v>19349842.48</v>
      </c>
      <c r="M165" s="33">
        <v>5413557.04</v>
      </c>
      <c r="N165" s="33">
        <v>8381790.44</v>
      </c>
      <c r="O165" s="33">
        <v>5554495</v>
      </c>
      <c r="P165" s="118">
        <v>72.05</v>
      </c>
      <c r="Q165" s="118">
        <v>68.92</v>
      </c>
      <c r="R165" s="118">
        <v>69.38</v>
      </c>
      <c r="S165" s="118">
        <v>80.24</v>
      </c>
      <c r="T165" s="32">
        <v>27.97</v>
      </c>
      <c r="U165" s="32">
        <v>43.31</v>
      </c>
      <c r="V165" s="32">
        <v>28.7</v>
      </c>
      <c r="W165" s="32">
        <v>119.72</v>
      </c>
      <c r="X165" s="32">
        <v>123.6</v>
      </c>
      <c r="Y165" s="32">
        <v>125.17</v>
      </c>
      <c r="Z165" s="32">
        <v>109.2</v>
      </c>
    </row>
    <row r="166" spans="1:26" ht="12.75">
      <c r="A166" s="34">
        <v>6</v>
      </c>
      <c r="B166" s="34">
        <v>8</v>
      </c>
      <c r="C166" s="34">
        <v>13</v>
      </c>
      <c r="D166" s="35">
        <v>2</v>
      </c>
      <c r="E166" s="36"/>
      <c r="F166" s="31" t="s">
        <v>265</v>
      </c>
      <c r="G166" s="56" t="s">
        <v>409</v>
      </c>
      <c r="H166" s="33">
        <v>22277266.27</v>
      </c>
      <c r="I166" s="33">
        <v>5841337.71</v>
      </c>
      <c r="J166" s="33">
        <v>11921908.56</v>
      </c>
      <c r="K166" s="33">
        <v>4514020</v>
      </c>
      <c r="L166" s="33">
        <v>14635625.26</v>
      </c>
      <c r="M166" s="33">
        <v>3945706.86</v>
      </c>
      <c r="N166" s="33">
        <v>7126265.4</v>
      </c>
      <c r="O166" s="33">
        <v>3563653</v>
      </c>
      <c r="P166" s="118">
        <v>65.69</v>
      </c>
      <c r="Q166" s="118">
        <v>67.54</v>
      </c>
      <c r="R166" s="118">
        <v>59.77</v>
      </c>
      <c r="S166" s="118">
        <v>78.94</v>
      </c>
      <c r="T166" s="32">
        <v>26.95</v>
      </c>
      <c r="U166" s="32">
        <v>48.69</v>
      </c>
      <c r="V166" s="32">
        <v>24.34</v>
      </c>
      <c r="W166" s="32">
        <v>138.82</v>
      </c>
      <c r="X166" s="32">
        <v>114.15</v>
      </c>
      <c r="Y166" s="32">
        <v>190.25</v>
      </c>
      <c r="Z166" s="32">
        <v>106.68</v>
      </c>
    </row>
    <row r="167" spans="1:26" ht="12.75">
      <c r="A167" s="34">
        <v>6</v>
      </c>
      <c r="B167" s="34">
        <v>14</v>
      </c>
      <c r="C167" s="34">
        <v>10</v>
      </c>
      <c r="D167" s="35">
        <v>2</v>
      </c>
      <c r="E167" s="36"/>
      <c r="F167" s="31" t="s">
        <v>265</v>
      </c>
      <c r="G167" s="56" t="s">
        <v>410</v>
      </c>
      <c r="H167" s="33">
        <v>24815849.58</v>
      </c>
      <c r="I167" s="33">
        <v>8177016</v>
      </c>
      <c r="J167" s="33">
        <v>9628897.58</v>
      </c>
      <c r="K167" s="33">
        <v>7009936</v>
      </c>
      <c r="L167" s="33">
        <v>16837330</v>
      </c>
      <c r="M167" s="33">
        <v>4761947.47</v>
      </c>
      <c r="N167" s="33">
        <v>6422098.53</v>
      </c>
      <c r="O167" s="33">
        <v>5653284</v>
      </c>
      <c r="P167" s="118">
        <v>67.84</v>
      </c>
      <c r="Q167" s="118">
        <v>58.23</v>
      </c>
      <c r="R167" s="118">
        <v>66.69</v>
      </c>
      <c r="S167" s="118">
        <v>80.64</v>
      </c>
      <c r="T167" s="32">
        <v>28.28</v>
      </c>
      <c r="U167" s="32">
        <v>38.14</v>
      </c>
      <c r="V167" s="32">
        <v>33.57</v>
      </c>
      <c r="W167" s="32">
        <v>110.06</v>
      </c>
      <c r="X167" s="32">
        <v>101.9</v>
      </c>
      <c r="Y167" s="32">
        <v>115.48</v>
      </c>
      <c r="Z167" s="32">
        <v>111.65</v>
      </c>
    </row>
    <row r="168" spans="1:26" ht="12.75">
      <c r="A168" s="34">
        <v>6</v>
      </c>
      <c r="B168" s="34">
        <v>4</v>
      </c>
      <c r="C168" s="34">
        <v>8</v>
      </c>
      <c r="D168" s="35">
        <v>2</v>
      </c>
      <c r="E168" s="36"/>
      <c r="F168" s="31" t="s">
        <v>265</v>
      </c>
      <c r="G168" s="56" t="s">
        <v>411</v>
      </c>
      <c r="H168" s="33">
        <v>38811858.57</v>
      </c>
      <c r="I168" s="33">
        <v>13832729.82</v>
      </c>
      <c r="J168" s="33">
        <v>12132378.75</v>
      </c>
      <c r="K168" s="33">
        <v>12846750</v>
      </c>
      <c r="L168" s="33">
        <v>30184894.53</v>
      </c>
      <c r="M168" s="33">
        <v>9049948.24</v>
      </c>
      <c r="N168" s="33">
        <v>10841163.29</v>
      </c>
      <c r="O168" s="33">
        <v>10293783</v>
      </c>
      <c r="P168" s="118">
        <v>77.77</v>
      </c>
      <c r="Q168" s="118">
        <v>65.42</v>
      </c>
      <c r="R168" s="118">
        <v>89.35</v>
      </c>
      <c r="S168" s="118">
        <v>80.12</v>
      </c>
      <c r="T168" s="32">
        <v>29.98</v>
      </c>
      <c r="U168" s="32">
        <v>35.91</v>
      </c>
      <c r="V168" s="32">
        <v>34.1</v>
      </c>
      <c r="W168" s="32">
        <v>100.56</v>
      </c>
      <c r="X168" s="32">
        <v>82.34</v>
      </c>
      <c r="Y168" s="32">
        <v>111.94</v>
      </c>
      <c r="Z168" s="32">
        <v>110.21</v>
      </c>
    </row>
    <row r="169" spans="1:26" ht="12.75">
      <c r="A169" s="34">
        <v>6</v>
      </c>
      <c r="B169" s="34">
        <v>3</v>
      </c>
      <c r="C169" s="34">
        <v>12</v>
      </c>
      <c r="D169" s="35">
        <v>2</v>
      </c>
      <c r="E169" s="36"/>
      <c r="F169" s="31" t="s">
        <v>265</v>
      </c>
      <c r="G169" s="56" t="s">
        <v>412</v>
      </c>
      <c r="H169" s="33">
        <v>29264110.54</v>
      </c>
      <c r="I169" s="33">
        <v>6971748</v>
      </c>
      <c r="J169" s="33">
        <v>13180935.54</v>
      </c>
      <c r="K169" s="33">
        <v>9111427</v>
      </c>
      <c r="L169" s="33">
        <v>21296660.4</v>
      </c>
      <c r="M169" s="33">
        <v>4953012.5</v>
      </c>
      <c r="N169" s="33">
        <v>9128008.9</v>
      </c>
      <c r="O169" s="33">
        <v>7215639</v>
      </c>
      <c r="P169" s="118">
        <v>72.77</v>
      </c>
      <c r="Q169" s="118">
        <v>71.04</v>
      </c>
      <c r="R169" s="118">
        <v>69.25</v>
      </c>
      <c r="S169" s="118">
        <v>79.19</v>
      </c>
      <c r="T169" s="32">
        <v>23.25</v>
      </c>
      <c r="U169" s="32">
        <v>42.86</v>
      </c>
      <c r="V169" s="32">
        <v>33.88</v>
      </c>
      <c r="W169" s="32">
        <v>115.47</v>
      </c>
      <c r="X169" s="32">
        <v>99.15</v>
      </c>
      <c r="Y169" s="32">
        <v>141.7</v>
      </c>
      <c r="Z169" s="32">
        <v>102.99</v>
      </c>
    </row>
    <row r="170" spans="1:26" ht="12.75">
      <c r="A170" s="34">
        <v>6</v>
      </c>
      <c r="B170" s="34">
        <v>7</v>
      </c>
      <c r="C170" s="34">
        <v>9</v>
      </c>
      <c r="D170" s="35">
        <v>2</v>
      </c>
      <c r="E170" s="36"/>
      <c r="F170" s="31" t="s">
        <v>265</v>
      </c>
      <c r="G170" s="56" t="s">
        <v>413</v>
      </c>
      <c r="H170" s="33">
        <v>34287462.83</v>
      </c>
      <c r="I170" s="33">
        <v>10218614</v>
      </c>
      <c r="J170" s="33">
        <v>14666595.83</v>
      </c>
      <c r="K170" s="33">
        <v>9402253</v>
      </c>
      <c r="L170" s="33">
        <v>26187237.57</v>
      </c>
      <c r="M170" s="33">
        <v>7184569.23</v>
      </c>
      <c r="N170" s="33">
        <v>11366553.34</v>
      </c>
      <c r="O170" s="33">
        <v>7636115</v>
      </c>
      <c r="P170" s="118">
        <v>76.37</v>
      </c>
      <c r="Q170" s="118">
        <v>70.3</v>
      </c>
      <c r="R170" s="118">
        <v>77.49</v>
      </c>
      <c r="S170" s="118">
        <v>81.21</v>
      </c>
      <c r="T170" s="32">
        <v>27.43</v>
      </c>
      <c r="U170" s="32">
        <v>43.4</v>
      </c>
      <c r="V170" s="32">
        <v>29.15</v>
      </c>
      <c r="W170" s="32">
        <v>123.43</v>
      </c>
      <c r="X170" s="32">
        <v>156.17</v>
      </c>
      <c r="Y170" s="32">
        <v>124.66</v>
      </c>
      <c r="Z170" s="32">
        <v>101.84</v>
      </c>
    </row>
    <row r="171" spans="1:26" ht="12.75">
      <c r="A171" s="34">
        <v>6</v>
      </c>
      <c r="B171" s="34">
        <v>12</v>
      </c>
      <c r="C171" s="34">
        <v>7</v>
      </c>
      <c r="D171" s="35">
        <v>2</v>
      </c>
      <c r="E171" s="36"/>
      <c r="F171" s="31" t="s">
        <v>265</v>
      </c>
      <c r="G171" s="56" t="s">
        <v>414</v>
      </c>
      <c r="H171" s="33">
        <v>24031957.28</v>
      </c>
      <c r="I171" s="33">
        <v>5278370.5</v>
      </c>
      <c r="J171" s="33">
        <v>11165468.78</v>
      </c>
      <c r="K171" s="33">
        <v>7588118</v>
      </c>
      <c r="L171" s="33">
        <v>15551800.55</v>
      </c>
      <c r="M171" s="33">
        <v>3352659.73</v>
      </c>
      <c r="N171" s="33">
        <v>6167940.82</v>
      </c>
      <c r="O171" s="33">
        <v>6031200</v>
      </c>
      <c r="P171" s="118">
        <v>64.71</v>
      </c>
      <c r="Q171" s="118">
        <v>63.51</v>
      </c>
      <c r="R171" s="118">
        <v>55.24</v>
      </c>
      <c r="S171" s="118">
        <v>79.48</v>
      </c>
      <c r="T171" s="32">
        <v>21.55</v>
      </c>
      <c r="U171" s="32">
        <v>39.66</v>
      </c>
      <c r="V171" s="32">
        <v>38.78</v>
      </c>
      <c r="W171" s="32">
        <v>109</v>
      </c>
      <c r="X171" s="32">
        <v>111.63</v>
      </c>
      <c r="Y171" s="32">
        <v>107.76</v>
      </c>
      <c r="Z171" s="32">
        <v>108.86</v>
      </c>
    </row>
    <row r="172" spans="1:26" ht="12.75">
      <c r="A172" s="34">
        <v>6</v>
      </c>
      <c r="B172" s="34">
        <v>1</v>
      </c>
      <c r="C172" s="34">
        <v>18</v>
      </c>
      <c r="D172" s="35">
        <v>2</v>
      </c>
      <c r="E172" s="36"/>
      <c r="F172" s="31" t="s">
        <v>265</v>
      </c>
      <c r="G172" s="56" t="s">
        <v>415</v>
      </c>
      <c r="H172" s="33">
        <v>26763317.74</v>
      </c>
      <c r="I172" s="33">
        <v>6180270.33</v>
      </c>
      <c r="J172" s="33">
        <v>12127174.41</v>
      </c>
      <c r="K172" s="33">
        <v>8455873</v>
      </c>
      <c r="L172" s="33">
        <v>18943129.46</v>
      </c>
      <c r="M172" s="33">
        <v>4829290</v>
      </c>
      <c r="N172" s="33">
        <v>7341107.46</v>
      </c>
      <c r="O172" s="33">
        <v>6772732</v>
      </c>
      <c r="P172" s="118">
        <v>70.78</v>
      </c>
      <c r="Q172" s="118">
        <v>78.14</v>
      </c>
      <c r="R172" s="118">
        <v>60.53</v>
      </c>
      <c r="S172" s="118">
        <v>80.09</v>
      </c>
      <c r="T172" s="32">
        <v>25.49</v>
      </c>
      <c r="U172" s="32">
        <v>38.75</v>
      </c>
      <c r="V172" s="32">
        <v>35.75</v>
      </c>
      <c r="W172" s="32">
        <v>110.97</v>
      </c>
      <c r="X172" s="32">
        <v>111.71</v>
      </c>
      <c r="Y172" s="32">
        <v>114.68</v>
      </c>
      <c r="Z172" s="32">
        <v>106.71</v>
      </c>
    </row>
    <row r="173" spans="1:26" ht="12.75">
      <c r="A173" s="34">
        <v>6</v>
      </c>
      <c r="B173" s="34">
        <v>19</v>
      </c>
      <c r="C173" s="34">
        <v>6</v>
      </c>
      <c r="D173" s="35">
        <v>2</v>
      </c>
      <c r="E173" s="36"/>
      <c r="F173" s="31" t="s">
        <v>265</v>
      </c>
      <c r="G173" s="56" t="s">
        <v>281</v>
      </c>
      <c r="H173" s="33">
        <v>33363154.27</v>
      </c>
      <c r="I173" s="33">
        <v>14881742.86</v>
      </c>
      <c r="J173" s="33">
        <v>12255727.41</v>
      </c>
      <c r="K173" s="33">
        <v>6225684</v>
      </c>
      <c r="L173" s="33">
        <v>22398862.37</v>
      </c>
      <c r="M173" s="33">
        <v>10319134.9</v>
      </c>
      <c r="N173" s="33">
        <v>7088054.47</v>
      </c>
      <c r="O173" s="33">
        <v>4991673</v>
      </c>
      <c r="P173" s="118">
        <v>67.13</v>
      </c>
      <c r="Q173" s="118">
        <v>69.34</v>
      </c>
      <c r="R173" s="118">
        <v>57.83</v>
      </c>
      <c r="S173" s="118">
        <v>80.17</v>
      </c>
      <c r="T173" s="32">
        <v>46.06</v>
      </c>
      <c r="U173" s="32">
        <v>31.64</v>
      </c>
      <c r="V173" s="32">
        <v>22.28</v>
      </c>
      <c r="W173" s="32">
        <v>101.22</v>
      </c>
      <c r="X173" s="32">
        <v>121.01</v>
      </c>
      <c r="Y173" s="32">
        <v>81.4</v>
      </c>
      <c r="Z173" s="32">
        <v>102.01</v>
      </c>
    </row>
    <row r="174" spans="1:26" ht="12.75">
      <c r="A174" s="34">
        <v>6</v>
      </c>
      <c r="B174" s="34">
        <v>15</v>
      </c>
      <c r="C174" s="34">
        <v>8</v>
      </c>
      <c r="D174" s="35">
        <v>2</v>
      </c>
      <c r="E174" s="36"/>
      <c r="F174" s="31" t="s">
        <v>265</v>
      </c>
      <c r="G174" s="56" t="s">
        <v>416</v>
      </c>
      <c r="H174" s="33">
        <v>30997417.68</v>
      </c>
      <c r="I174" s="33">
        <v>7119766.24</v>
      </c>
      <c r="J174" s="33">
        <v>11311252.44</v>
      </c>
      <c r="K174" s="33">
        <v>12566399</v>
      </c>
      <c r="L174" s="33">
        <v>24465491.56</v>
      </c>
      <c r="M174" s="33">
        <v>5173351.46</v>
      </c>
      <c r="N174" s="33">
        <v>9117451.1</v>
      </c>
      <c r="O174" s="33">
        <v>10174689</v>
      </c>
      <c r="P174" s="118">
        <v>78.92</v>
      </c>
      <c r="Q174" s="118">
        <v>72.66</v>
      </c>
      <c r="R174" s="118">
        <v>80.6</v>
      </c>
      <c r="S174" s="118">
        <v>80.96</v>
      </c>
      <c r="T174" s="32">
        <v>21.14</v>
      </c>
      <c r="U174" s="32">
        <v>37.26</v>
      </c>
      <c r="V174" s="32">
        <v>41.58</v>
      </c>
      <c r="W174" s="32">
        <v>99.83</v>
      </c>
      <c r="X174" s="32">
        <v>89.12</v>
      </c>
      <c r="Y174" s="32">
        <v>99.8</v>
      </c>
      <c r="Z174" s="32">
        <v>106.36</v>
      </c>
    </row>
    <row r="175" spans="1:26" ht="12.75">
      <c r="A175" s="34">
        <v>6</v>
      </c>
      <c r="B175" s="34">
        <v>9</v>
      </c>
      <c r="C175" s="34">
        <v>13</v>
      </c>
      <c r="D175" s="35">
        <v>2</v>
      </c>
      <c r="E175" s="36"/>
      <c r="F175" s="31" t="s">
        <v>265</v>
      </c>
      <c r="G175" s="56" t="s">
        <v>417</v>
      </c>
      <c r="H175" s="33">
        <v>30926474.67</v>
      </c>
      <c r="I175" s="33">
        <v>6180047.2</v>
      </c>
      <c r="J175" s="33">
        <v>14219021.47</v>
      </c>
      <c r="K175" s="33">
        <v>10527406</v>
      </c>
      <c r="L175" s="33">
        <v>24469757.24</v>
      </c>
      <c r="M175" s="33">
        <v>4921700.98</v>
      </c>
      <c r="N175" s="33">
        <v>10966329.26</v>
      </c>
      <c r="O175" s="33">
        <v>8581727</v>
      </c>
      <c r="P175" s="118">
        <v>79.12</v>
      </c>
      <c r="Q175" s="118">
        <v>79.63</v>
      </c>
      <c r="R175" s="118">
        <v>77.12</v>
      </c>
      <c r="S175" s="118">
        <v>81.51</v>
      </c>
      <c r="T175" s="32">
        <v>20.11</v>
      </c>
      <c r="U175" s="32">
        <v>44.81</v>
      </c>
      <c r="V175" s="32">
        <v>35.07</v>
      </c>
      <c r="W175" s="32">
        <v>120.67</v>
      </c>
      <c r="X175" s="32">
        <v>107.96</v>
      </c>
      <c r="Y175" s="32">
        <v>145.39</v>
      </c>
      <c r="Z175" s="32">
        <v>104.96</v>
      </c>
    </row>
    <row r="176" spans="1:26" ht="12.75">
      <c r="A176" s="34">
        <v>6</v>
      </c>
      <c r="B176" s="34">
        <v>11</v>
      </c>
      <c r="C176" s="34">
        <v>10</v>
      </c>
      <c r="D176" s="35">
        <v>2</v>
      </c>
      <c r="E176" s="36"/>
      <c r="F176" s="31" t="s">
        <v>265</v>
      </c>
      <c r="G176" s="56" t="s">
        <v>418</v>
      </c>
      <c r="H176" s="33">
        <v>32310705.86</v>
      </c>
      <c r="I176" s="33">
        <v>5214330.53</v>
      </c>
      <c r="J176" s="33">
        <v>12902251.33</v>
      </c>
      <c r="K176" s="33">
        <v>14194124</v>
      </c>
      <c r="L176" s="33">
        <v>25716616.87</v>
      </c>
      <c r="M176" s="33">
        <v>3647429.26</v>
      </c>
      <c r="N176" s="33">
        <v>10606341.61</v>
      </c>
      <c r="O176" s="33">
        <v>11462846</v>
      </c>
      <c r="P176" s="118">
        <v>79.59</v>
      </c>
      <c r="Q176" s="118">
        <v>69.95</v>
      </c>
      <c r="R176" s="118">
        <v>82.2</v>
      </c>
      <c r="S176" s="118">
        <v>80.75</v>
      </c>
      <c r="T176" s="32">
        <v>14.18</v>
      </c>
      <c r="U176" s="32">
        <v>41.24</v>
      </c>
      <c r="V176" s="32">
        <v>44.57</v>
      </c>
      <c r="W176" s="32">
        <v>107.4</v>
      </c>
      <c r="X176" s="32">
        <v>108.51</v>
      </c>
      <c r="Y176" s="32">
        <v>106.23</v>
      </c>
      <c r="Z176" s="32">
        <v>108.15</v>
      </c>
    </row>
    <row r="177" spans="1:26" ht="12.75">
      <c r="A177" s="34">
        <v>6</v>
      </c>
      <c r="B177" s="34">
        <v>3</v>
      </c>
      <c r="C177" s="34">
        <v>13</v>
      </c>
      <c r="D177" s="35">
        <v>2</v>
      </c>
      <c r="E177" s="36"/>
      <c r="F177" s="31" t="s">
        <v>265</v>
      </c>
      <c r="G177" s="56" t="s">
        <v>419</v>
      </c>
      <c r="H177" s="33">
        <v>24660590.94</v>
      </c>
      <c r="I177" s="33">
        <v>5460859.22</v>
      </c>
      <c r="J177" s="33">
        <v>12743709.72</v>
      </c>
      <c r="K177" s="33">
        <v>6456022</v>
      </c>
      <c r="L177" s="33">
        <v>14203437.26</v>
      </c>
      <c r="M177" s="33">
        <v>3273387.95</v>
      </c>
      <c r="N177" s="33">
        <v>5853999.31</v>
      </c>
      <c r="O177" s="33">
        <v>5076050</v>
      </c>
      <c r="P177" s="118">
        <v>57.59</v>
      </c>
      <c r="Q177" s="118">
        <v>59.94</v>
      </c>
      <c r="R177" s="118">
        <v>45.93</v>
      </c>
      <c r="S177" s="118">
        <v>78.62</v>
      </c>
      <c r="T177" s="32">
        <v>23.04</v>
      </c>
      <c r="U177" s="32">
        <v>41.21</v>
      </c>
      <c r="V177" s="32">
        <v>35.73</v>
      </c>
      <c r="W177" s="32">
        <v>111.91</v>
      </c>
      <c r="X177" s="32">
        <v>109.02</v>
      </c>
      <c r="Y177" s="32">
        <v>120.75</v>
      </c>
      <c r="Z177" s="32">
        <v>104.85</v>
      </c>
    </row>
    <row r="178" spans="1:26" ht="12.75">
      <c r="A178" s="34">
        <v>6</v>
      </c>
      <c r="B178" s="34">
        <v>11</v>
      </c>
      <c r="C178" s="34">
        <v>11</v>
      </c>
      <c r="D178" s="35">
        <v>2</v>
      </c>
      <c r="E178" s="36"/>
      <c r="F178" s="31" t="s">
        <v>265</v>
      </c>
      <c r="G178" s="56" t="s">
        <v>420</v>
      </c>
      <c r="H178" s="33">
        <v>20465112.85</v>
      </c>
      <c r="I178" s="33">
        <v>4514545.02</v>
      </c>
      <c r="J178" s="33">
        <v>7998353.83</v>
      </c>
      <c r="K178" s="33">
        <v>7952214</v>
      </c>
      <c r="L178" s="33">
        <v>15919565.79</v>
      </c>
      <c r="M178" s="33">
        <v>3265536.24</v>
      </c>
      <c r="N178" s="33">
        <v>6337620.55</v>
      </c>
      <c r="O178" s="33">
        <v>6316409</v>
      </c>
      <c r="P178" s="118">
        <v>77.78</v>
      </c>
      <c r="Q178" s="118">
        <v>72.33</v>
      </c>
      <c r="R178" s="118">
        <v>79.23</v>
      </c>
      <c r="S178" s="118">
        <v>79.42</v>
      </c>
      <c r="T178" s="32">
        <v>20.51</v>
      </c>
      <c r="U178" s="32">
        <v>39.81</v>
      </c>
      <c r="V178" s="32">
        <v>39.67</v>
      </c>
      <c r="W178" s="32">
        <v>101.77</v>
      </c>
      <c r="X178" s="32">
        <v>99.23</v>
      </c>
      <c r="Y178" s="32">
        <v>96.78</v>
      </c>
      <c r="Z178" s="32">
        <v>108.83</v>
      </c>
    </row>
    <row r="179" spans="1:26" ht="12.75">
      <c r="A179" s="34">
        <v>6</v>
      </c>
      <c r="B179" s="34">
        <v>19</v>
      </c>
      <c r="C179" s="34">
        <v>7</v>
      </c>
      <c r="D179" s="35">
        <v>2</v>
      </c>
      <c r="E179" s="36"/>
      <c r="F179" s="31" t="s">
        <v>265</v>
      </c>
      <c r="G179" s="56" t="s">
        <v>421</v>
      </c>
      <c r="H179" s="33">
        <v>23230595.78</v>
      </c>
      <c r="I179" s="33">
        <v>5199041.92</v>
      </c>
      <c r="J179" s="33">
        <v>11446160.86</v>
      </c>
      <c r="K179" s="33">
        <v>6585393</v>
      </c>
      <c r="L179" s="33">
        <v>15136709.82</v>
      </c>
      <c r="M179" s="33">
        <v>3518229.93</v>
      </c>
      <c r="N179" s="33">
        <v>6308671.89</v>
      </c>
      <c r="O179" s="33">
        <v>5309808</v>
      </c>
      <c r="P179" s="118">
        <v>65.15</v>
      </c>
      <c r="Q179" s="118">
        <v>67.67</v>
      </c>
      <c r="R179" s="118">
        <v>55.11</v>
      </c>
      <c r="S179" s="118">
        <v>80.63</v>
      </c>
      <c r="T179" s="32">
        <v>23.24</v>
      </c>
      <c r="U179" s="32">
        <v>41.67</v>
      </c>
      <c r="V179" s="32">
        <v>35.07</v>
      </c>
      <c r="W179" s="32">
        <v>110.93</v>
      </c>
      <c r="X179" s="32">
        <v>108.52</v>
      </c>
      <c r="Y179" s="32">
        <v>121.68</v>
      </c>
      <c r="Z179" s="32">
        <v>101.75</v>
      </c>
    </row>
    <row r="180" spans="1:26" ht="12.75">
      <c r="A180" s="34">
        <v>6</v>
      </c>
      <c r="B180" s="34">
        <v>9</v>
      </c>
      <c r="C180" s="34">
        <v>14</v>
      </c>
      <c r="D180" s="35">
        <v>2</v>
      </c>
      <c r="E180" s="36"/>
      <c r="F180" s="31" t="s">
        <v>265</v>
      </c>
      <c r="G180" s="56" t="s">
        <v>422</v>
      </c>
      <c r="H180" s="33">
        <v>68434672.97</v>
      </c>
      <c r="I180" s="33">
        <v>25482642.65</v>
      </c>
      <c r="J180" s="33">
        <v>34118626.32</v>
      </c>
      <c r="K180" s="33">
        <v>8833404</v>
      </c>
      <c r="L180" s="33">
        <v>47324784.26</v>
      </c>
      <c r="M180" s="33">
        <v>19484515.04</v>
      </c>
      <c r="N180" s="33">
        <v>20519848.22</v>
      </c>
      <c r="O180" s="33">
        <v>7320421</v>
      </c>
      <c r="P180" s="118">
        <v>69.15</v>
      </c>
      <c r="Q180" s="118">
        <v>76.46</v>
      </c>
      <c r="R180" s="118">
        <v>60.14</v>
      </c>
      <c r="S180" s="118">
        <v>82.87</v>
      </c>
      <c r="T180" s="32">
        <v>41.17</v>
      </c>
      <c r="U180" s="32">
        <v>43.35</v>
      </c>
      <c r="V180" s="32">
        <v>15.46</v>
      </c>
      <c r="W180" s="32">
        <v>128.6</v>
      </c>
      <c r="X180" s="32">
        <v>116.26</v>
      </c>
      <c r="Y180" s="32">
        <v>158.54</v>
      </c>
      <c r="Z180" s="32">
        <v>103.13</v>
      </c>
    </row>
    <row r="181" spans="1:26" ht="12.75">
      <c r="A181" s="34">
        <v>6</v>
      </c>
      <c r="B181" s="34">
        <v>19</v>
      </c>
      <c r="C181" s="34">
        <v>8</v>
      </c>
      <c r="D181" s="35">
        <v>2</v>
      </c>
      <c r="E181" s="36"/>
      <c r="F181" s="31" t="s">
        <v>265</v>
      </c>
      <c r="G181" s="56" t="s">
        <v>423</v>
      </c>
      <c r="H181" s="33">
        <v>13086624.91</v>
      </c>
      <c r="I181" s="33">
        <v>3264140.67</v>
      </c>
      <c r="J181" s="33">
        <v>5694982.24</v>
      </c>
      <c r="K181" s="33">
        <v>4127502</v>
      </c>
      <c r="L181" s="33">
        <v>10423661.39</v>
      </c>
      <c r="M181" s="33">
        <v>2464829.09</v>
      </c>
      <c r="N181" s="33">
        <v>4662066.3</v>
      </c>
      <c r="O181" s="33">
        <v>3296766</v>
      </c>
      <c r="P181" s="118">
        <v>79.65</v>
      </c>
      <c r="Q181" s="118">
        <v>75.51</v>
      </c>
      <c r="R181" s="118">
        <v>81.86</v>
      </c>
      <c r="S181" s="118">
        <v>79.87</v>
      </c>
      <c r="T181" s="32">
        <v>23.64</v>
      </c>
      <c r="U181" s="32">
        <v>44.72</v>
      </c>
      <c r="V181" s="32">
        <v>31.62</v>
      </c>
      <c r="W181" s="32">
        <v>110.23</v>
      </c>
      <c r="X181" s="32">
        <v>112.26</v>
      </c>
      <c r="Y181" s="32">
        <v>111.83</v>
      </c>
      <c r="Z181" s="32">
        <v>106.61</v>
      </c>
    </row>
    <row r="182" spans="1:26" ht="12.75">
      <c r="A182" s="34">
        <v>6</v>
      </c>
      <c r="B182" s="34">
        <v>9</v>
      </c>
      <c r="C182" s="34">
        <v>15</v>
      </c>
      <c r="D182" s="35">
        <v>2</v>
      </c>
      <c r="E182" s="36"/>
      <c r="F182" s="31" t="s">
        <v>265</v>
      </c>
      <c r="G182" s="56" t="s">
        <v>424</v>
      </c>
      <c r="H182" s="33">
        <v>20898899.23</v>
      </c>
      <c r="I182" s="33">
        <v>4274018.65</v>
      </c>
      <c r="J182" s="33">
        <v>9698168.58</v>
      </c>
      <c r="K182" s="33">
        <v>6926712</v>
      </c>
      <c r="L182" s="33">
        <v>14041412.45</v>
      </c>
      <c r="M182" s="33">
        <v>3271177.05</v>
      </c>
      <c r="N182" s="33">
        <v>5285692.4</v>
      </c>
      <c r="O182" s="33">
        <v>5484543</v>
      </c>
      <c r="P182" s="118">
        <v>67.18</v>
      </c>
      <c r="Q182" s="118">
        <v>76.53</v>
      </c>
      <c r="R182" s="118">
        <v>54.5</v>
      </c>
      <c r="S182" s="118">
        <v>79.17</v>
      </c>
      <c r="T182" s="32">
        <v>23.29</v>
      </c>
      <c r="U182" s="32">
        <v>37.64</v>
      </c>
      <c r="V182" s="32">
        <v>39.05</v>
      </c>
      <c r="W182" s="32">
        <v>89.53</v>
      </c>
      <c r="X182" s="32">
        <v>85.59</v>
      </c>
      <c r="Y182" s="32">
        <v>79.54</v>
      </c>
      <c r="Z182" s="32">
        <v>105.14</v>
      </c>
    </row>
    <row r="183" spans="1:26" ht="12.75">
      <c r="A183" s="34">
        <v>6</v>
      </c>
      <c r="B183" s="34">
        <v>9</v>
      </c>
      <c r="C183" s="34">
        <v>16</v>
      </c>
      <c r="D183" s="35">
        <v>2</v>
      </c>
      <c r="E183" s="36"/>
      <c r="F183" s="31" t="s">
        <v>265</v>
      </c>
      <c r="G183" s="56" t="s">
        <v>425</v>
      </c>
      <c r="H183" s="33">
        <v>11046492.72</v>
      </c>
      <c r="I183" s="33">
        <v>2632224</v>
      </c>
      <c r="J183" s="33">
        <v>3742981.72</v>
      </c>
      <c r="K183" s="33">
        <v>4671287</v>
      </c>
      <c r="L183" s="33">
        <v>8830467.41</v>
      </c>
      <c r="M183" s="33">
        <v>2073209.24</v>
      </c>
      <c r="N183" s="33">
        <v>3092193.17</v>
      </c>
      <c r="O183" s="33">
        <v>3665065</v>
      </c>
      <c r="P183" s="118">
        <v>79.93</v>
      </c>
      <c r="Q183" s="118">
        <v>78.76</v>
      </c>
      <c r="R183" s="118">
        <v>82.61</v>
      </c>
      <c r="S183" s="118">
        <v>78.45</v>
      </c>
      <c r="T183" s="32">
        <v>23.47</v>
      </c>
      <c r="U183" s="32">
        <v>35.01</v>
      </c>
      <c r="V183" s="32">
        <v>41.5</v>
      </c>
      <c r="W183" s="32">
        <v>98.18</v>
      </c>
      <c r="X183" s="32">
        <v>113.14</v>
      </c>
      <c r="Y183" s="32">
        <v>82.93</v>
      </c>
      <c r="Z183" s="32">
        <v>106.75</v>
      </c>
    </row>
    <row r="184" spans="1:26" ht="12.75">
      <c r="A184" s="34">
        <v>6</v>
      </c>
      <c r="B184" s="34">
        <v>7</v>
      </c>
      <c r="C184" s="34">
        <v>10</v>
      </c>
      <c r="D184" s="35">
        <v>2</v>
      </c>
      <c r="E184" s="36"/>
      <c r="F184" s="31" t="s">
        <v>265</v>
      </c>
      <c r="G184" s="56" t="s">
        <v>426</v>
      </c>
      <c r="H184" s="33">
        <v>31894703.48</v>
      </c>
      <c r="I184" s="33">
        <v>7726850.72</v>
      </c>
      <c r="J184" s="33">
        <v>13356712.76</v>
      </c>
      <c r="K184" s="33">
        <v>10811140</v>
      </c>
      <c r="L184" s="33">
        <v>23385001.33</v>
      </c>
      <c r="M184" s="33">
        <v>5073167.29</v>
      </c>
      <c r="N184" s="33">
        <v>9650246.04</v>
      </c>
      <c r="O184" s="33">
        <v>8661588</v>
      </c>
      <c r="P184" s="118">
        <v>73.31</v>
      </c>
      <c r="Q184" s="118">
        <v>65.65</v>
      </c>
      <c r="R184" s="118">
        <v>72.25</v>
      </c>
      <c r="S184" s="118">
        <v>80.11</v>
      </c>
      <c r="T184" s="32">
        <v>21.69</v>
      </c>
      <c r="U184" s="32">
        <v>41.26</v>
      </c>
      <c r="V184" s="32">
        <v>37.03</v>
      </c>
      <c r="W184" s="32">
        <v>121.08</v>
      </c>
      <c r="X184" s="32">
        <v>108.83</v>
      </c>
      <c r="Y184" s="32">
        <v>146.96</v>
      </c>
      <c r="Z184" s="32">
        <v>107.12</v>
      </c>
    </row>
    <row r="185" spans="1:26" ht="12.75">
      <c r="A185" s="34">
        <v>6</v>
      </c>
      <c r="B185" s="34">
        <v>1</v>
      </c>
      <c r="C185" s="34">
        <v>19</v>
      </c>
      <c r="D185" s="35">
        <v>2</v>
      </c>
      <c r="E185" s="36"/>
      <c r="F185" s="31" t="s">
        <v>265</v>
      </c>
      <c r="G185" s="56" t="s">
        <v>427</v>
      </c>
      <c r="H185" s="33">
        <v>21899258.49</v>
      </c>
      <c r="I185" s="33">
        <v>7267517.06</v>
      </c>
      <c r="J185" s="33">
        <v>7575031.43</v>
      </c>
      <c r="K185" s="33">
        <v>7056710</v>
      </c>
      <c r="L185" s="33">
        <v>17098683.46</v>
      </c>
      <c r="M185" s="33">
        <v>5384597.17</v>
      </c>
      <c r="N185" s="33">
        <v>5861162.29</v>
      </c>
      <c r="O185" s="33">
        <v>5852924</v>
      </c>
      <c r="P185" s="118">
        <v>78.07</v>
      </c>
      <c r="Q185" s="118">
        <v>74.09</v>
      </c>
      <c r="R185" s="118">
        <v>77.37</v>
      </c>
      <c r="S185" s="118">
        <v>82.94</v>
      </c>
      <c r="T185" s="32">
        <v>31.49</v>
      </c>
      <c r="U185" s="32">
        <v>34.27</v>
      </c>
      <c r="V185" s="32">
        <v>34.23</v>
      </c>
      <c r="W185" s="32">
        <v>96.6</v>
      </c>
      <c r="X185" s="32">
        <v>103.44</v>
      </c>
      <c r="Y185" s="32">
        <v>81.12</v>
      </c>
      <c r="Z185" s="32">
        <v>111.07</v>
      </c>
    </row>
    <row r="186" spans="1:26" ht="12.75">
      <c r="A186" s="34">
        <v>6</v>
      </c>
      <c r="B186" s="34">
        <v>20</v>
      </c>
      <c r="C186" s="34">
        <v>14</v>
      </c>
      <c r="D186" s="35">
        <v>2</v>
      </c>
      <c r="E186" s="36"/>
      <c r="F186" s="31" t="s">
        <v>265</v>
      </c>
      <c r="G186" s="56" t="s">
        <v>428</v>
      </c>
      <c r="H186" s="33">
        <v>95397501.63</v>
      </c>
      <c r="I186" s="33">
        <v>34227210.72</v>
      </c>
      <c r="J186" s="33">
        <v>35088319.91</v>
      </c>
      <c r="K186" s="33">
        <v>26081971</v>
      </c>
      <c r="L186" s="33">
        <v>74429829.07</v>
      </c>
      <c r="M186" s="33">
        <v>25676832.29</v>
      </c>
      <c r="N186" s="33">
        <v>27707570.78</v>
      </c>
      <c r="O186" s="33">
        <v>21045426</v>
      </c>
      <c r="P186" s="118">
        <v>78.02</v>
      </c>
      <c r="Q186" s="118">
        <v>75.01</v>
      </c>
      <c r="R186" s="118">
        <v>78.96</v>
      </c>
      <c r="S186" s="118">
        <v>80.68</v>
      </c>
      <c r="T186" s="32">
        <v>34.49</v>
      </c>
      <c r="U186" s="32">
        <v>37.22</v>
      </c>
      <c r="V186" s="32">
        <v>28.27</v>
      </c>
      <c r="W186" s="32">
        <v>104.43</v>
      </c>
      <c r="X186" s="32">
        <v>107.73</v>
      </c>
      <c r="Y186" s="32">
        <v>101.09</v>
      </c>
      <c r="Z186" s="32">
        <v>105.08</v>
      </c>
    </row>
    <row r="187" spans="1:26" ht="12.75">
      <c r="A187" s="34">
        <v>6</v>
      </c>
      <c r="B187" s="34">
        <v>3</v>
      </c>
      <c r="C187" s="34">
        <v>14</v>
      </c>
      <c r="D187" s="35">
        <v>2</v>
      </c>
      <c r="E187" s="36"/>
      <c r="F187" s="31" t="s">
        <v>265</v>
      </c>
      <c r="G187" s="56" t="s">
        <v>429</v>
      </c>
      <c r="H187" s="33">
        <v>16345014.21</v>
      </c>
      <c r="I187" s="33">
        <v>4190440.18</v>
      </c>
      <c r="J187" s="33">
        <v>6921276.03</v>
      </c>
      <c r="K187" s="33">
        <v>5233298</v>
      </c>
      <c r="L187" s="33">
        <v>11907667.25</v>
      </c>
      <c r="M187" s="33">
        <v>2927962.5</v>
      </c>
      <c r="N187" s="33">
        <v>4855452.75</v>
      </c>
      <c r="O187" s="33">
        <v>4124252</v>
      </c>
      <c r="P187" s="118">
        <v>72.85</v>
      </c>
      <c r="Q187" s="118">
        <v>69.87</v>
      </c>
      <c r="R187" s="118">
        <v>70.15</v>
      </c>
      <c r="S187" s="118">
        <v>78.8</v>
      </c>
      <c r="T187" s="32">
        <v>24.58</v>
      </c>
      <c r="U187" s="32">
        <v>40.77</v>
      </c>
      <c r="V187" s="32">
        <v>34.63</v>
      </c>
      <c r="W187" s="32">
        <v>107.51</v>
      </c>
      <c r="X187" s="32">
        <v>118.38</v>
      </c>
      <c r="Y187" s="32">
        <v>103.4</v>
      </c>
      <c r="Z187" s="32">
        <v>105.57</v>
      </c>
    </row>
    <row r="188" spans="1:26" ht="12.75">
      <c r="A188" s="34">
        <v>6</v>
      </c>
      <c r="B188" s="34">
        <v>6</v>
      </c>
      <c r="C188" s="34">
        <v>11</v>
      </c>
      <c r="D188" s="35">
        <v>2</v>
      </c>
      <c r="E188" s="36"/>
      <c r="F188" s="31" t="s">
        <v>265</v>
      </c>
      <c r="G188" s="56" t="s">
        <v>430</v>
      </c>
      <c r="H188" s="33">
        <v>24131467.54</v>
      </c>
      <c r="I188" s="33">
        <v>5350517.5</v>
      </c>
      <c r="J188" s="33">
        <v>11257208.04</v>
      </c>
      <c r="K188" s="33">
        <v>7523742</v>
      </c>
      <c r="L188" s="33">
        <v>18583191.73</v>
      </c>
      <c r="M188" s="33">
        <v>4219927.43</v>
      </c>
      <c r="N188" s="33">
        <v>8308597.3</v>
      </c>
      <c r="O188" s="33">
        <v>6054667</v>
      </c>
      <c r="P188" s="118">
        <v>77</v>
      </c>
      <c r="Q188" s="118">
        <v>78.86</v>
      </c>
      <c r="R188" s="118">
        <v>73.8</v>
      </c>
      <c r="S188" s="118">
        <v>80.47</v>
      </c>
      <c r="T188" s="32">
        <v>22.7</v>
      </c>
      <c r="U188" s="32">
        <v>44.71</v>
      </c>
      <c r="V188" s="32">
        <v>32.58</v>
      </c>
      <c r="W188" s="32">
        <v>113.16</v>
      </c>
      <c r="X188" s="32">
        <v>115.7</v>
      </c>
      <c r="Y188" s="32">
        <v>120.33</v>
      </c>
      <c r="Z188" s="32">
        <v>103.16</v>
      </c>
    </row>
    <row r="189" spans="1:26" ht="12.75">
      <c r="A189" s="34">
        <v>6</v>
      </c>
      <c r="B189" s="34">
        <v>14</v>
      </c>
      <c r="C189" s="34">
        <v>11</v>
      </c>
      <c r="D189" s="35">
        <v>2</v>
      </c>
      <c r="E189" s="36"/>
      <c r="F189" s="31" t="s">
        <v>265</v>
      </c>
      <c r="G189" s="56" t="s">
        <v>431</v>
      </c>
      <c r="H189" s="33">
        <v>46046362.01</v>
      </c>
      <c r="I189" s="33">
        <v>7837834.54</v>
      </c>
      <c r="J189" s="33">
        <v>27742125.47</v>
      </c>
      <c r="K189" s="33">
        <v>10466402</v>
      </c>
      <c r="L189" s="33">
        <v>25718623.59</v>
      </c>
      <c r="M189" s="33">
        <v>5826977.01</v>
      </c>
      <c r="N189" s="33">
        <v>11414207.58</v>
      </c>
      <c r="O189" s="33">
        <v>8477439</v>
      </c>
      <c r="P189" s="118">
        <v>55.85</v>
      </c>
      <c r="Q189" s="118">
        <v>74.34</v>
      </c>
      <c r="R189" s="118">
        <v>41.14</v>
      </c>
      <c r="S189" s="118">
        <v>80.99</v>
      </c>
      <c r="T189" s="32">
        <v>22.65</v>
      </c>
      <c r="U189" s="32">
        <v>44.38</v>
      </c>
      <c r="V189" s="32">
        <v>32.96</v>
      </c>
      <c r="W189" s="32">
        <v>114.54</v>
      </c>
      <c r="X189" s="32">
        <v>97.64</v>
      </c>
      <c r="Y189" s="32">
        <v>135.96</v>
      </c>
      <c r="Z189" s="32">
        <v>104.78</v>
      </c>
    </row>
    <row r="190" spans="1:26" ht="12.75">
      <c r="A190" s="34">
        <v>6</v>
      </c>
      <c r="B190" s="34">
        <v>7</v>
      </c>
      <c r="C190" s="34">
        <v>2</v>
      </c>
      <c r="D190" s="35">
        <v>3</v>
      </c>
      <c r="E190" s="36"/>
      <c r="F190" s="31" t="s">
        <v>265</v>
      </c>
      <c r="G190" s="56" t="s">
        <v>432</v>
      </c>
      <c r="H190" s="33">
        <v>40713280</v>
      </c>
      <c r="I190" s="33">
        <v>10179623.91</v>
      </c>
      <c r="J190" s="33">
        <v>15173684.09</v>
      </c>
      <c r="K190" s="33">
        <v>15359972</v>
      </c>
      <c r="L190" s="33">
        <v>30552574.88</v>
      </c>
      <c r="M190" s="33">
        <v>7417598.76</v>
      </c>
      <c r="N190" s="33">
        <v>10772014.12</v>
      </c>
      <c r="O190" s="33">
        <v>12362962</v>
      </c>
      <c r="P190" s="118">
        <v>75.04</v>
      </c>
      <c r="Q190" s="118">
        <v>72.86</v>
      </c>
      <c r="R190" s="118">
        <v>70.99</v>
      </c>
      <c r="S190" s="118">
        <v>80.48</v>
      </c>
      <c r="T190" s="32">
        <v>24.27</v>
      </c>
      <c r="U190" s="32">
        <v>35.25</v>
      </c>
      <c r="V190" s="32">
        <v>40.46</v>
      </c>
      <c r="W190" s="32">
        <v>103.45</v>
      </c>
      <c r="X190" s="32">
        <v>102.1</v>
      </c>
      <c r="Y190" s="32">
        <v>102.75</v>
      </c>
      <c r="Z190" s="32">
        <v>104.9</v>
      </c>
    </row>
    <row r="191" spans="1:26" ht="12.75">
      <c r="A191" s="34">
        <v>6</v>
      </c>
      <c r="B191" s="34">
        <v>9</v>
      </c>
      <c r="C191" s="34">
        <v>1</v>
      </c>
      <c r="D191" s="35">
        <v>3</v>
      </c>
      <c r="E191" s="36"/>
      <c r="F191" s="31" t="s">
        <v>265</v>
      </c>
      <c r="G191" s="56" t="s">
        <v>433</v>
      </c>
      <c r="H191" s="33">
        <v>52116432.54</v>
      </c>
      <c r="I191" s="33">
        <v>18770909.2</v>
      </c>
      <c r="J191" s="33">
        <v>18049660.34</v>
      </c>
      <c r="K191" s="33">
        <v>15295863</v>
      </c>
      <c r="L191" s="33">
        <v>41236632.11</v>
      </c>
      <c r="M191" s="33">
        <v>14365774.21</v>
      </c>
      <c r="N191" s="33">
        <v>14595167.9</v>
      </c>
      <c r="O191" s="33">
        <v>12275690</v>
      </c>
      <c r="P191" s="118">
        <v>79.12</v>
      </c>
      <c r="Q191" s="118">
        <v>76.53</v>
      </c>
      <c r="R191" s="118">
        <v>80.86</v>
      </c>
      <c r="S191" s="118">
        <v>80.25</v>
      </c>
      <c r="T191" s="32">
        <v>34.83</v>
      </c>
      <c r="U191" s="32">
        <v>35.39</v>
      </c>
      <c r="V191" s="32">
        <v>29.76</v>
      </c>
      <c r="W191" s="32">
        <v>104.86</v>
      </c>
      <c r="X191" s="32">
        <v>103.21</v>
      </c>
      <c r="Y191" s="32">
        <v>99.5</v>
      </c>
      <c r="Z191" s="32">
        <v>114.34</v>
      </c>
    </row>
    <row r="192" spans="1:26" ht="12.75">
      <c r="A192" s="34">
        <v>6</v>
      </c>
      <c r="B192" s="34">
        <v>9</v>
      </c>
      <c r="C192" s="34">
        <v>3</v>
      </c>
      <c r="D192" s="35">
        <v>3</v>
      </c>
      <c r="E192" s="36"/>
      <c r="F192" s="31" t="s">
        <v>265</v>
      </c>
      <c r="G192" s="56" t="s">
        <v>434</v>
      </c>
      <c r="H192" s="33">
        <v>48959165.6</v>
      </c>
      <c r="I192" s="33">
        <v>14600971.14</v>
      </c>
      <c r="J192" s="33">
        <v>16286796.46</v>
      </c>
      <c r="K192" s="33">
        <v>18071398</v>
      </c>
      <c r="L192" s="33">
        <v>38450095.38</v>
      </c>
      <c r="M192" s="33">
        <v>10493080.73</v>
      </c>
      <c r="N192" s="33">
        <v>13463005.65</v>
      </c>
      <c r="O192" s="33">
        <v>14494009</v>
      </c>
      <c r="P192" s="118">
        <v>78.53</v>
      </c>
      <c r="Q192" s="118">
        <v>71.86</v>
      </c>
      <c r="R192" s="118">
        <v>82.66</v>
      </c>
      <c r="S192" s="118">
        <v>80.2</v>
      </c>
      <c r="T192" s="32">
        <v>27.29</v>
      </c>
      <c r="U192" s="32">
        <v>35.01</v>
      </c>
      <c r="V192" s="32">
        <v>37.69</v>
      </c>
      <c r="W192" s="32">
        <v>94.53</v>
      </c>
      <c r="X192" s="32">
        <v>95.27</v>
      </c>
      <c r="Y192" s="32">
        <v>75.68</v>
      </c>
      <c r="Z192" s="32">
        <v>122.09</v>
      </c>
    </row>
    <row r="193" spans="1:26" ht="12.75">
      <c r="A193" s="34">
        <v>6</v>
      </c>
      <c r="B193" s="34">
        <v>2</v>
      </c>
      <c r="C193" s="34">
        <v>5</v>
      </c>
      <c r="D193" s="35">
        <v>3</v>
      </c>
      <c r="E193" s="36"/>
      <c r="F193" s="31" t="s">
        <v>265</v>
      </c>
      <c r="G193" s="56" t="s">
        <v>435</v>
      </c>
      <c r="H193" s="33">
        <v>27655761.39</v>
      </c>
      <c r="I193" s="33">
        <v>6131930</v>
      </c>
      <c r="J193" s="33">
        <v>10838485.39</v>
      </c>
      <c r="K193" s="33">
        <v>10685346</v>
      </c>
      <c r="L193" s="33">
        <v>21588556.79</v>
      </c>
      <c r="M193" s="33">
        <v>4276808.31</v>
      </c>
      <c r="N193" s="33">
        <v>8841714.48</v>
      </c>
      <c r="O193" s="33">
        <v>8470034</v>
      </c>
      <c r="P193" s="118">
        <v>78.06</v>
      </c>
      <c r="Q193" s="118">
        <v>69.74</v>
      </c>
      <c r="R193" s="118">
        <v>81.57</v>
      </c>
      <c r="S193" s="118">
        <v>79.26</v>
      </c>
      <c r="T193" s="32">
        <v>19.81</v>
      </c>
      <c r="U193" s="32">
        <v>40.95</v>
      </c>
      <c r="V193" s="32">
        <v>39.23</v>
      </c>
      <c r="W193" s="32">
        <v>97.92</v>
      </c>
      <c r="X193" s="32">
        <v>85.51</v>
      </c>
      <c r="Y193" s="32">
        <v>95.63</v>
      </c>
      <c r="Z193" s="32">
        <v>108.6</v>
      </c>
    </row>
    <row r="194" spans="1:26" ht="12.75">
      <c r="A194" s="34">
        <v>6</v>
      </c>
      <c r="B194" s="34">
        <v>5</v>
      </c>
      <c r="C194" s="34">
        <v>5</v>
      </c>
      <c r="D194" s="35">
        <v>3</v>
      </c>
      <c r="E194" s="36"/>
      <c r="F194" s="31" t="s">
        <v>265</v>
      </c>
      <c r="G194" s="56" t="s">
        <v>436</v>
      </c>
      <c r="H194" s="33">
        <v>68551981.71</v>
      </c>
      <c r="I194" s="33">
        <v>26236193.99</v>
      </c>
      <c r="J194" s="33">
        <v>26420416.72</v>
      </c>
      <c r="K194" s="33">
        <v>15895371</v>
      </c>
      <c r="L194" s="33">
        <v>50101112.89</v>
      </c>
      <c r="M194" s="33">
        <v>19557597.84</v>
      </c>
      <c r="N194" s="33">
        <v>17476737.05</v>
      </c>
      <c r="O194" s="33">
        <v>13066778</v>
      </c>
      <c r="P194" s="118">
        <v>73.08</v>
      </c>
      <c r="Q194" s="118">
        <v>74.54</v>
      </c>
      <c r="R194" s="118">
        <v>66.14</v>
      </c>
      <c r="S194" s="118">
        <v>82.2</v>
      </c>
      <c r="T194" s="32">
        <v>39.03</v>
      </c>
      <c r="U194" s="32">
        <v>34.88</v>
      </c>
      <c r="V194" s="32">
        <v>26.08</v>
      </c>
      <c r="W194" s="32">
        <v>110.63</v>
      </c>
      <c r="X194" s="32">
        <v>113.78</v>
      </c>
      <c r="Y194" s="32">
        <v>107.24</v>
      </c>
      <c r="Z194" s="32">
        <v>110.73</v>
      </c>
    </row>
    <row r="195" spans="1:26" ht="12.75">
      <c r="A195" s="34">
        <v>6</v>
      </c>
      <c r="B195" s="34">
        <v>2</v>
      </c>
      <c r="C195" s="34">
        <v>7</v>
      </c>
      <c r="D195" s="35">
        <v>3</v>
      </c>
      <c r="E195" s="36"/>
      <c r="F195" s="31" t="s">
        <v>265</v>
      </c>
      <c r="G195" s="56" t="s">
        <v>437</v>
      </c>
      <c r="H195" s="33">
        <v>34469851.4</v>
      </c>
      <c r="I195" s="33">
        <v>7747036.46</v>
      </c>
      <c r="J195" s="33">
        <v>15857690.94</v>
      </c>
      <c r="K195" s="33">
        <v>10865124</v>
      </c>
      <c r="L195" s="33">
        <v>24343337.46</v>
      </c>
      <c r="M195" s="33">
        <v>5011059.75</v>
      </c>
      <c r="N195" s="33">
        <v>10659443.71</v>
      </c>
      <c r="O195" s="33">
        <v>8672834</v>
      </c>
      <c r="P195" s="118">
        <v>70.62</v>
      </c>
      <c r="Q195" s="118">
        <v>64.68</v>
      </c>
      <c r="R195" s="118">
        <v>67.21</v>
      </c>
      <c r="S195" s="118">
        <v>79.82</v>
      </c>
      <c r="T195" s="32">
        <v>20.58</v>
      </c>
      <c r="U195" s="32">
        <v>43.78</v>
      </c>
      <c r="V195" s="32">
        <v>35.62</v>
      </c>
      <c r="W195" s="32">
        <v>109.52</v>
      </c>
      <c r="X195" s="32">
        <v>88.41</v>
      </c>
      <c r="Y195" s="32">
        <v>128.28</v>
      </c>
      <c r="Z195" s="32">
        <v>105.13</v>
      </c>
    </row>
    <row r="196" spans="1:26" ht="12.75">
      <c r="A196" s="34">
        <v>6</v>
      </c>
      <c r="B196" s="34">
        <v>12</v>
      </c>
      <c r="C196" s="34">
        <v>2</v>
      </c>
      <c r="D196" s="35">
        <v>3</v>
      </c>
      <c r="E196" s="36"/>
      <c r="F196" s="31" t="s">
        <v>265</v>
      </c>
      <c r="G196" s="56" t="s">
        <v>438</v>
      </c>
      <c r="H196" s="33">
        <v>30704769.24</v>
      </c>
      <c r="I196" s="33">
        <v>4898634.02</v>
      </c>
      <c r="J196" s="33">
        <v>13992063.22</v>
      </c>
      <c r="K196" s="33">
        <v>11814072</v>
      </c>
      <c r="L196" s="33">
        <v>23611791.29</v>
      </c>
      <c r="M196" s="33">
        <v>3840568.76</v>
      </c>
      <c r="N196" s="33">
        <v>10408385.53</v>
      </c>
      <c r="O196" s="33">
        <v>9362837</v>
      </c>
      <c r="P196" s="118">
        <v>76.89</v>
      </c>
      <c r="Q196" s="118">
        <v>78.4</v>
      </c>
      <c r="R196" s="118">
        <v>74.38</v>
      </c>
      <c r="S196" s="118">
        <v>79.25</v>
      </c>
      <c r="T196" s="32">
        <v>16.26</v>
      </c>
      <c r="U196" s="32">
        <v>44.08</v>
      </c>
      <c r="V196" s="32">
        <v>39.65</v>
      </c>
      <c r="W196" s="32">
        <v>101.97</v>
      </c>
      <c r="X196" s="32">
        <v>90.39</v>
      </c>
      <c r="Y196" s="32">
        <v>107.31</v>
      </c>
      <c r="Z196" s="32">
        <v>101.69</v>
      </c>
    </row>
    <row r="197" spans="1:26" ht="12.75">
      <c r="A197" s="34">
        <v>6</v>
      </c>
      <c r="B197" s="34">
        <v>14</v>
      </c>
      <c r="C197" s="34">
        <v>4</v>
      </c>
      <c r="D197" s="35">
        <v>3</v>
      </c>
      <c r="E197" s="36"/>
      <c r="F197" s="31" t="s">
        <v>265</v>
      </c>
      <c r="G197" s="56" t="s">
        <v>439</v>
      </c>
      <c r="H197" s="33">
        <v>30317640.09</v>
      </c>
      <c r="I197" s="33">
        <v>15250609.27</v>
      </c>
      <c r="J197" s="33">
        <v>8497667.82</v>
      </c>
      <c r="K197" s="33">
        <v>6569363</v>
      </c>
      <c r="L197" s="33">
        <v>23140132.5</v>
      </c>
      <c r="M197" s="33">
        <v>11325250.96</v>
      </c>
      <c r="N197" s="33">
        <v>6362200.54</v>
      </c>
      <c r="O197" s="33">
        <v>5452681</v>
      </c>
      <c r="P197" s="118">
        <v>76.32</v>
      </c>
      <c r="Q197" s="118">
        <v>74.26</v>
      </c>
      <c r="R197" s="118">
        <v>74.86</v>
      </c>
      <c r="S197" s="118">
        <v>83</v>
      </c>
      <c r="T197" s="32">
        <v>48.94</v>
      </c>
      <c r="U197" s="32">
        <v>27.49</v>
      </c>
      <c r="V197" s="32">
        <v>23.56</v>
      </c>
      <c r="W197" s="32">
        <v>106.46</v>
      </c>
      <c r="X197" s="32">
        <v>111.97</v>
      </c>
      <c r="Y197" s="32">
        <v>97.91</v>
      </c>
      <c r="Z197" s="32">
        <v>106.43</v>
      </c>
    </row>
    <row r="198" spans="1:26" ht="12.75">
      <c r="A198" s="34">
        <v>6</v>
      </c>
      <c r="B198" s="34">
        <v>8</v>
      </c>
      <c r="C198" s="34">
        <v>6</v>
      </c>
      <c r="D198" s="35">
        <v>3</v>
      </c>
      <c r="E198" s="36"/>
      <c r="F198" s="31" t="s">
        <v>265</v>
      </c>
      <c r="G198" s="56" t="s">
        <v>440</v>
      </c>
      <c r="H198" s="33">
        <v>34664670.73</v>
      </c>
      <c r="I198" s="33">
        <v>6845332</v>
      </c>
      <c r="J198" s="33">
        <v>15299414.73</v>
      </c>
      <c r="K198" s="33">
        <v>12519924</v>
      </c>
      <c r="L198" s="33">
        <v>24738777.67</v>
      </c>
      <c r="M198" s="33">
        <v>4964605.28</v>
      </c>
      <c r="N198" s="33">
        <v>9711897.39</v>
      </c>
      <c r="O198" s="33">
        <v>10062275</v>
      </c>
      <c r="P198" s="118">
        <v>71.36</v>
      </c>
      <c r="Q198" s="118">
        <v>72.52</v>
      </c>
      <c r="R198" s="118">
        <v>63.47</v>
      </c>
      <c r="S198" s="118">
        <v>80.37</v>
      </c>
      <c r="T198" s="32">
        <v>20.06</v>
      </c>
      <c r="U198" s="32">
        <v>39.25</v>
      </c>
      <c r="V198" s="32">
        <v>40.67</v>
      </c>
      <c r="W198" s="32">
        <v>99.28</v>
      </c>
      <c r="X198" s="32">
        <v>101.42</v>
      </c>
      <c r="Y198" s="32">
        <v>95.87</v>
      </c>
      <c r="Z198" s="32">
        <v>101.72</v>
      </c>
    </row>
    <row r="199" spans="1:26" ht="12.75">
      <c r="A199" s="34">
        <v>6</v>
      </c>
      <c r="B199" s="34">
        <v>20</v>
      </c>
      <c r="C199" s="34">
        <v>4</v>
      </c>
      <c r="D199" s="35">
        <v>3</v>
      </c>
      <c r="E199" s="36"/>
      <c r="F199" s="31" t="s">
        <v>265</v>
      </c>
      <c r="G199" s="56" t="s">
        <v>441</v>
      </c>
      <c r="H199" s="33">
        <v>34702346.43</v>
      </c>
      <c r="I199" s="33">
        <v>9479471.8</v>
      </c>
      <c r="J199" s="33">
        <v>13096679.63</v>
      </c>
      <c r="K199" s="33">
        <v>12126195</v>
      </c>
      <c r="L199" s="33">
        <v>24975929.55</v>
      </c>
      <c r="M199" s="33">
        <v>6948926.47</v>
      </c>
      <c r="N199" s="33">
        <v>8344867.08</v>
      </c>
      <c r="O199" s="33">
        <v>9682136</v>
      </c>
      <c r="P199" s="118">
        <v>71.97</v>
      </c>
      <c r="Q199" s="118">
        <v>73.3</v>
      </c>
      <c r="R199" s="118">
        <v>63.71</v>
      </c>
      <c r="S199" s="118">
        <v>79.84</v>
      </c>
      <c r="T199" s="32">
        <v>27.82</v>
      </c>
      <c r="U199" s="32">
        <v>33.41</v>
      </c>
      <c r="V199" s="32">
        <v>38.76</v>
      </c>
      <c r="W199" s="32">
        <v>109.99</v>
      </c>
      <c r="X199" s="32">
        <v>112.18</v>
      </c>
      <c r="Y199" s="32">
        <v>109.61</v>
      </c>
      <c r="Z199" s="32">
        <v>108.8</v>
      </c>
    </row>
    <row r="200" spans="1:26" ht="12.75">
      <c r="A200" s="34">
        <v>6</v>
      </c>
      <c r="B200" s="34">
        <v>18</v>
      </c>
      <c r="C200" s="34">
        <v>5</v>
      </c>
      <c r="D200" s="35">
        <v>3</v>
      </c>
      <c r="E200" s="36"/>
      <c r="F200" s="31" t="s">
        <v>265</v>
      </c>
      <c r="G200" s="56" t="s">
        <v>442</v>
      </c>
      <c r="H200" s="33">
        <v>27132275.4</v>
      </c>
      <c r="I200" s="33">
        <v>9924016.87</v>
      </c>
      <c r="J200" s="33">
        <v>8185784.53</v>
      </c>
      <c r="K200" s="33">
        <v>9022474</v>
      </c>
      <c r="L200" s="33">
        <v>20330566.51</v>
      </c>
      <c r="M200" s="33">
        <v>6136223.46</v>
      </c>
      <c r="N200" s="33">
        <v>6923061.05</v>
      </c>
      <c r="O200" s="33">
        <v>7271282</v>
      </c>
      <c r="P200" s="118">
        <v>74.93</v>
      </c>
      <c r="Q200" s="118">
        <v>61.83</v>
      </c>
      <c r="R200" s="118">
        <v>84.57</v>
      </c>
      <c r="S200" s="118">
        <v>80.59</v>
      </c>
      <c r="T200" s="32">
        <v>30.18</v>
      </c>
      <c r="U200" s="32">
        <v>34.05</v>
      </c>
      <c r="V200" s="32">
        <v>35.76</v>
      </c>
      <c r="W200" s="32">
        <v>102.2</v>
      </c>
      <c r="X200" s="32">
        <v>111.38</v>
      </c>
      <c r="Y200" s="32">
        <v>94.95</v>
      </c>
      <c r="Z200" s="32">
        <v>102.52</v>
      </c>
    </row>
    <row r="201" spans="1:26" ht="12.75">
      <c r="A201" s="34">
        <v>6</v>
      </c>
      <c r="B201" s="34">
        <v>18</v>
      </c>
      <c r="C201" s="34">
        <v>6</v>
      </c>
      <c r="D201" s="35">
        <v>3</v>
      </c>
      <c r="E201" s="36"/>
      <c r="F201" s="31" t="s">
        <v>265</v>
      </c>
      <c r="G201" s="56" t="s">
        <v>443</v>
      </c>
      <c r="H201" s="33">
        <v>26014040.2</v>
      </c>
      <c r="I201" s="33">
        <v>9568383.6</v>
      </c>
      <c r="J201" s="33">
        <v>7617666.6</v>
      </c>
      <c r="K201" s="33">
        <v>8827990</v>
      </c>
      <c r="L201" s="33">
        <v>19885777.43</v>
      </c>
      <c r="M201" s="33">
        <v>6629966.87</v>
      </c>
      <c r="N201" s="33">
        <v>6007695.56</v>
      </c>
      <c r="O201" s="33">
        <v>7248115</v>
      </c>
      <c r="P201" s="118">
        <v>76.44</v>
      </c>
      <c r="Q201" s="118">
        <v>69.29</v>
      </c>
      <c r="R201" s="118">
        <v>78.86</v>
      </c>
      <c r="S201" s="118">
        <v>82.1</v>
      </c>
      <c r="T201" s="32">
        <v>33.34</v>
      </c>
      <c r="U201" s="32">
        <v>30.21</v>
      </c>
      <c r="V201" s="32">
        <v>36.44</v>
      </c>
      <c r="W201" s="32">
        <v>102.07</v>
      </c>
      <c r="X201" s="32">
        <v>100.91</v>
      </c>
      <c r="Y201" s="32">
        <v>89.42</v>
      </c>
      <c r="Z201" s="32">
        <v>117.01</v>
      </c>
    </row>
    <row r="202" spans="1:26" ht="12.75">
      <c r="A202" s="34">
        <v>6</v>
      </c>
      <c r="B202" s="34">
        <v>10</v>
      </c>
      <c r="C202" s="34">
        <v>3</v>
      </c>
      <c r="D202" s="35">
        <v>3</v>
      </c>
      <c r="E202" s="36"/>
      <c r="F202" s="31" t="s">
        <v>265</v>
      </c>
      <c r="G202" s="56" t="s">
        <v>444</v>
      </c>
      <c r="H202" s="33">
        <v>94283996.43</v>
      </c>
      <c r="I202" s="33">
        <v>44292109.53</v>
      </c>
      <c r="J202" s="33">
        <v>29166690.9</v>
      </c>
      <c r="K202" s="33">
        <v>20825196</v>
      </c>
      <c r="L202" s="33">
        <v>76296949.24</v>
      </c>
      <c r="M202" s="33">
        <v>34089298.19</v>
      </c>
      <c r="N202" s="33">
        <v>25187597.05</v>
      </c>
      <c r="O202" s="33">
        <v>17020054</v>
      </c>
      <c r="P202" s="118">
        <v>80.92</v>
      </c>
      <c r="Q202" s="118">
        <v>76.96</v>
      </c>
      <c r="R202" s="118">
        <v>86.35</v>
      </c>
      <c r="S202" s="118">
        <v>81.72</v>
      </c>
      <c r="T202" s="32">
        <v>44.67</v>
      </c>
      <c r="U202" s="32">
        <v>33.01</v>
      </c>
      <c r="V202" s="32">
        <v>22.3</v>
      </c>
      <c r="W202" s="32">
        <v>120.78</v>
      </c>
      <c r="X202" s="32">
        <v>114.08</v>
      </c>
      <c r="Y202" s="32">
        <v>131.35</v>
      </c>
      <c r="Z202" s="32">
        <v>120.63</v>
      </c>
    </row>
    <row r="203" spans="1:26" ht="12.75">
      <c r="A203" s="34">
        <v>6</v>
      </c>
      <c r="B203" s="34">
        <v>5</v>
      </c>
      <c r="C203" s="34">
        <v>6</v>
      </c>
      <c r="D203" s="35">
        <v>3</v>
      </c>
      <c r="E203" s="36"/>
      <c r="F203" s="31" t="s">
        <v>265</v>
      </c>
      <c r="G203" s="56" t="s">
        <v>445</v>
      </c>
      <c r="H203" s="33">
        <v>34007917.43</v>
      </c>
      <c r="I203" s="33">
        <v>7738562.59</v>
      </c>
      <c r="J203" s="33">
        <v>15740484.84</v>
      </c>
      <c r="K203" s="33">
        <v>10528870</v>
      </c>
      <c r="L203" s="33">
        <v>24859483.88</v>
      </c>
      <c r="M203" s="33">
        <v>5601319.69</v>
      </c>
      <c r="N203" s="33">
        <v>10885032.19</v>
      </c>
      <c r="O203" s="33">
        <v>8373132</v>
      </c>
      <c r="P203" s="118">
        <v>73.09</v>
      </c>
      <c r="Q203" s="118">
        <v>72.38</v>
      </c>
      <c r="R203" s="118">
        <v>69.15</v>
      </c>
      <c r="S203" s="118">
        <v>79.52</v>
      </c>
      <c r="T203" s="32">
        <v>22.53</v>
      </c>
      <c r="U203" s="32">
        <v>43.78</v>
      </c>
      <c r="V203" s="32">
        <v>33.68</v>
      </c>
      <c r="W203" s="32">
        <v>84.85</v>
      </c>
      <c r="X203" s="32">
        <v>86.28</v>
      </c>
      <c r="Y203" s="32">
        <v>76.15</v>
      </c>
      <c r="Z203" s="32">
        <v>98.37</v>
      </c>
    </row>
    <row r="204" spans="1:26" ht="12.75">
      <c r="A204" s="34">
        <v>6</v>
      </c>
      <c r="B204" s="34">
        <v>14</v>
      </c>
      <c r="C204" s="34">
        <v>8</v>
      </c>
      <c r="D204" s="35">
        <v>3</v>
      </c>
      <c r="E204" s="36"/>
      <c r="F204" s="31" t="s">
        <v>265</v>
      </c>
      <c r="G204" s="56" t="s">
        <v>446</v>
      </c>
      <c r="H204" s="33">
        <v>52283821.85</v>
      </c>
      <c r="I204" s="33">
        <v>19072067.88</v>
      </c>
      <c r="J204" s="33">
        <v>24266857.97</v>
      </c>
      <c r="K204" s="33">
        <v>8944896</v>
      </c>
      <c r="L204" s="33">
        <v>33684241.79</v>
      </c>
      <c r="M204" s="33">
        <v>13085979.51</v>
      </c>
      <c r="N204" s="33">
        <v>13191288.28</v>
      </c>
      <c r="O204" s="33">
        <v>7406974</v>
      </c>
      <c r="P204" s="118">
        <v>64.42</v>
      </c>
      <c r="Q204" s="118">
        <v>68.61</v>
      </c>
      <c r="R204" s="118">
        <v>54.35</v>
      </c>
      <c r="S204" s="118">
        <v>82.8</v>
      </c>
      <c r="T204" s="32">
        <v>38.84</v>
      </c>
      <c r="U204" s="32">
        <v>39.16</v>
      </c>
      <c r="V204" s="32">
        <v>21.98</v>
      </c>
      <c r="W204" s="32">
        <v>112.14</v>
      </c>
      <c r="X204" s="32">
        <v>92.49</v>
      </c>
      <c r="Y204" s="32">
        <v>140.37</v>
      </c>
      <c r="Z204" s="32">
        <v>114.11</v>
      </c>
    </row>
    <row r="205" spans="1:26" ht="12.75">
      <c r="A205" s="34">
        <v>6</v>
      </c>
      <c r="B205" s="34">
        <v>12</v>
      </c>
      <c r="C205" s="34">
        <v>5</v>
      </c>
      <c r="D205" s="35">
        <v>3</v>
      </c>
      <c r="E205" s="36"/>
      <c r="F205" s="31" t="s">
        <v>265</v>
      </c>
      <c r="G205" s="56" t="s">
        <v>447</v>
      </c>
      <c r="H205" s="33">
        <v>90441459.81</v>
      </c>
      <c r="I205" s="33">
        <v>27260314.79</v>
      </c>
      <c r="J205" s="33">
        <v>38865539.02</v>
      </c>
      <c r="K205" s="33">
        <v>24315606</v>
      </c>
      <c r="L205" s="33">
        <v>61343868.54</v>
      </c>
      <c r="M205" s="33">
        <v>16618917.98</v>
      </c>
      <c r="N205" s="33">
        <v>25288625.56</v>
      </c>
      <c r="O205" s="33">
        <v>19436325</v>
      </c>
      <c r="P205" s="118">
        <v>67.82</v>
      </c>
      <c r="Q205" s="118">
        <v>60.96</v>
      </c>
      <c r="R205" s="118">
        <v>65.06</v>
      </c>
      <c r="S205" s="118">
        <v>79.93</v>
      </c>
      <c r="T205" s="32">
        <v>27.09</v>
      </c>
      <c r="U205" s="32">
        <v>41.22</v>
      </c>
      <c r="V205" s="32">
        <v>31.68</v>
      </c>
      <c r="W205" s="32">
        <v>110.84</v>
      </c>
      <c r="X205" s="32">
        <v>105.12</v>
      </c>
      <c r="Y205" s="32">
        <v>116.99</v>
      </c>
      <c r="Z205" s="32">
        <v>108.46</v>
      </c>
    </row>
    <row r="206" spans="1:26" ht="12.75">
      <c r="A206" s="34">
        <v>6</v>
      </c>
      <c r="B206" s="34">
        <v>8</v>
      </c>
      <c r="C206" s="34">
        <v>10</v>
      </c>
      <c r="D206" s="35">
        <v>3</v>
      </c>
      <c r="E206" s="36"/>
      <c r="F206" s="31" t="s">
        <v>265</v>
      </c>
      <c r="G206" s="56" t="s">
        <v>448</v>
      </c>
      <c r="H206" s="33">
        <v>28950254.3</v>
      </c>
      <c r="I206" s="33">
        <v>5824435</v>
      </c>
      <c r="J206" s="33">
        <v>14423390.3</v>
      </c>
      <c r="K206" s="33">
        <v>8702429</v>
      </c>
      <c r="L206" s="33">
        <v>20675211.41</v>
      </c>
      <c r="M206" s="33">
        <v>4110383.79</v>
      </c>
      <c r="N206" s="33">
        <v>9456004.62</v>
      </c>
      <c r="O206" s="33">
        <v>7108823</v>
      </c>
      <c r="P206" s="118">
        <v>71.41</v>
      </c>
      <c r="Q206" s="118">
        <v>70.57</v>
      </c>
      <c r="R206" s="118">
        <v>65.56</v>
      </c>
      <c r="S206" s="118">
        <v>81.68</v>
      </c>
      <c r="T206" s="32">
        <v>19.88</v>
      </c>
      <c r="U206" s="32">
        <v>45.73</v>
      </c>
      <c r="V206" s="32">
        <v>34.38</v>
      </c>
      <c r="W206" s="32">
        <v>118.09</v>
      </c>
      <c r="X206" s="32">
        <v>115.2</v>
      </c>
      <c r="Y206" s="32">
        <v>134.58</v>
      </c>
      <c r="Z206" s="32">
        <v>102.82</v>
      </c>
    </row>
    <row r="207" spans="1:26" ht="12.75">
      <c r="A207" s="34">
        <v>6</v>
      </c>
      <c r="B207" s="34">
        <v>13</v>
      </c>
      <c r="C207" s="34">
        <v>4</v>
      </c>
      <c r="D207" s="35">
        <v>3</v>
      </c>
      <c r="E207" s="36"/>
      <c r="F207" s="31" t="s">
        <v>265</v>
      </c>
      <c r="G207" s="56" t="s">
        <v>449</v>
      </c>
      <c r="H207" s="33">
        <v>63386760.43</v>
      </c>
      <c r="I207" s="33">
        <v>25484083.9</v>
      </c>
      <c r="J207" s="33">
        <v>22792034.53</v>
      </c>
      <c r="K207" s="33">
        <v>15110642</v>
      </c>
      <c r="L207" s="33">
        <v>50127905.44</v>
      </c>
      <c r="M207" s="33">
        <v>19223227.18</v>
      </c>
      <c r="N207" s="33">
        <v>18607477.26</v>
      </c>
      <c r="O207" s="33">
        <v>12297201</v>
      </c>
      <c r="P207" s="118">
        <v>79.08</v>
      </c>
      <c r="Q207" s="118">
        <v>75.43</v>
      </c>
      <c r="R207" s="118">
        <v>81.64</v>
      </c>
      <c r="S207" s="118">
        <v>81.38</v>
      </c>
      <c r="T207" s="32">
        <v>38.34</v>
      </c>
      <c r="U207" s="32">
        <v>37.11</v>
      </c>
      <c r="V207" s="32">
        <v>24.53</v>
      </c>
      <c r="W207" s="32">
        <v>105.98</v>
      </c>
      <c r="X207" s="32">
        <v>111.14</v>
      </c>
      <c r="Y207" s="32">
        <v>100.6</v>
      </c>
      <c r="Z207" s="32">
        <v>106.88</v>
      </c>
    </row>
    <row r="208" spans="1:26" ht="12.75">
      <c r="A208" s="34">
        <v>6</v>
      </c>
      <c r="B208" s="34">
        <v>17</v>
      </c>
      <c r="C208" s="34">
        <v>3</v>
      </c>
      <c r="D208" s="35">
        <v>3</v>
      </c>
      <c r="E208" s="36"/>
      <c r="F208" s="31" t="s">
        <v>265</v>
      </c>
      <c r="G208" s="56" t="s">
        <v>450</v>
      </c>
      <c r="H208" s="33">
        <v>55766632.11</v>
      </c>
      <c r="I208" s="33">
        <v>14543498.84</v>
      </c>
      <c r="J208" s="33">
        <v>27563571.27</v>
      </c>
      <c r="K208" s="33">
        <v>13659562</v>
      </c>
      <c r="L208" s="33">
        <v>39738610.56</v>
      </c>
      <c r="M208" s="33">
        <v>11510302.97</v>
      </c>
      <c r="N208" s="33">
        <v>17304068.59</v>
      </c>
      <c r="O208" s="33">
        <v>10924239</v>
      </c>
      <c r="P208" s="118">
        <v>71.25</v>
      </c>
      <c r="Q208" s="118">
        <v>79.14</v>
      </c>
      <c r="R208" s="118">
        <v>62.77</v>
      </c>
      <c r="S208" s="118">
        <v>79.97</v>
      </c>
      <c r="T208" s="32">
        <v>28.96</v>
      </c>
      <c r="U208" s="32">
        <v>43.54</v>
      </c>
      <c r="V208" s="32">
        <v>27.49</v>
      </c>
      <c r="W208" s="32">
        <v>101.53</v>
      </c>
      <c r="X208" s="32">
        <v>109.49</v>
      </c>
      <c r="Y208" s="32">
        <v>94.98</v>
      </c>
      <c r="Z208" s="32">
        <v>104.97</v>
      </c>
    </row>
    <row r="209" spans="1:26" ht="12.75">
      <c r="A209" s="34">
        <v>6</v>
      </c>
      <c r="B209" s="34">
        <v>12</v>
      </c>
      <c r="C209" s="34">
        <v>6</v>
      </c>
      <c r="D209" s="35">
        <v>3</v>
      </c>
      <c r="E209" s="36"/>
      <c r="F209" s="31" t="s">
        <v>265</v>
      </c>
      <c r="G209" s="56" t="s">
        <v>451</v>
      </c>
      <c r="H209" s="33">
        <v>70244982.15</v>
      </c>
      <c r="I209" s="33">
        <v>20258160.35</v>
      </c>
      <c r="J209" s="33">
        <v>31627379.8</v>
      </c>
      <c r="K209" s="33">
        <v>18359442</v>
      </c>
      <c r="L209" s="33">
        <v>50112781.47</v>
      </c>
      <c r="M209" s="33">
        <v>14614447.1</v>
      </c>
      <c r="N209" s="33">
        <v>20814538.37</v>
      </c>
      <c r="O209" s="33">
        <v>14683796</v>
      </c>
      <c r="P209" s="118">
        <v>71.34</v>
      </c>
      <c r="Q209" s="118">
        <v>72.14</v>
      </c>
      <c r="R209" s="118">
        <v>65.81</v>
      </c>
      <c r="S209" s="118">
        <v>79.97</v>
      </c>
      <c r="T209" s="32">
        <v>29.16</v>
      </c>
      <c r="U209" s="32">
        <v>41.53</v>
      </c>
      <c r="V209" s="32">
        <v>29.3</v>
      </c>
      <c r="W209" s="32">
        <v>117.24</v>
      </c>
      <c r="X209" s="32">
        <v>104.95</v>
      </c>
      <c r="Y209" s="32">
        <v>139.07</v>
      </c>
      <c r="Z209" s="32">
        <v>106.01</v>
      </c>
    </row>
    <row r="210" spans="1:26" ht="12.75">
      <c r="A210" s="34">
        <v>6</v>
      </c>
      <c r="B210" s="34">
        <v>3</v>
      </c>
      <c r="C210" s="34">
        <v>15</v>
      </c>
      <c r="D210" s="35">
        <v>3</v>
      </c>
      <c r="E210" s="36"/>
      <c r="F210" s="31" t="s">
        <v>265</v>
      </c>
      <c r="G210" s="56" t="s">
        <v>452</v>
      </c>
      <c r="H210" s="33">
        <v>31154711.31</v>
      </c>
      <c r="I210" s="33">
        <v>7875689</v>
      </c>
      <c r="J210" s="33">
        <v>13265319.31</v>
      </c>
      <c r="K210" s="33">
        <v>10013703</v>
      </c>
      <c r="L210" s="33">
        <v>24563206.08</v>
      </c>
      <c r="M210" s="33">
        <v>6333405.4</v>
      </c>
      <c r="N210" s="33">
        <v>10238428.68</v>
      </c>
      <c r="O210" s="33">
        <v>7991372</v>
      </c>
      <c r="P210" s="118">
        <v>78.84</v>
      </c>
      <c r="Q210" s="118">
        <v>80.41</v>
      </c>
      <c r="R210" s="118">
        <v>77.18</v>
      </c>
      <c r="S210" s="118">
        <v>79.8</v>
      </c>
      <c r="T210" s="32">
        <v>25.78</v>
      </c>
      <c r="U210" s="32">
        <v>41.68</v>
      </c>
      <c r="V210" s="32">
        <v>32.53</v>
      </c>
      <c r="W210" s="32">
        <v>128.83</v>
      </c>
      <c r="X210" s="32">
        <v>125.04</v>
      </c>
      <c r="Y210" s="32">
        <v>145.81</v>
      </c>
      <c r="Z210" s="32">
        <v>114.51</v>
      </c>
    </row>
    <row r="211" spans="1:26" ht="12.75">
      <c r="A211" s="34">
        <v>6</v>
      </c>
      <c r="B211" s="34">
        <v>16</v>
      </c>
      <c r="C211" s="34">
        <v>4</v>
      </c>
      <c r="D211" s="35">
        <v>3</v>
      </c>
      <c r="E211" s="36"/>
      <c r="F211" s="31" t="s">
        <v>265</v>
      </c>
      <c r="G211" s="56" t="s">
        <v>453</v>
      </c>
      <c r="H211" s="33">
        <v>96042245.91</v>
      </c>
      <c r="I211" s="33">
        <v>34713416.69</v>
      </c>
      <c r="J211" s="33">
        <v>38639284.22</v>
      </c>
      <c r="K211" s="33">
        <v>22689545</v>
      </c>
      <c r="L211" s="33">
        <v>68819328.33</v>
      </c>
      <c r="M211" s="33">
        <v>24682469.38</v>
      </c>
      <c r="N211" s="33">
        <v>25630944.95</v>
      </c>
      <c r="O211" s="33">
        <v>18505914</v>
      </c>
      <c r="P211" s="118">
        <v>71.65</v>
      </c>
      <c r="Q211" s="118">
        <v>71.1</v>
      </c>
      <c r="R211" s="118">
        <v>66.33</v>
      </c>
      <c r="S211" s="118">
        <v>81.56</v>
      </c>
      <c r="T211" s="32">
        <v>35.86</v>
      </c>
      <c r="U211" s="32">
        <v>37.24</v>
      </c>
      <c r="V211" s="32">
        <v>26.89</v>
      </c>
      <c r="W211" s="32">
        <v>100.97</v>
      </c>
      <c r="X211" s="32">
        <v>103.12</v>
      </c>
      <c r="Y211" s="32">
        <v>94.64</v>
      </c>
      <c r="Z211" s="32">
        <v>107.97</v>
      </c>
    </row>
    <row r="212" spans="1:26" ht="12.75">
      <c r="A212" s="34">
        <v>6</v>
      </c>
      <c r="B212" s="34">
        <v>3</v>
      </c>
      <c r="C212" s="34">
        <v>11</v>
      </c>
      <c r="D212" s="35">
        <v>3</v>
      </c>
      <c r="E212" s="36"/>
      <c r="F212" s="31" t="s">
        <v>265</v>
      </c>
      <c r="G212" s="56" t="s">
        <v>454</v>
      </c>
      <c r="H212" s="33">
        <v>30308946.75</v>
      </c>
      <c r="I212" s="33">
        <v>7495463.67</v>
      </c>
      <c r="J212" s="33">
        <v>11167862.08</v>
      </c>
      <c r="K212" s="33">
        <v>11645621</v>
      </c>
      <c r="L212" s="33">
        <v>24557664.4</v>
      </c>
      <c r="M212" s="33">
        <v>5796332.26</v>
      </c>
      <c r="N212" s="33">
        <v>9572655.14</v>
      </c>
      <c r="O212" s="33">
        <v>9188677</v>
      </c>
      <c r="P212" s="118">
        <v>81.02</v>
      </c>
      <c r="Q212" s="118">
        <v>77.33</v>
      </c>
      <c r="R212" s="118">
        <v>85.71</v>
      </c>
      <c r="S212" s="118">
        <v>78.9</v>
      </c>
      <c r="T212" s="32">
        <v>23.6</v>
      </c>
      <c r="U212" s="32">
        <v>38.98</v>
      </c>
      <c r="V212" s="32">
        <v>37.41</v>
      </c>
      <c r="W212" s="32">
        <v>106.68</v>
      </c>
      <c r="X212" s="32">
        <v>107.57</v>
      </c>
      <c r="Y212" s="32">
        <v>107.22</v>
      </c>
      <c r="Z212" s="32">
        <v>105.58</v>
      </c>
    </row>
    <row r="213" spans="1:26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31" t="s">
        <v>265</v>
      </c>
      <c r="G213" s="56" t="s">
        <v>455</v>
      </c>
      <c r="H213" s="33">
        <v>51594651.94</v>
      </c>
      <c r="I213" s="33">
        <v>17512220.86</v>
      </c>
      <c r="J213" s="33">
        <v>20542635.08</v>
      </c>
      <c r="K213" s="33">
        <v>13539796</v>
      </c>
      <c r="L213" s="33">
        <v>37119351.62</v>
      </c>
      <c r="M213" s="33">
        <v>11620521.46</v>
      </c>
      <c r="N213" s="33">
        <v>14707851.16</v>
      </c>
      <c r="O213" s="33">
        <v>10790979</v>
      </c>
      <c r="P213" s="118">
        <v>71.94</v>
      </c>
      <c r="Q213" s="118">
        <v>66.35</v>
      </c>
      <c r="R213" s="118">
        <v>71.59</v>
      </c>
      <c r="S213" s="118">
        <v>79.69</v>
      </c>
      <c r="T213" s="32">
        <v>31.3</v>
      </c>
      <c r="U213" s="32">
        <v>39.62</v>
      </c>
      <c r="V213" s="32">
        <v>29.07</v>
      </c>
      <c r="W213" s="32">
        <v>119.25</v>
      </c>
      <c r="X213" s="32">
        <v>110.22</v>
      </c>
      <c r="Y213" s="32">
        <v>133.06</v>
      </c>
      <c r="Z213" s="32">
        <v>113.21</v>
      </c>
    </row>
    <row r="214" spans="1:26" ht="12.75">
      <c r="A214" s="34">
        <v>6</v>
      </c>
      <c r="B214" s="34">
        <v>2</v>
      </c>
      <c r="C214" s="34">
        <v>12</v>
      </c>
      <c r="D214" s="35">
        <v>3</v>
      </c>
      <c r="E214" s="36"/>
      <c r="F214" s="31" t="s">
        <v>265</v>
      </c>
      <c r="G214" s="56" t="s">
        <v>456</v>
      </c>
      <c r="H214" s="33">
        <v>34246025.28</v>
      </c>
      <c r="I214" s="33">
        <v>11860693.3</v>
      </c>
      <c r="J214" s="33">
        <v>11573684.98</v>
      </c>
      <c r="K214" s="33">
        <v>10811647</v>
      </c>
      <c r="L214" s="33">
        <v>24866951.77</v>
      </c>
      <c r="M214" s="33">
        <v>7073749.7</v>
      </c>
      <c r="N214" s="33">
        <v>8940188.07</v>
      </c>
      <c r="O214" s="33">
        <v>8853014</v>
      </c>
      <c r="P214" s="118">
        <v>72.61</v>
      </c>
      <c r="Q214" s="118">
        <v>59.64</v>
      </c>
      <c r="R214" s="118">
        <v>77.24</v>
      </c>
      <c r="S214" s="118">
        <v>81.88</v>
      </c>
      <c r="T214" s="32">
        <v>28.44</v>
      </c>
      <c r="U214" s="32">
        <v>35.95</v>
      </c>
      <c r="V214" s="32">
        <v>35.6</v>
      </c>
      <c r="W214" s="32">
        <v>106.5</v>
      </c>
      <c r="X214" s="32">
        <v>102.44</v>
      </c>
      <c r="Y214" s="32">
        <v>106.76</v>
      </c>
      <c r="Z214" s="32">
        <v>109.7</v>
      </c>
    </row>
    <row r="215" spans="1:26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31" t="s">
        <v>265</v>
      </c>
      <c r="G215" s="56" t="s">
        <v>457</v>
      </c>
      <c r="H215" s="33">
        <v>27784585.36</v>
      </c>
      <c r="I215" s="33">
        <v>9241741.05</v>
      </c>
      <c r="J215" s="33">
        <v>10573070.31</v>
      </c>
      <c r="K215" s="33">
        <v>7969774</v>
      </c>
      <c r="L215" s="33">
        <v>18846889.95</v>
      </c>
      <c r="M215" s="33">
        <v>5855841.27</v>
      </c>
      <c r="N215" s="33">
        <v>6619509.68</v>
      </c>
      <c r="O215" s="33">
        <v>6371539</v>
      </c>
      <c r="P215" s="118">
        <v>67.83</v>
      </c>
      <c r="Q215" s="118">
        <v>63.36</v>
      </c>
      <c r="R215" s="118">
        <v>62.6</v>
      </c>
      <c r="S215" s="118">
        <v>79.94</v>
      </c>
      <c r="T215" s="32">
        <v>31.07</v>
      </c>
      <c r="U215" s="32">
        <v>35.12</v>
      </c>
      <c r="V215" s="32">
        <v>33.8</v>
      </c>
      <c r="W215" s="32">
        <v>95.5</v>
      </c>
      <c r="X215" s="32">
        <v>104.97</v>
      </c>
      <c r="Y215" s="32">
        <v>82.22</v>
      </c>
      <c r="Z215" s="32">
        <v>104.36</v>
      </c>
    </row>
    <row r="216" spans="1:26" ht="12.75">
      <c r="A216" s="34">
        <v>6</v>
      </c>
      <c r="B216" s="34">
        <v>7</v>
      </c>
      <c r="C216" s="34">
        <v>8</v>
      </c>
      <c r="D216" s="35">
        <v>3</v>
      </c>
      <c r="E216" s="36"/>
      <c r="F216" s="31" t="s">
        <v>265</v>
      </c>
      <c r="G216" s="56" t="s">
        <v>458</v>
      </c>
      <c r="H216" s="33">
        <v>36196830.38</v>
      </c>
      <c r="I216" s="33">
        <v>8303041.6</v>
      </c>
      <c r="J216" s="33">
        <v>13867580.78</v>
      </c>
      <c r="K216" s="33">
        <v>14026208</v>
      </c>
      <c r="L216" s="33">
        <v>26873526.72</v>
      </c>
      <c r="M216" s="33">
        <v>5440458.94</v>
      </c>
      <c r="N216" s="33">
        <v>10087231.78</v>
      </c>
      <c r="O216" s="33">
        <v>11345836</v>
      </c>
      <c r="P216" s="118">
        <v>74.24</v>
      </c>
      <c r="Q216" s="118">
        <v>65.52</v>
      </c>
      <c r="R216" s="118">
        <v>72.73</v>
      </c>
      <c r="S216" s="118">
        <v>80.89</v>
      </c>
      <c r="T216" s="32">
        <v>20.24</v>
      </c>
      <c r="U216" s="32">
        <v>37.53</v>
      </c>
      <c r="V216" s="32">
        <v>42.21</v>
      </c>
      <c r="W216" s="32">
        <v>94.27</v>
      </c>
      <c r="X216" s="32">
        <v>102.01</v>
      </c>
      <c r="Y216" s="32">
        <v>87.02</v>
      </c>
      <c r="Z216" s="32">
        <v>97.97</v>
      </c>
    </row>
    <row r="217" spans="1:26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31" t="s">
        <v>265</v>
      </c>
      <c r="G217" s="56" t="s">
        <v>459</v>
      </c>
      <c r="H217" s="33">
        <v>29741008.11</v>
      </c>
      <c r="I217" s="33">
        <v>14297671.88</v>
      </c>
      <c r="J217" s="33">
        <v>7842809.23</v>
      </c>
      <c r="K217" s="33">
        <v>7600527</v>
      </c>
      <c r="L217" s="33">
        <v>22428200.15</v>
      </c>
      <c r="M217" s="33">
        <v>9595860.28</v>
      </c>
      <c r="N217" s="33">
        <v>6569638.87</v>
      </c>
      <c r="O217" s="33">
        <v>6262701</v>
      </c>
      <c r="P217" s="118">
        <v>75.41</v>
      </c>
      <c r="Q217" s="118">
        <v>67.11</v>
      </c>
      <c r="R217" s="118">
        <v>83.76</v>
      </c>
      <c r="S217" s="118">
        <v>82.39</v>
      </c>
      <c r="T217" s="32">
        <v>42.78</v>
      </c>
      <c r="U217" s="32">
        <v>29.29</v>
      </c>
      <c r="V217" s="32">
        <v>27.92</v>
      </c>
      <c r="W217" s="32">
        <v>106.81</v>
      </c>
      <c r="X217" s="32">
        <v>114.47</v>
      </c>
      <c r="Y217" s="32">
        <v>99.51</v>
      </c>
      <c r="Z217" s="32">
        <v>104.13</v>
      </c>
    </row>
    <row r="218" spans="1:26" ht="12.75">
      <c r="A218" s="34">
        <v>6</v>
      </c>
      <c r="B218" s="34">
        <v>61</v>
      </c>
      <c r="C218" s="34">
        <v>0</v>
      </c>
      <c r="D218" s="35">
        <v>0</v>
      </c>
      <c r="E218" s="36"/>
      <c r="F218" s="31" t="s">
        <v>460</v>
      </c>
      <c r="G218" s="56" t="s">
        <v>461</v>
      </c>
      <c r="H218" s="33">
        <v>367868335.71</v>
      </c>
      <c r="I218" s="33">
        <v>128593271.44</v>
      </c>
      <c r="J218" s="33">
        <v>121112992.27</v>
      </c>
      <c r="K218" s="33">
        <v>118162072</v>
      </c>
      <c r="L218" s="33">
        <v>278085186.15</v>
      </c>
      <c r="M218" s="33">
        <v>98322526.18</v>
      </c>
      <c r="N218" s="33">
        <v>82082209.97</v>
      </c>
      <c r="O218" s="33">
        <v>97680450</v>
      </c>
      <c r="P218" s="118">
        <v>75.59</v>
      </c>
      <c r="Q218" s="118">
        <v>76.46</v>
      </c>
      <c r="R218" s="118">
        <v>67.77</v>
      </c>
      <c r="S218" s="118">
        <v>82.66</v>
      </c>
      <c r="T218" s="32">
        <v>35.35</v>
      </c>
      <c r="U218" s="32">
        <v>29.51</v>
      </c>
      <c r="V218" s="32">
        <v>35.12</v>
      </c>
      <c r="W218" s="32">
        <v>111.7</v>
      </c>
      <c r="X218" s="32">
        <v>106.9</v>
      </c>
      <c r="Y218" s="32">
        <v>118.32</v>
      </c>
      <c r="Z218" s="32">
        <v>111.49</v>
      </c>
    </row>
    <row r="219" spans="1:26" ht="12.75">
      <c r="A219" s="34">
        <v>6</v>
      </c>
      <c r="B219" s="34">
        <v>62</v>
      </c>
      <c r="C219" s="34">
        <v>0</v>
      </c>
      <c r="D219" s="35">
        <v>0</v>
      </c>
      <c r="E219" s="36"/>
      <c r="F219" s="31" t="s">
        <v>460</v>
      </c>
      <c r="G219" s="56" t="s">
        <v>462</v>
      </c>
      <c r="H219" s="33">
        <v>454981255.11</v>
      </c>
      <c r="I219" s="33">
        <v>152842672.23</v>
      </c>
      <c r="J219" s="33">
        <v>169143529.88</v>
      </c>
      <c r="K219" s="33">
        <v>132995053</v>
      </c>
      <c r="L219" s="33">
        <v>292370874.83</v>
      </c>
      <c r="M219" s="33">
        <v>101490501.6</v>
      </c>
      <c r="N219" s="33">
        <v>81983532.23</v>
      </c>
      <c r="O219" s="33">
        <v>108896841</v>
      </c>
      <c r="P219" s="118">
        <v>64.25</v>
      </c>
      <c r="Q219" s="118">
        <v>66.4</v>
      </c>
      <c r="R219" s="118">
        <v>48.46</v>
      </c>
      <c r="S219" s="118">
        <v>81.88</v>
      </c>
      <c r="T219" s="32">
        <v>34.71</v>
      </c>
      <c r="U219" s="32">
        <v>28.04</v>
      </c>
      <c r="V219" s="32">
        <v>37.24</v>
      </c>
      <c r="W219" s="32">
        <v>113.5</v>
      </c>
      <c r="X219" s="32">
        <v>104.95</v>
      </c>
      <c r="Y219" s="32">
        <v>125.17</v>
      </c>
      <c r="Z219" s="32">
        <v>114.17</v>
      </c>
    </row>
    <row r="220" spans="1:26" ht="12.75">
      <c r="A220" s="34">
        <v>6</v>
      </c>
      <c r="B220" s="34">
        <v>63</v>
      </c>
      <c r="C220" s="34">
        <v>0</v>
      </c>
      <c r="D220" s="35">
        <v>0</v>
      </c>
      <c r="E220" s="36"/>
      <c r="F220" s="31" t="s">
        <v>460</v>
      </c>
      <c r="G220" s="56" t="s">
        <v>463</v>
      </c>
      <c r="H220" s="33">
        <v>2357792579.74</v>
      </c>
      <c r="I220" s="33">
        <v>1274505737</v>
      </c>
      <c r="J220" s="33">
        <v>616198350.74</v>
      </c>
      <c r="K220" s="33">
        <v>467088492</v>
      </c>
      <c r="L220" s="33">
        <v>1808158196.78</v>
      </c>
      <c r="M220" s="33">
        <v>931709548.1</v>
      </c>
      <c r="N220" s="33">
        <v>482182939.68</v>
      </c>
      <c r="O220" s="33">
        <v>394265709</v>
      </c>
      <c r="P220" s="118">
        <v>76.68</v>
      </c>
      <c r="Q220" s="118">
        <v>73.1</v>
      </c>
      <c r="R220" s="118">
        <v>78.25</v>
      </c>
      <c r="S220" s="118">
        <v>84.4</v>
      </c>
      <c r="T220" s="32">
        <v>51.52</v>
      </c>
      <c r="U220" s="32">
        <v>26.66</v>
      </c>
      <c r="V220" s="32">
        <v>21.8</v>
      </c>
      <c r="W220" s="32">
        <v>111.33</v>
      </c>
      <c r="X220" s="32">
        <v>113.48</v>
      </c>
      <c r="Y220" s="32">
        <v>109.38</v>
      </c>
      <c r="Z220" s="32">
        <v>108.81</v>
      </c>
    </row>
    <row r="221" spans="1:26" ht="12.75">
      <c r="A221" s="34">
        <v>6</v>
      </c>
      <c r="B221" s="34">
        <v>64</v>
      </c>
      <c r="C221" s="34">
        <v>0</v>
      </c>
      <c r="D221" s="35">
        <v>0</v>
      </c>
      <c r="E221" s="36"/>
      <c r="F221" s="31" t="s">
        <v>460</v>
      </c>
      <c r="G221" s="56" t="s">
        <v>464</v>
      </c>
      <c r="H221" s="33">
        <v>496399020.11</v>
      </c>
      <c r="I221" s="33">
        <v>172909211</v>
      </c>
      <c r="J221" s="33">
        <v>169002138.11</v>
      </c>
      <c r="K221" s="33">
        <v>154487671</v>
      </c>
      <c r="L221" s="33">
        <v>365517852.53</v>
      </c>
      <c r="M221" s="33">
        <v>131286321.13</v>
      </c>
      <c r="N221" s="33">
        <v>105911765.4</v>
      </c>
      <c r="O221" s="33">
        <v>128319766</v>
      </c>
      <c r="P221" s="118">
        <v>73.63</v>
      </c>
      <c r="Q221" s="118">
        <v>75.92</v>
      </c>
      <c r="R221" s="118">
        <v>62.66</v>
      </c>
      <c r="S221" s="118">
        <v>83.06</v>
      </c>
      <c r="T221" s="32">
        <v>35.91</v>
      </c>
      <c r="U221" s="32">
        <v>28.97</v>
      </c>
      <c r="V221" s="32">
        <v>35.1</v>
      </c>
      <c r="W221" s="32">
        <v>116.45</v>
      </c>
      <c r="X221" s="32">
        <v>107.89</v>
      </c>
      <c r="Y221" s="32">
        <v>141.92</v>
      </c>
      <c r="Z221" s="32">
        <v>109.16</v>
      </c>
    </row>
    <row r="222" spans="1:26" ht="12.75">
      <c r="A222" s="34">
        <v>6</v>
      </c>
      <c r="B222" s="34">
        <v>1</v>
      </c>
      <c r="C222" s="34">
        <v>0</v>
      </c>
      <c r="D222" s="35">
        <v>0</v>
      </c>
      <c r="E222" s="36"/>
      <c r="F222" s="31" t="s">
        <v>465</v>
      </c>
      <c r="G222" s="56" t="s">
        <v>466</v>
      </c>
      <c r="H222" s="33">
        <v>133084337.9</v>
      </c>
      <c r="I222" s="33">
        <v>39707725.99</v>
      </c>
      <c r="J222" s="33">
        <v>49666373.91</v>
      </c>
      <c r="K222" s="33">
        <v>43710238</v>
      </c>
      <c r="L222" s="33">
        <v>91953686.55</v>
      </c>
      <c r="M222" s="33">
        <v>27988152.98</v>
      </c>
      <c r="N222" s="33">
        <v>29133466.57</v>
      </c>
      <c r="O222" s="33">
        <v>34832067</v>
      </c>
      <c r="P222" s="118">
        <v>69.09</v>
      </c>
      <c r="Q222" s="118">
        <v>70.48</v>
      </c>
      <c r="R222" s="118">
        <v>58.65</v>
      </c>
      <c r="S222" s="118">
        <v>79.68</v>
      </c>
      <c r="T222" s="32">
        <v>30.43</v>
      </c>
      <c r="U222" s="32">
        <v>31.68</v>
      </c>
      <c r="V222" s="32">
        <v>37.88</v>
      </c>
      <c r="W222" s="32">
        <v>125.6</v>
      </c>
      <c r="X222" s="32">
        <v>114.65</v>
      </c>
      <c r="Y222" s="32">
        <v>164.8</v>
      </c>
      <c r="Z222" s="32">
        <v>111.93</v>
      </c>
    </row>
    <row r="223" spans="1:26" ht="12.75">
      <c r="A223" s="34">
        <v>6</v>
      </c>
      <c r="B223" s="34">
        <v>2</v>
      </c>
      <c r="C223" s="34">
        <v>0</v>
      </c>
      <c r="D223" s="35">
        <v>0</v>
      </c>
      <c r="E223" s="36"/>
      <c r="F223" s="31" t="s">
        <v>465</v>
      </c>
      <c r="G223" s="56" t="s">
        <v>467</v>
      </c>
      <c r="H223" s="33">
        <v>126996654.46</v>
      </c>
      <c r="I223" s="33">
        <v>35163882</v>
      </c>
      <c r="J223" s="33">
        <v>38605915.46</v>
      </c>
      <c r="K223" s="33">
        <v>53226857</v>
      </c>
      <c r="L223" s="33">
        <v>91912819.33</v>
      </c>
      <c r="M223" s="33">
        <v>23199420.31</v>
      </c>
      <c r="N223" s="33">
        <v>24732421.02</v>
      </c>
      <c r="O223" s="33">
        <v>43980978</v>
      </c>
      <c r="P223" s="118">
        <v>72.37</v>
      </c>
      <c r="Q223" s="118">
        <v>65.97</v>
      </c>
      <c r="R223" s="118">
        <v>64.06</v>
      </c>
      <c r="S223" s="118">
        <v>82.62</v>
      </c>
      <c r="T223" s="32">
        <v>25.24</v>
      </c>
      <c r="U223" s="32">
        <v>26.9</v>
      </c>
      <c r="V223" s="32">
        <v>47.85</v>
      </c>
      <c r="W223" s="32">
        <v>109.92</v>
      </c>
      <c r="X223" s="32">
        <v>112.72</v>
      </c>
      <c r="Y223" s="32">
        <v>107.29</v>
      </c>
      <c r="Z223" s="32">
        <v>110.01</v>
      </c>
    </row>
    <row r="224" spans="1:26" ht="12.75">
      <c r="A224" s="34">
        <v>6</v>
      </c>
      <c r="B224" s="34">
        <v>3</v>
      </c>
      <c r="C224" s="34">
        <v>0</v>
      </c>
      <c r="D224" s="35">
        <v>0</v>
      </c>
      <c r="E224" s="36"/>
      <c r="F224" s="31" t="s">
        <v>465</v>
      </c>
      <c r="G224" s="56" t="s">
        <v>468</v>
      </c>
      <c r="H224" s="33">
        <v>87192844.41</v>
      </c>
      <c r="I224" s="33">
        <v>36602998.95</v>
      </c>
      <c r="J224" s="33">
        <v>20880643.46</v>
      </c>
      <c r="K224" s="33">
        <v>29709202</v>
      </c>
      <c r="L224" s="33">
        <v>56112662.19</v>
      </c>
      <c r="M224" s="33">
        <v>20804364.96</v>
      </c>
      <c r="N224" s="33">
        <v>12273638.23</v>
      </c>
      <c r="O224" s="33">
        <v>23034659</v>
      </c>
      <c r="P224" s="118">
        <v>64.35</v>
      </c>
      <c r="Q224" s="118">
        <v>56.83</v>
      </c>
      <c r="R224" s="118">
        <v>58.77</v>
      </c>
      <c r="S224" s="118">
        <v>77.53</v>
      </c>
      <c r="T224" s="32">
        <v>37.07</v>
      </c>
      <c r="U224" s="32">
        <v>21.87</v>
      </c>
      <c r="V224" s="32">
        <v>41.05</v>
      </c>
      <c r="W224" s="32">
        <v>94.47</v>
      </c>
      <c r="X224" s="32">
        <v>119.74</v>
      </c>
      <c r="Y224" s="32">
        <v>59.62</v>
      </c>
      <c r="Z224" s="32">
        <v>107.46</v>
      </c>
    </row>
    <row r="225" spans="1:26" ht="12.75">
      <c r="A225" s="34">
        <v>6</v>
      </c>
      <c r="B225" s="34">
        <v>4</v>
      </c>
      <c r="C225" s="34">
        <v>0</v>
      </c>
      <c r="D225" s="35">
        <v>0</v>
      </c>
      <c r="E225" s="36"/>
      <c r="F225" s="31" t="s">
        <v>465</v>
      </c>
      <c r="G225" s="56" t="s">
        <v>469</v>
      </c>
      <c r="H225" s="33">
        <v>73956381.37</v>
      </c>
      <c r="I225" s="33">
        <v>19287108.79</v>
      </c>
      <c r="J225" s="33">
        <v>15149628.58</v>
      </c>
      <c r="K225" s="33">
        <v>39519644</v>
      </c>
      <c r="L225" s="33">
        <v>50178359.71</v>
      </c>
      <c r="M225" s="33">
        <v>9932358.42</v>
      </c>
      <c r="N225" s="33">
        <v>8670528.29</v>
      </c>
      <c r="O225" s="33">
        <v>31575473</v>
      </c>
      <c r="P225" s="118">
        <v>67.84</v>
      </c>
      <c r="Q225" s="118">
        <v>51.49</v>
      </c>
      <c r="R225" s="118">
        <v>57.23</v>
      </c>
      <c r="S225" s="118">
        <v>79.89</v>
      </c>
      <c r="T225" s="32">
        <v>19.79</v>
      </c>
      <c r="U225" s="32">
        <v>17.27</v>
      </c>
      <c r="V225" s="32">
        <v>62.92</v>
      </c>
      <c r="W225" s="32">
        <v>91.07</v>
      </c>
      <c r="X225" s="32">
        <v>102.32</v>
      </c>
      <c r="Y225" s="32">
        <v>51.22</v>
      </c>
      <c r="Z225" s="32">
        <v>110.93</v>
      </c>
    </row>
    <row r="226" spans="1:26" ht="12.75">
      <c r="A226" s="34">
        <v>6</v>
      </c>
      <c r="B226" s="34">
        <v>5</v>
      </c>
      <c r="C226" s="34">
        <v>0</v>
      </c>
      <c r="D226" s="35">
        <v>0</v>
      </c>
      <c r="E226" s="36"/>
      <c r="F226" s="31" t="s">
        <v>465</v>
      </c>
      <c r="G226" s="56" t="s">
        <v>470</v>
      </c>
      <c r="H226" s="33">
        <v>74601651.64</v>
      </c>
      <c r="I226" s="33">
        <v>28445168.19</v>
      </c>
      <c r="J226" s="33">
        <v>24039165.45</v>
      </c>
      <c r="K226" s="33">
        <v>22117318</v>
      </c>
      <c r="L226" s="33">
        <v>45816643.18</v>
      </c>
      <c r="M226" s="33">
        <v>13159295.91</v>
      </c>
      <c r="N226" s="33">
        <v>14485686.27</v>
      </c>
      <c r="O226" s="33">
        <v>18171661</v>
      </c>
      <c r="P226" s="118">
        <v>61.41</v>
      </c>
      <c r="Q226" s="118">
        <v>46.26</v>
      </c>
      <c r="R226" s="118">
        <v>60.25</v>
      </c>
      <c r="S226" s="118">
        <v>82.16</v>
      </c>
      <c r="T226" s="32">
        <v>28.72</v>
      </c>
      <c r="U226" s="32">
        <v>31.61</v>
      </c>
      <c r="V226" s="32">
        <v>39.66</v>
      </c>
      <c r="W226" s="32">
        <v>116.75</v>
      </c>
      <c r="X226" s="32">
        <v>112.4</v>
      </c>
      <c r="Y226" s="32">
        <v>124.6</v>
      </c>
      <c r="Z226" s="32">
        <v>114.21</v>
      </c>
    </row>
    <row r="227" spans="1:26" ht="12.75">
      <c r="A227" s="34">
        <v>6</v>
      </c>
      <c r="B227" s="34">
        <v>6</v>
      </c>
      <c r="C227" s="34">
        <v>0</v>
      </c>
      <c r="D227" s="35">
        <v>0</v>
      </c>
      <c r="E227" s="36"/>
      <c r="F227" s="31" t="s">
        <v>465</v>
      </c>
      <c r="G227" s="56" t="s">
        <v>471</v>
      </c>
      <c r="H227" s="33">
        <v>112967628.31</v>
      </c>
      <c r="I227" s="33">
        <v>38828689.98</v>
      </c>
      <c r="J227" s="33">
        <v>39046303.33</v>
      </c>
      <c r="K227" s="33">
        <v>35092635</v>
      </c>
      <c r="L227" s="33">
        <v>76456562.47</v>
      </c>
      <c r="M227" s="33">
        <v>25555903.08</v>
      </c>
      <c r="N227" s="33">
        <v>21959631.39</v>
      </c>
      <c r="O227" s="33">
        <v>28941028</v>
      </c>
      <c r="P227" s="118">
        <v>67.68</v>
      </c>
      <c r="Q227" s="118">
        <v>65.81</v>
      </c>
      <c r="R227" s="118">
        <v>56.23</v>
      </c>
      <c r="S227" s="118">
        <v>82.47</v>
      </c>
      <c r="T227" s="32">
        <v>33.42</v>
      </c>
      <c r="U227" s="32">
        <v>28.72</v>
      </c>
      <c r="V227" s="32">
        <v>37.85</v>
      </c>
      <c r="W227" s="32">
        <v>115.82</v>
      </c>
      <c r="X227" s="32">
        <v>112.46</v>
      </c>
      <c r="Y227" s="32">
        <v>125.04</v>
      </c>
      <c r="Z227" s="32">
        <v>112.5</v>
      </c>
    </row>
    <row r="228" spans="1:26" ht="12.75">
      <c r="A228" s="34">
        <v>6</v>
      </c>
      <c r="B228" s="34">
        <v>7</v>
      </c>
      <c r="C228" s="34">
        <v>0</v>
      </c>
      <c r="D228" s="35">
        <v>0</v>
      </c>
      <c r="E228" s="36"/>
      <c r="F228" s="31" t="s">
        <v>465</v>
      </c>
      <c r="G228" s="56" t="s">
        <v>472</v>
      </c>
      <c r="H228" s="33">
        <v>124925869.5</v>
      </c>
      <c r="I228" s="33">
        <v>37020005.94</v>
      </c>
      <c r="J228" s="33">
        <v>36091966.56</v>
      </c>
      <c r="K228" s="33">
        <v>51813897</v>
      </c>
      <c r="L228" s="33">
        <v>84696139.43</v>
      </c>
      <c r="M228" s="33">
        <v>24717633.09</v>
      </c>
      <c r="N228" s="33">
        <v>18006710.34</v>
      </c>
      <c r="O228" s="33">
        <v>41971796</v>
      </c>
      <c r="P228" s="118">
        <v>67.79</v>
      </c>
      <c r="Q228" s="118">
        <v>66.76</v>
      </c>
      <c r="R228" s="118">
        <v>49.89</v>
      </c>
      <c r="S228" s="118">
        <v>81</v>
      </c>
      <c r="T228" s="32">
        <v>29.18</v>
      </c>
      <c r="U228" s="32">
        <v>21.26</v>
      </c>
      <c r="V228" s="32">
        <v>49.55</v>
      </c>
      <c r="W228" s="32">
        <v>97.36</v>
      </c>
      <c r="X228" s="32">
        <v>102.65</v>
      </c>
      <c r="Y228" s="32">
        <v>70.72</v>
      </c>
      <c r="Z228" s="32">
        <v>112.08</v>
      </c>
    </row>
    <row r="229" spans="1:26" ht="12.75">
      <c r="A229" s="34">
        <v>6</v>
      </c>
      <c r="B229" s="34">
        <v>8</v>
      </c>
      <c r="C229" s="34">
        <v>0</v>
      </c>
      <c r="D229" s="35">
        <v>0</v>
      </c>
      <c r="E229" s="36"/>
      <c r="F229" s="31" t="s">
        <v>465</v>
      </c>
      <c r="G229" s="56" t="s">
        <v>473</v>
      </c>
      <c r="H229" s="33">
        <v>106402929.37</v>
      </c>
      <c r="I229" s="33">
        <v>25809380.6</v>
      </c>
      <c r="J229" s="33">
        <v>40387263.77</v>
      </c>
      <c r="K229" s="33">
        <v>40206285</v>
      </c>
      <c r="L229" s="33">
        <v>73779808.48</v>
      </c>
      <c r="M229" s="33">
        <v>20440207.03</v>
      </c>
      <c r="N229" s="33">
        <v>20649778.45</v>
      </c>
      <c r="O229" s="33">
        <v>32689823</v>
      </c>
      <c r="P229" s="118">
        <v>69.34</v>
      </c>
      <c r="Q229" s="118">
        <v>79.19</v>
      </c>
      <c r="R229" s="118">
        <v>51.12</v>
      </c>
      <c r="S229" s="118">
        <v>81.3</v>
      </c>
      <c r="T229" s="32">
        <v>27.7</v>
      </c>
      <c r="U229" s="32">
        <v>27.98</v>
      </c>
      <c r="V229" s="32">
        <v>44.3</v>
      </c>
      <c r="W229" s="32">
        <v>113.72</v>
      </c>
      <c r="X229" s="32">
        <v>112.55</v>
      </c>
      <c r="Y229" s="32">
        <v>107.75</v>
      </c>
      <c r="Z229" s="32">
        <v>118.64</v>
      </c>
    </row>
    <row r="230" spans="1:26" ht="12.75">
      <c r="A230" s="34">
        <v>6</v>
      </c>
      <c r="B230" s="34">
        <v>9</v>
      </c>
      <c r="C230" s="34">
        <v>0</v>
      </c>
      <c r="D230" s="35">
        <v>0</v>
      </c>
      <c r="E230" s="36"/>
      <c r="F230" s="31" t="s">
        <v>465</v>
      </c>
      <c r="G230" s="56" t="s">
        <v>474</v>
      </c>
      <c r="H230" s="33">
        <v>151848341.74</v>
      </c>
      <c r="I230" s="33">
        <v>57557623.28</v>
      </c>
      <c r="J230" s="33">
        <v>44453688.46</v>
      </c>
      <c r="K230" s="33">
        <v>49837030</v>
      </c>
      <c r="L230" s="33">
        <v>111203761.61</v>
      </c>
      <c r="M230" s="33">
        <v>44595692.7</v>
      </c>
      <c r="N230" s="33">
        <v>26110533.91</v>
      </c>
      <c r="O230" s="33">
        <v>40497535</v>
      </c>
      <c r="P230" s="118">
        <v>73.23</v>
      </c>
      <c r="Q230" s="118">
        <v>77.48</v>
      </c>
      <c r="R230" s="118">
        <v>58.73</v>
      </c>
      <c r="S230" s="118">
        <v>81.25</v>
      </c>
      <c r="T230" s="32">
        <v>40.1</v>
      </c>
      <c r="U230" s="32">
        <v>23.47</v>
      </c>
      <c r="V230" s="32">
        <v>36.41</v>
      </c>
      <c r="W230" s="32">
        <v>99.59</v>
      </c>
      <c r="X230" s="32">
        <v>108.91</v>
      </c>
      <c r="Y230" s="32">
        <v>91.73</v>
      </c>
      <c r="Z230" s="32">
        <v>95.87</v>
      </c>
    </row>
    <row r="231" spans="1:26" ht="12.75">
      <c r="A231" s="34">
        <v>6</v>
      </c>
      <c r="B231" s="34">
        <v>10</v>
      </c>
      <c r="C231" s="34">
        <v>0</v>
      </c>
      <c r="D231" s="35">
        <v>0</v>
      </c>
      <c r="E231" s="36"/>
      <c r="F231" s="31" t="s">
        <v>465</v>
      </c>
      <c r="G231" s="56" t="s">
        <v>475</v>
      </c>
      <c r="H231" s="33">
        <v>66465455.85</v>
      </c>
      <c r="I231" s="33">
        <v>21790247</v>
      </c>
      <c r="J231" s="33">
        <v>20540555.85</v>
      </c>
      <c r="K231" s="33">
        <v>24134653</v>
      </c>
      <c r="L231" s="33">
        <v>46116818.62</v>
      </c>
      <c r="M231" s="33">
        <v>14674660.45</v>
      </c>
      <c r="N231" s="33">
        <v>11616483.17</v>
      </c>
      <c r="O231" s="33">
        <v>19825675</v>
      </c>
      <c r="P231" s="118">
        <v>69.38</v>
      </c>
      <c r="Q231" s="118">
        <v>67.34</v>
      </c>
      <c r="R231" s="118">
        <v>56.55</v>
      </c>
      <c r="S231" s="118">
        <v>82.14</v>
      </c>
      <c r="T231" s="32">
        <v>31.82</v>
      </c>
      <c r="U231" s="32">
        <v>25.18</v>
      </c>
      <c r="V231" s="32">
        <v>42.99</v>
      </c>
      <c r="W231" s="32">
        <v>108.17</v>
      </c>
      <c r="X231" s="32">
        <v>90.42</v>
      </c>
      <c r="Y231" s="32">
        <v>142.12</v>
      </c>
      <c r="Z231" s="32">
        <v>108.75</v>
      </c>
    </row>
    <row r="232" spans="1:26" ht="12.75">
      <c r="A232" s="34">
        <v>6</v>
      </c>
      <c r="B232" s="34">
        <v>11</v>
      </c>
      <c r="C232" s="34">
        <v>0</v>
      </c>
      <c r="D232" s="35">
        <v>0</v>
      </c>
      <c r="E232" s="36"/>
      <c r="F232" s="31" t="s">
        <v>465</v>
      </c>
      <c r="G232" s="56" t="s">
        <v>476</v>
      </c>
      <c r="H232" s="33">
        <v>156100424.26</v>
      </c>
      <c r="I232" s="33">
        <v>68268510.08</v>
      </c>
      <c r="J232" s="33">
        <v>27846785.18</v>
      </c>
      <c r="K232" s="33">
        <v>59985129</v>
      </c>
      <c r="L232" s="33">
        <v>91207403.02</v>
      </c>
      <c r="M232" s="33">
        <v>25705393.87</v>
      </c>
      <c r="N232" s="33">
        <v>15384045.15</v>
      </c>
      <c r="O232" s="33">
        <v>50117964</v>
      </c>
      <c r="P232" s="118">
        <v>58.42</v>
      </c>
      <c r="Q232" s="118">
        <v>37.65</v>
      </c>
      <c r="R232" s="118">
        <v>55.24</v>
      </c>
      <c r="S232" s="118">
        <v>83.55</v>
      </c>
      <c r="T232" s="32">
        <v>28.18</v>
      </c>
      <c r="U232" s="32">
        <v>16.86</v>
      </c>
      <c r="V232" s="32">
        <v>54.94</v>
      </c>
      <c r="W232" s="32">
        <v>100.29</v>
      </c>
      <c r="X232" s="32">
        <v>128.51</v>
      </c>
      <c r="Y232" s="32">
        <v>60.63</v>
      </c>
      <c r="Z232" s="32">
        <v>109.99</v>
      </c>
    </row>
    <row r="233" spans="1:26" ht="12.75">
      <c r="A233" s="34">
        <v>6</v>
      </c>
      <c r="B233" s="34">
        <v>12</v>
      </c>
      <c r="C233" s="34">
        <v>0</v>
      </c>
      <c r="D233" s="35">
        <v>0</v>
      </c>
      <c r="E233" s="36"/>
      <c r="F233" s="31" t="s">
        <v>465</v>
      </c>
      <c r="G233" s="56" t="s">
        <v>477</v>
      </c>
      <c r="H233" s="33">
        <v>63172145.5</v>
      </c>
      <c r="I233" s="33">
        <v>13099278</v>
      </c>
      <c r="J233" s="33">
        <v>25016560.5</v>
      </c>
      <c r="K233" s="33">
        <v>25056307</v>
      </c>
      <c r="L233" s="33">
        <v>43948870.15</v>
      </c>
      <c r="M233" s="33">
        <v>9045319.8</v>
      </c>
      <c r="N233" s="33">
        <v>14857957.35</v>
      </c>
      <c r="O233" s="33">
        <v>20045593</v>
      </c>
      <c r="P233" s="118">
        <v>69.57</v>
      </c>
      <c r="Q233" s="118">
        <v>69.05</v>
      </c>
      <c r="R233" s="118">
        <v>59.39</v>
      </c>
      <c r="S233" s="118">
        <v>80</v>
      </c>
      <c r="T233" s="32">
        <v>20.58</v>
      </c>
      <c r="U233" s="32">
        <v>33.8</v>
      </c>
      <c r="V233" s="32">
        <v>45.61</v>
      </c>
      <c r="W233" s="32">
        <v>113.73</v>
      </c>
      <c r="X233" s="32">
        <v>102.1</v>
      </c>
      <c r="Y233" s="32">
        <v>128.22</v>
      </c>
      <c r="Z233" s="32">
        <v>110.16</v>
      </c>
    </row>
    <row r="234" spans="1:26" ht="12.75">
      <c r="A234" s="34">
        <v>6</v>
      </c>
      <c r="B234" s="34">
        <v>13</v>
      </c>
      <c r="C234" s="34">
        <v>0</v>
      </c>
      <c r="D234" s="35">
        <v>0</v>
      </c>
      <c r="E234" s="36"/>
      <c r="F234" s="31" t="s">
        <v>465</v>
      </c>
      <c r="G234" s="56" t="s">
        <v>478</v>
      </c>
      <c r="H234" s="33">
        <v>49663627.82</v>
      </c>
      <c r="I234" s="33">
        <v>12896979.05</v>
      </c>
      <c r="J234" s="33">
        <v>23830898.77</v>
      </c>
      <c r="K234" s="33">
        <v>12935750</v>
      </c>
      <c r="L234" s="33">
        <v>29332535.93</v>
      </c>
      <c r="M234" s="33">
        <v>8195900.25</v>
      </c>
      <c r="N234" s="33">
        <v>10838291.68</v>
      </c>
      <c r="O234" s="33">
        <v>10298344</v>
      </c>
      <c r="P234" s="118">
        <v>59.06</v>
      </c>
      <c r="Q234" s="118">
        <v>63.54</v>
      </c>
      <c r="R234" s="118">
        <v>45.47</v>
      </c>
      <c r="S234" s="118">
        <v>79.61</v>
      </c>
      <c r="T234" s="32">
        <v>27.94</v>
      </c>
      <c r="U234" s="32">
        <v>36.94</v>
      </c>
      <c r="V234" s="32">
        <v>35.1</v>
      </c>
      <c r="W234" s="32">
        <v>111.15</v>
      </c>
      <c r="X234" s="32">
        <v>109.82</v>
      </c>
      <c r="Y234" s="32">
        <v>113.16</v>
      </c>
      <c r="Z234" s="32">
        <v>110.16</v>
      </c>
    </row>
    <row r="235" spans="1:26" ht="12.75">
      <c r="A235" s="34">
        <v>6</v>
      </c>
      <c r="B235" s="34">
        <v>14</v>
      </c>
      <c r="C235" s="34">
        <v>0</v>
      </c>
      <c r="D235" s="35">
        <v>0</v>
      </c>
      <c r="E235" s="36"/>
      <c r="F235" s="31" t="s">
        <v>465</v>
      </c>
      <c r="G235" s="56" t="s">
        <v>479</v>
      </c>
      <c r="H235" s="33">
        <v>141078806.57</v>
      </c>
      <c r="I235" s="33">
        <v>41483576</v>
      </c>
      <c r="J235" s="33">
        <v>28569939.57</v>
      </c>
      <c r="K235" s="33">
        <v>71025291</v>
      </c>
      <c r="L235" s="33">
        <v>105160648.15</v>
      </c>
      <c r="M235" s="33">
        <v>30354013.16</v>
      </c>
      <c r="N235" s="33">
        <v>15700038.99</v>
      </c>
      <c r="O235" s="33">
        <v>59106596</v>
      </c>
      <c r="P235" s="118">
        <v>74.54</v>
      </c>
      <c r="Q235" s="118">
        <v>73.17</v>
      </c>
      <c r="R235" s="118">
        <v>54.95</v>
      </c>
      <c r="S235" s="118">
        <v>83.21</v>
      </c>
      <c r="T235" s="32">
        <v>28.86</v>
      </c>
      <c r="U235" s="32">
        <v>14.92</v>
      </c>
      <c r="V235" s="32">
        <v>56.2</v>
      </c>
      <c r="W235" s="32">
        <v>103.88</v>
      </c>
      <c r="X235" s="32">
        <v>104.36</v>
      </c>
      <c r="Y235" s="32">
        <v>100.33</v>
      </c>
      <c r="Z235" s="32">
        <v>104.62</v>
      </c>
    </row>
    <row r="236" spans="1:26" ht="12.75">
      <c r="A236" s="34">
        <v>6</v>
      </c>
      <c r="B236" s="34">
        <v>15</v>
      </c>
      <c r="C236" s="34">
        <v>0</v>
      </c>
      <c r="D236" s="35">
        <v>0</v>
      </c>
      <c r="E236" s="36"/>
      <c r="F236" s="31" t="s">
        <v>465</v>
      </c>
      <c r="G236" s="56" t="s">
        <v>480</v>
      </c>
      <c r="H236" s="33">
        <v>69656096.03</v>
      </c>
      <c r="I236" s="33">
        <v>14482948</v>
      </c>
      <c r="J236" s="33">
        <v>24182564.03</v>
      </c>
      <c r="K236" s="33">
        <v>30990584</v>
      </c>
      <c r="L236" s="33">
        <v>52695321.12</v>
      </c>
      <c r="M236" s="33">
        <v>10275081.05</v>
      </c>
      <c r="N236" s="33">
        <v>16889552.07</v>
      </c>
      <c r="O236" s="33">
        <v>25530688</v>
      </c>
      <c r="P236" s="118">
        <v>75.65</v>
      </c>
      <c r="Q236" s="118">
        <v>70.94</v>
      </c>
      <c r="R236" s="118">
        <v>69.84</v>
      </c>
      <c r="S236" s="118">
        <v>82.38</v>
      </c>
      <c r="T236" s="32">
        <v>19.49</v>
      </c>
      <c r="U236" s="32">
        <v>32.05</v>
      </c>
      <c r="V236" s="32">
        <v>48.44</v>
      </c>
      <c r="W236" s="32">
        <v>120.33</v>
      </c>
      <c r="X236" s="32">
        <v>112.35</v>
      </c>
      <c r="Y236" s="32">
        <v>154.78</v>
      </c>
      <c r="Z236" s="32">
        <v>107.57</v>
      </c>
    </row>
    <row r="237" spans="1:26" ht="12.75">
      <c r="A237" s="34">
        <v>6</v>
      </c>
      <c r="B237" s="34">
        <v>16</v>
      </c>
      <c r="C237" s="34">
        <v>0</v>
      </c>
      <c r="D237" s="35">
        <v>0</v>
      </c>
      <c r="E237" s="36"/>
      <c r="F237" s="31" t="s">
        <v>465</v>
      </c>
      <c r="G237" s="56" t="s">
        <v>481</v>
      </c>
      <c r="H237" s="33">
        <v>103974786.33</v>
      </c>
      <c r="I237" s="33">
        <v>27185026.27</v>
      </c>
      <c r="J237" s="33">
        <v>47686514.06</v>
      </c>
      <c r="K237" s="33">
        <v>29103246</v>
      </c>
      <c r="L237" s="33">
        <v>60842364.57</v>
      </c>
      <c r="M237" s="33">
        <v>13880839.14</v>
      </c>
      <c r="N237" s="33">
        <v>23131291.43</v>
      </c>
      <c r="O237" s="33">
        <v>23830234</v>
      </c>
      <c r="P237" s="118">
        <v>58.51</v>
      </c>
      <c r="Q237" s="118">
        <v>51.06</v>
      </c>
      <c r="R237" s="118">
        <v>48.5</v>
      </c>
      <c r="S237" s="118">
        <v>81.88</v>
      </c>
      <c r="T237" s="32">
        <v>22.81</v>
      </c>
      <c r="U237" s="32">
        <v>38.01</v>
      </c>
      <c r="V237" s="32">
        <v>39.16</v>
      </c>
      <c r="W237" s="32">
        <v>131.67</v>
      </c>
      <c r="X237" s="32">
        <v>93.84</v>
      </c>
      <c r="Y237" s="32">
        <v>221.88</v>
      </c>
      <c r="Z237" s="32">
        <v>113.52</v>
      </c>
    </row>
    <row r="238" spans="1:26" ht="12.75">
      <c r="A238" s="34">
        <v>6</v>
      </c>
      <c r="B238" s="34">
        <v>17</v>
      </c>
      <c r="C238" s="34">
        <v>0</v>
      </c>
      <c r="D238" s="35">
        <v>0</v>
      </c>
      <c r="E238" s="36"/>
      <c r="F238" s="31" t="s">
        <v>465</v>
      </c>
      <c r="G238" s="56" t="s">
        <v>482</v>
      </c>
      <c r="H238" s="33">
        <v>100396668.55</v>
      </c>
      <c r="I238" s="33">
        <v>34033108</v>
      </c>
      <c r="J238" s="33">
        <v>36427169.55</v>
      </c>
      <c r="K238" s="33">
        <v>29936391</v>
      </c>
      <c r="L238" s="33">
        <v>71074678.72</v>
      </c>
      <c r="M238" s="33">
        <v>22049555.92</v>
      </c>
      <c r="N238" s="33">
        <v>24205818.8</v>
      </c>
      <c r="O238" s="33">
        <v>24819304</v>
      </c>
      <c r="P238" s="118">
        <v>70.79</v>
      </c>
      <c r="Q238" s="118">
        <v>64.78</v>
      </c>
      <c r="R238" s="118">
        <v>66.44</v>
      </c>
      <c r="S238" s="118">
        <v>82.9</v>
      </c>
      <c r="T238" s="32">
        <v>31.02</v>
      </c>
      <c r="U238" s="32">
        <v>34.05</v>
      </c>
      <c r="V238" s="32">
        <v>34.92</v>
      </c>
      <c r="W238" s="32">
        <v>114.3</v>
      </c>
      <c r="X238" s="32">
        <v>113.92</v>
      </c>
      <c r="Y238" s="32">
        <v>102.32</v>
      </c>
      <c r="Z238" s="32">
        <v>129.45</v>
      </c>
    </row>
    <row r="239" spans="1:26" ht="12.75">
      <c r="A239" s="34">
        <v>6</v>
      </c>
      <c r="B239" s="34">
        <v>18</v>
      </c>
      <c r="C239" s="34">
        <v>0</v>
      </c>
      <c r="D239" s="35">
        <v>0</v>
      </c>
      <c r="E239" s="36"/>
      <c r="F239" s="31" t="s">
        <v>465</v>
      </c>
      <c r="G239" s="56" t="s">
        <v>483</v>
      </c>
      <c r="H239" s="33">
        <v>103455623.15</v>
      </c>
      <c r="I239" s="33">
        <v>25679399.28</v>
      </c>
      <c r="J239" s="33">
        <v>34186891.87</v>
      </c>
      <c r="K239" s="33">
        <v>43589332</v>
      </c>
      <c r="L239" s="33">
        <v>74353220.29</v>
      </c>
      <c r="M239" s="33">
        <v>16303277.87</v>
      </c>
      <c r="N239" s="33">
        <v>22816060.42</v>
      </c>
      <c r="O239" s="33">
        <v>35233882</v>
      </c>
      <c r="P239" s="118">
        <v>71.86</v>
      </c>
      <c r="Q239" s="118">
        <v>63.48</v>
      </c>
      <c r="R239" s="118">
        <v>66.73</v>
      </c>
      <c r="S239" s="118">
        <v>80.83</v>
      </c>
      <c r="T239" s="32">
        <v>21.92</v>
      </c>
      <c r="U239" s="32">
        <v>30.68</v>
      </c>
      <c r="V239" s="32">
        <v>47.38</v>
      </c>
      <c r="W239" s="32">
        <v>111.09</v>
      </c>
      <c r="X239" s="32">
        <v>103.92</v>
      </c>
      <c r="Y239" s="32">
        <v>122.73</v>
      </c>
      <c r="Z239" s="32">
        <v>107.91</v>
      </c>
    </row>
    <row r="240" spans="1:26" ht="12.75">
      <c r="A240" s="34">
        <v>6</v>
      </c>
      <c r="B240" s="34">
        <v>19</v>
      </c>
      <c r="C240" s="34">
        <v>0</v>
      </c>
      <c r="D240" s="35">
        <v>0</v>
      </c>
      <c r="E240" s="36"/>
      <c r="F240" s="31" t="s">
        <v>465</v>
      </c>
      <c r="G240" s="56" t="s">
        <v>484</v>
      </c>
      <c r="H240" s="33">
        <v>77815139.51</v>
      </c>
      <c r="I240" s="33">
        <v>20108020.65</v>
      </c>
      <c r="J240" s="33">
        <v>30276730.86</v>
      </c>
      <c r="K240" s="33">
        <v>27430388</v>
      </c>
      <c r="L240" s="33">
        <v>49503280.49</v>
      </c>
      <c r="M240" s="33">
        <v>13407237.96</v>
      </c>
      <c r="N240" s="33">
        <v>13854241.53</v>
      </c>
      <c r="O240" s="33">
        <v>22241801</v>
      </c>
      <c r="P240" s="118">
        <v>63.61</v>
      </c>
      <c r="Q240" s="118">
        <v>66.67</v>
      </c>
      <c r="R240" s="118">
        <v>45.75</v>
      </c>
      <c r="S240" s="118">
        <v>81.08</v>
      </c>
      <c r="T240" s="32">
        <v>27.08</v>
      </c>
      <c r="U240" s="32">
        <v>27.98</v>
      </c>
      <c r="V240" s="32">
        <v>44.92</v>
      </c>
      <c r="W240" s="32">
        <v>108.5</v>
      </c>
      <c r="X240" s="32">
        <v>118.79</v>
      </c>
      <c r="Y240" s="32">
        <v>101.62</v>
      </c>
      <c r="Z240" s="32">
        <v>107.42</v>
      </c>
    </row>
    <row r="241" spans="1:26" ht="12.75">
      <c r="A241" s="34">
        <v>6</v>
      </c>
      <c r="B241" s="34">
        <v>20</v>
      </c>
      <c r="C241" s="34">
        <v>0</v>
      </c>
      <c r="D241" s="35">
        <v>0</v>
      </c>
      <c r="E241" s="36"/>
      <c r="F241" s="31" t="s">
        <v>465</v>
      </c>
      <c r="G241" s="56" t="s">
        <v>485</v>
      </c>
      <c r="H241" s="33">
        <v>102562284.83</v>
      </c>
      <c r="I241" s="33">
        <v>42840297</v>
      </c>
      <c r="J241" s="33">
        <v>29422465.83</v>
      </c>
      <c r="K241" s="33">
        <v>30299522</v>
      </c>
      <c r="L241" s="33">
        <v>59640992.78</v>
      </c>
      <c r="M241" s="33">
        <v>23336138</v>
      </c>
      <c r="N241" s="33">
        <v>12838189.78</v>
      </c>
      <c r="O241" s="33">
        <v>23466665</v>
      </c>
      <c r="P241" s="118">
        <v>58.15</v>
      </c>
      <c r="Q241" s="118">
        <v>54.47</v>
      </c>
      <c r="R241" s="118">
        <v>43.63</v>
      </c>
      <c r="S241" s="118">
        <v>77.44</v>
      </c>
      <c r="T241" s="32">
        <v>39.12</v>
      </c>
      <c r="U241" s="32">
        <v>21.52</v>
      </c>
      <c r="V241" s="32">
        <v>39.34</v>
      </c>
      <c r="W241" s="32">
        <v>108.96</v>
      </c>
      <c r="X241" s="32">
        <v>104</v>
      </c>
      <c r="Y241" s="32">
        <v>110.11</v>
      </c>
      <c r="Z241" s="32">
        <v>113.69</v>
      </c>
    </row>
    <row r="242" spans="1:26" ht="12.75">
      <c r="A242" s="34">
        <v>6</v>
      </c>
      <c r="B242" s="34">
        <v>0</v>
      </c>
      <c r="C242" s="34">
        <v>0</v>
      </c>
      <c r="D242" s="35">
        <v>0</v>
      </c>
      <c r="E242" s="36"/>
      <c r="F242" s="31" t="s">
        <v>486</v>
      </c>
      <c r="G242" s="56" t="s">
        <v>487</v>
      </c>
      <c r="H242" s="33">
        <v>1245183026.86</v>
      </c>
      <c r="I242" s="33">
        <v>292864144.63</v>
      </c>
      <c r="J242" s="33">
        <v>650476626.23</v>
      </c>
      <c r="K242" s="33">
        <v>301842256</v>
      </c>
      <c r="L242" s="33">
        <v>898812503.98</v>
      </c>
      <c r="M242" s="33">
        <v>218391796.2</v>
      </c>
      <c r="N242" s="33">
        <v>446309982.78</v>
      </c>
      <c r="O242" s="33">
        <v>234110725</v>
      </c>
      <c r="P242" s="118">
        <v>72.18</v>
      </c>
      <c r="Q242" s="118">
        <v>74.57</v>
      </c>
      <c r="R242" s="118">
        <v>68.61</v>
      </c>
      <c r="S242" s="118">
        <v>77.56</v>
      </c>
      <c r="T242" s="32">
        <v>24.29</v>
      </c>
      <c r="U242" s="32">
        <v>49.65</v>
      </c>
      <c r="V242" s="32">
        <v>26.04</v>
      </c>
      <c r="W242" s="32">
        <v>138.13</v>
      </c>
      <c r="X242" s="32">
        <v>122.17</v>
      </c>
      <c r="Y242" s="32">
        <v>159.26</v>
      </c>
      <c r="Z242" s="32">
        <v>122.13</v>
      </c>
    </row>
    <row r="243" spans="1:26" ht="12.75">
      <c r="A243" s="34">
        <v>6</v>
      </c>
      <c r="B243" s="34">
        <v>8</v>
      </c>
      <c r="C243" s="34">
        <v>1</v>
      </c>
      <c r="D243" s="35" t="s">
        <v>488</v>
      </c>
      <c r="E243" s="36">
        <v>271</v>
      </c>
      <c r="F243" s="31" t="s">
        <v>488</v>
      </c>
      <c r="G243" s="56" t="s">
        <v>489</v>
      </c>
      <c r="H243" s="33">
        <v>827298</v>
      </c>
      <c r="I243" s="33">
        <v>827298</v>
      </c>
      <c r="J243" s="33">
        <v>0</v>
      </c>
      <c r="K243" s="33">
        <v>0</v>
      </c>
      <c r="L243" s="33">
        <v>744883.25</v>
      </c>
      <c r="M243" s="33">
        <v>744883.25</v>
      </c>
      <c r="N243" s="33">
        <v>0</v>
      </c>
      <c r="O243" s="33">
        <v>0</v>
      </c>
      <c r="P243" s="118">
        <v>90.03</v>
      </c>
      <c r="Q243" s="118">
        <v>90.03</v>
      </c>
      <c r="R243" s="118"/>
      <c r="S243" s="118"/>
      <c r="T243" s="32">
        <v>100</v>
      </c>
      <c r="U243" s="32">
        <v>0</v>
      </c>
      <c r="V243" s="32">
        <v>0</v>
      </c>
      <c r="W243" s="32">
        <v>99.99</v>
      </c>
      <c r="X243" s="32">
        <v>99.99</v>
      </c>
      <c r="Y243" s="32"/>
      <c r="Z243" s="32"/>
    </row>
    <row r="244" spans="1:26" ht="25.5">
      <c r="A244" s="34">
        <v>6</v>
      </c>
      <c r="B244" s="34">
        <v>19</v>
      </c>
      <c r="C244" s="34">
        <v>1</v>
      </c>
      <c r="D244" s="35" t="s">
        <v>488</v>
      </c>
      <c r="E244" s="36">
        <v>270</v>
      </c>
      <c r="F244" s="31" t="s">
        <v>488</v>
      </c>
      <c r="G244" s="56" t="s">
        <v>490</v>
      </c>
      <c r="H244" s="33">
        <v>4336765.05</v>
      </c>
      <c r="I244" s="33">
        <v>4336765.05</v>
      </c>
      <c r="J244" s="33">
        <v>0</v>
      </c>
      <c r="K244" s="33">
        <v>0</v>
      </c>
      <c r="L244" s="33">
        <v>3421090.55</v>
      </c>
      <c r="M244" s="33">
        <v>3421090.55</v>
      </c>
      <c r="N244" s="33">
        <v>0</v>
      </c>
      <c r="O244" s="33">
        <v>0</v>
      </c>
      <c r="P244" s="118">
        <v>78.88</v>
      </c>
      <c r="Q244" s="118">
        <v>78.88</v>
      </c>
      <c r="R244" s="118"/>
      <c r="S244" s="118"/>
      <c r="T244" s="32">
        <v>100</v>
      </c>
      <c r="U244" s="32">
        <v>0</v>
      </c>
      <c r="V244" s="32">
        <v>0</v>
      </c>
      <c r="W244" s="32">
        <v>108.94</v>
      </c>
      <c r="X244" s="32">
        <v>108.94</v>
      </c>
      <c r="Y244" s="32"/>
      <c r="Z244" s="32"/>
    </row>
    <row r="245" spans="1:26" ht="12.75">
      <c r="A245" s="34">
        <v>6</v>
      </c>
      <c r="B245" s="34">
        <v>7</v>
      </c>
      <c r="C245" s="34">
        <v>1</v>
      </c>
      <c r="D245" s="35" t="s">
        <v>488</v>
      </c>
      <c r="E245" s="36">
        <v>187</v>
      </c>
      <c r="F245" s="31" t="s">
        <v>488</v>
      </c>
      <c r="G245" s="56" t="s">
        <v>491</v>
      </c>
      <c r="H245" s="33">
        <v>415734</v>
      </c>
      <c r="I245" s="33">
        <v>397734</v>
      </c>
      <c r="J245" s="33">
        <v>18000</v>
      </c>
      <c r="K245" s="33">
        <v>0</v>
      </c>
      <c r="L245" s="33">
        <v>364476.78</v>
      </c>
      <c r="M245" s="33">
        <v>364476.78</v>
      </c>
      <c r="N245" s="33">
        <v>0</v>
      </c>
      <c r="O245" s="33">
        <v>0</v>
      </c>
      <c r="P245" s="118">
        <v>87.67</v>
      </c>
      <c r="Q245" s="118">
        <v>91.63</v>
      </c>
      <c r="R245" s="118">
        <v>0</v>
      </c>
      <c r="S245" s="118"/>
      <c r="T245" s="32">
        <v>100</v>
      </c>
      <c r="U245" s="32">
        <v>0</v>
      </c>
      <c r="V245" s="32">
        <v>0</v>
      </c>
      <c r="W245" s="32">
        <v>472.19</v>
      </c>
      <c r="X245" s="32">
        <v>472.19</v>
      </c>
      <c r="Y245" s="32"/>
      <c r="Z245" s="32"/>
    </row>
    <row r="246" spans="1:26" ht="12.75">
      <c r="A246" s="34">
        <v>6</v>
      </c>
      <c r="B246" s="34">
        <v>1</v>
      </c>
      <c r="C246" s="34">
        <v>1</v>
      </c>
      <c r="D246" s="35" t="s">
        <v>488</v>
      </c>
      <c r="E246" s="36">
        <v>188</v>
      </c>
      <c r="F246" s="31" t="s">
        <v>488</v>
      </c>
      <c r="G246" s="56" t="s">
        <v>491</v>
      </c>
      <c r="H246" s="33">
        <v>1627756</v>
      </c>
      <c r="I246" s="33">
        <v>71860</v>
      </c>
      <c r="J246" s="33">
        <v>1555896</v>
      </c>
      <c r="K246" s="33">
        <v>0</v>
      </c>
      <c r="L246" s="33">
        <v>1158204.76</v>
      </c>
      <c r="M246" s="33">
        <v>54524.66</v>
      </c>
      <c r="N246" s="33">
        <v>1103680.1</v>
      </c>
      <c r="O246" s="33">
        <v>0</v>
      </c>
      <c r="P246" s="118">
        <v>71.15</v>
      </c>
      <c r="Q246" s="118">
        <v>75.87</v>
      </c>
      <c r="R246" s="118">
        <v>70.93</v>
      </c>
      <c r="S246" s="118"/>
      <c r="T246" s="32">
        <v>4.7</v>
      </c>
      <c r="U246" s="32">
        <v>95.29</v>
      </c>
      <c r="V246" s="32">
        <v>0</v>
      </c>
      <c r="W246" s="32">
        <v>104.67</v>
      </c>
      <c r="X246" s="32">
        <v>38.21</v>
      </c>
      <c r="Y246" s="32">
        <v>114.51</v>
      </c>
      <c r="Z246" s="32"/>
    </row>
    <row r="247" spans="1:26" ht="25.5">
      <c r="A247" s="34">
        <v>6</v>
      </c>
      <c r="B247" s="34">
        <v>13</v>
      </c>
      <c r="C247" s="34">
        <v>4</v>
      </c>
      <c r="D247" s="35" t="s">
        <v>488</v>
      </c>
      <c r="E247" s="36">
        <v>186</v>
      </c>
      <c r="F247" s="31" t="s">
        <v>488</v>
      </c>
      <c r="G247" s="56" t="s">
        <v>492</v>
      </c>
      <c r="H247" s="33">
        <v>2400</v>
      </c>
      <c r="I247" s="33">
        <v>2400</v>
      </c>
      <c r="J247" s="33">
        <v>0</v>
      </c>
      <c r="K247" s="33">
        <v>0</v>
      </c>
      <c r="L247" s="33">
        <v>2778.08</v>
      </c>
      <c r="M247" s="33">
        <v>2778.08</v>
      </c>
      <c r="N247" s="33">
        <v>0</v>
      </c>
      <c r="O247" s="33">
        <v>0</v>
      </c>
      <c r="P247" s="118">
        <v>115.75</v>
      </c>
      <c r="Q247" s="118">
        <v>115.75</v>
      </c>
      <c r="R247" s="118"/>
      <c r="S247" s="118"/>
      <c r="T247" s="32">
        <v>100</v>
      </c>
      <c r="U247" s="32">
        <v>0</v>
      </c>
      <c r="V247" s="32">
        <v>0</v>
      </c>
      <c r="W247" s="32">
        <v>141.06</v>
      </c>
      <c r="X247" s="32">
        <v>141.06</v>
      </c>
      <c r="Y247" s="32"/>
      <c r="Z247" s="32"/>
    </row>
    <row r="248" spans="1:26" ht="25.5">
      <c r="A248" s="34">
        <v>6</v>
      </c>
      <c r="B248" s="34">
        <v>4</v>
      </c>
      <c r="C248" s="34">
        <v>3</v>
      </c>
      <c r="D248" s="35" t="s">
        <v>488</v>
      </c>
      <c r="E248" s="36">
        <v>218</v>
      </c>
      <c r="F248" s="31" t="s">
        <v>488</v>
      </c>
      <c r="G248" s="56" t="s">
        <v>493</v>
      </c>
      <c r="H248" s="33">
        <v>21246.6</v>
      </c>
      <c r="I248" s="33">
        <v>21246.6</v>
      </c>
      <c r="J248" s="33">
        <v>0</v>
      </c>
      <c r="K248" s="33">
        <v>0</v>
      </c>
      <c r="L248" s="33">
        <v>18575.7</v>
      </c>
      <c r="M248" s="33">
        <v>18575.7</v>
      </c>
      <c r="N248" s="33">
        <v>0</v>
      </c>
      <c r="O248" s="33">
        <v>0</v>
      </c>
      <c r="P248" s="118">
        <v>87.42</v>
      </c>
      <c r="Q248" s="118">
        <v>87.42</v>
      </c>
      <c r="R248" s="118"/>
      <c r="S248" s="118"/>
      <c r="T248" s="32">
        <v>100</v>
      </c>
      <c r="U248" s="32">
        <v>0</v>
      </c>
      <c r="V248" s="32">
        <v>0</v>
      </c>
      <c r="W248" s="32">
        <v>128.38</v>
      </c>
      <c r="X248" s="32">
        <v>128.38</v>
      </c>
      <c r="Y248" s="32"/>
      <c r="Z248" s="32"/>
    </row>
    <row r="249" spans="1:26" ht="25.5">
      <c r="A249" s="34">
        <v>6</v>
      </c>
      <c r="B249" s="34">
        <v>15</v>
      </c>
      <c r="C249" s="34">
        <v>0</v>
      </c>
      <c r="D249" s="35" t="s">
        <v>488</v>
      </c>
      <c r="E249" s="36">
        <v>220</v>
      </c>
      <c r="F249" s="31" t="s">
        <v>488</v>
      </c>
      <c r="G249" s="56" t="s">
        <v>494</v>
      </c>
      <c r="H249" s="33">
        <v>85000</v>
      </c>
      <c r="I249" s="33">
        <v>85000</v>
      </c>
      <c r="J249" s="33">
        <v>0</v>
      </c>
      <c r="K249" s="33">
        <v>0</v>
      </c>
      <c r="L249" s="33">
        <v>84912.03</v>
      </c>
      <c r="M249" s="33">
        <v>84912.03</v>
      </c>
      <c r="N249" s="33">
        <v>0</v>
      </c>
      <c r="O249" s="33">
        <v>0</v>
      </c>
      <c r="P249" s="118">
        <v>99.89</v>
      </c>
      <c r="Q249" s="118">
        <v>99.89</v>
      </c>
      <c r="R249" s="118"/>
      <c r="S249" s="118"/>
      <c r="T249" s="32">
        <v>100</v>
      </c>
      <c r="U249" s="32">
        <v>0</v>
      </c>
      <c r="V249" s="32">
        <v>0</v>
      </c>
      <c r="W249" s="32">
        <v>98.15</v>
      </c>
      <c r="X249" s="32">
        <v>98.15</v>
      </c>
      <c r="Y249" s="32"/>
      <c r="Z249" s="32"/>
    </row>
    <row r="250" spans="1:26" ht="12.75">
      <c r="A250" s="34">
        <v>6</v>
      </c>
      <c r="B250" s="34">
        <v>9</v>
      </c>
      <c r="C250" s="34">
        <v>1</v>
      </c>
      <c r="D250" s="35" t="s">
        <v>488</v>
      </c>
      <c r="E250" s="36">
        <v>140</v>
      </c>
      <c r="F250" s="31" t="s">
        <v>488</v>
      </c>
      <c r="G250" s="56" t="s">
        <v>495</v>
      </c>
      <c r="H250" s="33">
        <v>64520</v>
      </c>
      <c r="I250" s="33">
        <v>64520</v>
      </c>
      <c r="J250" s="33">
        <v>0</v>
      </c>
      <c r="K250" s="33">
        <v>0</v>
      </c>
      <c r="L250" s="33">
        <v>59510.89</v>
      </c>
      <c r="M250" s="33">
        <v>59510.89</v>
      </c>
      <c r="N250" s="33">
        <v>0</v>
      </c>
      <c r="O250" s="33">
        <v>0</v>
      </c>
      <c r="P250" s="118">
        <v>92.23</v>
      </c>
      <c r="Q250" s="118">
        <v>92.23</v>
      </c>
      <c r="R250" s="118"/>
      <c r="S250" s="118"/>
      <c r="T250" s="32">
        <v>100</v>
      </c>
      <c r="U250" s="32">
        <v>0</v>
      </c>
      <c r="V250" s="32">
        <v>0</v>
      </c>
      <c r="W250" s="32">
        <v>100</v>
      </c>
      <c r="X250" s="32">
        <v>100</v>
      </c>
      <c r="Y250" s="32"/>
      <c r="Z250" s="32"/>
    </row>
    <row r="251" spans="1:26" ht="12.75">
      <c r="A251" s="34">
        <v>6</v>
      </c>
      <c r="B251" s="34">
        <v>62</v>
      </c>
      <c r="C251" s="34">
        <v>1</v>
      </c>
      <c r="D251" s="35" t="s">
        <v>488</v>
      </c>
      <c r="E251" s="36">
        <v>198</v>
      </c>
      <c r="F251" s="31" t="s">
        <v>488</v>
      </c>
      <c r="G251" s="56" t="s">
        <v>496</v>
      </c>
      <c r="H251" s="33">
        <v>24345</v>
      </c>
      <c r="I251" s="33">
        <v>24345</v>
      </c>
      <c r="J251" s="33">
        <v>0</v>
      </c>
      <c r="K251" s="33">
        <v>0</v>
      </c>
      <c r="L251" s="33">
        <v>0</v>
      </c>
      <c r="M251" s="33">
        <v>0</v>
      </c>
      <c r="N251" s="33">
        <v>0</v>
      </c>
      <c r="O251" s="33">
        <v>0</v>
      </c>
      <c r="P251" s="118">
        <v>0</v>
      </c>
      <c r="Q251" s="118">
        <v>0</v>
      </c>
      <c r="R251" s="118"/>
      <c r="S251" s="118"/>
      <c r="T251" s="32"/>
      <c r="U251" s="32"/>
      <c r="V251" s="32"/>
      <c r="W251" s="32">
        <v>0</v>
      </c>
      <c r="X251" s="32">
        <v>0</v>
      </c>
      <c r="Y251" s="32"/>
      <c r="Z251" s="32"/>
    </row>
    <row r="252" spans="1:26" ht="12.75">
      <c r="A252" s="34">
        <v>6</v>
      </c>
      <c r="B252" s="34">
        <v>8</v>
      </c>
      <c r="C252" s="34">
        <v>1</v>
      </c>
      <c r="D252" s="35" t="s">
        <v>488</v>
      </c>
      <c r="E252" s="36">
        <v>265</v>
      </c>
      <c r="F252" s="31" t="s">
        <v>488</v>
      </c>
      <c r="G252" s="56" t="s">
        <v>497</v>
      </c>
      <c r="H252" s="33">
        <v>23967281</v>
      </c>
      <c r="I252" s="33">
        <v>23961081</v>
      </c>
      <c r="J252" s="33">
        <v>6200</v>
      </c>
      <c r="K252" s="33">
        <v>0</v>
      </c>
      <c r="L252" s="33">
        <v>16240315.4</v>
      </c>
      <c r="M252" s="33">
        <v>16235665.4</v>
      </c>
      <c r="N252" s="33">
        <v>4650</v>
      </c>
      <c r="O252" s="33">
        <v>0</v>
      </c>
      <c r="P252" s="118">
        <v>67.76</v>
      </c>
      <c r="Q252" s="118">
        <v>67.75</v>
      </c>
      <c r="R252" s="118">
        <v>75</v>
      </c>
      <c r="S252" s="118"/>
      <c r="T252" s="32">
        <v>99.97</v>
      </c>
      <c r="U252" s="32">
        <v>0.02</v>
      </c>
      <c r="V252" s="32">
        <v>0</v>
      </c>
      <c r="W252" s="32">
        <v>154.31</v>
      </c>
      <c r="X252" s="32">
        <v>154.33</v>
      </c>
      <c r="Y252" s="32">
        <v>100</v>
      </c>
      <c r="Z252" s="32"/>
    </row>
  </sheetData>
  <sheetProtection/>
  <mergeCells count="25">
    <mergeCell ref="B4:B6"/>
    <mergeCell ref="C4:C6"/>
    <mergeCell ref="D4:D6"/>
    <mergeCell ref="P5:P6"/>
    <mergeCell ref="Q5:S5"/>
    <mergeCell ref="E4:E6"/>
    <mergeCell ref="L4:O4"/>
    <mergeCell ref="F8:G8"/>
    <mergeCell ref="A7:G7"/>
    <mergeCell ref="P7:Z7"/>
    <mergeCell ref="H7:O7"/>
    <mergeCell ref="W4:Z4"/>
    <mergeCell ref="L5:L6"/>
    <mergeCell ref="M5:O5"/>
    <mergeCell ref="Y5:Y6"/>
    <mergeCell ref="Z5:Z6"/>
    <mergeCell ref="A4:A6"/>
    <mergeCell ref="W5:W6"/>
    <mergeCell ref="T4:V5"/>
    <mergeCell ref="I5:K5"/>
    <mergeCell ref="P4:S4"/>
    <mergeCell ref="X5:X6"/>
    <mergeCell ref="F4:G6"/>
    <mergeCell ref="H4:K4"/>
    <mergeCell ref="H5:H6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52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6"/>
  <dimension ref="A2:P254"/>
  <sheetViews>
    <sheetView zoomScale="75" zoomScaleNormal="75" zoomScalePageLayoutView="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49" sqref="G249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16" width="14.7109375" style="17" customWidth="1"/>
    <col min="17" max="16384" width="9.140625" style="17" customWidth="1"/>
  </cols>
  <sheetData>
    <row r="2" s="19" customFormat="1" ht="18">
      <c r="A2" s="18" t="str">
        <f>'Spis tabel'!B9</f>
        <v>Tabela 7. Planowane wydatki budżetowe jst wg stanu na koniec  3 kwartału 2019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170" t="s">
        <v>0</v>
      </c>
      <c r="B4" s="170" t="s">
        <v>1</v>
      </c>
      <c r="C4" s="170" t="s">
        <v>2</v>
      </c>
      <c r="D4" s="170" t="s">
        <v>3</v>
      </c>
      <c r="E4" s="170" t="s">
        <v>53</v>
      </c>
      <c r="F4" s="171" t="s">
        <v>56</v>
      </c>
      <c r="G4" s="171"/>
      <c r="H4" s="169" t="s">
        <v>6</v>
      </c>
      <c r="I4" s="172" t="s">
        <v>36</v>
      </c>
      <c r="J4" s="172"/>
      <c r="K4" s="172"/>
      <c r="L4" s="172"/>
      <c r="M4" s="172"/>
      <c r="N4" s="172"/>
      <c r="O4" s="172"/>
      <c r="P4" s="172"/>
    </row>
    <row r="5" spans="1:16" s="19" customFormat="1" ht="17.25" customHeight="1">
      <c r="A5" s="170"/>
      <c r="B5" s="170"/>
      <c r="C5" s="170"/>
      <c r="D5" s="170"/>
      <c r="E5" s="170"/>
      <c r="F5" s="171"/>
      <c r="G5" s="171"/>
      <c r="H5" s="169"/>
      <c r="I5" s="169" t="s">
        <v>37</v>
      </c>
      <c r="J5" s="172" t="s">
        <v>15</v>
      </c>
      <c r="K5" s="172"/>
      <c r="L5" s="172"/>
      <c r="M5" s="172"/>
      <c r="N5" s="172"/>
      <c r="O5" s="173" t="s">
        <v>38</v>
      </c>
      <c r="P5" s="45" t="s">
        <v>25</v>
      </c>
    </row>
    <row r="6" spans="1:16" s="19" customFormat="1" ht="16.5" customHeight="1">
      <c r="A6" s="170"/>
      <c r="B6" s="170"/>
      <c r="C6" s="170"/>
      <c r="D6" s="170"/>
      <c r="E6" s="170"/>
      <c r="F6" s="171"/>
      <c r="G6" s="171"/>
      <c r="H6" s="169"/>
      <c r="I6" s="169"/>
      <c r="J6" s="168" t="s">
        <v>39</v>
      </c>
      <c r="K6" s="168" t="s">
        <v>34</v>
      </c>
      <c r="L6" s="168" t="s">
        <v>40</v>
      </c>
      <c r="M6" s="168" t="s">
        <v>41</v>
      </c>
      <c r="N6" s="168" t="s">
        <v>42</v>
      </c>
      <c r="O6" s="173"/>
      <c r="P6" s="174" t="s">
        <v>43</v>
      </c>
    </row>
    <row r="7" spans="1:16" s="19" customFormat="1" ht="34.5" customHeight="1">
      <c r="A7" s="170"/>
      <c r="B7" s="170"/>
      <c r="C7" s="170"/>
      <c r="D7" s="170"/>
      <c r="E7" s="170"/>
      <c r="F7" s="171"/>
      <c r="G7" s="171"/>
      <c r="H7" s="169"/>
      <c r="I7" s="169"/>
      <c r="J7" s="168"/>
      <c r="K7" s="168"/>
      <c r="L7" s="168"/>
      <c r="M7" s="168"/>
      <c r="N7" s="168"/>
      <c r="O7" s="173"/>
      <c r="P7" s="174"/>
    </row>
    <row r="8" spans="1:16" s="19" customFormat="1" ht="34.5" customHeight="1">
      <c r="A8" s="170"/>
      <c r="B8" s="170"/>
      <c r="C8" s="170"/>
      <c r="D8" s="170"/>
      <c r="E8" s="170"/>
      <c r="F8" s="171"/>
      <c r="G8" s="171"/>
      <c r="H8" s="169"/>
      <c r="I8" s="169"/>
      <c r="J8" s="168"/>
      <c r="K8" s="168"/>
      <c r="L8" s="168"/>
      <c r="M8" s="168"/>
      <c r="N8" s="168"/>
      <c r="O8" s="173"/>
      <c r="P8" s="174"/>
    </row>
    <row r="9" spans="1:16" s="19" customFormat="1" ht="16.5" customHeight="1">
      <c r="A9" s="170"/>
      <c r="B9" s="170"/>
      <c r="C9" s="170"/>
      <c r="D9" s="170"/>
      <c r="E9" s="170"/>
      <c r="F9" s="170"/>
      <c r="G9" s="170"/>
      <c r="H9" s="169" t="s">
        <v>35</v>
      </c>
      <c r="I9" s="169"/>
      <c r="J9" s="169"/>
      <c r="K9" s="169"/>
      <c r="L9" s="169"/>
      <c r="M9" s="169"/>
      <c r="N9" s="169"/>
      <c r="O9" s="169"/>
      <c r="P9" s="169"/>
    </row>
    <row r="10" spans="1:16" s="19" customFormat="1" ht="12.75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175">
        <v>6</v>
      </c>
      <c r="G10" s="175"/>
      <c r="H10" s="41">
        <v>7</v>
      </c>
      <c r="I10" s="41">
        <v>8</v>
      </c>
      <c r="J10" s="41">
        <v>9</v>
      </c>
      <c r="K10" s="41">
        <v>10</v>
      </c>
      <c r="L10" s="41">
        <v>11</v>
      </c>
      <c r="M10" s="41">
        <v>12</v>
      </c>
      <c r="N10" s="41">
        <v>13</v>
      </c>
      <c r="O10" s="41">
        <v>14</v>
      </c>
      <c r="P10" s="41">
        <v>15</v>
      </c>
    </row>
    <row r="11" spans="1:16" ht="12.75">
      <c r="A11" s="46">
        <v>6</v>
      </c>
      <c r="B11" s="46">
        <v>2</v>
      </c>
      <c r="C11" s="46">
        <v>1</v>
      </c>
      <c r="D11" s="41">
        <v>1</v>
      </c>
      <c r="E11" s="47"/>
      <c r="F11" s="48" t="s">
        <v>265</v>
      </c>
      <c r="G11" s="58" t="s">
        <v>266</v>
      </c>
      <c r="H11" s="49">
        <v>126172675.21</v>
      </c>
      <c r="I11" s="49">
        <v>99262986.21</v>
      </c>
      <c r="J11" s="49">
        <v>41082379.19</v>
      </c>
      <c r="K11" s="49">
        <v>12080441.95</v>
      </c>
      <c r="L11" s="49">
        <v>630000</v>
      </c>
      <c r="M11" s="49">
        <v>0</v>
      </c>
      <c r="N11" s="49">
        <v>45470165.07</v>
      </c>
      <c r="O11" s="49">
        <v>26909689</v>
      </c>
      <c r="P11" s="49">
        <v>26879689</v>
      </c>
    </row>
    <row r="12" spans="1:16" ht="12.75">
      <c r="A12" s="46">
        <v>6</v>
      </c>
      <c r="B12" s="46">
        <v>16</v>
      </c>
      <c r="C12" s="46">
        <v>1</v>
      </c>
      <c r="D12" s="41">
        <v>1</v>
      </c>
      <c r="E12" s="47"/>
      <c r="F12" s="48" t="s">
        <v>265</v>
      </c>
      <c r="G12" s="58" t="s">
        <v>267</v>
      </c>
      <c r="H12" s="49">
        <v>76555447.24</v>
      </c>
      <c r="I12" s="49">
        <v>57978032.24</v>
      </c>
      <c r="J12" s="49">
        <v>28324438.76</v>
      </c>
      <c r="K12" s="49">
        <v>2140000</v>
      </c>
      <c r="L12" s="49">
        <v>810000</v>
      </c>
      <c r="M12" s="49">
        <v>0</v>
      </c>
      <c r="N12" s="49">
        <v>26703593.48</v>
      </c>
      <c r="O12" s="49">
        <v>18577415</v>
      </c>
      <c r="P12" s="49">
        <v>12514796</v>
      </c>
    </row>
    <row r="13" spans="1:16" ht="12.75">
      <c r="A13" s="46">
        <v>6</v>
      </c>
      <c r="B13" s="46">
        <v>4</v>
      </c>
      <c r="C13" s="46">
        <v>1</v>
      </c>
      <c r="D13" s="41">
        <v>1</v>
      </c>
      <c r="E13" s="47"/>
      <c r="F13" s="48" t="s">
        <v>265</v>
      </c>
      <c r="G13" s="58" t="s">
        <v>268</v>
      </c>
      <c r="H13" s="49">
        <v>76598164.47</v>
      </c>
      <c r="I13" s="49">
        <v>64835189.47</v>
      </c>
      <c r="J13" s="49">
        <v>27934453.44</v>
      </c>
      <c r="K13" s="49">
        <v>5498883.44</v>
      </c>
      <c r="L13" s="49">
        <v>400000</v>
      </c>
      <c r="M13" s="49">
        <v>0</v>
      </c>
      <c r="N13" s="49">
        <v>31001852.59</v>
      </c>
      <c r="O13" s="49">
        <v>11762975</v>
      </c>
      <c r="P13" s="49">
        <v>11762975</v>
      </c>
    </row>
    <row r="14" spans="1:16" ht="12.75">
      <c r="A14" s="46">
        <v>6</v>
      </c>
      <c r="B14" s="46">
        <v>6</v>
      </c>
      <c r="C14" s="46">
        <v>1</v>
      </c>
      <c r="D14" s="41">
        <v>1</v>
      </c>
      <c r="E14" s="47"/>
      <c r="F14" s="48" t="s">
        <v>265</v>
      </c>
      <c r="G14" s="58" t="s">
        <v>269</v>
      </c>
      <c r="H14" s="49">
        <v>83948493.47</v>
      </c>
      <c r="I14" s="49">
        <v>65744673.4</v>
      </c>
      <c r="J14" s="49">
        <v>26488407.46</v>
      </c>
      <c r="K14" s="49">
        <v>4682498</v>
      </c>
      <c r="L14" s="49">
        <v>180500</v>
      </c>
      <c r="M14" s="49">
        <v>219776</v>
      </c>
      <c r="N14" s="49">
        <v>34173491.94</v>
      </c>
      <c r="O14" s="49">
        <v>18203820.07</v>
      </c>
      <c r="P14" s="49">
        <v>15102199.77</v>
      </c>
    </row>
    <row r="15" spans="1:16" ht="12.75">
      <c r="A15" s="46">
        <v>6</v>
      </c>
      <c r="B15" s="46">
        <v>7</v>
      </c>
      <c r="C15" s="46">
        <v>1</v>
      </c>
      <c r="D15" s="41">
        <v>1</v>
      </c>
      <c r="E15" s="47"/>
      <c r="F15" s="48" t="s">
        <v>265</v>
      </c>
      <c r="G15" s="58" t="s">
        <v>270</v>
      </c>
      <c r="H15" s="49">
        <v>156949547.33</v>
      </c>
      <c r="I15" s="49">
        <v>122426016.33</v>
      </c>
      <c r="J15" s="49">
        <v>47034673.09</v>
      </c>
      <c r="K15" s="49">
        <v>8707600.65</v>
      </c>
      <c r="L15" s="49">
        <v>1100000</v>
      </c>
      <c r="M15" s="49">
        <v>30000</v>
      </c>
      <c r="N15" s="49">
        <v>65553742.59</v>
      </c>
      <c r="O15" s="49">
        <v>34523531</v>
      </c>
      <c r="P15" s="49">
        <v>34523531</v>
      </c>
    </row>
    <row r="16" spans="1:16" ht="12.75">
      <c r="A16" s="46">
        <v>6</v>
      </c>
      <c r="B16" s="46">
        <v>8</v>
      </c>
      <c r="C16" s="46">
        <v>1</v>
      </c>
      <c r="D16" s="41">
        <v>1</v>
      </c>
      <c r="E16" s="47"/>
      <c r="F16" s="48" t="s">
        <v>265</v>
      </c>
      <c r="G16" s="58" t="s">
        <v>271</v>
      </c>
      <c r="H16" s="49">
        <v>118086974.36</v>
      </c>
      <c r="I16" s="49">
        <v>81744738.36</v>
      </c>
      <c r="J16" s="49">
        <v>40911019.15</v>
      </c>
      <c r="K16" s="49">
        <v>7328968</v>
      </c>
      <c r="L16" s="49">
        <v>800000</v>
      </c>
      <c r="M16" s="49">
        <v>0</v>
      </c>
      <c r="N16" s="49">
        <v>32704751.21</v>
      </c>
      <c r="O16" s="49">
        <v>36342236</v>
      </c>
      <c r="P16" s="49">
        <v>36342236</v>
      </c>
    </row>
    <row r="17" spans="1:16" ht="12.75">
      <c r="A17" s="46">
        <v>6</v>
      </c>
      <c r="B17" s="46">
        <v>11</v>
      </c>
      <c r="C17" s="46">
        <v>1</v>
      </c>
      <c r="D17" s="41">
        <v>1</v>
      </c>
      <c r="E17" s="47"/>
      <c r="F17" s="48" t="s">
        <v>265</v>
      </c>
      <c r="G17" s="58" t="s">
        <v>272</v>
      </c>
      <c r="H17" s="49">
        <v>123357035.39</v>
      </c>
      <c r="I17" s="49">
        <v>109066262.25</v>
      </c>
      <c r="J17" s="49">
        <v>47013089.74</v>
      </c>
      <c r="K17" s="49">
        <v>9798326.11</v>
      </c>
      <c r="L17" s="49">
        <v>1050000</v>
      </c>
      <c r="M17" s="49">
        <v>174001.51</v>
      </c>
      <c r="N17" s="49">
        <v>51030844.89</v>
      </c>
      <c r="O17" s="49">
        <v>14290773.14</v>
      </c>
      <c r="P17" s="49">
        <v>14290773.14</v>
      </c>
    </row>
    <row r="18" spans="1:16" ht="12.75">
      <c r="A18" s="46">
        <v>6</v>
      </c>
      <c r="B18" s="46">
        <v>1</v>
      </c>
      <c r="C18" s="46">
        <v>1</v>
      </c>
      <c r="D18" s="41">
        <v>1</v>
      </c>
      <c r="E18" s="47"/>
      <c r="F18" s="48" t="s">
        <v>265</v>
      </c>
      <c r="G18" s="58" t="s">
        <v>273</v>
      </c>
      <c r="H18" s="49">
        <v>81706149.7</v>
      </c>
      <c r="I18" s="49">
        <v>69580849.7</v>
      </c>
      <c r="J18" s="49">
        <v>30108266.69</v>
      </c>
      <c r="K18" s="49">
        <v>3573718.53</v>
      </c>
      <c r="L18" s="49">
        <v>780000</v>
      </c>
      <c r="M18" s="49">
        <v>0</v>
      </c>
      <c r="N18" s="49">
        <v>35118864.48</v>
      </c>
      <c r="O18" s="49">
        <v>12125300</v>
      </c>
      <c r="P18" s="49">
        <v>12125300</v>
      </c>
    </row>
    <row r="19" spans="1:16" ht="12.75">
      <c r="A19" s="46">
        <v>6</v>
      </c>
      <c r="B19" s="46">
        <v>14</v>
      </c>
      <c r="C19" s="46">
        <v>1</v>
      </c>
      <c r="D19" s="41">
        <v>1</v>
      </c>
      <c r="E19" s="47"/>
      <c r="F19" s="48" t="s">
        <v>265</v>
      </c>
      <c r="G19" s="58" t="s">
        <v>274</v>
      </c>
      <c r="H19" s="49">
        <v>349392037.39</v>
      </c>
      <c r="I19" s="49">
        <v>237935537.39</v>
      </c>
      <c r="J19" s="49">
        <v>101556580.62</v>
      </c>
      <c r="K19" s="49">
        <v>20384850.31</v>
      </c>
      <c r="L19" s="49">
        <v>3170000</v>
      </c>
      <c r="M19" s="49">
        <v>2595500</v>
      </c>
      <c r="N19" s="49">
        <v>110228606.46</v>
      </c>
      <c r="O19" s="49">
        <v>111456500</v>
      </c>
      <c r="P19" s="49">
        <v>111056500</v>
      </c>
    </row>
    <row r="20" spans="1:16" ht="12.75">
      <c r="A20" s="46">
        <v>6</v>
      </c>
      <c r="B20" s="46">
        <v>15</v>
      </c>
      <c r="C20" s="46">
        <v>1</v>
      </c>
      <c r="D20" s="41">
        <v>1</v>
      </c>
      <c r="E20" s="47"/>
      <c r="F20" s="48" t="s">
        <v>265</v>
      </c>
      <c r="G20" s="58" t="s">
        <v>275</v>
      </c>
      <c r="H20" s="49">
        <v>70713109.53</v>
      </c>
      <c r="I20" s="49">
        <v>62307312.53</v>
      </c>
      <c r="J20" s="49">
        <v>27296226.61</v>
      </c>
      <c r="K20" s="49">
        <v>4244265.14</v>
      </c>
      <c r="L20" s="49">
        <v>340000</v>
      </c>
      <c r="M20" s="49">
        <v>94411.88</v>
      </c>
      <c r="N20" s="49">
        <v>30332408.9</v>
      </c>
      <c r="O20" s="49">
        <v>8405797</v>
      </c>
      <c r="P20" s="49">
        <v>8405797</v>
      </c>
    </row>
    <row r="21" spans="1:16" ht="12.75">
      <c r="A21" s="46">
        <v>6</v>
      </c>
      <c r="B21" s="46">
        <v>3</v>
      </c>
      <c r="C21" s="46">
        <v>1</v>
      </c>
      <c r="D21" s="41">
        <v>1</v>
      </c>
      <c r="E21" s="47"/>
      <c r="F21" s="48" t="s">
        <v>265</v>
      </c>
      <c r="G21" s="58" t="s">
        <v>276</v>
      </c>
      <c r="H21" s="49">
        <v>26696587.02</v>
      </c>
      <c r="I21" s="49">
        <v>18439132.81</v>
      </c>
      <c r="J21" s="49">
        <v>7780608.28</v>
      </c>
      <c r="K21" s="49">
        <v>526402.3</v>
      </c>
      <c r="L21" s="49">
        <v>345000</v>
      </c>
      <c r="M21" s="49">
        <v>0</v>
      </c>
      <c r="N21" s="49">
        <v>9787122.23</v>
      </c>
      <c r="O21" s="49">
        <v>8257454.21</v>
      </c>
      <c r="P21" s="49">
        <v>8257454.21</v>
      </c>
    </row>
    <row r="22" spans="1:16" ht="12.75">
      <c r="A22" s="46">
        <v>6</v>
      </c>
      <c r="B22" s="46">
        <v>11</v>
      </c>
      <c r="C22" s="46">
        <v>2</v>
      </c>
      <c r="D22" s="41">
        <v>1</v>
      </c>
      <c r="E22" s="47"/>
      <c r="F22" s="48" t="s">
        <v>265</v>
      </c>
      <c r="G22" s="58" t="s">
        <v>277</v>
      </c>
      <c r="H22" s="49">
        <v>13718799.73</v>
      </c>
      <c r="I22" s="49">
        <v>11064918.73</v>
      </c>
      <c r="J22" s="49">
        <v>5198495.95</v>
      </c>
      <c r="K22" s="49">
        <v>377575.2</v>
      </c>
      <c r="L22" s="49">
        <v>80000</v>
      </c>
      <c r="M22" s="49">
        <v>0</v>
      </c>
      <c r="N22" s="49">
        <v>5408847.58</v>
      </c>
      <c r="O22" s="49">
        <v>2653881</v>
      </c>
      <c r="P22" s="49">
        <v>2653881</v>
      </c>
    </row>
    <row r="23" spans="1:16" ht="12.75">
      <c r="A23" s="46">
        <v>6</v>
      </c>
      <c r="B23" s="46">
        <v>17</v>
      </c>
      <c r="C23" s="46">
        <v>1</v>
      </c>
      <c r="D23" s="41">
        <v>1</v>
      </c>
      <c r="E23" s="47"/>
      <c r="F23" s="48" t="s">
        <v>265</v>
      </c>
      <c r="G23" s="58" t="s">
        <v>278</v>
      </c>
      <c r="H23" s="49">
        <v>229007598.56</v>
      </c>
      <c r="I23" s="49">
        <v>142084029.97</v>
      </c>
      <c r="J23" s="49">
        <v>57480561.19</v>
      </c>
      <c r="K23" s="49">
        <v>10763402.87</v>
      </c>
      <c r="L23" s="49">
        <v>440000</v>
      </c>
      <c r="M23" s="49">
        <v>1537300</v>
      </c>
      <c r="N23" s="49">
        <v>71862765.91</v>
      </c>
      <c r="O23" s="49">
        <v>86923568.59</v>
      </c>
      <c r="P23" s="49">
        <v>86383568.59</v>
      </c>
    </row>
    <row r="24" spans="1:16" ht="12.75">
      <c r="A24" s="46">
        <v>6</v>
      </c>
      <c r="B24" s="46">
        <v>1</v>
      </c>
      <c r="C24" s="46">
        <v>2</v>
      </c>
      <c r="D24" s="41">
        <v>1</v>
      </c>
      <c r="E24" s="47"/>
      <c r="F24" s="48" t="s">
        <v>265</v>
      </c>
      <c r="G24" s="58" t="s">
        <v>279</v>
      </c>
      <c r="H24" s="49">
        <v>23978553.52</v>
      </c>
      <c r="I24" s="49">
        <v>19109551.89</v>
      </c>
      <c r="J24" s="49">
        <v>8441316.65</v>
      </c>
      <c r="K24" s="49">
        <v>1048984.85</v>
      </c>
      <c r="L24" s="49">
        <v>230000</v>
      </c>
      <c r="M24" s="49">
        <v>0</v>
      </c>
      <c r="N24" s="49">
        <v>9389250.39</v>
      </c>
      <c r="O24" s="49">
        <v>4869001.63</v>
      </c>
      <c r="P24" s="49">
        <v>4869001.63</v>
      </c>
    </row>
    <row r="25" spans="1:16" ht="12.75">
      <c r="A25" s="46">
        <v>6</v>
      </c>
      <c r="B25" s="46">
        <v>18</v>
      </c>
      <c r="C25" s="46">
        <v>1</v>
      </c>
      <c r="D25" s="41">
        <v>1</v>
      </c>
      <c r="E25" s="47"/>
      <c r="F25" s="48" t="s">
        <v>265</v>
      </c>
      <c r="G25" s="58" t="s">
        <v>280</v>
      </c>
      <c r="H25" s="49">
        <v>117386816.9</v>
      </c>
      <c r="I25" s="49">
        <v>74864430.9</v>
      </c>
      <c r="J25" s="49">
        <v>33856482.54</v>
      </c>
      <c r="K25" s="49">
        <v>7412831.42</v>
      </c>
      <c r="L25" s="49">
        <v>647637</v>
      </c>
      <c r="M25" s="49">
        <v>0</v>
      </c>
      <c r="N25" s="49">
        <v>32947479.94</v>
      </c>
      <c r="O25" s="49">
        <v>42522386</v>
      </c>
      <c r="P25" s="49">
        <v>42522386</v>
      </c>
    </row>
    <row r="26" spans="1:16" ht="12.75">
      <c r="A26" s="46">
        <v>6</v>
      </c>
      <c r="B26" s="46">
        <v>19</v>
      </c>
      <c r="C26" s="46">
        <v>1</v>
      </c>
      <c r="D26" s="41">
        <v>1</v>
      </c>
      <c r="E26" s="47"/>
      <c r="F26" s="48" t="s">
        <v>265</v>
      </c>
      <c r="G26" s="58" t="s">
        <v>281</v>
      </c>
      <c r="H26" s="49">
        <v>60542383.91</v>
      </c>
      <c r="I26" s="49">
        <v>50900274.91</v>
      </c>
      <c r="J26" s="49">
        <v>24396988.95</v>
      </c>
      <c r="K26" s="49">
        <v>2944649.94</v>
      </c>
      <c r="L26" s="49">
        <v>530951</v>
      </c>
      <c r="M26" s="49">
        <v>33630</v>
      </c>
      <c r="N26" s="49">
        <v>22994055.02</v>
      </c>
      <c r="O26" s="49">
        <v>9642109</v>
      </c>
      <c r="P26" s="49">
        <v>9642109</v>
      </c>
    </row>
    <row r="27" spans="1:16" ht="12.75">
      <c r="A27" s="46">
        <v>6</v>
      </c>
      <c r="B27" s="46">
        <v>8</v>
      </c>
      <c r="C27" s="46">
        <v>2</v>
      </c>
      <c r="D27" s="41">
        <v>2</v>
      </c>
      <c r="E27" s="47"/>
      <c r="F27" s="48" t="s">
        <v>265</v>
      </c>
      <c r="G27" s="58" t="s">
        <v>282</v>
      </c>
      <c r="H27" s="49">
        <v>22846005.37</v>
      </c>
      <c r="I27" s="49">
        <v>16783779.89</v>
      </c>
      <c r="J27" s="49">
        <v>7674652.04</v>
      </c>
      <c r="K27" s="49">
        <v>222919</v>
      </c>
      <c r="L27" s="49">
        <v>85000</v>
      </c>
      <c r="M27" s="49">
        <v>0</v>
      </c>
      <c r="N27" s="49">
        <v>8801208.85</v>
      </c>
      <c r="O27" s="49">
        <v>6062225.48</v>
      </c>
      <c r="P27" s="49">
        <v>6062225.48</v>
      </c>
    </row>
    <row r="28" spans="1:16" ht="12.75">
      <c r="A28" s="46">
        <v>6</v>
      </c>
      <c r="B28" s="46">
        <v>11</v>
      </c>
      <c r="C28" s="46">
        <v>3</v>
      </c>
      <c r="D28" s="41">
        <v>2</v>
      </c>
      <c r="E28" s="47"/>
      <c r="F28" s="48" t="s">
        <v>265</v>
      </c>
      <c r="G28" s="58" t="s">
        <v>283</v>
      </c>
      <c r="H28" s="49">
        <v>34780153.97</v>
      </c>
      <c r="I28" s="49">
        <v>26518374.79</v>
      </c>
      <c r="J28" s="49">
        <v>10212477.9</v>
      </c>
      <c r="K28" s="49">
        <v>1216666.75</v>
      </c>
      <c r="L28" s="49">
        <v>70000</v>
      </c>
      <c r="M28" s="49">
        <v>0</v>
      </c>
      <c r="N28" s="49">
        <v>15019230.14</v>
      </c>
      <c r="O28" s="49">
        <v>8261779.18</v>
      </c>
      <c r="P28" s="49">
        <v>8261779.18</v>
      </c>
    </row>
    <row r="29" spans="1:16" ht="12.75">
      <c r="A29" s="46">
        <v>6</v>
      </c>
      <c r="B29" s="46">
        <v>20</v>
      </c>
      <c r="C29" s="46">
        <v>1</v>
      </c>
      <c r="D29" s="41">
        <v>2</v>
      </c>
      <c r="E29" s="47"/>
      <c r="F29" s="48" t="s">
        <v>265</v>
      </c>
      <c r="G29" s="58" t="s">
        <v>283</v>
      </c>
      <c r="H29" s="49">
        <v>25209168.48</v>
      </c>
      <c r="I29" s="49">
        <v>18144733.85</v>
      </c>
      <c r="J29" s="49">
        <v>7715394.72</v>
      </c>
      <c r="K29" s="49">
        <v>288914</v>
      </c>
      <c r="L29" s="49">
        <v>50000</v>
      </c>
      <c r="M29" s="49">
        <v>0</v>
      </c>
      <c r="N29" s="49">
        <v>10090425.13</v>
      </c>
      <c r="O29" s="49">
        <v>7064434.63</v>
      </c>
      <c r="P29" s="49">
        <v>7064434.63</v>
      </c>
    </row>
    <row r="30" spans="1:16" ht="12.75">
      <c r="A30" s="46">
        <v>6</v>
      </c>
      <c r="B30" s="46">
        <v>2</v>
      </c>
      <c r="C30" s="46">
        <v>2</v>
      </c>
      <c r="D30" s="41">
        <v>2</v>
      </c>
      <c r="E30" s="47"/>
      <c r="F30" s="48" t="s">
        <v>265</v>
      </c>
      <c r="G30" s="58" t="s">
        <v>284</v>
      </c>
      <c r="H30" s="49">
        <v>14494148.44</v>
      </c>
      <c r="I30" s="49">
        <v>13482218.44</v>
      </c>
      <c r="J30" s="49">
        <v>5170946.99</v>
      </c>
      <c r="K30" s="49">
        <v>785479</v>
      </c>
      <c r="L30" s="49">
        <v>0</v>
      </c>
      <c r="M30" s="49">
        <v>0</v>
      </c>
      <c r="N30" s="49">
        <v>7525792.45</v>
      </c>
      <c r="O30" s="49">
        <v>1011930</v>
      </c>
      <c r="P30" s="49">
        <v>1011930</v>
      </c>
    </row>
    <row r="31" spans="1:16" ht="12.75">
      <c r="A31" s="46">
        <v>6</v>
      </c>
      <c r="B31" s="46">
        <v>14</v>
      </c>
      <c r="C31" s="46">
        <v>2</v>
      </c>
      <c r="D31" s="41">
        <v>2</v>
      </c>
      <c r="E31" s="47"/>
      <c r="F31" s="48" t="s">
        <v>265</v>
      </c>
      <c r="G31" s="58" t="s">
        <v>285</v>
      </c>
      <c r="H31" s="49">
        <v>19869180.42</v>
      </c>
      <c r="I31" s="49">
        <v>14834346.11</v>
      </c>
      <c r="J31" s="49">
        <v>6808543.35</v>
      </c>
      <c r="K31" s="49">
        <v>566850</v>
      </c>
      <c r="L31" s="49">
        <v>23000</v>
      </c>
      <c r="M31" s="49">
        <v>0</v>
      </c>
      <c r="N31" s="49">
        <v>7435952.76</v>
      </c>
      <c r="O31" s="49">
        <v>5034834.31</v>
      </c>
      <c r="P31" s="49">
        <v>5034834.31</v>
      </c>
    </row>
    <row r="32" spans="1:16" ht="12.75">
      <c r="A32" s="46">
        <v>6</v>
      </c>
      <c r="B32" s="46">
        <v>5</v>
      </c>
      <c r="C32" s="46">
        <v>1</v>
      </c>
      <c r="D32" s="41">
        <v>2</v>
      </c>
      <c r="E32" s="47"/>
      <c r="F32" s="48" t="s">
        <v>265</v>
      </c>
      <c r="G32" s="58" t="s">
        <v>286</v>
      </c>
      <c r="H32" s="49">
        <v>14798863.64</v>
      </c>
      <c r="I32" s="49">
        <v>13831159.14</v>
      </c>
      <c r="J32" s="49">
        <v>5715611.51</v>
      </c>
      <c r="K32" s="49">
        <v>467810</v>
      </c>
      <c r="L32" s="49">
        <v>150000</v>
      </c>
      <c r="M32" s="49">
        <v>25000</v>
      </c>
      <c r="N32" s="49">
        <v>7472737.63</v>
      </c>
      <c r="O32" s="49">
        <v>967704.5</v>
      </c>
      <c r="P32" s="49">
        <v>967704.5</v>
      </c>
    </row>
    <row r="33" spans="1:16" ht="12.75">
      <c r="A33" s="46">
        <v>6</v>
      </c>
      <c r="B33" s="46">
        <v>18</v>
      </c>
      <c r="C33" s="46">
        <v>2</v>
      </c>
      <c r="D33" s="41">
        <v>2</v>
      </c>
      <c r="E33" s="47"/>
      <c r="F33" s="48" t="s">
        <v>265</v>
      </c>
      <c r="G33" s="58" t="s">
        <v>287</v>
      </c>
      <c r="H33" s="49">
        <v>19237501.22</v>
      </c>
      <c r="I33" s="49">
        <v>13430175.43</v>
      </c>
      <c r="J33" s="49">
        <v>6269500.19</v>
      </c>
      <c r="K33" s="49">
        <v>415800</v>
      </c>
      <c r="L33" s="49">
        <v>100000</v>
      </c>
      <c r="M33" s="49">
        <v>0</v>
      </c>
      <c r="N33" s="49">
        <v>6644875.24</v>
      </c>
      <c r="O33" s="49">
        <v>5807325.79</v>
      </c>
      <c r="P33" s="49">
        <v>5807325.79</v>
      </c>
    </row>
    <row r="34" spans="1:16" ht="12.75">
      <c r="A34" s="46">
        <v>6</v>
      </c>
      <c r="B34" s="46">
        <v>1</v>
      </c>
      <c r="C34" s="46">
        <v>3</v>
      </c>
      <c r="D34" s="41">
        <v>2</v>
      </c>
      <c r="E34" s="47"/>
      <c r="F34" s="48" t="s">
        <v>265</v>
      </c>
      <c r="G34" s="58" t="s">
        <v>288</v>
      </c>
      <c r="H34" s="49">
        <v>60824104.62</v>
      </c>
      <c r="I34" s="49">
        <v>55485748.18</v>
      </c>
      <c r="J34" s="49">
        <v>19813064.4</v>
      </c>
      <c r="K34" s="49">
        <v>3462142.82</v>
      </c>
      <c r="L34" s="49">
        <v>190000</v>
      </c>
      <c r="M34" s="49">
        <v>0</v>
      </c>
      <c r="N34" s="49">
        <v>32020540.96</v>
      </c>
      <c r="O34" s="49">
        <v>5338356.44</v>
      </c>
      <c r="P34" s="49">
        <v>5338356.44</v>
      </c>
    </row>
    <row r="35" spans="1:16" ht="12.75">
      <c r="A35" s="46">
        <v>6</v>
      </c>
      <c r="B35" s="46">
        <v>3</v>
      </c>
      <c r="C35" s="46">
        <v>2</v>
      </c>
      <c r="D35" s="41">
        <v>2</v>
      </c>
      <c r="E35" s="47"/>
      <c r="F35" s="48" t="s">
        <v>265</v>
      </c>
      <c r="G35" s="58" t="s">
        <v>289</v>
      </c>
      <c r="H35" s="49">
        <v>14307338.26</v>
      </c>
      <c r="I35" s="49">
        <v>11422256.46</v>
      </c>
      <c r="J35" s="49">
        <v>4964736.5</v>
      </c>
      <c r="K35" s="49">
        <v>352500</v>
      </c>
      <c r="L35" s="49">
        <v>77000</v>
      </c>
      <c r="M35" s="49">
        <v>0</v>
      </c>
      <c r="N35" s="49">
        <v>6028019.96</v>
      </c>
      <c r="O35" s="49">
        <v>2885081.8</v>
      </c>
      <c r="P35" s="49">
        <v>2885081.8</v>
      </c>
    </row>
    <row r="36" spans="1:16" ht="12.75">
      <c r="A36" s="46">
        <v>6</v>
      </c>
      <c r="B36" s="46">
        <v>2</v>
      </c>
      <c r="C36" s="46">
        <v>3</v>
      </c>
      <c r="D36" s="41">
        <v>2</v>
      </c>
      <c r="E36" s="47"/>
      <c r="F36" s="48" t="s">
        <v>265</v>
      </c>
      <c r="G36" s="58" t="s">
        <v>266</v>
      </c>
      <c r="H36" s="49">
        <v>79457906.27</v>
      </c>
      <c r="I36" s="49">
        <v>58185703.76</v>
      </c>
      <c r="J36" s="49">
        <v>18535035.97</v>
      </c>
      <c r="K36" s="49">
        <v>8551768.7</v>
      </c>
      <c r="L36" s="49">
        <v>300000</v>
      </c>
      <c r="M36" s="49">
        <v>0</v>
      </c>
      <c r="N36" s="49">
        <v>30798899.09</v>
      </c>
      <c r="O36" s="49">
        <v>21272202.51</v>
      </c>
      <c r="P36" s="49">
        <v>21242202.51</v>
      </c>
    </row>
    <row r="37" spans="1:16" ht="12.75">
      <c r="A37" s="46">
        <v>6</v>
      </c>
      <c r="B37" s="46">
        <v>2</v>
      </c>
      <c r="C37" s="46">
        <v>4</v>
      </c>
      <c r="D37" s="41">
        <v>2</v>
      </c>
      <c r="E37" s="47"/>
      <c r="F37" s="48" t="s">
        <v>265</v>
      </c>
      <c r="G37" s="58" t="s">
        <v>290</v>
      </c>
      <c r="H37" s="49">
        <v>27832569.67</v>
      </c>
      <c r="I37" s="49">
        <v>15583320.67</v>
      </c>
      <c r="J37" s="49">
        <v>6444037.93</v>
      </c>
      <c r="K37" s="49">
        <v>774760</v>
      </c>
      <c r="L37" s="49">
        <v>346235</v>
      </c>
      <c r="M37" s="49">
        <v>0</v>
      </c>
      <c r="N37" s="49">
        <v>8018287.74</v>
      </c>
      <c r="O37" s="49">
        <v>12249249</v>
      </c>
      <c r="P37" s="49">
        <v>12249249</v>
      </c>
    </row>
    <row r="38" spans="1:16" ht="12.75">
      <c r="A38" s="46">
        <v>6</v>
      </c>
      <c r="B38" s="46">
        <v>15</v>
      </c>
      <c r="C38" s="46">
        <v>2</v>
      </c>
      <c r="D38" s="41">
        <v>2</v>
      </c>
      <c r="E38" s="47"/>
      <c r="F38" s="48" t="s">
        <v>265</v>
      </c>
      <c r="G38" s="58" t="s">
        <v>291</v>
      </c>
      <c r="H38" s="49">
        <v>34736188.53</v>
      </c>
      <c r="I38" s="49">
        <v>27514685.46</v>
      </c>
      <c r="J38" s="49">
        <v>11023906.51</v>
      </c>
      <c r="K38" s="49">
        <v>672821.38</v>
      </c>
      <c r="L38" s="49">
        <v>157500</v>
      </c>
      <c r="M38" s="49">
        <v>35283</v>
      </c>
      <c r="N38" s="49">
        <v>15625174.57</v>
      </c>
      <c r="O38" s="49">
        <v>7221503.07</v>
      </c>
      <c r="P38" s="49">
        <v>7221503.07</v>
      </c>
    </row>
    <row r="39" spans="1:16" ht="12.75">
      <c r="A39" s="46">
        <v>6</v>
      </c>
      <c r="B39" s="46">
        <v>9</v>
      </c>
      <c r="C39" s="46">
        <v>2</v>
      </c>
      <c r="D39" s="41">
        <v>2</v>
      </c>
      <c r="E39" s="47"/>
      <c r="F39" s="48" t="s">
        <v>265</v>
      </c>
      <c r="G39" s="58" t="s">
        <v>292</v>
      </c>
      <c r="H39" s="49">
        <v>16040413.59</v>
      </c>
      <c r="I39" s="49">
        <v>13246783.59</v>
      </c>
      <c r="J39" s="49">
        <v>5624048.34</v>
      </c>
      <c r="K39" s="49">
        <v>304000</v>
      </c>
      <c r="L39" s="49">
        <v>140000</v>
      </c>
      <c r="M39" s="49">
        <v>0</v>
      </c>
      <c r="N39" s="49">
        <v>7178735.25</v>
      </c>
      <c r="O39" s="49">
        <v>2793630</v>
      </c>
      <c r="P39" s="49">
        <v>2793630</v>
      </c>
    </row>
    <row r="40" spans="1:16" ht="12.75">
      <c r="A40" s="46">
        <v>6</v>
      </c>
      <c r="B40" s="46">
        <v>3</v>
      </c>
      <c r="C40" s="46">
        <v>3</v>
      </c>
      <c r="D40" s="41">
        <v>2</v>
      </c>
      <c r="E40" s="47"/>
      <c r="F40" s="48" t="s">
        <v>265</v>
      </c>
      <c r="G40" s="58" t="s">
        <v>293</v>
      </c>
      <c r="H40" s="49">
        <v>65754232.42</v>
      </c>
      <c r="I40" s="49">
        <v>47971374.89</v>
      </c>
      <c r="J40" s="49">
        <v>19021496.64</v>
      </c>
      <c r="K40" s="49">
        <v>1371517.74</v>
      </c>
      <c r="L40" s="49">
        <v>1050000</v>
      </c>
      <c r="M40" s="49">
        <v>0</v>
      </c>
      <c r="N40" s="49">
        <v>26528360.51</v>
      </c>
      <c r="O40" s="49">
        <v>17782857.53</v>
      </c>
      <c r="P40" s="49">
        <v>17782857.53</v>
      </c>
    </row>
    <row r="41" spans="1:16" ht="12.75">
      <c r="A41" s="46">
        <v>6</v>
      </c>
      <c r="B41" s="46">
        <v>12</v>
      </c>
      <c r="C41" s="46">
        <v>1</v>
      </c>
      <c r="D41" s="41">
        <v>2</v>
      </c>
      <c r="E41" s="47"/>
      <c r="F41" s="48" t="s">
        <v>265</v>
      </c>
      <c r="G41" s="58" t="s">
        <v>294</v>
      </c>
      <c r="H41" s="49">
        <v>39087387.38</v>
      </c>
      <c r="I41" s="49">
        <v>27294316.07</v>
      </c>
      <c r="J41" s="49">
        <v>11682072.12</v>
      </c>
      <c r="K41" s="49">
        <v>674860</v>
      </c>
      <c r="L41" s="49">
        <v>60000</v>
      </c>
      <c r="M41" s="49">
        <v>0</v>
      </c>
      <c r="N41" s="49">
        <v>14877383.95</v>
      </c>
      <c r="O41" s="49">
        <v>11793071.31</v>
      </c>
      <c r="P41" s="49">
        <v>11793071.31</v>
      </c>
    </row>
    <row r="42" spans="1:16" ht="12.75">
      <c r="A42" s="46">
        <v>6</v>
      </c>
      <c r="B42" s="46">
        <v>5</v>
      </c>
      <c r="C42" s="46">
        <v>2</v>
      </c>
      <c r="D42" s="41">
        <v>2</v>
      </c>
      <c r="E42" s="47"/>
      <c r="F42" s="48" t="s">
        <v>265</v>
      </c>
      <c r="G42" s="58" t="s">
        <v>295</v>
      </c>
      <c r="H42" s="49">
        <v>12022441</v>
      </c>
      <c r="I42" s="49">
        <v>10958196</v>
      </c>
      <c r="J42" s="49">
        <v>4900103.6</v>
      </c>
      <c r="K42" s="49">
        <v>174000</v>
      </c>
      <c r="L42" s="49">
        <v>89512</v>
      </c>
      <c r="M42" s="49">
        <v>25000</v>
      </c>
      <c r="N42" s="49">
        <v>5769580.4</v>
      </c>
      <c r="O42" s="49">
        <v>1064245</v>
      </c>
      <c r="P42" s="49">
        <v>1064245</v>
      </c>
    </row>
    <row r="43" spans="1:16" ht="12.75">
      <c r="A43" s="46">
        <v>6</v>
      </c>
      <c r="B43" s="46">
        <v>10</v>
      </c>
      <c r="C43" s="46">
        <v>1</v>
      </c>
      <c r="D43" s="41">
        <v>2</v>
      </c>
      <c r="E43" s="47"/>
      <c r="F43" s="48" t="s">
        <v>265</v>
      </c>
      <c r="G43" s="58" t="s">
        <v>296</v>
      </c>
      <c r="H43" s="49">
        <v>51228893.59</v>
      </c>
      <c r="I43" s="49">
        <v>38981824.52</v>
      </c>
      <c r="J43" s="49">
        <v>16975876.71</v>
      </c>
      <c r="K43" s="49">
        <v>738200</v>
      </c>
      <c r="L43" s="49">
        <v>136900</v>
      </c>
      <c r="M43" s="49">
        <v>0</v>
      </c>
      <c r="N43" s="49">
        <v>21130847.81</v>
      </c>
      <c r="O43" s="49">
        <v>12247069.07</v>
      </c>
      <c r="P43" s="49">
        <v>12207069.07</v>
      </c>
    </row>
    <row r="44" spans="1:16" ht="12.75">
      <c r="A44" s="46">
        <v>6</v>
      </c>
      <c r="B44" s="46">
        <v>15</v>
      </c>
      <c r="C44" s="46">
        <v>3</v>
      </c>
      <c r="D44" s="41">
        <v>2</v>
      </c>
      <c r="E44" s="47"/>
      <c r="F44" s="48" t="s">
        <v>265</v>
      </c>
      <c r="G44" s="58" t="s">
        <v>297</v>
      </c>
      <c r="H44" s="49">
        <v>21414703.78</v>
      </c>
      <c r="I44" s="49">
        <v>17576203.78</v>
      </c>
      <c r="J44" s="49">
        <v>8051415.42</v>
      </c>
      <c r="K44" s="49">
        <v>192300</v>
      </c>
      <c r="L44" s="49">
        <v>102335.18</v>
      </c>
      <c r="M44" s="49">
        <v>20359.82</v>
      </c>
      <c r="N44" s="49">
        <v>9209793.36</v>
      </c>
      <c r="O44" s="49">
        <v>3838500</v>
      </c>
      <c r="P44" s="49">
        <v>3838500</v>
      </c>
    </row>
    <row r="45" spans="1:16" ht="12.75">
      <c r="A45" s="46">
        <v>6</v>
      </c>
      <c r="B45" s="46">
        <v>13</v>
      </c>
      <c r="C45" s="46">
        <v>1</v>
      </c>
      <c r="D45" s="41">
        <v>2</v>
      </c>
      <c r="E45" s="47"/>
      <c r="F45" s="48" t="s">
        <v>265</v>
      </c>
      <c r="G45" s="58" t="s">
        <v>298</v>
      </c>
      <c r="H45" s="49">
        <v>23550266.1</v>
      </c>
      <c r="I45" s="49">
        <v>17658478.59</v>
      </c>
      <c r="J45" s="49">
        <v>6674398.84</v>
      </c>
      <c r="K45" s="49">
        <v>433763.66</v>
      </c>
      <c r="L45" s="49">
        <v>300000</v>
      </c>
      <c r="M45" s="49">
        <v>0</v>
      </c>
      <c r="N45" s="49">
        <v>10250316.09</v>
      </c>
      <c r="O45" s="49">
        <v>5891787.51</v>
      </c>
      <c r="P45" s="49">
        <v>5891787.51</v>
      </c>
    </row>
    <row r="46" spans="1:16" ht="12.75">
      <c r="A46" s="46">
        <v>6</v>
      </c>
      <c r="B46" s="46">
        <v>4</v>
      </c>
      <c r="C46" s="46">
        <v>2</v>
      </c>
      <c r="D46" s="41">
        <v>2</v>
      </c>
      <c r="E46" s="47"/>
      <c r="F46" s="48" t="s">
        <v>265</v>
      </c>
      <c r="G46" s="58" t="s">
        <v>299</v>
      </c>
      <c r="H46" s="49">
        <v>25390721.63</v>
      </c>
      <c r="I46" s="49">
        <v>17283223.63</v>
      </c>
      <c r="J46" s="49">
        <v>6230350.43</v>
      </c>
      <c r="K46" s="49">
        <v>1613372.32</v>
      </c>
      <c r="L46" s="49">
        <v>125000</v>
      </c>
      <c r="M46" s="49">
        <v>0</v>
      </c>
      <c r="N46" s="49">
        <v>9314500.88</v>
      </c>
      <c r="O46" s="49">
        <v>8107498</v>
      </c>
      <c r="P46" s="49">
        <v>8107498</v>
      </c>
    </row>
    <row r="47" spans="1:16" ht="12.75">
      <c r="A47" s="46">
        <v>6</v>
      </c>
      <c r="B47" s="46">
        <v>3</v>
      </c>
      <c r="C47" s="46">
        <v>4</v>
      </c>
      <c r="D47" s="41">
        <v>2</v>
      </c>
      <c r="E47" s="47"/>
      <c r="F47" s="48" t="s">
        <v>265</v>
      </c>
      <c r="G47" s="58" t="s">
        <v>300</v>
      </c>
      <c r="H47" s="49">
        <v>35040346.02</v>
      </c>
      <c r="I47" s="49">
        <v>24046772.73</v>
      </c>
      <c r="J47" s="49">
        <v>8976021.97</v>
      </c>
      <c r="K47" s="49">
        <v>1614786.65</v>
      </c>
      <c r="L47" s="49">
        <v>145000</v>
      </c>
      <c r="M47" s="49">
        <v>0</v>
      </c>
      <c r="N47" s="49">
        <v>13310964.11</v>
      </c>
      <c r="O47" s="49">
        <v>10993573.29</v>
      </c>
      <c r="P47" s="49">
        <v>10993573.29</v>
      </c>
    </row>
    <row r="48" spans="1:16" ht="12.75">
      <c r="A48" s="46">
        <v>6</v>
      </c>
      <c r="B48" s="46">
        <v>1</v>
      </c>
      <c r="C48" s="46">
        <v>4</v>
      </c>
      <c r="D48" s="41">
        <v>2</v>
      </c>
      <c r="E48" s="47"/>
      <c r="F48" s="48" t="s">
        <v>265</v>
      </c>
      <c r="G48" s="58" t="s">
        <v>301</v>
      </c>
      <c r="H48" s="49">
        <v>33066222.58</v>
      </c>
      <c r="I48" s="49">
        <v>22728127.06</v>
      </c>
      <c r="J48" s="49">
        <v>9282023.18</v>
      </c>
      <c r="K48" s="49">
        <v>1636723.64</v>
      </c>
      <c r="L48" s="49">
        <v>300000</v>
      </c>
      <c r="M48" s="49">
        <v>0</v>
      </c>
      <c r="N48" s="49">
        <v>11509380.24</v>
      </c>
      <c r="O48" s="49">
        <v>10338095.52</v>
      </c>
      <c r="P48" s="49">
        <v>10338095.52</v>
      </c>
    </row>
    <row r="49" spans="1:16" ht="12.75">
      <c r="A49" s="46">
        <v>6</v>
      </c>
      <c r="B49" s="46">
        <v>3</v>
      </c>
      <c r="C49" s="46">
        <v>5</v>
      </c>
      <c r="D49" s="41">
        <v>2</v>
      </c>
      <c r="E49" s="47"/>
      <c r="F49" s="48" t="s">
        <v>265</v>
      </c>
      <c r="G49" s="58" t="s">
        <v>302</v>
      </c>
      <c r="H49" s="49">
        <v>9563365.74</v>
      </c>
      <c r="I49" s="49">
        <v>9075263.83</v>
      </c>
      <c r="J49" s="49">
        <v>3437376.73</v>
      </c>
      <c r="K49" s="49">
        <v>354034</v>
      </c>
      <c r="L49" s="49">
        <v>75000</v>
      </c>
      <c r="M49" s="49">
        <v>0</v>
      </c>
      <c r="N49" s="49">
        <v>5208853.1</v>
      </c>
      <c r="O49" s="49">
        <v>488101.91</v>
      </c>
      <c r="P49" s="49">
        <v>488101.91</v>
      </c>
    </row>
    <row r="50" spans="1:16" ht="12.75">
      <c r="A50" s="46">
        <v>6</v>
      </c>
      <c r="B50" s="46">
        <v>7</v>
      </c>
      <c r="C50" s="46">
        <v>3</v>
      </c>
      <c r="D50" s="41">
        <v>2</v>
      </c>
      <c r="E50" s="47"/>
      <c r="F50" s="48" t="s">
        <v>265</v>
      </c>
      <c r="G50" s="58" t="s">
        <v>303</v>
      </c>
      <c r="H50" s="49">
        <v>24690892.72</v>
      </c>
      <c r="I50" s="49">
        <v>19699632.72</v>
      </c>
      <c r="J50" s="49">
        <v>7294460.31</v>
      </c>
      <c r="K50" s="49">
        <v>2030720.8</v>
      </c>
      <c r="L50" s="49">
        <v>115000</v>
      </c>
      <c r="M50" s="49">
        <v>0</v>
      </c>
      <c r="N50" s="49">
        <v>10259451.61</v>
      </c>
      <c r="O50" s="49">
        <v>4991260</v>
      </c>
      <c r="P50" s="49">
        <v>4991260</v>
      </c>
    </row>
    <row r="51" spans="1:16" ht="12.75">
      <c r="A51" s="46">
        <v>6</v>
      </c>
      <c r="B51" s="46">
        <v>5</v>
      </c>
      <c r="C51" s="46">
        <v>3</v>
      </c>
      <c r="D51" s="41">
        <v>2</v>
      </c>
      <c r="E51" s="47"/>
      <c r="F51" s="48" t="s">
        <v>265</v>
      </c>
      <c r="G51" s="58" t="s">
        <v>304</v>
      </c>
      <c r="H51" s="49">
        <v>25930988.12</v>
      </c>
      <c r="I51" s="49">
        <v>22849818.97</v>
      </c>
      <c r="J51" s="49">
        <v>9908019.83</v>
      </c>
      <c r="K51" s="49">
        <v>623864.7</v>
      </c>
      <c r="L51" s="49">
        <v>206000</v>
      </c>
      <c r="M51" s="49">
        <v>25000</v>
      </c>
      <c r="N51" s="49">
        <v>12086934.44</v>
      </c>
      <c r="O51" s="49">
        <v>3081169.15</v>
      </c>
      <c r="P51" s="49">
        <v>3081169.15</v>
      </c>
    </row>
    <row r="52" spans="1:16" ht="12.75">
      <c r="A52" s="46">
        <v>6</v>
      </c>
      <c r="B52" s="46">
        <v>6</v>
      </c>
      <c r="C52" s="46">
        <v>2</v>
      </c>
      <c r="D52" s="41">
        <v>2</v>
      </c>
      <c r="E52" s="47"/>
      <c r="F52" s="48" t="s">
        <v>265</v>
      </c>
      <c r="G52" s="58" t="s">
        <v>305</v>
      </c>
      <c r="H52" s="49">
        <v>23877089.24</v>
      </c>
      <c r="I52" s="49">
        <v>17856303.89</v>
      </c>
      <c r="J52" s="49">
        <v>8020406.46</v>
      </c>
      <c r="K52" s="49">
        <v>356200</v>
      </c>
      <c r="L52" s="49">
        <v>136227.05</v>
      </c>
      <c r="M52" s="49">
        <v>0</v>
      </c>
      <c r="N52" s="49">
        <v>9343470.38</v>
      </c>
      <c r="O52" s="49">
        <v>6020785.35</v>
      </c>
      <c r="P52" s="49">
        <v>6020785.35</v>
      </c>
    </row>
    <row r="53" spans="1:16" ht="12.75">
      <c r="A53" s="46">
        <v>6</v>
      </c>
      <c r="B53" s="46">
        <v>8</v>
      </c>
      <c r="C53" s="46">
        <v>3</v>
      </c>
      <c r="D53" s="41">
        <v>2</v>
      </c>
      <c r="E53" s="47"/>
      <c r="F53" s="48" t="s">
        <v>265</v>
      </c>
      <c r="G53" s="58" t="s">
        <v>306</v>
      </c>
      <c r="H53" s="49">
        <v>29765151.27</v>
      </c>
      <c r="I53" s="49">
        <v>25668447.27</v>
      </c>
      <c r="J53" s="49">
        <v>10120046.17</v>
      </c>
      <c r="K53" s="49">
        <v>1789627.4</v>
      </c>
      <c r="L53" s="49">
        <v>192134</v>
      </c>
      <c r="M53" s="49">
        <v>0</v>
      </c>
      <c r="N53" s="49">
        <v>13566639.7</v>
      </c>
      <c r="O53" s="49">
        <v>4096704</v>
      </c>
      <c r="P53" s="49">
        <v>4096704</v>
      </c>
    </row>
    <row r="54" spans="1:16" ht="12.75">
      <c r="A54" s="46">
        <v>6</v>
      </c>
      <c r="B54" s="46">
        <v>9</v>
      </c>
      <c r="C54" s="46">
        <v>4</v>
      </c>
      <c r="D54" s="41">
        <v>2</v>
      </c>
      <c r="E54" s="47"/>
      <c r="F54" s="48" t="s">
        <v>265</v>
      </c>
      <c r="G54" s="58" t="s">
        <v>307</v>
      </c>
      <c r="H54" s="49">
        <v>54057657.71</v>
      </c>
      <c r="I54" s="49">
        <v>54057657.71</v>
      </c>
      <c r="J54" s="49">
        <v>0</v>
      </c>
      <c r="K54" s="49">
        <v>0</v>
      </c>
      <c r="L54" s="49">
        <v>0</v>
      </c>
      <c r="M54" s="49">
        <v>0</v>
      </c>
      <c r="N54" s="49">
        <v>54057657.71</v>
      </c>
      <c r="O54" s="49">
        <v>0</v>
      </c>
      <c r="P54" s="49">
        <v>0</v>
      </c>
    </row>
    <row r="55" spans="1:16" ht="12.75">
      <c r="A55" s="46">
        <v>6</v>
      </c>
      <c r="B55" s="46">
        <v>9</v>
      </c>
      <c r="C55" s="46">
        <v>5</v>
      </c>
      <c r="D55" s="41">
        <v>2</v>
      </c>
      <c r="E55" s="47"/>
      <c r="F55" s="48" t="s">
        <v>265</v>
      </c>
      <c r="G55" s="58" t="s">
        <v>308</v>
      </c>
      <c r="H55" s="49">
        <v>80247725.07</v>
      </c>
      <c r="I55" s="49">
        <v>49359837.16</v>
      </c>
      <c r="J55" s="49">
        <v>18041902.45</v>
      </c>
      <c r="K55" s="49">
        <v>3842460</v>
      </c>
      <c r="L55" s="49">
        <v>615900</v>
      </c>
      <c r="M55" s="49">
        <v>0</v>
      </c>
      <c r="N55" s="49">
        <v>26859574.71</v>
      </c>
      <c r="O55" s="49">
        <v>30887887.91</v>
      </c>
      <c r="P55" s="49">
        <v>30887887.91</v>
      </c>
    </row>
    <row r="56" spans="1:16" ht="12.75">
      <c r="A56" s="46">
        <v>6</v>
      </c>
      <c r="B56" s="46">
        <v>5</v>
      </c>
      <c r="C56" s="46">
        <v>4</v>
      </c>
      <c r="D56" s="41">
        <v>2</v>
      </c>
      <c r="E56" s="47"/>
      <c r="F56" s="48" t="s">
        <v>265</v>
      </c>
      <c r="G56" s="58" t="s">
        <v>309</v>
      </c>
      <c r="H56" s="49">
        <v>27553425.81</v>
      </c>
      <c r="I56" s="49">
        <v>22445661.04</v>
      </c>
      <c r="J56" s="49">
        <v>9198753.55</v>
      </c>
      <c r="K56" s="49">
        <v>787768.32</v>
      </c>
      <c r="L56" s="49">
        <v>390672</v>
      </c>
      <c r="M56" s="49">
        <v>25000</v>
      </c>
      <c r="N56" s="49">
        <v>12043467.17</v>
      </c>
      <c r="O56" s="49">
        <v>5107764.77</v>
      </c>
      <c r="P56" s="49">
        <v>5107764.77</v>
      </c>
    </row>
    <row r="57" spans="1:16" ht="12.75">
      <c r="A57" s="46">
        <v>6</v>
      </c>
      <c r="B57" s="46">
        <v>2</v>
      </c>
      <c r="C57" s="46">
        <v>6</v>
      </c>
      <c r="D57" s="41">
        <v>2</v>
      </c>
      <c r="E57" s="47"/>
      <c r="F57" s="48" t="s">
        <v>265</v>
      </c>
      <c r="G57" s="58" t="s">
        <v>310</v>
      </c>
      <c r="H57" s="49">
        <v>23572520.05</v>
      </c>
      <c r="I57" s="49">
        <v>14717455.05</v>
      </c>
      <c r="J57" s="49">
        <v>5863964.32</v>
      </c>
      <c r="K57" s="49">
        <v>528850</v>
      </c>
      <c r="L57" s="49">
        <v>45000</v>
      </c>
      <c r="M57" s="49">
        <v>0</v>
      </c>
      <c r="N57" s="49">
        <v>8279640.73</v>
      </c>
      <c r="O57" s="49">
        <v>8855065</v>
      </c>
      <c r="P57" s="49">
        <v>8855065</v>
      </c>
    </row>
    <row r="58" spans="1:16" ht="12.75">
      <c r="A58" s="46">
        <v>6</v>
      </c>
      <c r="B58" s="46">
        <v>6</v>
      </c>
      <c r="C58" s="46">
        <v>3</v>
      </c>
      <c r="D58" s="41">
        <v>2</v>
      </c>
      <c r="E58" s="47"/>
      <c r="F58" s="48" t="s">
        <v>265</v>
      </c>
      <c r="G58" s="58" t="s">
        <v>311</v>
      </c>
      <c r="H58" s="49">
        <v>14524776.51</v>
      </c>
      <c r="I58" s="49">
        <v>10756652.3</v>
      </c>
      <c r="J58" s="49">
        <v>4622056.72</v>
      </c>
      <c r="K58" s="49">
        <v>221790</v>
      </c>
      <c r="L58" s="49">
        <v>40000</v>
      </c>
      <c r="M58" s="49">
        <v>16591.51</v>
      </c>
      <c r="N58" s="49">
        <v>5856214.07</v>
      </c>
      <c r="O58" s="49">
        <v>3768124.21</v>
      </c>
      <c r="P58" s="49">
        <v>3768124.21</v>
      </c>
    </row>
    <row r="59" spans="1:16" ht="12.75">
      <c r="A59" s="46">
        <v>6</v>
      </c>
      <c r="B59" s="46">
        <v>7</v>
      </c>
      <c r="C59" s="46">
        <v>4</v>
      </c>
      <c r="D59" s="41">
        <v>2</v>
      </c>
      <c r="E59" s="47"/>
      <c r="F59" s="48" t="s">
        <v>265</v>
      </c>
      <c r="G59" s="58" t="s">
        <v>312</v>
      </c>
      <c r="H59" s="49">
        <v>39448377.73</v>
      </c>
      <c r="I59" s="49">
        <v>32227145.51</v>
      </c>
      <c r="J59" s="49">
        <v>13905563.21</v>
      </c>
      <c r="K59" s="49">
        <v>1584685.2</v>
      </c>
      <c r="L59" s="49">
        <v>100000</v>
      </c>
      <c r="M59" s="49">
        <v>0</v>
      </c>
      <c r="N59" s="49">
        <v>16636897.1</v>
      </c>
      <c r="O59" s="49">
        <v>7221232.22</v>
      </c>
      <c r="P59" s="49">
        <v>7221232.22</v>
      </c>
    </row>
    <row r="60" spans="1:16" ht="12.75">
      <c r="A60" s="46">
        <v>6</v>
      </c>
      <c r="B60" s="46">
        <v>20</v>
      </c>
      <c r="C60" s="46">
        <v>2</v>
      </c>
      <c r="D60" s="41">
        <v>2</v>
      </c>
      <c r="E60" s="47"/>
      <c r="F60" s="48" t="s">
        <v>265</v>
      </c>
      <c r="G60" s="58" t="s">
        <v>313</v>
      </c>
      <c r="H60" s="49">
        <v>16676141.1</v>
      </c>
      <c r="I60" s="49">
        <v>15018950.6</v>
      </c>
      <c r="J60" s="49">
        <v>6706465.13</v>
      </c>
      <c r="K60" s="49">
        <v>634400</v>
      </c>
      <c r="L60" s="49">
        <v>76600</v>
      </c>
      <c r="M60" s="49">
        <v>0</v>
      </c>
      <c r="N60" s="49">
        <v>7601485.47</v>
      </c>
      <c r="O60" s="49">
        <v>1657190.5</v>
      </c>
      <c r="P60" s="49">
        <v>1657190.5</v>
      </c>
    </row>
    <row r="61" spans="1:16" ht="12.75">
      <c r="A61" s="46">
        <v>6</v>
      </c>
      <c r="B61" s="46">
        <v>19</v>
      </c>
      <c r="C61" s="46">
        <v>2</v>
      </c>
      <c r="D61" s="41">
        <v>2</v>
      </c>
      <c r="E61" s="47"/>
      <c r="F61" s="48" t="s">
        <v>265</v>
      </c>
      <c r="G61" s="58" t="s">
        <v>314</v>
      </c>
      <c r="H61" s="49">
        <v>19141874.72</v>
      </c>
      <c r="I61" s="49">
        <v>11735074.46</v>
      </c>
      <c r="J61" s="49">
        <v>2129843.56</v>
      </c>
      <c r="K61" s="49">
        <v>3248115.53</v>
      </c>
      <c r="L61" s="49">
        <v>80000</v>
      </c>
      <c r="M61" s="49">
        <v>10338.46</v>
      </c>
      <c r="N61" s="49">
        <v>6266776.91</v>
      </c>
      <c r="O61" s="49">
        <v>7406800.26</v>
      </c>
      <c r="P61" s="49">
        <v>7366786.2</v>
      </c>
    </row>
    <row r="62" spans="1:16" ht="12.75">
      <c r="A62" s="46">
        <v>6</v>
      </c>
      <c r="B62" s="46">
        <v>19</v>
      </c>
      <c r="C62" s="46">
        <v>3</v>
      </c>
      <c r="D62" s="41">
        <v>2</v>
      </c>
      <c r="E62" s="47"/>
      <c r="F62" s="48" t="s">
        <v>265</v>
      </c>
      <c r="G62" s="58" t="s">
        <v>315</v>
      </c>
      <c r="H62" s="49">
        <v>18173950.94</v>
      </c>
      <c r="I62" s="49">
        <v>13844456.63</v>
      </c>
      <c r="J62" s="49">
        <v>5199632.41</v>
      </c>
      <c r="K62" s="49">
        <v>579000</v>
      </c>
      <c r="L62" s="49">
        <v>28774.7</v>
      </c>
      <c r="M62" s="49">
        <v>12651.17</v>
      </c>
      <c r="N62" s="49">
        <v>8024398.35</v>
      </c>
      <c r="O62" s="49">
        <v>4329494.31</v>
      </c>
      <c r="P62" s="49">
        <v>4289494.31</v>
      </c>
    </row>
    <row r="63" spans="1:16" ht="12.75">
      <c r="A63" s="46">
        <v>6</v>
      </c>
      <c r="B63" s="46">
        <v>4</v>
      </c>
      <c r="C63" s="46">
        <v>3</v>
      </c>
      <c r="D63" s="41">
        <v>2</v>
      </c>
      <c r="E63" s="47"/>
      <c r="F63" s="48" t="s">
        <v>265</v>
      </c>
      <c r="G63" s="58" t="s">
        <v>316</v>
      </c>
      <c r="H63" s="49">
        <v>25018094.04</v>
      </c>
      <c r="I63" s="49">
        <v>19943565.4</v>
      </c>
      <c r="J63" s="49">
        <v>8173436.27</v>
      </c>
      <c r="K63" s="49">
        <v>907026.66</v>
      </c>
      <c r="L63" s="49">
        <v>138000</v>
      </c>
      <c r="M63" s="49">
        <v>0</v>
      </c>
      <c r="N63" s="49">
        <v>10725102.47</v>
      </c>
      <c r="O63" s="49">
        <v>5074528.64</v>
      </c>
      <c r="P63" s="49">
        <v>5074528.64</v>
      </c>
    </row>
    <row r="64" spans="1:16" ht="12.75">
      <c r="A64" s="46">
        <v>6</v>
      </c>
      <c r="B64" s="46">
        <v>4</v>
      </c>
      <c r="C64" s="46">
        <v>4</v>
      </c>
      <c r="D64" s="41">
        <v>2</v>
      </c>
      <c r="E64" s="47"/>
      <c r="F64" s="48" t="s">
        <v>265</v>
      </c>
      <c r="G64" s="58" t="s">
        <v>268</v>
      </c>
      <c r="H64" s="49">
        <v>42098680.46</v>
      </c>
      <c r="I64" s="49">
        <v>39820346.46</v>
      </c>
      <c r="J64" s="49">
        <v>13587392.77</v>
      </c>
      <c r="K64" s="49">
        <v>4930724</v>
      </c>
      <c r="L64" s="49">
        <v>90000</v>
      </c>
      <c r="M64" s="49">
        <v>0</v>
      </c>
      <c r="N64" s="49">
        <v>21212229.69</v>
      </c>
      <c r="O64" s="49">
        <v>2278334</v>
      </c>
      <c r="P64" s="49">
        <v>2278334</v>
      </c>
    </row>
    <row r="65" spans="1:16" ht="12.75">
      <c r="A65" s="46">
        <v>6</v>
      </c>
      <c r="B65" s="46">
        <v>6</v>
      </c>
      <c r="C65" s="46">
        <v>4</v>
      </c>
      <c r="D65" s="41">
        <v>2</v>
      </c>
      <c r="E65" s="47"/>
      <c r="F65" s="48" t="s">
        <v>265</v>
      </c>
      <c r="G65" s="58" t="s">
        <v>317</v>
      </c>
      <c r="H65" s="49">
        <v>38168083.94</v>
      </c>
      <c r="I65" s="49">
        <v>30759465.05</v>
      </c>
      <c r="J65" s="49">
        <v>13075168.39</v>
      </c>
      <c r="K65" s="49">
        <v>1159430</v>
      </c>
      <c r="L65" s="49">
        <v>570327.4</v>
      </c>
      <c r="M65" s="49">
        <v>0</v>
      </c>
      <c r="N65" s="49">
        <v>15954539.26</v>
      </c>
      <c r="O65" s="49">
        <v>7408618.89</v>
      </c>
      <c r="P65" s="49">
        <v>7408618.89</v>
      </c>
    </row>
    <row r="66" spans="1:16" ht="12.75">
      <c r="A66" s="46">
        <v>6</v>
      </c>
      <c r="B66" s="46">
        <v>9</v>
      </c>
      <c r="C66" s="46">
        <v>6</v>
      </c>
      <c r="D66" s="41">
        <v>2</v>
      </c>
      <c r="E66" s="47"/>
      <c r="F66" s="48" t="s">
        <v>265</v>
      </c>
      <c r="G66" s="58" t="s">
        <v>318</v>
      </c>
      <c r="H66" s="49">
        <v>44751518.68</v>
      </c>
      <c r="I66" s="49">
        <v>28181333.81</v>
      </c>
      <c r="J66" s="49">
        <v>12612859.12</v>
      </c>
      <c r="K66" s="49">
        <v>617000</v>
      </c>
      <c r="L66" s="49">
        <v>224000</v>
      </c>
      <c r="M66" s="49">
        <v>0</v>
      </c>
      <c r="N66" s="49">
        <v>14727474.69</v>
      </c>
      <c r="O66" s="49">
        <v>16570184.87</v>
      </c>
      <c r="P66" s="49">
        <v>16570184.87</v>
      </c>
    </row>
    <row r="67" spans="1:16" ht="12.75">
      <c r="A67" s="46">
        <v>6</v>
      </c>
      <c r="B67" s="46">
        <v>13</v>
      </c>
      <c r="C67" s="46">
        <v>2</v>
      </c>
      <c r="D67" s="41">
        <v>2</v>
      </c>
      <c r="E67" s="47"/>
      <c r="F67" s="48" t="s">
        <v>265</v>
      </c>
      <c r="G67" s="58" t="s">
        <v>319</v>
      </c>
      <c r="H67" s="49">
        <v>24234513.57</v>
      </c>
      <c r="I67" s="49">
        <v>14525566.06</v>
      </c>
      <c r="J67" s="49">
        <v>4051628.91</v>
      </c>
      <c r="K67" s="49">
        <v>3032686.4</v>
      </c>
      <c r="L67" s="49">
        <v>310700</v>
      </c>
      <c r="M67" s="49">
        <v>0</v>
      </c>
      <c r="N67" s="49">
        <v>7130550.75</v>
      </c>
      <c r="O67" s="49">
        <v>9708947.51</v>
      </c>
      <c r="P67" s="49">
        <v>9708947.51</v>
      </c>
    </row>
    <row r="68" spans="1:16" ht="12.75">
      <c r="A68" s="46">
        <v>6</v>
      </c>
      <c r="B68" s="46">
        <v>14</v>
      </c>
      <c r="C68" s="46">
        <v>3</v>
      </c>
      <c r="D68" s="41">
        <v>2</v>
      </c>
      <c r="E68" s="47"/>
      <c r="F68" s="48" t="s">
        <v>265</v>
      </c>
      <c r="G68" s="58" t="s">
        <v>320</v>
      </c>
      <c r="H68" s="49">
        <v>15594991.74</v>
      </c>
      <c r="I68" s="49">
        <v>13481675.63</v>
      </c>
      <c r="J68" s="49">
        <v>5308288.78</v>
      </c>
      <c r="K68" s="49">
        <v>955000</v>
      </c>
      <c r="L68" s="49">
        <v>190000</v>
      </c>
      <c r="M68" s="49">
        <v>30000</v>
      </c>
      <c r="N68" s="49">
        <v>6998386.85</v>
      </c>
      <c r="O68" s="49">
        <v>2113316.11</v>
      </c>
      <c r="P68" s="49">
        <v>2113316.11</v>
      </c>
    </row>
    <row r="69" spans="1:16" ht="12.75">
      <c r="A69" s="46">
        <v>6</v>
      </c>
      <c r="B69" s="46">
        <v>1</v>
      </c>
      <c r="C69" s="46">
        <v>5</v>
      </c>
      <c r="D69" s="41">
        <v>2</v>
      </c>
      <c r="E69" s="47"/>
      <c r="F69" s="48" t="s">
        <v>265</v>
      </c>
      <c r="G69" s="58" t="s">
        <v>321</v>
      </c>
      <c r="H69" s="49">
        <v>34499124.39</v>
      </c>
      <c r="I69" s="49">
        <v>19336919.45</v>
      </c>
      <c r="J69" s="49">
        <v>8176290.17</v>
      </c>
      <c r="K69" s="49">
        <v>678562.54</v>
      </c>
      <c r="L69" s="49">
        <v>10000</v>
      </c>
      <c r="M69" s="49">
        <v>0</v>
      </c>
      <c r="N69" s="49">
        <v>10472066.74</v>
      </c>
      <c r="O69" s="49">
        <v>15162204.94</v>
      </c>
      <c r="P69" s="49">
        <v>15162204.94</v>
      </c>
    </row>
    <row r="70" spans="1:16" ht="12.75">
      <c r="A70" s="46">
        <v>6</v>
      </c>
      <c r="B70" s="46">
        <v>18</v>
      </c>
      <c r="C70" s="46">
        <v>3</v>
      </c>
      <c r="D70" s="41">
        <v>2</v>
      </c>
      <c r="E70" s="47"/>
      <c r="F70" s="48" t="s">
        <v>265</v>
      </c>
      <c r="G70" s="58" t="s">
        <v>322</v>
      </c>
      <c r="H70" s="49">
        <v>16444631.91</v>
      </c>
      <c r="I70" s="49">
        <v>13586531.08</v>
      </c>
      <c r="J70" s="49">
        <v>6230786.1</v>
      </c>
      <c r="K70" s="49">
        <v>358340</v>
      </c>
      <c r="L70" s="49">
        <v>111000</v>
      </c>
      <c r="M70" s="49">
        <v>0</v>
      </c>
      <c r="N70" s="49">
        <v>6886404.98</v>
      </c>
      <c r="O70" s="49">
        <v>2858100.83</v>
      </c>
      <c r="P70" s="49">
        <v>2858100.83</v>
      </c>
    </row>
    <row r="71" spans="1:16" ht="12.75">
      <c r="A71" s="46">
        <v>6</v>
      </c>
      <c r="B71" s="46">
        <v>9</v>
      </c>
      <c r="C71" s="46">
        <v>7</v>
      </c>
      <c r="D71" s="41">
        <v>2</v>
      </c>
      <c r="E71" s="47"/>
      <c r="F71" s="48" t="s">
        <v>265</v>
      </c>
      <c r="G71" s="58" t="s">
        <v>323</v>
      </c>
      <c r="H71" s="49">
        <v>84543605.5</v>
      </c>
      <c r="I71" s="49">
        <v>53904442.12</v>
      </c>
      <c r="J71" s="49">
        <v>18786218.48</v>
      </c>
      <c r="K71" s="49">
        <v>2228816</v>
      </c>
      <c r="L71" s="49">
        <v>1000000</v>
      </c>
      <c r="M71" s="49">
        <v>0</v>
      </c>
      <c r="N71" s="49">
        <v>31889407.64</v>
      </c>
      <c r="O71" s="49">
        <v>30639163.38</v>
      </c>
      <c r="P71" s="49">
        <v>30639163.38</v>
      </c>
    </row>
    <row r="72" spans="1:16" ht="12.75">
      <c r="A72" s="46">
        <v>6</v>
      </c>
      <c r="B72" s="46">
        <v>8</v>
      </c>
      <c r="C72" s="46">
        <v>4</v>
      </c>
      <c r="D72" s="41">
        <v>2</v>
      </c>
      <c r="E72" s="47"/>
      <c r="F72" s="48" t="s">
        <v>265</v>
      </c>
      <c r="G72" s="58" t="s">
        <v>324</v>
      </c>
      <c r="H72" s="49">
        <v>14620408.89</v>
      </c>
      <c r="I72" s="49">
        <v>11322782.89</v>
      </c>
      <c r="J72" s="49">
        <v>4328170.58</v>
      </c>
      <c r="K72" s="49">
        <v>250954</v>
      </c>
      <c r="L72" s="49">
        <v>35000</v>
      </c>
      <c r="M72" s="49">
        <v>18649</v>
      </c>
      <c r="N72" s="49">
        <v>6690009.31</v>
      </c>
      <c r="O72" s="49">
        <v>3297626</v>
      </c>
      <c r="P72" s="49">
        <v>3297626</v>
      </c>
    </row>
    <row r="73" spans="1:16" ht="12.75">
      <c r="A73" s="46">
        <v>6</v>
      </c>
      <c r="B73" s="46">
        <v>3</v>
      </c>
      <c r="C73" s="46">
        <v>6</v>
      </c>
      <c r="D73" s="41">
        <v>2</v>
      </c>
      <c r="E73" s="47"/>
      <c r="F73" s="48" t="s">
        <v>265</v>
      </c>
      <c r="G73" s="58" t="s">
        <v>325</v>
      </c>
      <c r="H73" s="49">
        <v>21758862.58</v>
      </c>
      <c r="I73" s="49">
        <v>16101095.31</v>
      </c>
      <c r="J73" s="49">
        <v>6645000.62</v>
      </c>
      <c r="K73" s="49">
        <v>1216000</v>
      </c>
      <c r="L73" s="49">
        <v>105000</v>
      </c>
      <c r="M73" s="49">
        <v>0</v>
      </c>
      <c r="N73" s="49">
        <v>8135094.69</v>
      </c>
      <c r="O73" s="49">
        <v>5657767.27</v>
      </c>
      <c r="P73" s="49">
        <v>5657767.27</v>
      </c>
    </row>
    <row r="74" spans="1:16" ht="12.75">
      <c r="A74" s="46">
        <v>6</v>
      </c>
      <c r="B74" s="46">
        <v>8</v>
      </c>
      <c r="C74" s="46">
        <v>5</v>
      </c>
      <c r="D74" s="41">
        <v>2</v>
      </c>
      <c r="E74" s="47"/>
      <c r="F74" s="48" t="s">
        <v>265</v>
      </c>
      <c r="G74" s="58" t="s">
        <v>326</v>
      </c>
      <c r="H74" s="49">
        <v>40781100.29</v>
      </c>
      <c r="I74" s="49">
        <v>26344786.23</v>
      </c>
      <c r="J74" s="49">
        <v>11096137.07</v>
      </c>
      <c r="K74" s="49">
        <v>625795</v>
      </c>
      <c r="L74" s="49">
        <v>250000</v>
      </c>
      <c r="M74" s="49">
        <v>0</v>
      </c>
      <c r="N74" s="49">
        <v>14372854.16</v>
      </c>
      <c r="O74" s="49">
        <v>14436314.06</v>
      </c>
      <c r="P74" s="49">
        <v>14436314.06</v>
      </c>
    </row>
    <row r="75" spans="1:16" ht="12.75">
      <c r="A75" s="46">
        <v>6</v>
      </c>
      <c r="B75" s="46">
        <v>12</v>
      </c>
      <c r="C75" s="46">
        <v>3</v>
      </c>
      <c r="D75" s="41">
        <v>2</v>
      </c>
      <c r="E75" s="47"/>
      <c r="F75" s="48" t="s">
        <v>265</v>
      </c>
      <c r="G75" s="58" t="s">
        <v>327</v>
      </c>
      <c r="H75" s="49">
        <v>26131979.34</v>
      </c>
      <c r="I75" s="49">
        <v>22110400.94</v>
      </c>
      <c r="J75" s="49">
        <v>9878646.36</v>
      </c>
      <c r="K75" s="49">
        <v>729600.51</v>
      </c>
      <c r="L75" s="49">
        <v>240000</v>
      </c>
      <c r="M75" s="49">
        <v>0</v>
      </c>
      <c r="N75" s="49">
        <v>11262154.07</v>
      </c>
      <c r="O75" s="49">
        <v>4021578.4</v>
      </c>
      <c r="P75" s="49">
        <v>4021578.4</v>
      </c>
    </row>
    <row r="76" spans="1:16" ht="12.75">
      <c r="A76" s="46">
        <v>6</v>
      </c>
      <c r="B76" s="46">
        <v>15</v>
      </c>
      <c r="C76" s="46">
        <v>4</v>
      </c>
      <c r="D76" s="41">
        <v>2</v>
      </c>
      <c r="E76" s="47"/>
      <c r="F76" s="48" t="s">
        <v>265</v>
      </c>
      <c r="G76" s="58" t="s">
        <v>328</v>
      </c>
      <c r="H76" s="49">
        <v>43786563.9</v>
      </c>
      <c r="I76" s="49">
        <v>35275798.1</v>
      </c>
      <c r="J76" s="49">
        <v>15551757.58</v>
      </c>
      <c r="K76" s="49">
        <v>773500</v>
      </c>
      <c r="L76" s="49">
        <v>221101.22</v>
      </c>
      <c r="M76" s="49">
        <v>48942.29</v>
      </c>
      <c r="N76" s="49">
        <v>18680497.01</v>
      </c>
      <c r="O76" s="49">
        <v>8510765.8</v>
      </c>
      <c r="P76" s="49">
        <v>8510765.8</v>
      </c>
    </row>
    <row r="77" spans="1:16" ht="12.75">
      <c r="A77" s="46">
        <v>6</v>
      </c>
      <c r="B77" s="46">
        <v>16</v>
      </c>
      <c r="C77" s="46">
        <v>2</v>
      </c>
      <c r="D77" s="41">
        <v>2</v>
      </c>
      <c r="E77" s="47"/>
      <c r="F77" s="48" t="s">
        <v>265</v>
      </c>
      <c r="G77" s="58" t="s">
        <v>329</v>
      </c>
      <c r="H77" s="49">
        <v>37975622.06</v>
      </c>
      <c r="I77" s="49">
        <v>30881136.06</v>
      </c>
      <c r="J77" s="49">
        <v>12305369.7</v>
      </c>
      <c r="K77" s="49">
        <v>535050</v>
      </c>
      <c r="L77" s="49">
        <v>70000</v>
      </c>
      <c r="M77" s="49">
        <v>0</v>
      </c>
      <c r="N77" s="49">
        <v>17970716.36</v>
      </c>
      <c r="O77" s="49">
        <v>7094486</v>
      </c>
      <c r="P77" s="49">
        <v>7094486</v>
      </c>
    </row>
    <row r="78" spans="1:16" ht="12.75">
      <c r="A78" s="46">
        <v>6</v>
      </c>
      <c r="B78" s="46">
        <v>1</v>
      </c>
      <c r="C78" s="46">
        <v>6</v>
      </c>
      <c r="D78" s="41">
        <v>2</v>
      </c>
      <c r="E78" s="47"/>
      <c r="F78" s="48" t="s">
        <v>265</v>
      </c>
      <c r="G78" s="58" t="s">
        <v>330</v>
      </c>
      <c r="H78" s="49">
        <v>18794915.42</v>
      </c>
      <c r="I78" s="49">
        <v>15360025.34</v>
      </c>
      <c r="J78" s="49">
        <v>6253500.61</v>
      </c>
      <c r="K78" s="49">
        <v>781697.85</v>
      </c>
      <c r="L78" s="49">
        <v>182800</v>
      </c>
      <c r="M78" s="49">
        <v>0</v>
      </c>
      <c r="N78" s="49">
        <v>8142026.88</v>
      </c>
      <c r="O78" s="49">
        <v>3434890.08</v>
      </c>
      <c r="P78" s="49">
        <v>3434890.08</v>
      </c>
    </row>
    <row r="79" spans="1:16" ht="12.75">
      <c r="A79" s="46">
        <v>6</v>
      </c>
      <c r="B79" s="46">
        <v>15</v>
      </c>
      <c r="C79" s="46">
        <v>5</v>
      </c>
      <c r="D79" s="41">
        <v>2</v>
      </c>
      <c r="E79" s="47"/>
      <c r="F79" s="48" t="s">
        <v>265</v>
      </c>
      <c r="G79" s="58" t="s">
        <v>331</v>
      </c>
      <c r="H79" s="49">
        <v>21880641.05</v>
      </c>
      <c r="I79" s="49">
        <v>18226630.36</v>
      </c>
      <c r="J79" s="49">
        <v>7634723.11</v>
      </c>
      <c r="K79" s="49">
        <v>600606.25</v>
      </c>
      <c r="L79" s="49">
        <v>156713.54</v>
      </c>
      <c r="M79" s="49">
        <v>11848.88</v>
      </c>
      <c r="N79" s="49">
        <v>9822738.58</v>
      </c>
      <c r="O79" s="49">
        <v>3654010.69</v>
      </c>
      <c r="P79" s="49">
        <v>3654010.69</v>
      </c>
    </row>
    <row r="80" spans="1:16" ht="12.75">
      <c r="A80" s="46">
        <v>6</v>
      </c>
      <c r="B80" s="46">
        <v>20</v>
      </c>
      <c r="C80" s="46">
        <v>3</v>
      </c>
      <c r="D80" s="41">
        <v>2</v>
      </c>
      <c r="E80" s="47"/>
      <c r="F80" s="48" t="s">
        <v>265</v>
      </c>
      <c r="G80" s="58" t="s">
        <v>332</v>
      </c>
      <c r="H80" s="49">
        <v>24010419.99</v>
      </c>
      <c r="I80" s="49">
        <v>18965015.66</v>
      </c>
      <c r="J80" s="49">
        <v>8343859.02</v>
      </c>
      <c r="K80" s="49">
        <v>823776.63</v>
      </c>
      <c r="L80" s="49">
        <v>180960</v>
      </c>
      <c r="M80" s="49">
        <v>0</v>
      </c>
      <c r="N80" s="49">
        <v>9616420.01</v>
      </c>
      <c r="O80" s="49">
        <v>5045404.33</v>
      </c>
      <c r="P80" s="49">
        <v>5045404.33</v>
      </c>
    </row>
    <row r="81" spans="1:16" ht="12.75">
      <c r="A81" s="46">
        <v>6</v>
      </c>
      <c r="B81" s="46">
        <v>9</v>
      </c>
      <c r="C81" s="46">
        <v>8</v>
      </c>
      <c r="D81" s="41">
        <v>2</v>
      </c>
      <c r="E81" s="47"/>
      <c r="F81" s="48" t="s">
        <v>265</v>
      </c>
      <c r="G81" s="58" t="s">
        <v>333</v>
      </c>
      <c r="H81" s="49">
        <v>67204986.27</v>
      </c>
      <c r="I81" s="49">
        <v>50123768.52</v>
      </c>
      <c r="J81" s="49">
        <v>15083012.83</v>
      </c>
      <c r="K81" s="49">
        <v>6619641.07</v>
      </c>
      <c r="L81" s="49">
        <v>264496</v>
      </c>
      <c r="M81" s="49">
        <v>0</v>
      </c>
      <c r="N81" s="49">
        <v>28156618.62</v>
      </c>
      <c r="O81" s="49">
        <v>17081217.75</v>
      </c>
      <c r="P81" s="49">
        <v>17081217.75</v>
      </c>
    </row>
    <row r="82" spans="1:16" ht="12.75">
      <c r="A82" s="46">
        <v>6</v>
      </c>
      <c r="B82" s="46">
        <v>1</v>
      </c>
      <c r="C82" s="46">
        <v>7</v>
      </c>
      <c r="D82" s="41">
        <v>2</v>
      </c>
      <c r="E82" s="47"/>
      <c r="F82" s="48" t="s">
        <v>265</v>
      </c>
      <c r="G82" s="58" t="s">
        <v>334</v>
      </c>
      <c r="H82" s="49">
        <v>21270047.74</v>
      </c>
      <c r="I82" s="49">
        <v>18115009.74</v>
      </c>
      <c r="J82" s="49">
        <v>7928944</v>
      </c>
      <c r="K82" s="49">
        <v>525470</v>
      </c>
      <c r="L82" s="49">
        <v>102000</v>
      </c>
      <c r="M82" s="49">
        <v>0</v>
      </c>
      <c r="N82" s="49">
        <v>9558595.74</v>
      </c>
      <c r="O82" s="49">
        <v>3155038</v>
      </c>
      <c r="P82" s="49">
        <v>3155038</v>
      </c>
    </row>
    <row r="83" spans="1:16" ht="12.75">
      <c r="A83" s="46">
        <v>6</v>
      </c>
      <c r="B83" s="46">
        <v>14</v>
      </c>
      <c r="C83" s="46">
        <v>5</v>
      </c>
      <c r="D83" s="41">
        <v>2</v>
      </c>
      <c r="E83" s="47"/>
      <c r="F83" s="48" t="s">
        <v>265</v>
      </c>
      <c r="G83" s="58" t="s">
        <v>335</v>
      </c>
      <c r="H83" s="49">
        <v>50100849.16</v>
      </c>
      <c r="I83" s="49">
        <v>35293873.23</v>
      </c>
      <c r="J83" s="49">
        <v>16070428.64</v>
      </c>
      <c r="K83" s="49">
        <v>1743405.35</v>
      </c>
      <c r="L83" s="49">
        <v>209670</v>
      </c>
      <c r="M83" s="49">
        <v>0</v>
      </c>
      <c r="N83" s="49">
        <v>17270369.24</v>
      </c>
      <c r="O83" s="49">
        <v>14806975.93</v>
      </c>
      <c r="P83" s="49">
        <v>14806975.93</v>
      </c>
    </row>
    <row r="84" spans="1:16" ht="12.75">
      <c r="A84" s="46">
        <v>6</v>
      </c>
      <c r="B84" s="46">
        <v>6</v>
      </c>
      <c r="C84" s="46">
        <v>5</v>
      </c>
      <c r="D84" s="41">
        <v>2</v>
      </c>
      <c r="E84" s="47"/>
      <c r="F84" s="48" t="s">
        <v>265</v>
      </c>
      <c r="G84" s="58" t="s">
        <v>269</v>
      </c>
      <c r="H84" s="49">
        <v>44309236.21</v>
      </c>
      <c r="I84" s="49">
        <v>30523965.21</v>
      </c>
      <c r="J84" s="49">
        <v>14444088.25</v>
      </c>
      <c r="K84" s="49">
        <v>924240</v>
      </c>
      <c r="L84" s="49">
        <v>390000</v>
      </c>
      <c r="M84" s="49">
        <v>35990</v>
      </c>
      <c r="N84" s="49">
        <v>14729646.96</v>
      </c>
      <c r="O84" s="49">
        <v>13785271</v>
      </c>
      <c r="P84" s="49">
        <v>13388431</v>
      </c>
    </row>
    <row r="85" spans="1:16" ht="12.75">
      <c r="A85" s="46">
        <v>6</v>
      </c>
      <c r="B85" s="46">
        <v>6</v>
      </c>
      <c r="C85" s="46">
        <v>6</v>
      </c>
      <c r="D85" s="41">
        <v>2</v>
      </c>
      <c r="E85" s="47"/>
      <c r="F85" s="48" t="s">
        <v>265</v>
      </c>
      <c r="G85" s="58" t="s">
        <v>336</v>
      </c>
      <c r="H85" s="49">
        <v>15487191.22</v>
      </c>
      <c r="I85" s="49">
        <v>12241620.52</v>
      </c>
      <c r="J85" s="49">
        <v>5161612.05</v>
      </c>
      <c r="K85" s="49">
        <v>229040</v>
      </c>
      <c r="L85" s="49">
        <v>126000</v>
      </c>
      <c r="M85" s="49">
        <v>0</v>
      </c>
      <c r="N85" s="49">
        <v>6724968.47</v>
      </c>
      <c r="O85" s="49">
        <v>3245570.7</v>
      </c>
      <c r="P85" s="49">
        <v>3245570.7</v>
      </c>
    </row>
    <row r="86" spans="1:16" ht="12.75">
      <c r="A86" s="46">
        <v>6</v>
      </c>
      <c r="B86" s="46">
        <v>7</v>
      </c>
      <c r="C86" s="46">
        <v>5</v>
      </c>
      <c r="D86" s="41">
        <v>2</v>
      </c>
      <c r="E86" s="47"/>
      <c r="F86" s="48" t="s">
        <v>265</v>
      </c>
      <c r="G86" s="58" t="s">
        <v>270</v>
      </c>
      <c r="H86" s="49">
        <v>34521748.36</v>
      </c>
      <c r="I86" s="49">
        <v>34521748.36</v>
      </c>
      <c r="J86" s="49">
        <v>0</v>
      </c>
      <c r="K86" s="49">
        <v>0</v>
      </c>
      <c r="L86" s="49">
        <v>0</v>
      </c>
      <c r="M86" s="49">
        <v>0</v>
      </c>
      <c r="N86" s="49">
        <v>34521748.36</v>
      </c>
      <c r="O86" s="49">
        <v>0</v>
      </c>
      <c r="P86" s="49">
        <v>0</v>
      </c>
    </row>
    <row r="87" spans="1:16" ht="12.75">
      <c r="A87" s="46">
        <v>6</v>
      </c>
      <c r="B87" s="46">
        <v>18</v>
      </c>
      <c r="C87" s="46">
        <v>4</v>
      </c>
      <c r="D87" s="41">
        <v>2</v>
      </c>
      <c r="E87" s="47"/>
      <c r="F87" s="48" t="s">
        <v>265</v>
      </c>
      <c r="G87" s="58" t="s">
        <v>337</v>
      </c>
      <c r="H87" s="49">
        <v>18248707.17</v>
      </c>
      <c r="I87" s="49">
        <v>12112359.85</v>
      </c>
      <c r="J87" s="49">
        <v>4095550.8</v>
      </c>
      <c r="K87" s="49">
        <v>1598783.35</v>
      </c>
      <c r="L87" s="49">
        <v>35000</v>
      </c>
      <c r="M87" s="49">
        <v>0</v>
      </c>
      <c r="N87" s="49">
        <v>6383025.7</v>
      </c>
      <c r="O87" s="49">
        <v>6136347.32</v>
      </c>
      <c r="P87" s="49">
        <v>6136347.32</v>
      </c>
    </row>
    <row r="88" spans="1:16" ht="12.75">
      <c r="A88" s="46">
        <v>6</v>
      </c>
      <c r="B88" s="46">
        <v>9</v>
      </c>
      <c r="C88" s="46">
        <v>9</v>
      </c>
      <c r="D88" s="41">
        <v>2</v>
      </c>
      <c r="E88" s="47"/>
      <c r="F88" s="48" t="s">
        <v>265</v>
      </c>
      <c r="G88" s="58" t="s">
        <v>338</v>
      </c>
      <c r="H88" s="49">
        <v>25495908.25</v>
      </c>
      <c r="I88" s="49">
        <v>17068078.61</v>
      </c>
      <c r="J88" s="49">
        <v>7858567.04</v>
      </c>
      <c r="K88" s="49">
        <v>693409.68</v>
      </c>
      <c r="L88" s="49">
        <v>47000</v>
      </c>
      <c r="M88" s="49">
        <v>0</v>
      </c>
      <c r="N88" s="49">
        <v>8469101.89</v>
      </c>
      <c r="O88" s="49">
        <v>8427829.64</v>
      </c>
      <c r="P88" s="49">
        <v>8427829.64</v>
      </c>
    </row>
    <row r="89" spans="1:16" ht="12.75">
      <c r="A89" s="46">
        <v>6</v>
      </c>
      <c r="B89" s="46">
        <v>11</v>
      </c>
      <c r="C89" s="46">
        <v>4</v>
      </c>
      <c r="D89" s="41">
        <v>2</v>
      </c>
      <c r="E89" s="47"/>
      <c r="F89" s="48" t="s">
        <v>265</v>
      </c>
      <c r="G89" s="58" t="s">
        <v>339</v>
      </c>
      <c r="H89" s="49">
        <v>56384842.47</v>
      </c>
      <c r="I89" s="49">
        <v>49142961.55</v>
      </c>
      <c r="J89" s="49">
        <v>21193023.3</v>
      </c>
      <c r="K89" s="49">
        <v>1532098.6</v>
      </c>
      <c r="L89" s="49">
        <v>400000</v>
      </c>
      <c r="M89" s="49">
        <v>0</v>
      </c>
      <c r="N89" s="49">
        <v>26017839.65</v>
      </c>
      <c r="O89" s="49">
        <v>7241880.92</v>
      </c>
      <c r="P89" s="49">
        <v>7241880.92</v>
      </c>
    </row>
    <row r="90" spans="1:16" ht="12.75">
      <c r="A90" s="46">
        <v>6</v>
      </c>
      <c r="B90" s="46">
        <v>2</v>
      </c>
      <c r="C90" s="46">
        <v>8</v>
      </c>
      <c r="D90" s="41">
        <v>2</v>
      </c>
      <c r="E90" s="47"/>
      <c r="F90" s="48" t="s">
        <v>265</v>
      </c>
      <c r="G90" s="58" t="s">
        <v>340</v>
      </c>
      <c r="H90" s="49">
        <v>39636691.97</v>
      </c>
      <c r="I90" s="49">
        <v>26749610.12</v>
      </c>
      <c r="J90" s="49">
        <v>10615235.31</v>
      </c>
      <c r="K90" s="49">
        <v>1072368</v>
      </c>
      <c r="L90" s="49">
        <v>0</v>
      </c>
      <c r="M90" s="49">
        <v>0</v>
      </c>
      <c r="N90" s="49">
        <v>15062006.81</v>
      </c>
      <c r="O90" s="49">
        <v>12887081.85</v>
      </c>
      <c r="P90" s="49">
        <v>12887081.85</v>
      </c>
    </row>
    <row r="91" spans="1:16" ht="12.75">
      <c r="A91" s="46">
        <v>6</v>
      </c>
      <c r="B91" s="46">
        <v>14</v>
      </c>
      <c r="C91" s="46">
        <v>6</v>
      </c>
      <c r="D91" s="41">
        <v>2</v>
      </c>
      <c r="E91" s="47"/>
      <c r="F91" s="48" t="s">
        <v>265</v>
      </c>
      <c r="G91" s="58" t="s">
        <v>341</v>
      </c>
      <c r="H91" s="49">
        <v>45346224.32</v>
      </c>
      <c r="I91" s="49">
        <v>29109430.66</v>
      </c>
      <c r="J91" s="49">
        <v>11900654.47</v>
      </c>
      <c r="K91" s="49">
        <v>1950918</v>
      </c>
      <c r="L91" s="49">
        <v>142000</v>
      </c>
      <c r="M91" s="49">
        <v>426812.93</v>
      </c>
      <c r="N91" s="49">
        <v>14689045.26</v>
      </c>
      <c r="O91" s="49">
        <v>16236793.66</v>
      </c>
      <c r="P91" s="49">
        <v>15808780.73</v>
      </c>
    </row>
    <row r="92" spans="1:16" ht="12.75">
      <c r="A92" s="46">
        <v>6</v>
      </c>
      <c r="B92" s="46">
        <v>1</v>
      </c>
      <c r="C92" s="46">
        <v>8</v>
      </c>
      <c r="D92" s="41">
        <v>2</v>
      </c>
      <c r="E92" s="47"/>
      <c r="F92" s="48" t="s">
        <v>265</v>
      </c>
      <c r="G92" s="58" t="s">
        <v>342</v>
      </c>
      <c r="H92" s="49">
        <v>24622431.45</v>
      </c>
      <c r="I92" s="49">
        <v>18729838.79</v>
      </c>
      <c r="J92" s="49">
        <v>8125763.97</v>
      </c>
      <c r="K92" s="49">
        <v>618236.97</v>
      </c>
      <c r="L92" s="49">
        <v>100000</v>
      </c>
      <c r="M92" s="49">
        <v>0</v>
      </c>
      <c r="N92" s="49">
        <v>9885837.85</v>
      </c>
      <c r="O92" s="49">
        <v>5892592.66</v>
      </c>
      <c r="P92" s="49">
        <v>5892592.66</v>
      </c>
    </row>
    <row r="93" spans="1:16" ht="12.75">
      <c r="A93" s="46">
        <v>6</v>
      </c>
      <c r="B93" s="46">
        <v>3</v>
      </c>
      <c r="C93" s="46">
        <v>7</v>
      </c>
      <c r="D93" s="41">
        <v>2</v>
      </c>
      <c r="E93" s="47"/>
      <c r="F93" s="48" t="s">
        <v>265</v>
      </c>
      <c r="G93" s="58" t="s">
        <v>343</v>
      </c>
      <c r="H93" s="49">
        <v>18996987.91</v>
      </c>
      <c r="I93" s="49">
        <v>15106987.91</v>
      </c>
      <c r="J93" s="49">
        <v>2407785.02</v>
      </c>
      <c r="K93" s="49">
        <v>4163545.23</v>
      </c>
      <c r="L93" s="49">
        <v>100000</v>
      </c>
      <c r="M93" s="49">
        <v>0</v>
      </c>
      <c r="N93" s="49">
        <v>8435657.66</v>
      </c>
      <c r="O93" s="49">
        <v>3890000</v>
      </c>
      <c r="P93" s="49">
        <v>3890000</v>
      </c>
    </row>
    <row r="94" spans="1:16" ht="12.75">
      <c r="A94" s="46">
        <v>6</v>
      </c>
      <c r="B94" s="46">
        <v>8</v>
      </c>
      <c r="C94" s="46">
        <v>7</v>
      </c>
      <c r="D94" s="41">
        <v>2</v>
      </c>
      <c r="E94" s="47"/>
      <c r="F94" s="48" t="s">
        <v>265</v>
      </c>
      <c r="G94" s="58" t="s">
        <v>271</v>
      </c>
      <c r="H94" s="49">
        <v>75262089.78</v>
      </c>
      <c r="I94" s="49">
        <v>46643296.26</v>
      </c>
      <c r="J94" s="49">
        <v>17114562.95</v>
      </c>
      <c r="K94" s="49">
        <v>3631445.27</v>
      </c>
      <c r="L94" s="49">
        <v>818000</v>
      </c>
      <c r="M94" s="49">
        <v>0</v>
      </c>
      <c r="N94" s="49">
        <v>25079288.04</v>
      </c>
      <c r="O94" s="49">
        <v>28618793.52</v>
      </c>
      <c r="P94" s="49">
        <v>28618793.52</v>
      </c>
    </row>
    <row r="95" spans="1:16" ht="12.75">
      <c r="A95" s="46">
        <v>6</v>
      </c>
      <c r="B95" s="46">
        <v>10</v>
      </c>
      <c r="C95" s="46">
        <v>2</v>
      </c>
      <c r="D95" s="41">
        <v>2</v>
      </c>
      <c r="E95" s="47"/>
      <c r="F95" s="48" t="s">
        <v>265</v>
      </c>
      <c r="G95" s="58" t="s">
        <v>344</v>
      </c>
      <c r="H95" s="49">
        <v>28579204.24</v>
      </c>
      <c r="I95" s="49">
        <v>25689623.8</v>
      </c>
      <c r="J95" s="49">
        <v>11340646.12</v>
      </c>
      <c r="K95" s="49">
        <v>867705</v>
      </c>
      <c r="L95" s="49">
        <v>178980</v>
      </c>
      <c r="M95" s="49">
        <v>0</v>
      </c>
      <c r="N95" s="49">
        <v>13302292.68</v>
      </c>
      <c r="O95" s="49">
        <v>2889580.44</v>
      </c>
      <c r="P95" s="49">
        <v>2849580.44</v>
      </c>
    </row>
    <row r="96" spans="1:16" ht="12.75">
      <c r="A96" s="46">
        <v>6</v>
      </c>
      <c r="B96" s="46">
        <v>20</v>
      </c>
      <c r="C96" s="46">
        <v>5</v>
      </c>
      <c r="D96" s="41">
        <v>2</v>
      </c>
      <c r="E96" s="47"/>
      <c r="F96" s="48" t="s">
        <v>265</v>
      </c>
      <c r="G96" s="58" t="s">
        <v>345</v>
      </c>
      <c r="H96" s="49">
        <v>25661827.32</v>
      </c>
      <c r="I96" s="49">
        <v>22930203.65</v>
      </c>
      <c r="J96" s="49">
        <v>9311579.16</v>
      </c>
      <c r="K96" s="49">
        <v>300536.53</v>
      </c>
      <c r="L96" s="49">
        <v>235000</v>
      </c>
      <c r="M96" s="49">
        <v>0</v>
      </c>
      <c r="N96" s="49">
        <v>13083087.96</v>
      </c>
      <c r="O96" s="49">
        <v>2731623.67</v>
      </c>
      <c r="P96" s="49">
        <v>2731623.67</v>
      </c>
    </row>
    <row r="97" spans="1:16" ht="12.75">
      <c r="A97" s="46">
        <v>6</v>
      </c>
      <c r="B97" s="46">
        <v>12</v>
      </c>
      <c r="C97" s="46">
        <v>4</v>
      </c>
      <c r="D97" s="41">
        <v>2</v>
      </c>
      <c r="E97" s="47"/>
      <c r="F97" s="48" t="s">
        <v>265</v>
      </c>
      <c r="G97" s="58" t="s">
        <v>346</v>
      </c>
      <c r="H97" s="49">
        <v>27211438.91</v>
      </c>
      <c r="I97" s="49">
        <v>18269546.91</v>
      </c>
      <c r="J97" s="49">
        <v>7570551</v>
      </c>
      <c r="K97" s="49">
        <v>1025778.95</v>
      </c>
      <c r="L97" s="49">
        <v>25000</v>
      </c>
      <c r="M97" s="49">
        <v>0</v>
      </c>
      <c r="N97" s="49">
        <v>9648216.96</v>
      </c>
      <c r="O97" s="49">
        <v>8941892</v>
      </c>
      <c r="P97" s="49">
        <v>8941892</v>
      </c>
    </row>
    <row r="98" spans="1:16" ht="12.75">
      <c r="A98" s="46">
        <v>6</v>
      </c>
      <c r="B98" s="46">
        <v>1</v>
      </c>
      <c r="C98" s="46">
        <v>9</v>
      </c>
      <c r="D98" s="41">
        <v>2</v>
      </c>
      <c r="E98" s="47"/>
      <c r="F98" s="48" t="s">
        <v>265</v>
      </c>
      <c r="G98" s="58" t="s">
        <v>347</v>
      </c>
      <c r="H98" s="49">
        <v>31939398.23</v>
      </c>
      <c r="I98" s="49">
        <v>20729302.07</v>
      </c>
      <c r="J98" s="49">
        <v>8614478.53</v>
      </c>
      <c r="K98" s="49">
        <v>961892.89</v>
      </c>
      <c r="L98" s="49">
        <v>120000</v>
      </c>
      <c r="M98" s="49">
        <v>0</v>
      </c>
      <c r="N98" s="49">
        <v>11032930.65</v>
      </c>
      <c r="O98" s="49">
        <v>11210096.16</v>
      </c>
      <c r="P98" s="49">
        <v>11210096.16</v>
      </c>
    </row>
    <row r="99" spans="1:16" ht="12.75">
      <c r="A99" s="46">
        <v>6</v>
      </c>
      <c r="B99" s="46">
        <v>6</v>
      </c>
      <c r="C99" s="46">
        <v>7</v>
      </c>
      <c r="D99" s="41">
        <v>2</v>
      </c>
      <c r="E99" s="47"/>
      <c r="F99" s="48" t="s">
        <v>265</v>
      </c>
      <c r="G99" s="58" t="s">
        <v>348</v>
      </c>
      <c r="H99" s="49">
        <v>27670832.17</v>
      </c>
      <c r="I99" s="49">
        <v>13391471.26</v>
      </c>
      <c r="J99" s="49">
        <v>5236532.2</v>
      </c>
      <c r="K99" s="49">
        <v>915129.85</v>
      </c>
      <c r="L99" s="49">
        <v>162067.48</v>
      </c>
      <c r="M99" s="49">
        <v>0</v>
      </c>
      <c r="N99" s="49">
        <v>7077741.73</v>
      </c>
      <c r="O99" s="49">
        <v>14279360.91</v>
      </c>
      <c r="P99" s="49">
        <v>14279360.91</v>
      </c>
    </row>
    <row r="100" spans="1:16" ht="12.75">
      <c r="A100" s="46">
        <v>6</v>
      </c>
      <c r="B100" s="46">
        <v>2</v>
      </c>
      <c r="C100" s="46">
        <v>9</v>
      </c>
      <c r="D100" s="41">
        <v>2</v>
      </c>
      <c r="E100" s="47"/>
      <c r="F100" s="48" t="s">
        <v>265</v>
      </c>
      <c r="G100" s="58" t="s">
        <v>349</v>
      </c>
      <c r="H100" s="49">
        <v>25056319.46</v>
      </c>
      <c r="I100" s="49">
        <v>15212366</v>
      </c>
      <c r="J100" s="49">
        <v>6167948.52</v>
      </c>
      <c r="K100" s="49">
        <v>909965.88</v>
      </c>
      <c r="L100" s="49">
        <v>70000</v>
      </c>
      <c r="M100" s="49">
        <v>0</v>
      </c>
      <c r="N100" s="49">
        <v>8064451.6</v>
      </c>
      <c r="O100" s="49">
        <v>9843953.46</v>
      </c>
      <c r="P100" s="49">
        <v>9843953.46</v>
      </c>
    </row>
    <row r="101" spans="1:16" ht="12.75">
      <c r="A101" s="46">
        <v>6</v>
      </c>
      <c r="B101" s="46">
        <v>11</v>
      </c>
      <c r="C101" s="46">
        <v>5</v>
      </c>
      <c r="D101" s="41">
        <v>2</v>
      </c>
      <c r="E101" s="47"/>
      <c r="F101" s="48" t="s">
        <v>265</v>
      </c>
      <c r="G101" s="58" t="s">
        <v>272</v>
      </c>
      <c r="H101" s="49">
        <v>104455878.68</v>
      </c>
      <c r="I101" s="49">
        <v>75045775.39</v>
      </c>
      <c r="J101" s="49">
        <v>28358081.12</v>
      </c>
      <c r="K101" s="49">
        <v>3328936</v>
      </c>
      <c r="L101" s="49">
        <v>50000</v>
      </c>
      <c r="M101" s="49">
        <v>96878.11</v>
      </c>
      <c r="N101" s="49">
        <v>43211880.16</v>
      </c>
      <c r="O101" s="49">
        <v>29410103.29</v>
      </c>
      <c r="P101" s="49">
        <v>29410103.29</v>
      </c>
    </row>
    <row r="102" spans="1:16" ht="12.75">
      <c r="A102" s="46">
        <v>6</v>
      </c>
      <c r="B102" s="46">
        <v>14</v>
      </c>
      <c r="C102" s="46">
        <v>7</v>
      </c>
      <c r="D102" s="41">
        <v>2</v>
      </c>
      <c r="E102" s="47"/>
      <c r="F102" s="48" t="s">
        <v>265</v>
      </c>
      <c r="G102" s="58" t="s">
        <v>350</v>
      </c>
      <c r="H102" s="49">
        <v>14792321.2</v>
      </c>
      <c r="I102" s="49">
        <v>12227273.88</v>
      </c>
      <c r="J102" s="49">
        <v>5431029.95</v>
      </c>
      <c r="K102" s="49">
        <v>157000</v>
      </c>
      <c r="L102" s="49">
        <v>99770</v>
      </c>
      <c r="M102" s="49">
        <v>0</v>
      </c>
      <c r="N102" s="49">
        <v>6539473.93</v>
      </c>
      <c r="O102" s="49">
        <v>2565047.32</v>
      </c>
      <c r="P102" s="49">
        <v>2565047.32</v>
      </c>
    </row>
    <row r="103" spans="1:16" ht="12.75">
      <c r="A103" s="46">
        <v>6</v>
      </c>
      <c r="B103" s="46">
        <v>17</v>
      </c>
      <c r="C103" s="46">
        <v>2</v>
      </c>
      <c r="D103" s="41">
        <v>2</v>
      </c>
      <c r="E103" s="47"/>
      <c r="F103" s="48" t="s">
        <v>265</v>
      </c>
      <c r="G103" s="58" t="s">
        <v>351</v>
      </c>
      <c r="H103" s="49">
        <v>48994398.49</v>
      </c>
      <c r="I103" s="49">
        <v>36643635.02</v>
      </c>
      <c r="J103" s="49">
        <v>13990736.08</v>
      </c>
      <c r="K103" s="49">
        <v>2471771.2</v>
      </c>
      <c r="L103" s="49">
        <v>60000</v>
      </c>
      <c r="M103" s="49">
        <v>0</v>
      </c>
      <c r="N103" s="49">
        <v>20121127.74</v>
      </c>
      <c r="O103" s="49">
        <v>12350763.47</v>
      </c>
      <c r="P103" s="49">
        <v>12310763.47</v>
      </c>
    </row>
    <row r="104" spans="1:16" ht="12.75">
      <c r="A104" s="46">
        <v>6</v>
      </c>
      <c r="B104" s="46">
        <v>20</v>
      </c>
      <c r="C104" s="46">
        <v>6</v>
      </c>
      <c r="D104" s="41">
        <v>2</v>
      </c>
      <c r="E104" s="47"/>
      <c r="F104" s="48" t="s">
        <v>265</v>
      </c>
      <c r="G104" s="58" t="s">
        <v>352</v>
      </c>
      <c r="H104" s="49">
        <v>27000318.47</v>
      </c>
      <c r="I104" s="49">
        <v>21708995.17</v>
      </c>
      <c r="J104" s="49">
        <v>8739529.39</v>
      </c>
      <c r="K104" s="49">
        <v>1581254.85</v>
      </c>
      <c r="L104" s="49">
        <v>100000</v>
      </c>
      <c r="M104" s="49">
        <v>0</v>
      </c>
      <c r="N104" s="49">
        <v>11288210.93</v>
      </c>
      <c r="O104" s="49">
        <v>5291323.3</v>
      </c>
      <c r="P104" s="49">
        <v>5291323.3</v>
      </c>
    </row>
    <row r="105" spans="1:16" ht="12.75">
      <c r="A105" s="46">
        <v>6</v>
      </c>
      <c r="B105" s="46">
        <v>8</v>
      </c>
      <c r="C105" s="46">
        <v>8</v>
      </c>
      <c r="D105" s="41">
        <v>2</v>
      </c>
      <c r="E105" s="47"/>
      <c r="F105" s="48" t="s">
        <v>265</v>
      </c>
      <c r="G105" s="58" t="s">
        <v>353</v>
      </c>
      <c r="H105" s="49">
        <v>30082259.31</v>
      </c>
      <c r="I105" s="49">
        <v>23927067.58</v>
      </c>
      <c r="J105" s="49">
        <v>10832310.77</v>
      </c>
      <c r="K105" s="49">
        <v>357820</v>
      </c>
      <c r="L105" s="49">
        <v>248600</v>
      </c>
      <c r="M105" s="49">
        <v>0</v>
      </c>
      <c r="N105" s="49">
        <v>12488336.81</v>
      </c>
      <c r="O105" s="49">
        <v>6155191.73</v>
      </c>
      <c r="P105" s="49">
        <v>6155191.73</v>
      </c>
    </row>
    <row r="106" spans="1:16" ht="12.75">
      <c r="A106" s="46">
        <v>6</v>
      </c>
      <c r="B106" s="46">
        <v>1</v>
      </c>
      <c r="C106" s="46">
        <v>10</v>
      </c>
      <c r="D106" s="41">
        <v>2</v>
      </c>
      <c r="E106" s="47"/>
      <c r="F106" s="48" t="s">
        <v>265</v>
      </c>
      <c r="G106" s="58" t="s">
        <v>273</v>
      </c>
      <c r="H106" s="49">
        <v>69417690.74</v>
      </c>
      <c r="I106" s="49">
        <v>47204316.3</v>
      </c>
      <c r="J106" s="49">
        <v>17873595.34</v>
      </c>
      <c r="K106" s="49">
        <v>3060636</v>
      </c>
      <c r="L106" s="49">
        <v>300000</v>
      </c>
      <c r="M106" s="49">
        <v>0</v>
      </c>
      <c r="N106" s="49">
        <v>25970084.96</v>
      </c>
      <c r="O106" s="49">
        <v>22213374.44</v>
      </c>
      <c r="P106" s="49">
        <v>22213374.44</v>
      </c>
    </row>
    <row r="107" spans="1:16" ht="12.75">
      <c r="A107" s="46">
        <v>6</v>
      </c>
      <c r="B107" s="46">
        <v>13</v>
      </c>
      <c r="C107" s="46">
        <v>3</v>
      </c>
      <c r="D107" s="41">
        <v>2</v>
      </c>
      <c r="E107" s="47"/>
      <c r="F107" s="48" t="s">
        <v>265</v>
      </c>
      <c r="G107" s="58" t="s">
        <v>354</v>
      </c>
      <c r="H107" s="49">
        <v>19150862.14</v>
      </c>
      <c r="I107" s="49">
        <v>16709289.14</v>
      </c>
      <c r="J107" s="49">
        <v>6999083.59</v>
      </c>
      <c r="K107" s="49">
        <v>686368.88</v>
      </c>
      <c r="L107" s="49">
        <v>188004</v>
      </c>
      <c r="M107" s="49">
        <v>23489.84</v>
      </c>
      <c r="N107" s="49">
        <v>8812342.83</v>
      </c>
      <c r="O107" s="49">
        <v>2441573</v>
      </c>
      <c r="P107" s="49">
        <v>2441573</v>
      </c>
    </row>
    <row r="108" spans="1:16" ht="12.75">
      <c r="A108" s="46">
        <v>6</v>
      </c>
      <c r="B108" s="46">
        <v>10</v>
      </c>
      <c r="C108" s="46">
        <v>4</v>
      </c>
      <c r="D108" s="41">
        <v>2</v>
      </c>
      <c r="E108" s="47"/>
      <c r="F108" s="48" t="s">
        <v>265</v>
      </c>
      <c r="G108" s="58" t="s">
        <v>355</v>
      </c>
      <c r="H108" s="49">
        <v>57680916.68</v>
      </c>
      <c r="I108" s="49">
        <v>37481343.68</v>
      </c>
      <c r="J108" s="49">
        <v>15033016.28</v>
      </c>
      <c r="K108" s="49">
        <v>2790867.5</v>
      </c>
      <c r="L108" s="49">
        <v>506000</v>
      </c>
      <c r="M108" s="49">
        <v>0</v>
      </c>
      <c r="N108" s="49">
        <v>19151459.9</v>
      </c>
      <c r="O108" s="49">
        <v>20199573</v>
      </c>
      <c r="P108" s="49">
        <v>20159573</v>
      </c>
    </row>
    <row r="109" spans="1:16" ht="12.75">
      <c r="A109" s="46">
        <v>6</v>
      </c>
      <c r="B109" s="46">
        <v>4</v>
      </c>
      <c r="C109" s="46">
        <v>5</v>
      </c>
      <c r="D109" s="41">
        <v>2</v>
      </c>
      <c r="E109" s="47"/>
      <c r="F109" s="48" t="s">
        <v>265</v>
      </c>
      <c r="G109" s="58" t="s">
        <v>356</v>
      </c>
      <c r="H109" s="49">
        <v>28470475.09</v>
      </c>
      <c r="I109" s="49">
        <v>25050261.23</v>
      </c>
      <c r="J109" s="49">
        <v>10801294.88</v>
      </c>
      <c r="K109" s="49">
        <v>1306276.3</v>
      </c>
      <c r="L109" s="49">
        <v>235000</v>
      </c>
      <c r="M109" s="49">
        <v>0</v>
      </c>
      <c r="N109" s="49">
        <v>12707690.05</v>
      </c>
      <c r="O109" s="49">
        <v>3420213.86</v>
      </c>
      <c r="P109" s="49">
        <v>3420213.86</v>
      </c>
    </row>
    <row r="110" spans="1:16" ht="12.75">
      <c r="A110" s="46">
        <v>6</v>
      </c>
      <c r="B110" s="46">
        <v>9</v>
      </c>
      <c r="C110" s="46">
        <v>10</v>
      </c>
      <c r="D110" s="41">
        <v>2</v>
      </c>
      <c r="E110" s="47"/>
      <c r="F110" s="48" t="s">
        <v>265</v>
      </c>
      <c r="G110" s="58" t="s">
        <v>357</v>
      </c>
      <c r="H110" s="49">
        <v>70802571.65</v>
      </c>
      <c r="I110" s="49">
        <v>45996418.25</v>
      </c>
      <c r="J110" s="49">
        <v>18472495.57</v>
      </c>
      <c r="K110" s="49">
        <v>2818519.42</v>
      </c>
      <c r="L110" s="49">
        <v>305530</v>
      </c>
      <c r="M110" s="49">
        <v>0</v>
      </c>
      <c r="N110" s="49">
        <v>24399873.26</v>
      </c>
      <c r="O110" s="49">
        <v>24806153.4</v>
      </c>
      <c r="P110" s="49">
        <v>24806153.4</v>
      </c>
    </row>
    <row r="111" spans="1:16" ht="12.75">
      <c r="A111" s="46">
        <v>6</v>
      </c>
      <c r="B111" s="46">
        <v>8</v>
      </c>
      <c r="C111" s="46">
        <v>9</v>
      </c>
      <c r="D111" s="41">
        <v>2</v>
      </c>
      <c r="E111" s="47"/>
      <c r="F111" s="48" t="s">
        <v>265</v>
      </c>
      <c r="G111" s="58" t="s">
        <v>358</v>
      </c>
      <c r="H111" s="49">
        <v>27207286.98</v>
      </c>
      <c r="I111" s="49">
        <v>25330610.98</v>
      </c>
      <c r="J111" s="49">
        <v>10837135.07</v>
      </c>
      <c r="K111" s="49">
        <v>1291053.64</v>
      </c>
      <c r="L111" s="49">
        <v>200000</v>
      </c>
      <c r="M111" s="49">
        <v>0</v>
      </c>
      <c r="N111" s="49">
        <v>13002422.27</v>
      </c>
      <c r="O111" s="49">
        <v>1876676</v>
      </c>
      <c r="P111" s="49">
        <v>1876676</v>
      </c>
    </row>
    <row r="112" spans="1:16" ht="12.75">
      <c r="A112" s="46">
        <v>6</v>
      </c>
      <c r="B112" s="46">
        <v>20</v>
      </c>
      <c r="C112" s="46">
        <v>7</v>
      </c>
      <c r="D112" s="41">
        <v>2</v>
      </c>
      <c r="E112" s="47"/>
      <c r="F112" s="48" t="s">
        <v>265</v>
      </c>
      <c r="G112" s="58" t="s">
        <v>359</v>
      </c>
      <c r="H112" s="49">
        <v>29849879.21</v>
      </c>
      <c r="I112" s="49">
        <v>20846545.09</v>
      </c>
      <c r="J112" s="49">
        <v>7445411.29</v>
      </c>
      <c r="K112" s="49">
        <v>979800</v>
      </c>
      <c r="L112" s="49">
        <v>350000</v>
      </c>
      <c r="M112" s="49">
        <v>0</v>
      </c>
      <c r="N112" s="49">
        <v>12071333.8</v>
      </c>
      <c r="O112" s="49">
        <v>9003334.12</v>
      </c>
      <c r="P112" s="49">
        <v>9003334.12</v>
      </c>
    </row>
    <row r="113" spans="1:16" ht="12.75">
      <c r="A113" s="46">
        <v>6</v>
      </c>
      <c r="B113" s="46">
        <v>9</v>
      </c>
      <c r="C113" s="46">
        <v>11</v>
      </c>
      <c r="D113" s="41">
        <v>2</v>
      </c>
      <c r="E113" s="47"/>
      <c r="F113" s="48" t="s">
        <v>265</v>
      </c>
      <c r="G113" s="58" t="s">
        <v>360</v>
      </c>
      <c r="H113" s="49">
        <v>95708861.67</v>
      </c>
      <c r="I113" s="49">
        <v>71980028.23</v>
      </c>
      <c r="J113" s="49">
        <v>29474823.81</v>
      </c>
      <c r="K113" s="49">
        <v>1967453.9</v>
      </c>
      <c r="L113" s="49">
        <v>853080</v>
      </c>
      <c r="M113" s="49">
        <v>0</v>
      </c>
      <c r="N113" s="49">
        <v>39684670.52</v>
      </c>
      <c r="O113" s="49">
        <v>23728833.44</v>
      </c>
      <c r="P113" s="49">
        <v>23728833.44</v>
      </c>
    </row>
    <row r="114" spans="1:16" ht="12.75">
      <c r="A114" s="46">
        <v>6</v>
      </c>
      <c r="B114" s="46">
        <v>16</v>
      </c>
      <c r="C114" s="46">
        <v>3</v>
      </c>
      <c r="D114" s="41">
        <v>2</v>
      </c>
      <c r="E114" s="47"/>
      <c r="F114" s="48" t="s">
        <v>265</v>
      </c>
      <c r="G114" s="58" t="s">
        <v>361</v>
      </c>
      <c r="H114" s="49">
        <v>21179748.15</v>
      </c>
      <c r="I114" s="49">
        <v>18624810.78</v>
      </c>
      <c r="J114" s="49">
        <v>7542831.74</v>
      </c>
      <c r="K114" s="49">
        <v>360884.61</v>
      </c>
      <c r="L114" s="49">
        <v>100000</v>
      </c>
      <c r="M114" s="49">
        <v>0</v>
      </c>
      <c r="N114" s="49">
        <v>10621094.43</v>
      </c>
      <c r="O114" s="49">
        <v>2554937.37</v>
      </c>
      <c r="P114" s="49">
        <v>2554937.37</v>
      </c>
    </row>
    <row r="115" spans="1:16" ht="12.75">
      <c r="A115" s="46">
        <v>6</v>
      </c>
      <c r="B115" s="46">
        <v>2</v>
      </c>
      <c r="C115" s="46">
        <v>10</v>
      </c>
      <c r="D115" s="41">
        <v>2</v>
      </c>
      <c r="E115" s="47"/>
      <c r="F115" s="48" t="s">
        <v>265</v>
      </c>
      <c r="G115" s="58" t="s">
        <v>362</v>
      </c>
      <c r="H115" s="49">
        <v>25340841.85</v>
      </c>
      <c r="I115" s="49">
        <v>18054827.85</v>
      </c>
      <c r="J115" s="49">
        <v>7185617.77</v>
      </c>
      <c r="K115" s="49">
        <v>1395736</v>
      </c>
      <c r="L115" s="49">
        <v>170000</v>
      </c>
      <c r="M115" s="49">
        <v>0</v>
      </c>
      <c r="N115" s="49">
        <v>9303474.08</v>
      </c>
      <c r="O115" s="49">
        <v>7286014</v>
      </c>
      <c r="P115" s="49">
        <v>7286014</v>
      </c>
    </row>
    <row r="116" spans="1:16" ht="12.75">
      <c r="A116" s="46">
        <v>6</v>
      </c>
      <c r="B116" s="46">
        <v>8</v>
      </c>
      <c r="C116" s="46">
        <v>11</v>
      </c>
      <c r="D116" s="41">
        <v>2</v>
      </c>
      <c r="E116" s="47"/>
      <c r="F116" s="48" t="s">
        <v>265</v>
      </c>
      <c r="G116" s="58" t="s">
        <v>363</v>
      </c>
      <c r="H116" s="49">
        <v>18855551.7</v>
      </c>
      <c r="I116" s="49">
        <v>17588038.07</v>
      </c>
      <c r="J116" s="49">
        <v>7634938.54</v>
      </c>
      <c r="K116" s="49">
        <v>550702</v>
      </c>
      <c r="L116" s="49">
        <v>97000</v>
      </c>
      <c r="M116" s="49">
        <v>0</v>
      </c>
      <c r="N116" s="49">
        <v>9305397.53</v>
      </c>
      <c r="O116" s="49">
        <v>1267513.63</v>
      </c>
      <c r="P116" s="49">
        <v>1267513.63</v>
      </c>
    </row>
    <row r="117" spans="1:16" ht="12.75">
      <c r="A117" s="46">
        <v>6</v>
      </c>
      <c r="B117" s="46">
        <v>1</v>
      </c>
      <c r="C117" s="46">
        <v>11</v>
      </c>
      <c r="D117" s="41">
        <v>2</v>
      </c>
      <c r="E117" s="47"/>
      <c r="F117" s="48" t="s">
        <v>265</v>
      </c>
      <c r="G117" s="58" t="s">
        <v>364</v>
      </c>
      <c r="H117" s="49">
        <v>34510279.3</v>
      </c>
      <c r="I117" s="49">
        <v>28761876.33</v>
      </c>
      <c r="J117" s="49">
        <v>13074853.52</v>
      </c>
      <c r="K117" s="49">
        <v>666260.05</v>
      </c>
      <c r="L117" s="49">
        <v>400000</v>
      </c>
      <c r="M117" s="49">
        <v>0</v>
      </c>
      <c r="N117" s="49">
        <v>14620762.76</v>
      </c>
      <c r="O117" s="49">
        <v>5748402.97</v>
      </c>
      <c r="P117" s="49">
        <v>5748402.97</v>
      </c>
    </row>
    <row r="118" spans="1:16" ht="12.75">
      <c r="A118" s="46">
        <v>6</v>
      </c>
      <c r="B118" s="46">
        <v>13</v>
      </c>
      <c r="C118" s="46">
        <v>5</v>
      </c>
      <c r="D118" s="41">
        <v>2</v>
      </c>
      <c r="E118" s="47"/>
      <c r="F118" s="48" t="s">
        <v>265</v>
      </c>
      <c r="G118" s="58" t="s">
        <v>365</v>
      </c>
      <c r="H118" s="49">
        <v>6416104.4</v>
      </c>
      <c r="I118" s="49">
        <v>5890590.15</v>
      </c>
      <c r="J118" s="49">
        <v>2580260.28</v>
      </c>
      <c r="K118" s="49">
        <v>112081.77</v>
      </c>
      <c r="L118" s="49">
        <v>113000</v>
      </c>
      <c r="M118" s="49">
        <v>17425.64</v>
      </c>
      <c r="N118" s="49">
        <v>3067822.46</v>
      </c>
      <c r="O118" s="49">
        <v>525514.25</v>
      </c>
      <c r="P118" s="49">
        <v>525514.25</v>
      </c>
    </row>
    <row r="119" spans="1:16" ht="12.75">
      <c r="A119" s="46">
        <v>6</v>
      </c>
      <c r="B119" s="46">
        <v>2</v>
      </c>
      <c r="C119" s="46">
        <v>11</v>
      </c>
      <c r="D119" s="41">
        <v>2</v>
      </c>
      <c r="E119" s="47"/>
      <c r="F119" s="48" t="s">
        <v>265</v>
      </c>
      <c r="G119" s="58" t="s">
        <v>366</v>
      </c>
      <c r="H119" s="49">
        <v>27082020.98</v>
      </c>
      <c r="I119" s="49">
        <v>19173086.36</v>
      </c>
      <c r="J119" s="49">
        <v>8794536.75</v>
      </c>
      <c r="K119" s="49">
        <v>794058</v>
      </c>
      <c r="L119" s="49">
        <v>100000</v>
      </c>
      <c r="M119" s="49">
        <v>0</v>
      </c>
      <c r="N119" s="49">
        <v>9484491.61</v>
      </c>
      <c r="O119" s="49">
        <v>7908934.62</v>
      </c>
      <c r="P119" s="49">
        <v>7908934.62</v>
      </c>
    </row>
    <row r="120" spans="1:16" ht="12.75">
      <c r="A120" s="46">
        <v>6</v>
      </c>
      <c r="B120" s="46">
        <v>5</v>
      </c>
      <c r="C120" s="46">
        <v>7</v>
      </c>
      <c r="D120" s="41">
        <v>2</v>
      </c>
      <c r="E120" s="47"/>
      <c r="F120" s="48" t="s">
        <v>265</v>
      </c>
      <c r="G120" s="58" t="s">
        <v>367</v>
      </c>
      <c r="H120" s="49">
        <v>20995268.36</v>
      </c>
      <c r="I120" s="49">
        <v>17766264.36</v>
      </c>
      <c r="J120" s="49">
        <v>7989324.61</v>
      </c>
      <c r="K120" s="49">
        <v>569500</v>
      </c>
      <c r="L120" s="49">
        <v>132286</v>
      </c>
      <c r="M120" s="49">
        <v>25000</v>
      </c>
      <c r="N120" s="49">
        <v>9050153.75</v>
      </c>
      <c r="O120" s="49">
        <v>3229004</v>
      </c>
      <c r="P120" s="49">
        <v>3229004</v>
      </c>
    </row>
    <row r="121" spans="1:16" ht="12.75">
      <c r="A121" s="46">
        <v>6</v>
      </c>
      <c r="B121" s="46">
        <v>10</v>
      </c>
      <c r="C121" s="46">
        <v>5</v>
      </c>
      <c r="D121" s="41">
        <v>2</v>
      </c>
      <c r="E121" s="47"/>
      <c r="F121" s="48" t="s">
        <v>265</v>
      </c>
      <c r="G121" s="58" t="s">
        <v>368</v>
      </c>
      <c r="H121" s="49">
        <v>49715917.18</v>
      </c>
      <c r="I121" s="49">
        <v>40449285.88</v>
      </c>
      <c r="J121" s="49">
        <v>18700064.21</v>
      </c>
      <c r="K121" s="49">
        <v>2212733.41</v>
      </c>
      <c r="L121" s="49">
        <v>260000</v>
      </c>
      <c r="M121" s="49">
        <v>0</v>
      </c>
      <c r="N121" s="49">
        <v>19276488.26</v>
      </c>
      <c r="O121" s="49">
        <v>9266631.3</v>
      </c>
      <c r="P121" s="49">
        <v>9226631.3</v>
      </c>
    </row>
    <row r="122" spans="1:16" ht="12.75">
      <c r="A122" s="46">
        <v>6</v>
      </c>
      <c r="B122" s="46">
        <v>14</v>
      </c>
      <c r="C122" s="46">
        <v>9</v>
      </c>
      <c r="D122" s="41">
        <v>2</v>
      </c>
      <c r="E122" s="47"/>
      <c r="F122" s="48" t="s">
        <v>265</v>
      </c>
      <c r="G122" s="58" t="s">
        <v>274</v>
      </c>
      <c r="H122" s="49">
        <v>62171375.34</v>
      </c>
      <c r="I122" s="49">
        <v>46386076.36</v>
      </c>
      <c r="J122" s="49">
        <v>18819800.28</v>
      </c>
      <c r="K122" s="49">
        <v>2358874.72</v>
      </c>
      <c r="L122" s="49">
        <v>150000</v>
      </c>
      <c r="M122" s="49">
        <v>0</v>
      </c>
      <c r="N122" s="49">
        <v>25057401.36</v>
      </c>
      <c r="O122" s="49">
        <v>15785298.98</v>
      </c>
      <c r="P122" s="49">
        <v>15785298.98</v>
      </c>
    </row>
    <row r="123" spans="1:16" ht="12.75">
      <c r="A123" s="46">
        <v>6</v>
      </c>
      <c r="B123" s="46">
        <v>18</v>
      </c>
      <c r="C123" s="46">
        <v>7</v>
      </c>
      <c r="D123" s="41">
        <v>2</v>
      </c>
      <c r="E123" s="47"/>
      <c r="F123" s="48" t="s">
        <v>265</v>
      </c>
      <c r="G123" s="58" t="s">
        <v>369</v>
      </c>
      <c r="H123" s="49">
        <v>21759795.72</v>
      </c>
      <c r="I123" s="49">
        <v>19418906.17</v>
      </c>
      <c r="J123" s="49">
        <v>8213065.41</v>
      </c>
      <c r="K123" s="49">
        <v>429500</v>
      </c>
      <c r="L123" s="49">
        <v>122803</v>
      </c>
      <c r="M123" s="49">
        <v>0</v>
      </c>
      <c r="N123" s="49">
        <v>10653537.76</v>
      </c>
      <c r="O123" s="49">
        <v>2340889.55</v>
      </c>
      <c r="P123" s="49">
        <v>2340889.55</v>
      </c>
    </row>
    <row r="124" spans="1:16" ht="12.75">
      <c r="A124" s="46">
        <v>6</v>
      </c>
      <c r="B124" s="46">
        <v>20</v>
      </c>
      <c r="C124" s="46">
        <v>8</v>
      </c>
      <c r="D124" s="41">
        <v>2</v>
      </c>
      <c r="E124" s="47"/>
      <c r="F124" s="48" t="s">
        <v>265</v>
      </c>
      <c r="G124" s="58" t="s">
        <v>370</v>
      </c>
      <c r="H124" s="49">
        <v>37308595.21</v>
      </c>
      <c r="I124" s="49">
        <v>21098830.19</v>
      </c>
      <c r="J124" s="49">
        <v>9214670.97</v>
      </c>
      <c r="K124" s="49">
        <v>1158620</v>
      </c>
      <c r="L124" s="49">
        <v>15000</v>
      </c>
      <c r="M124" s="49">
        <v>0</v>
      </c>
      <c r="N124" s="49">
        <v>10710539.22</v>
      </c>
      <c r="O124" s="49">
        <v>16209765.02</v>
      </c>
      <c r="P124" s="49">
        <v>16209765.02</v>
      </c>
    </row>
    <row r="125" spans="1:16" ht="12.75">
      <c r="A125" s="46">
        <v>6</v>
      </c>
      <c r="B125" s="46">
        <v>15</v>
      </c>
      <c r="C125" s="46">
        <v>6</v>
      </c>
      <c r="D125" s="41">
        <v>2</v>
      </c>
      <c r="E125" s="47"/>
      <c r="F125" s="48" t="s">
        <v>265</v>
      </c>
      <c r="G125" s="58" t="s">
        <v>275</v>
      </c>
      <c r="H125" s="49">
        <v>39611008.32</v>
      </c>
      <c r="I125" s="49">
        <v>34837672.05</v>
      </c>
      <c r="J125" s="49">
        <v>14372418.5</v>
      </c>
      <c r="K125" s="49">
        <v>679707.4</v>
      </c>
      <c r="L125" s="49">
        <v>285000</v>
      </c>
      <c r="M125" s="49">
        <v>23159.94</v>
      </c>
      <c r="N125" s="49">
        <v>19477386.21</v>
      </c>
      <c r="O125" s="49">
        <v>4773336.27</v>
      </c>
      <c r="P125" s="49">
        <v>4773336.27</v>
      </c>
    </row>
    <row r="126" spans="1:16" ht="12.75">
      <c r="A126" s="46">
        <v>6</v>
      </c>
      <c r="B126" s="46">
        <v>3</v>
      </c>
      <c r="C126" s="46">
        <v>8</v>
      </c>
      <c r="D126" s="41">
        <v>2</v>
      </c>
      <c r="E126" s="47"/>
      <c r="F126" s="48" t="s">
        <v>265</v>
      </c>
      <c r="G126" s="58" t="s">
        <v>276</v>
      </c>
      <c r="H126" s="49">
        <v>27971540.04</v>
      </c>
      <c r="I126" s="49">
        <v>16699699.19</v>
      </c>
      <c r="J126" s="49">
        <v>6200330.15</v>
      </c>
      <c r="K126" s="49">
        <v>1010515.73</v>
      </c>
      <c r="L126" s="49">
        <v>206000</v>
      </c>
      <c r="M126" s="49">
        <v>0</v>
      </c>
      <c r="N126" s="49">
        <v>9282853.31</v>
      </c>
      <c r="O126" s="49">
        <v>11271840.85</v>
      </c>
      <c r="P126" s="49">
        <v>11271840.85</v>
      </c>
    </row>
    <row r="127" spans="1:16" ht="12.75">
      <c r="A127" s="46">
        <v>6</v>
      </c>
      <c r="B127" s="46">
        <v>1</v>
      </c>
      <c r="C127" s="46">
        <v>12</v>
      </c>
      <c r="D127" s="41">
        <v>2</v>
      </c>
      <c r="E127" s="47"/>
      <c r="F127" s="48" t="s">
        <v>265</v>
      </c>
      <c r="G127" s="58" t="s">
        <v>371</v>
      </c>
      <c r="H127" s="49">
        <v>15272426.31</v>
      </c>
      <c r="I127" s="49">
        <v>12707337.13</v>
      </c>
      <c r="J127" s="49">
        <v>5358155.93</v>
      </c>
      <c r="K127" s="49">
        <v>481663.07</v>
      </c>
      <c r="L127" s="49">
        <v>44600</v>
      </c>
      <c r="M127" s="49">
        <v>0</v>
      </c>
      <c r="N127" s="49">
        <v>6822918.13</v>
      </c>
      <c r="O127" s="49">
        <v>2565089.18</v>
      </c>
      <c r="P127" s="49">
        <v>2565089.18</v>
      </c>
    </row>
    <row r="128" spans="1:16" ht="12.75">
      <c r="A128" s="46">
        <v>6</v>
      </c>
      <c r="B128" s="46">
        <v>1</v>
      </c>
      <c r="C128" s="46">
        <v>13</v>
      </c>
      <c r="D128" s="41">
        <v>2</v>
      </c>
      <c r="E128" s="47"/>
      <c r="F128" s="48" t="s">
        <v>265</v>
      </c>
      <c r="G128" s="58" t="s">
        <v>372</v>
      </c>
      <c r="H128" s="49">
        <v>12219550.93</v>
      </c>
      <c r="I128" s="49">
        <v>9150103.93</v>
      </c>
      <c r="J128" s="49">
        <v>3966393.09</v>
      </c>
      <c r="K128" s="49">
        <v>470165.6</v>
      </c>
      <c r="L128" s="49">
        <v>17000</v>
      </c>
      <c r="M128" s="49">
        <v>0</v>
      </c>
      <c r="N128" s="49">
        <v>4696545.24</v>
      </c>
      <c r="O128" s="49">
        <v>3069447</v>
      </c>
      <c r="P128" s="49">
        <v>3069447</v>
      </c>
    </row>
    <row r="129" spans="1:16" ht="12.75">
      <c r="A129" s="46">
        <v>6</v>
      </c>
      <c r="B129" s="46">
        <v>3</v>
      </c>
      <c r="C129" s="46">
        <v>9</v>
      </c>
      <c r="D129" s="41">
        <v>2</v>
      </c>
      <c r="E129" s="47"/>
      <c r="F129" s="48" t="s">
        <v>265</v>
      </c>
      <c r="G129" s="58" t="s">
        <v>373</v>
      </c>
      <c r="H129" s="49">
        <v>25868602.98</v>
      </c>
      <c r="I129" s="49">
        <v>16730558.79</v>
      </c>
      <c r="J129" s="49">
        <v>6058242.82</v>
      </c>
      <c r="K129" s="49">
        <v>912016.94</v>
      </c>
      <c r="L129" s="49">
        <v>100000</v>
      </c>
      <c r="M129" s="49">
        <v>0</v>
      </c>
      <c r="N129" s="49">
        <v>9660299.03</v>
      </c>
      <c r="O129" s="49">
        <v>9138044.19</v>
      </c>
      <c r="P129" s="49">
        <v>9138044.19</v>
      </c>
    </row>
    <row r="130" spans="1:16" ht="12.75">
      <c r="A130" s="46">
        <v>6</v>
      </c>
      <c r="B130" s="46">
        <v>6</v>
      </c>
      <c r="C130" s="46">
        <v>9</v>
      </c>
      <c r="D130" s="41">
        <v>2</v>
      </c>
      <c r="E130" s="47"/>
      <c r="F130" s="48" t="s">
        <v>265</v>
      </c>
      <c r="G130" s="58" t="s">
        <v>374</v>
      </c>
      <c r="H130" s="49">
        <v>15662836.26</v>
      </c>
      <c r="I130" s="49">
        <v>11701405.34</v>
      </c>
      <c r="J130" s="49">
        <v>4685294.5</v>
      </c>
      <c r="K130" s="49">
        <v>208520.5</v>
      </c>
      <c r="L130" s="49">
        <v>60400</v>
      </c>
      <c r="M130" s="49">
        <v>0</v>
      </c>
      <c r="N130" s="49">
        <v>6747190.34</v>
      </c>
      <c r="O130" s="49">
        <v>3961430.92</v>
      </c>
      <c r="P130" s="49">
        <v>3961430.92</v>
      </c>
    </row>
    <row r="131" spans="1:16" ht="12.75">
      <c r="A131" s="46">
        <v>6</v>
      </c>
      <c r="B131" s="46">
        <v>17</v>
      </c>
      <c r="C131" s="46">
        <v>4</v>
      </c>
      <c r="D131" s="41">
        <v>2</v>
      </c>
      <c r="E131" s="47"/>
      <c r="F131" s="48" t="s">
        <v>265</v>
      </c>
      <c r="G131" s="58" t="s">
        <v>375</v>
      </c>
      <c r="H131" s="49">
        <v>20863656.57</v>
      </c>
      <c r="I131" s="49">
        <v>11979282.57</v>
      </c>
      <c r="J131" s="49">
        <v>4984083</v>
      </c>
      <c r="K131" s="49">
        <v>133899</v>
      </c>
      <c r="L131" s="49">
        <v>97750</v>
      </c>
      <c r="M131" s="49">
        <v>0</v>
      </c>
      <c r="N131" s="49">
        <v>6763550.57</v>
      </c>
      <c r="O131" s="49">
        <v>8884374</v>
      </c>
      <c r="P131" s="49">
        <v>8844374</v>
      </c>
    </row>
    <row r="132" spans="1:16" ht="12.75">
      <c r="A132" s="46">
        <v>6</v>
      </c>
      <c r="B132" s="46">
        <v>3</v>
      </c>
      <c r="C132" s="46">
        <v>10</v>
      </c>
      <c r="D132" s="41">
        <v>2</v>
      </c>
      <c r="E132" s="47"/>
      <c r="F132" s="48" t="s">
        <v>265</v>
      </c>
      <c r="G132" s="58" t="s">
        <v>376</v>
      </c>
      <c r="H132" s="49">
        <v>24688093.92</v>
      </c>
      <c r="I132" s="49">
        <v>23952799.12</v>
      </c>
      <c r="J132" s="49">
        <v>10147318.08</v>
      </c>
      <c r="K132" s="49">
        <v>616600</v>
      </c>
      <c r="L132" s="49">
        <v>143000</v>
      </c>
      <c r="M132" s="49">
        <v>0</v>
      </c>
      <c r="N132" s="49">
        <v>13045881.04</v>
      </c>
      <c r="O132" s="49">
        <v>735294.8</v>
      </c>
      <c r="P132" s="49">
        <v>735294.8</v>
      </c>
    </row>
    <row r="133" spans="1:16" ht="12.75">
      <c r="A133" s="46">
        <v>6</v>
      </c>
      <c r="B133" s="46">
        <v>8</v>
      </c>
      <c r="C133" s="46">
        <v>12</v>
      </c>
      <c r="D133" s="41">
        <v>2</v>
      </c>
      <c r="E133" s="47"/>
      <c r="F133" s="48" t="s">
        <v>265</v>
      </c>
      <c r="G133" s="58" t="s">
        <v>377</v>
      </c>
      <c r="H133" s="49">
        <v>25628319.07</v>
      </c>
      <c r="I133" s="49">
        <v>17962981.52</v>
      </c>
      <c r="J133" s="49">
        <v>6770583</v>
      </c>
      <c r="K133" s="49">
        <v>919203</v>
      </c>
      <c r="L133" s="49">
        <v>30000</v>
      </c>
      <c r="M133" s="49">
        <v>0</v>
      </c>
      <c r="N133" s="49">
        <v>10243195.52</v>
      </c>
      <c r="O133" s="49">
        <v>7665337.55</v>
      </c>
      <c r="P133" s="49">
        <v>7665337.55</v>
      </c>
    </row>
    <row r="134" spans="1:16" ht="12.75">
      <c r="A134" s="46">
        <v>6</v>
      </c>
      <c r="B134" s="46">
        <v>11</v>
      </c>
      <c r="C134" s="46">
        <v>6</v>
      </c>
      <c r="D134" s="41">
        <v>2</v>
      </c>
      <c r="E134" s="47"/>
      <c r="F134" s="48" t="s">
        <v>265</v>
      </c>
      <c r="G134" s="58" t="s">
        <v>378</v>
      </c>
      <c r="H134" s="49">
        <v>23472942.03</v>
      </c>
      <c r="I134" s="49">
        <v>17713676.03</v>
      </c>
      <c r="J134" s="49">
        <v>7558738.98</v>
      </c>
      <c r="K134" s="49">
        <v>391700</v>
      </c>
      <c r="L134" s="49">
        <v>80000</v>
      </c>
      <c r="M134" s="49">
        <v>24753.52</v>
      </c>
      <c r="N134" s="49">
        <v>9658483.53</v>
      </c>
      <c r="O134" s="49">
        <v>5759266</v>
      </c>
      <c r="P134" s="49">
        <v>5759266</v>
      </c>
    </row>
    <row r="135" spans="1:16" ht="12.75">
      <c r="A135" s="46">
        <v>6</v>
      </c>
      <c r="B135" s="46">
        <v>13</v>
      </c>
      <c r="C135" s="46">
        <v>6</v>
      </c>
      <c r="D135" s="41">
        <v>2</v>
      </c>
      <c r="E135" s="47"/>
      <c r="F135" s="48" t="s">
        <v>265</v>
      </c>
      <c r="G135" s="58" t="s">
        <v>379</v>
      </c>
      <c r="H135" s="49">
        <v>24367912.02</v>
      </c>
      <c r="I135" s="49">
        <v>17694979.33</v>
      </c>
      <c r="J135" s="49">
        <v>6989250.64</v>
      </c>
      <c r="K135" s="49">
        <v>1032691.05</v>
      </c>
      <c r="L135" s="49">
        <v>0</v>
      </c>
      <c r="M135" s="49">
        <v>0</v>
      </c>
      <c r="N135" s="49">
        <v>9673037.64</v>
      </c>
      <c r="O135" s="49">
        <v>6672932.69</v>
      </c>
      <c r="P135" s="49">
        <v>6672932.69</v>
      </c>
    </row>
    <row r="136" spans="1:16" ht="12.75">
      <c r="A136" s="46">
        <v>6</v>
      </c>
      <c r="B136" s="46">
        <v>6</v>
      </c>
      <c r="C136" s="46">
        <v>10</v>
      </c>
      <c r="D136" s="41">
        <v>2</v>
      </c>
      <c r="E136" s="47"/>
      <c r="F136" s="48" t="s">
        <v>265</v>
      </c>
      <c r="G136" s="58" t="s">
        <v>380</v>
      </c>
      <c r="H136" s="49">
        <v>22868185.04</v>
      </c>
      <c r="I136" s="49">
        <v>13951601.03</v>
      </c>
      <c r="J136" s="49">
        <v>5853277.19</v>
      </c>
      <c r="K136" s="49">
        <v>471968</v>
      </c>
      <c r="L136" s="49">
        <v>100000</v>
      </c>
      <c r="M136" s="49">
        <v>0</v>
      </c>
      <c r="N136" s="49">
        <v>7526355.84</v>
      </c>
      <c r="O136" s="49">
        <v>8916584.01</v>
      </c>
      <c r="P136" s="49">
        <v>8916584.01</v>
      </c>
    </row>
    <row r="137" spans="1:16" ht="12.75">
      <c r="A137" s="46">
        <v>6</v>
      </c>
      <c r="B137" s="46">
        <v>20</v>
      </c>
      <c r="C137" s="46">
        <v>9</v>
      </c>
      <c r="D137" s="41">
        <v>2</v>
      </c>
      <c r="E137" s="47"/>
      <c r="F137" s="48" t="s">
        <v>265</v>
      </c>
      <c r="G137" s="58" t="s">
        <v>381</v>
      </c>
      <c r="H137" s="49">
        <v>34687525.65</v>
      </c>
      <c r="I137" s="49">
        <v>25874368.48</v>
      </c>
      <c r="J137" s="49">
        <v>9114248.1</v>
      </c>
      <c r="K137" s="49">
        <v>4590915.56</v>
      </c>
      <c r="L137" s="49">
        <v>230000</v>
      </c>
      <c r="M137" s="49">
        <v>0</v>
      </c>
      <c r="N137" s="49">
        <v>11939204.82</v>
      </c>
      <c r="O137" s="49">
        <v>8813157.17</v>
      </c>
      <c r="P137" s="49">
        <v>8813157.17</v>
      </c>
    </row>
    <row r="138" spans="1:16" ht="12.75">
      <c r="A138" s="46">
        <v>6</v>
      </c>
      <c r="B138" s="46">
        <v>20</v>
      </c>
      <c r="C138" s="46">
        <v>10</v>
      </c>
      <c r="D138" s="41">
        <v>2</v>
      </c>
      <c r="E138" s="47"/>
      <c r="F138" s="48" t="s">
        <v>265</v>
      </c>
      <c r="G138" s="58" t="s">
        <v>382</v>
      </c>
      <c r="H138" s="49">
        <v>27498692</v>
      </c>
      <c r="I138" s="49">
        <v>18475295.19</v>
      </c>
      <c r="J138" s="49">
        <v>6695443.06</v>
      </c>
      <c r="K138" s="49">
        <v>1957526.52</v>
      </c>
      <c r="L138" s="49">
        <v>205000</v>
      </c>
      <c r="M138" s="49">
        <v>0</v>
      </c>
      <c r="N138" s="49">
        <v>9617325.61</v>
      </c>
      <c r="O138" s="49">
        <v>9023396.81</v>
      </c>
      <c r="P138" s="49">
        <v>9023396.81</v>
      </c>
    </row>
    <row r="139" spans="1:16" ht="12.75">
      <c r="A139" s="46">
        <v>6</v>
      </c>
      <c r="B139" s="46">
        <v>1</v>
      </c>
      <c r="C139" s="46">
        <v>14</v>
      </c>
      <c r="D139" s="41">
        <v>2</v>
      </c>
      <c r="E139" s="47"/>
      <c r="F139" s="48" t="s">
        <v>265</v>
      </c>
      <c r="G139" s="58" t="s">
        <v>383</v>
      </c>
      <c r="H139" s="49">
        <v>16857996.54</v>
      </c>
      <c r="I139" s="49">
        <v>10938818.48</v>
      </c>
      <c r="J139" s="49">
        <v>4654806.07</v>
      </c>
      <c r="K139" s="49">
        <v>415411.13</v>
      </c>
      <c r="L139" s="49">
        <v>56900</v>
      </c>
      <c r="M139" s="49">
        <v>6198.29</v>
      </c>
      <c r="N139" s="49">
        <v>5805502.99</v>
      </c>
      <c r="O139" s="49">
        <v>5919178.06</v>
      </c>
      <c r="P139" s="49">
        <v>5919178.06</v>
      </c>
    </row>
    <row r="140" spans="1:16" ht="12.75">
      <c r="A140" s="46">
        <v>6</v>
      </c>
      <c r="B140" s="46">
        <v>13</v>
      </c>
      <c r="C140" s="46">
        <v>7</v>
      </c>
      <c r="D140" s="41">
        <v>2</v>
      </c>
      <c r="E140" s="47"/>
      <c r="F140" s="48" t="s">
        <v>265</v>
      </c>
      <c r="G140" s="58" t="s">
        <v>384</v>
      </c>
      <c r="H140" s="49">
        <v>16064338.76</v>
      </c>
      <c r="I140" s="49">
        <v>10590741.16</v>
      </c>
      <c r="J140" s="49">
        <v>4792939.98</v>
      </c>
      <c r="K140" s="49">
        <v>354529.8</v>
      </c>
      <c r="L140" s="49">
        <v>50000</v>
      </c>
      <c r="M140" s="49">
        <v>0</v>
      </c>
      <c r="N140" s="49">
        <v>5393271.38</v>
      </c>
      <c r="O140" s="49">
        <v>5473597.6</v>
      </c>
      <c r="P140" s="49">
        <v>5473597.6</v>
      </c>
    </row>
    <row r="141" spans="1:16" ht="12.75">
      <c r="A141" s="46">
        <v>6</v>
      </c>
      <c r="B141" s="46">
        <v>1</v>
      </c>
      <c r="C141" s="46">
        <v>15</v>
      </c>
      <c r="D141" s="41">
        <v>2</v>
      </c>
      <c r="E141" s="47"/>
      <c r="F141" s="48" t="s">
        <v>265</v>
      </c>
      <c r="G141" s="58" t="s">
        <v>385</v>
      </c>
      <c r="H141" s="49">
        <v>11723276.23</v>
      </c>
      <c r="I141" s="49">
        <v>9455083.6</v>
      </c>
      <c r="J141" s="49">
        <v>3607780.66</v>
      </c>
      <c r="K141" s="49">
        <v>783279.09</v>
      </c>
      <c r="L141" s="49">
        <v>38500</v>
      </c>
      <c r="M141" s="49">
        <v>3915</v>
      </c>
      <c r="N141" s="49">
        <v>5021608.85</v>
      </c>
      <c r="O141" s="49">
        <v>2268192.63</v>
      </c>
      <c r="P141" s="49">
        <v>2268192.63</v>
      </c>
    </row>
    <row r="142" spans="1:16" ht="12.75">
      <c r="A142" s="46">
        <v>6</v>
      </c>
      <c r="B142" s="46">
        <v>10</v>
      </c>
      <c r="C142" s="46">
        <v>6</v>
      </c>
      <c r="D142" s="41">
        <v>2</v>
      </c>
      <c r="E142" s="47"/>
      <c r="F142" s="48" t="s">
        <v>265</v>
      </c>
      <c r="G142" s="58" t="s">
        <v>386</v>
      </c>
      <c r="H142" s="49">
        <v>28480764.26</v>
      </c>
      <c r="I142" s="49">
        <v>23385718.26</v>
      </c>
      <c r="J142" s="49">
        <v>7510201.68</v>
      </c>
      <c r="K142" s="49">
        <v>4028119.26</v>
      </c>
      <c r="L142" s="49">
        <v>106000</v>
      </c>
      <c r="M142" s="49">
        <v>0</v>
      </c>
      <c r="N142" s="49">
        <v>11741397.32</v>
      </c>
      <c r="O142" s="49">
        <v>5095046</v>
      </c>
      <c r="P142" s="49">
        <v>5055046</v>
      </c>
    </row>
    <row r="143" spans="1:16" ht="12.75">
      <c r="A143" s="46">
        <v>6</v>
      </c>
      <c r="B143" s="46">
        <v>11</v>
      </c>
      <c r="C143" s="46">
        <v>7</v>
      </c>
      <c r="D143" s="41">
        <v>2</v>
      </c>
      <c r="E143" s="47"/>
      <c r="F143" s="48" t="s">
        <v>265</v>
      </c>
      <c r="G143" s="58" t="s">
        <v>387</v>
      </c>
      <c r="H143" s="49">
        <v>53734123.31</v>
      </c>
      <c r="I143" s="49">
        <v>45095729.08</v>
      </c>
      <c r="J143" s="49">
        <v>18640006.64</v>
      </c>
      <c r="K143" s="49">
        <v>1005952.1</v>
      </c>
      <c r="L143" s="49">
        <v>303000</v>
      </c>
      <c r="M143" s="49">
        <v>0</v>
      </c>
      <c r="N143" s="49">
        <v>25146770.34</v>
      </c>
      <c r="O143" s="49">
        <v>8638394.23</v>
      </c>
      <c r="P143" s="49">
        <v>8638394.23</v>
      </c>
    </row>
    <row r="144" spans="1:16" ht="12.75">
      <c r="A144" s="46">
        <v>6</v>
      </c>
      <c r="B144" s="46">
        <v>19</v>
      </c>
      <c r="C144" s="46">
        <v>4</v>
      </c>
      <c r="D144" s="41">
        <v>2</v>
      </c>
      <c r="E144" s="47"/>
      <c r="F144" s="48" t="s">
        <v>265</v>
      </c>
      <c r="G144" s="58" t="s">
        <v>388</v>
      </c>
      <c r="H144" s="49">
        <v>10770459.17</v>
      </c>
      <c r="I144" s="49">
        <v>8856296.63</v>
      </c>
      <c r="J144" s="49">
        <v>3337613.8</v>
      </c>
      <c r="K144" s="49">
        <v>150300</v>
      </c>
      <c r="L144" s="49">
        <v>7000</v>
      </c>
      <c r="M144" s="49">
        <v>20600</v>
      </c>
      <c r="N144" s="49">
        <v>5340782.83</v>
      </c>
      <c r="O144" s="49">
        <v>1914162.54</v>
      </c>
      <c r="P144" s="49">
        <v>1874162.54</v>
      </c>
    </row>
    <row r="145" spans="1:16" ht="12.75">
      <c r="A145" s="46">
        <v>6</v>
      </c>
      <c r="B145" s="46">
        <v>20</v>
      </c>
      <c r="C145" s="46">
        <v>11</v>
      </c>
      <c r="D145" s="41">
        <v>2</v>
      </c>
      <c r="E145" s="47"/>
      <c r="F145" s="48" t="s">
        <v>265</v>
      </c>
      <c r="G145" s="58" t="s">
        <v>389</v>
      </c>
      <c r="H145" s="49">
        <v>27730608.86</v>
      </c>
      <c r="I145" s="49">
        <v>19203333.74</v>
      </c>
      <c r="J145" s="49">
        <v>7852378.93</v>
      </c>
      <c r="K145" s="49">
        <v>789238</v>
      </c>
      <c r="L145" s="49">
        <v>145000</v>
      </c>
      <c r="M145" s="49">
        <v>0</v>
      </c>
      <c r="N145" s="49">
        <v>10416716.81</v>
      </c>
      <c r="O145" s="49">
        <v>8527275.12</v>
      </c>
      <c r="P145" s="49">
        <v>8527275.12</v>
      </c>
    </row>
    <row r="146" spans="1:16" ht="12.75">
      <c r="A146" s="46">
        <v>6</v>
      </c>
      <c r="B146" s="46">
        <v>16</v>
      </c>
      <c r="C146" s="46">
        <v>5</v>
      </c>
      <c r="D146" s="41">
        <v>2</v>
      </c>
      <c r="E146" s="47"/>
      <c r="F146" s="48" t="s">
        <v>265</v>
      </c>
      <c r="G146" s="58" t="s">
        <v>390</v>
      </c>
      <c r="H146" s="49">
        <v>23439847.56</v>
      </c>
      <c r="I146" s="49">
        <v>20564123.56</v>
      </c>
      <c r="J146" s="49">
        <v>9573887.76</v>
      </c>
      <c r="K146" s="49">
        <v>533118</v>
      </c>
      <c r="L146" s="49">
        <v>260000</v>
      </c>
      <c r="M146" s="49">
        <v>0</v>
      </c>
      <c r="N146" s="49">
        <v>10197117.8</v>
      </c>
      <c r="O146" s="49">
        <v>2875724</v>
      </c>
      <c r="P146" s="49">
        <v>2875724</v>
      </c>
    </row>
    <row r="147" spans="1:16" ht="12.75">
      <c r="A147" s="46">
        <v>6</v>
      </c>
      <c r="B147" s="46">
        <v>11</v>
      </c>
      <c r="C147" s="46">
        <v>8</v>
      </c>
      <c r="D147" s="41">
        <v>2</v>
      </c>
      <c r="E147" s="47"/>
      <c r="F147" s="48" t="s">
        <v>265</v>
      </c>
      <c r="G147" s="58" t="s">
        <v>277</v>
      </c>
      <c r="H147" s="49">
        <v>41181096.75</v>
      </c>
      <c r="I147" s="49">
        <v>31580640.51</v>
      </c>
      <c r="J147" s="49">
        <v>13906138.9</v>
      </c>
      <c r="K147" s="49">
        <v>807938</v>
      </c>
      <c r="L147" s="49">
        <v>188000</v>
      </c>
      <c r="M147" s="49">
        <v>49344.5</v>
      </c>
      <c r="N147" s="49">
        <v>16629219.11</v>
      </c>
      <c r="O147" s="49">
        <v>9600456.24</v>
      </c>
      <c r="P147" s="49">
        <v>9600456.24</v>
      </c>
    </row>
    <row r="148" spans="1:16" ht="12.75">
      <c r="A148" s="46">
        <v>6</v>
      </c>
      <c r="B148" s="46">
        <v>9</v>
      </c>
      <c r="C148" s="46">
        <v>12</v>
      </c>
      <c r="D148" s="41">
        <v>2</v>
      </c>
      <c r="E148" s="47"/>
      <c r="F148" s="48" t="s">
        <v>265</v>
      </c>
      <c r="G148" s="58" t="s">
        <v>391</v>
      </c>
      <c r="H148" s="49">
        <v>43014658.33</v>
      </c>
      <c r="I148" s="49">
        <v>29934046.33</v>
      </c>
      <c r="J148" s="49">
        <v>12219648.14</v>
      </c>
      <c r="K148" s="49">
        <v>1295618.7</v>
      </c>
      <c r="L148" s="49">
        <v>330000</v>
      </c>
      <c r="M148" s="49">
        <v>0</v>
      </c>
      <c r="N148" s="49">
        <v>16088779.49</v>
      </c>
      <c r="O148" s="49">
        <v>13080612</v>
      </c>
      <c r="P148" s="49">
        <v>13080612</v>
      </c>
    </row>
    <row r="149" spans="1:16" ht="12.75">
      <c r="A149" s="46">
        <v>6</v>
      </c>
      <c r="B149" s="46">
        <v>20</v>
      </c>
      <c r="C149" s="46">
        <v>12</v>
      </c>
      <c r="D149" s="41">
        <v>2</v>
      </c>
      <c r="E149" s="47"/>
      <c r="F149" s="48" t="s">
        <v>265</v>
      </c>
      <c r="G149" s="58" t="s">
        <v>392</v>
      </c>
      <c r="H149" s="49">
        <v>20929884.99</v>
      </c>
      <c r="I149" s="49">
        <v>16258746.45</v>
      </c>
      <c r="J149" s="49">
        <v>6987457.94</v>
      </c>
      <c r="K149" s="49">
        <v>329300</v>
      </c>
      <c r="L149" s="49">
        <v>152000</v>
      </c>
      <c r="M149" s="49">
        <v>0</v>
      </c>
      <c r="N149" s="49">
        <v>8789988.51</v>
      </c>
      <c r="O149" s="49">
        <v>4671138.54</v>
      </c>
      <c r="P149" s="49">
        <v>4671138.54</v>
      </c>
    </row>
    <row r="150" spans="1:16" ht="12.75">
      <c r="A150" s="46">
        <v>6</v>
      </c>
      <c r="B150" s="46">
        <v>18</v>
      </c>
      <c r="C150" s="46">
        <v>8</v>
      </c>
      <c r="D150" s="41">
        <v>2</v>
      </c>
      <c r="E150" s="47"/>
      <c r="F150" s="48" t="s">
        <v>265</v>
      </c>
      <c r="G150" s="58" t="s">
        <v>393</v>
      </c>
      <c r="H150" s="49">
        <v>37843261.93</v>
      </c>
      <c r="I150" s="49">
        <v>28478931.61</v>
      </c>
      <c r="J150" s="49">
        <v>11539877.84</v>
      </c>
      <c r="K150" s="49">
        <v>1750823.85</v>
      </c>
      <c r="L150" s="49">
        <v>150000</v>
      </c>
      <c r="M150" s="49">
        <v>2600</v>
      </c>
      <c r="N150" s="49">
        <v>15035629.92</v>
      </c>
      <c r="O150" s="49">
        <v>9364330.32</v>
      </c>
      <c r="P150" s="49">
        <v>9364330.32</v>
      </c>
    </row>
    <row r="151" spans="1:16" ht="12.75">
      <c r="A151" s="46">
        <v>6</v>
      </c>
      <c r="B151" s="46">
        <v>7</v>
      </c>
      <c r="C151" s="46">
        <v>6</v>
      </c>
      <c r="D151" s="41">
        <v>2</v>
      </c>
      <c r="E151" s="47"/>
      <c r="F151" s="48" t="s">
        <v>265</v>
      </c>
      <c r="G151" s="58" t="s">
        <v>394</v>
      </c>
      <c r="H151" s="49">
        <v>24137877</v>
      </c>
      <c r="I151" s="49">
        <v>22952369.63</v>
      </c>
      <c r="J151" s="49">
        <v>9030126.48</v>
      </c>
      <c r="K151" s="49">
        <v>2550066.3</v>
      </c>
      <c r="L151" s="49">
        <v>210000</v>
      </c>
      <c r="M151" s="49">
        <v>0</v>
      </c>
      <c r="N151" s="49">
        <v>11162176.85</v>
      </c>
      <c r="O151" s="49">
        <v>1185507.37</v>
      </c>
      <c r="P151" s="49">
        <v>1185507.37</v>
      </c>
    </row>
    <row r="152" spans="1:16" ht="12.75">
      <c r="A152" s="46">
        <v>6</v>
      </c>
      <c r="B152" s="46">
        <v>18</v>
      </c>
      <c r="C152" s="46">
        <v>9</v>
      </c>
      <c r="D152" s="41">
        <v>2</v>
      </c>
      <c r="E152" s="47"/>
      <c r="F152" s="48" t="s">
        <v>265</v>
      </c>
      <c r="G152" s="58" t="s">
        <v>395</v>
      </c>
      <c r="H152" s="49">
        <v>18768623.85</v>
      </c>
      <c r="I152" s="49">
        <v>16319075.9</v>
      </c>
      <c r="J152" s="49">
        <v>7041030.89</v>
      </c>
      <c r="K152" s="49">
        <v>270878.24</v>
      </c>
      <c r="L152" s="49">
        <v>161000</v>
      </c>
      <c r="M152" s="49">
        <v>0</v>
      </c>
      <c r="N152" s="49">
        <v>8846166.77</v>
      </c>
      <c r="O152" s="49">
        <v>2449547.95</v>
      </c>
      <c r="P152" s="49">
        <v>2449547.95</v>
      </c>
    </row>
    <row r="153" spans="1:16" ht="12.75">
      <c r="A153" s="46">
        <v>6</v>
      </c>
      <c r="B153" s="46">
        <v>18</v>
      </c>
      <c r="C153" s="46">
        <v>10</v>
      </c>
      <c r="D153" s="41">
        <v>2</v>
      </c>
      <c r="E153" s="47"/>
      <c r="F153" s="48" t="s">
        <v>265</v>
      </c>
      <c r="G153" s="58" t="s">
        <v>396</v>
      </c>
      <c r="H153" s="49">
        <v>17685750.84</v>
      </c>
      <c r="I153" s="49">
        <v>13237853.43</v>
      </c>
      <c r="J153" s="49">
        <v>5135155.82</v>
      </c>
      <c r="K153" s="49">
        <v>645032.25</v>
      </c>
      <c r="L153" s="49">
        <v>17000</v>
      </c>
      <c r="M153" s="49">
        <v>0</v>
      </c>
      <c r="N153" s="49">
        <v>7440665.36</v>
      </c>
      <c r="O153" s="49">
        <v>4447897.41</v>
      </c>
      <c r="P153" s="49">
        <v>4447897.41</v>
      </c>
    </row>
    <row r="154" spans="1:16" ht="12.75">
      <c r="A154" s="46">
        <v>6</v>
      </c>
      <c r="B154" s="46">
        <v>1</v>
      </c>
      <c r="C154" s="46">
        <v>16</v>
      </c>
      <c r="D154" s="41">
        <v>2</v>
      </c>
      <c r="E154" s="47"/>
      <c r="F154" s="48" t="s">
        <v>265</v>
      </c>
      <c r="G154" s="58" t="s">
        <v>279</v>
      </c>
      <c r="H154" s="49">
        <v>37175388.94</v>
      </c>
      <c r="I154" s="49">
        <v>27091016.26</v>
      </c>
      <c r="J154" s="49">
        <v>10654514.32</v>
      </c>
      <c r="K154" s="49">
        <v>1432220</v>
      </c>
      <c r="L154" s="49">
        <v>63000</v>
      </c>
      <c r="M154" s="49">
        <v>0</v>
      </c>
      <c r="N154" s="49">
        <v>14941281.94</v>
      </c>
      <c r="O154" s="49">
        <v>10084372.68</v>
      </c>
      <c r="P154" s="49">
        <v>10084372.68</v>
      </c>
    </row>
    <row r="155" spans="1:16" ht="12.75">
      <c r="A155" s="46">
        <v>6</v>
      </c>
      <c r="B155" s="46">
        <v>2</v>
      </c>
      <c r="C155" s="46">
        <v>13</v>
      </c>
      <c r="D155" s="41">
        <v>2</v>
      </c>
      <c r="E155" s="47"/>
      <c r="F155" s="48" t="s">
        <v>265</v>
      </c>
      <c r="G155" s="58" t="s">
        <v>397</v>
      </c>
      <c r="H155" s="49">
        <v>18902603.22</v>
      </c>
      <c r="I155" s="49">
        <v>15588293.93</v>
      </c>
      <c r="J155" s="49">
        <v>6594497.7</v>
      </c>
      <c r="K155" s="49">
        <v>555900</v>
      </c>
      <c r="L155" s="49">
        <v>100000</v>
      </c>
      <c r="M155" s="49">
        <v>0</v>
      </c>
      <c r="N155" s="49">
        <v>8337896.23</v>
      </c>
      <c r="O155" s="49">
        <v>3314309.29</v>
      </c>
      <c r="P155" s="49">
        <v>3314309.29</v>
      </c>
    </row>
    <row r="156" spans="1:16" ht="12.75">
      <c r="A156" s="46">
        <v>6</v>
      </c>
      <c r="B156" s="46">
        <v>18</v>
      </c>
      <c r="C156" s="46">
        <v>11</v>
      </c>
      <c r="D156" s="41">
        <v>2</v>
      </c>
      <c r="E156" s="47"/>
      <c r="F156" s="48" t="s">
        <v>265</v>
      </c>
      <c r="G156" s="58" t="s">
        <v>280</v>
      </c>
      <c r="H156" s="49">
        <v>55085159.45</v>
      </c>
      <c r="I156" s="49">
        <v>38527532.13</v>
      </c>
      <c r="J156" s="49">
        <v>14209647.79</v>
      </c>
      <c r="K156" s="49">
        <v>2869115.3</v>
      </c>
      <c r="L156" s="49">
        <v>170000</v>
      </c>
      <c r="M156" s="49">
        <v>0</v>
      </c>
      <c r="N156" s="49">
        <v>21278769.04</v>
      </c>
      <c r="O156" s="49">
        <v>16557627.32</v>
      </c>
      <c r="P156" s="49">
        <v>16557627.32</v>
      </c>
    </row>
    <row r="157" spans="1:16" ht="12.75">
      <c r="A157" s="46">
        <v>6</v>
      </c>
      <c r="B157" s="46">
        <v>17</v>
      </c>
      <c r="C157" s="46">
        <v>5</v>
      </c>
      <c r="D157" s="41">
        <v>2</v>
      </c>
      <c r="E157" s="47"/>
      <c r="F157" s="48" t="s">
        <v>265</v>
      </c>
      <c r="G157" s="58" t="s">
        <v>398</v>
      </c>
      <c r="H157" s="49">
        <v>38134094.63</v>
      </c>
      <c r="I157" s="49">
        <v>30402982.63</v>
      </c>
      <c r="J157" s="49">
        <v>12622965.65</v>
      </c>
      <c r="K157" s="49">
        <v>1060000</v>
      </c>
      <c r="L157" s="49">
        <v>224950</v>
      </c>
      <c r="M157" s="49">
        <v>0</v>
      </c>
      <c r="N157" s="49">
        <v>16495066.98</v>
      </c>
      <c r="O157" s="49">
        <v>7731112</v>
      </c>
      <c r="P157" s="49">
        <v>7731112</v>
      </c>
    </row>
    <row r="158" spans="1:16" ht="12.75">
      <c r="A158" s="46">
        <v>6</v>
      </c>
      <c r="B158" s="46">
        <v>11</v>
      </c>
      <c r="C158" s="46">
        <v>9</v>
      </c>
      <c r="D158" s="41">
        <v>2</v>
      </c>
      <c r="E158" s="47"/>
      <c r="F158" s="48" t="s">
        <v>265</v>
      </c>
      <c r="G158" s="58" t="s">
        <v>399</v>
      </c>
      <c r="H158" s="49">
        <v>38804470.23</v>
      </c>
      <c r="I158" s="49">
        <v>33684343.89</v>
      </c>
      <c r="J158" s="49">
        <v>15703745.64</v>
      </c>
      <c r="K158" s="49">
        <v>938000</v>
      </c>
      <c r="L158" s="49">
        <v>109586</v>
      </c>
      <c r="M158" s="49">
        <v>0</v>
      </c>
      <c r="N158" s="49">
        <v>16933012.25</v>
      </c>
      <c r="O158" s="49">
        <v>5120126.34</v>
      </c>
      <c r="P158" s="49">
        <v>5120126.34</v>
      </c>
    </row>
    <row r="159" spans="1:16" ht="12.75">
      <c r="A159" s="46">
        <v>6</v>
      </c>
      <c r="B159" s="46">
        <v>4</v>
      </c>
      <c r="C159" s="46">
        <v>6</v>
      </c>
      <c r="D159" s="41">
        <v>2</v>
      </c>
      <c r="E159" s="47"/>
      <c r="F159" s="48" t="s">
        <v>265</v>
      </c>
      <c r="G159" s="58" t="s">
        <v>400</v>
      </c>
      <c r="H159" s="49">
        <v>16263936.02</v>
      </c>
      <c r="I159" s="49">
        <v>14817693.42</v>
      </c>
      <c r="J159" s="49">
        <v>5419707.72</v>
      </c>
      <c r="K159" s="49">
        <v>1866379.01</v>
      </c>
      <c r="L159" s="49">
        <v>61000</v>
      </c>
      <c r="M159" s="49">
        <v>0</v>
      </c>
      <c r="N159" s="49">
        <v>7470606.69</v>
      </c>
      <c r="O159" s="49">
        <v>1446242.6</v>
      </c>
      <c r="P159" s="49">
        <v>1446242.6</v>
      </c>
    </row>
    <row r="160" spans="1:16" ht="12.75">
      <c r="A160" s="46">
        <v>6</v>
      </c>
      <c r="B160" s="46">
        <v>7</v>
      </c>
      <c r="C160" s="46">
        <v>7</v>
      </c>
      <c r="D160" s="41">
        <v>2</v>
      </c>
      <c r="E160" s="47"/>
      <c r="F160" s="48" t="s">
        <v>265</v>
      </c>
      <c r="G160" s="58" t="s">
        <v>401</v>
      </c>
      <c r="H160" s="49">
        <v>33521583.73</v>
      </c>
      <c r="I160" s="49">
        <v>25294889.91</v>
      </c>
      <c r="J160" s="49">
        <v>12011157.6</v>
      </c>
      <c r="K160" s="49">
        <v>961600</v>
      </c>
      <c r="L160" s="49">
        <v>220000</v>
      </c>
      <c r="M160" s="49">
        <v>5000</v>
      </c>
      <c r="N160" s="49">
        <v>12097132.31</v>
      </c>
      <c r="O160" s="49">
        <v>8226693.82</v>
      </c>
      <c r="P160" s="49">
        <v>8226693.82</v>
      </c>
    </row>
    <row r="161" spans="1:16" ht="12.75">
      <c r="A161" s="46">
        <v>6</v>
      </c>
      <c r="B161" s="46">
        <v>1</v>
      </c>
      <c r="C161" s="46">
        <v>17</v>
      </c>
      <c r="D161" s="41">
        <v>2</v>
      </c>
      <c r="E161" s="47"/>
      <c r="F161" s="48" t="s">
        <v>265</v>
      </c>
      <c r="G161" s="58" t="s">
        <v>402</v>
      </c>
      <c r="H161" s="49">
        <v>20152341.22</v>
      </c>
      <c r="I161" s="49">
        <v>14610412.35</v>
      </c>
      <c r="J161" s="49">
        <v>6015119.13</v>
      </c>
      <c r="K161" s="49">
        <v>117535.05</v>
      </c>
      <c r="L161" s="49">
        <v>163145</v>
      </c>
      <c r="M161" s="49">
        <v>0</v>
      </c>
      <c r="N161" s="49">
        <v>8314613.17</v>
      </c>
      <c r="O161" s="49">
        <v>5541928.87</v>
      </c>
      <c r="P161" s="49">
        <v>5541928.87</v>
      </c>
    </row>
    <row r="162" spans="1:16" ht="12.75">
      <c r="A162" s="46">
        <v>6</v>
      </c>
      <c r="B162" s="46">
        <v>2</v>
      </c>
      <c r="C162" s="46">
        <v>14</v>
      </c>
      <c r="D162" s="41">
        <v>2</v>
      </c>
      <c r="E162" s="47"/>
      <c r="F162" s="48" t="s">
        <v>265</v>
      </c>
      <c r="G162" s="58" t="s">
        <v>403</v>
      </c>
      <c r="H162" s="49">
        <v>27198399.3</v>
      </c>
      <c r="I162" s="49">
        <v>24051820.23</v>
      </c>
      <c r="J162" s="49">
        <v>10145367.26</v>
      </c>
      <c r="K162" s="49">
        <v>408800</v>
      </c>
      <c r="L162" s="49">
        <v>200000</v>
      </c>
      <c r="M162" s="49">
        <v>0</v>
      </c>
      <c r="N162" s="49">
        <v>13297652.97</v>
      </c>
      <c r="O162" s="49">
        <v>3146579.07</v>
      </c>
      <c r="P162" s="49">
        <v>3146579.07</v>
      </c>
    </row>
    <row r="163" spans="1:16" ht="12.75">
      <c r="A163" s="46">
        <v>6</v>
      </c>
      <c r="B163" s="46">
        <v>4</v>
      </c>
      <c r="C163" s="46">
        <v>7</v>
      </c>
      <c r="D163" s="41">
        <v>2</v>
      </c>
      <c r="E163" s="47"/>
      <c r="F163" s="48" t="s">
        <v>265</v>
      </c>
      <c r="G163" s="58" t="s">
        <v>404</v>
      </c>
      <c r="H163" s="49">
        <v>19303949.64</v>
      </c>
      <c r="I163" s="49">
        <v>16548388.67</v>
      </c>
      <c r="J163" s="49">
        <v>7044186.2</v>
      </c>
      <c r="K163" s="49">
        <v>736300</v>
      </c>
      <c r="L163" s="49">
        <v>200000</v>
      </c>
      <c r="M163" s="49">
        <v>0</v>
      </c>
      <c r="N163" s="49">
        <v>8567902.47</v>
      </c>
      <c r="O163" s="49">
        <v>2755560.97</v>
      </c>
      <c r="P163" s="49">
        <v>2755560.97</v>
      </c>
    </row>
    <row r="164" spans="1:16" ht="12.75">
      <c r="A164" s="46">
        <v>6</v>
      </c>
      <c r="B164" s="46">
        <v>15</v>
      </c>
      <c r="C164" s="46">
        <v>7</v>
      </c>
      <c r="D164" s="41">
        <v>2</v>
      </c>
      <c r="E164" s="47"/>
      <c r="F164" s="48" t="s">
        <v>265</v>
      </c>
      <c r="G164" s="58" t="s">
        <v>405</v>
      </c>
      <c r="H164" s="49">
        <v>30927718.26</v>
      </c>
      <c r="I164" s="49">
        <v>25564823.26</v>
      </c>
      <c r="J164" s="49">
        <v>10956672.89</v>
      </c>
      <c r="K164" s="49">
        <v>306500</v>
      </c>
      <c r="L164" s="49">
        <v>65700</v>
      </c>
      <c r="M164" s="49">
        <v>35310.24</v>
      </c>
      <c r="N164" s="49">
        <v>14200640.13</v>
      </c>
      <c r="O164" s="49">
        <v>5362895</v>
      </c>
      <c r="P164" s="49">
        <v>5362895</v>
      </c>
    </row>
    <row r="165" spans="1:16" ht="12.75">
      <c r="A165" s="46">
        <v>6</v>
      </c>
      <c r="B165" s="46">
        <v>18</v>
      </c>
      <c r="C165" s="46">
        <v>13</v>
      </c>
      <c r="D165" s="41">
        <v>2</v>
      </c>
      <c r="E165" s="47"/>
      <c r="F165" s="48" t="s">
        <v>265</v>
      </c>
      <c r="G165" s="58" t="s">
        <v>406</v>
      </c>
      <c r="H165" s="49">
        <v>18158562.06</v>
      </c>
      <c r="I165" s="49">
        <v>16190242.06</v>
      </c>
      <c r="J165" s="49">
        <v>6338739.77</v>
      </c>
      <c r="K165" s="49">
        <v>153400</v>
      </c>
      <c r="L165" s="49">
        <v>258000</v>
      </c>
      <c r="M165" s="49">
        <v>0</v>
      </c>
      <c r="N165" s="49">
        <v>9440102.29</v>
      </c>
      <c r="O165" s="49">
        <v>1968320</v>
      </c>
      <c r="P165" s="49">
        <v>1968320</v>
      </c>
    </row>
    <row r="166" spans="1:16" ht="12.75">
      <c r="A166" s="46">
        <v>6</v>
      </c>
      <c r="B166" s="46">
        <v>16</v>
      </c>
      <c r="C166" s="46">
        <v>6</v>
      </c>
      <c r="D166" s="41">
        <v>2</v>
      </c>
      <c r="E166" s="47"/>
      <c r="F166" s="48" t="s">
        <v>265</v>
      </c>
      <c r="G166" s="58" t="s">
        <v>407</v>
      </c>
      <c r="H166" s="49">
        <v>16503861.13</v>
      </c>
      <c r="I166" s="49">
        <v>12073110.13</v>
      </c>
      <c r="J166" s="49">
        <v>5082990.62</v>
      </c>
      <c r="K166" s="49">
        <v>211400</v>
      </c>
      <c r="L166" s="49">
        <v>10000</v>
      </c>
      <c r="M166" s="49">
        <v>0</v>
      </c>
      <c r="N166" s="49">
        <v>6768719.51</v>
      </c>
      <c r="O166" s="49">
        <v>4430751</v>
      </c>
      <c r="P166" s="49">
        <v>4430751</v>
      </c>
    </row>
    <row r="167" spans="1:16" ht="12.75">
      <c r="A167" s="46">
        <v>6</v>
      </c>
      <c r="B167" s="46">
        <v>19</v>
      </c>
      <c r="C167" s="46">
        <v>5</v>
      </c>
      <c r="D167" s="41">
        <v>2</v>
      </c>
      <c r="E167" s="47"/>
      <c r="F167" s="48" t="s">
        <v>265</v>
      </c>
      <c r="G167" s="58" t="s">
        <v>408</v>
      </c>
      <c r="H167" s="49">
        <v>30235126.94</v>
      </c>
      <c r="I167" s="49">
        <v>18566170.85</v>
      </c>
      <c r="J167" s="49">
        <v>6851955.78</v>
      </c>
      <c r="K167" s="49">
        <v>1260102.67</v>
      </c>
      <c r="L167" s="49">
        <v>241810.75</v>
      </c>
      <c r="M167" s="49">
        <v>0</v>
      </c>
      <c r="N167" s="49">
        <v>10212301.65</v>
      </c>
      <c r="O167" s="49">
        <v>11668956.09</v>
      </c>
      <c r="P167" s="49">
        <v>11628956.09</v>
      </c>
    </row>
    <row r="168" spans="1:16" ht="12.75">
      <c r="A168" s="46">
        <v>6</v>
      </c>
      <c r="B168" s="46">
        <v>8</v>
      </c>
      <c r="C168" s="46">
        <v>13</v>
      </c>
      <c r="D168" s="41">
        <v>2</v>
      </c>
      <c r="E168" s="47"/>
      <c r="F168" s="48" t="s">
        <v>265</v>
      </c>
      <c r="G168" s="58" t="s">
        <v>409</v>
      </c>
      <c r="H168" s="49">
        <v>24406930.27</v>
      </c>
      <c r="I168" s="49">
        <v>12318116.28</v>
      </c>
      <c r="J168" s="49">
        <v>4658970.83</v>
      </c>
      <c r="K168" s="49">
        <v>591898.25</v>
      </c>
      <c r="L168" s="49">
        <v>110000</v>
      </c>
      <c r="M168" s="49">
        <v>0</v>
      </c>
      <c r="N168" s="49">
        <v>6957247.2</v>
      </c>
      <c r="O168" s="49">
        <v>12088813.99</v>
      </c>
      <c r="P168" s="49">
        <v>12088813.99</v>
      </c>
    </row>
    <row r="169" spans="1:16" ht="12.75">
      <c r="A169" s="46">
        <v>6</v>
      </c>
      <c r="B169" s="46">
        <v>14</v>
      </c>
      <c r="C169" s="46">
        <v>10</v>
      </c>
      <c r="D169" s="41">
        <v>2</v>
      </c>
      <c r="E169" s="47"/>
      <c r="F169" s="48" t="s">
        <v>265</v>
      </c>
      <c r="G169" s="58" t="s">
        <v>410</v>
      </c>
      <c r="H169" s="49">
        <v>24359182.58</v>
      </c>
      <c r="I169" s="49">
        <v>18959145.58</v>
      </c>
      <c r="J169" s="49">
        <v>8535150.23</v>
      </c>
      <c r="K169" s="49">
        <v>643710</v>
      </c>
      <c r="L169" s="49">
        <v>100000</v>
      </c>
      <c r="M169" s="49">
        <v>0</v>
      </c>
      <c r="N169" s="49">
        <v>9680285.35</v>
      </c>
      <c r="O169" s="49">
        <v>5400037</v>
      </c>
      <c r="P169" s="49">
        <v>5400037</v>
      </c>
    </row>
    <row r="170" spans="1:16" ht="12.75">
      <c r="A170" s="46">
        <v>6</v>
      </c>
      <c r="B170" s="46">
        <v>4</v>
      </c>
      <c r="C170" s="46">
        <v>8</v>
      </c>
      <c r="D170" s="41">
        <v>2</v>
      </c>
      <c r="E170" s="47"/>
      <c r="F170" s="48" t="s">
        <v>265</v>
      </c>
      <c r="G170" s="58" t="s">
        <v>411</v>
      </c>
      <c r="H170" s="49">
        <v>41156483.67</v>
      </c>
      <c r="I170" s="49">
        <v>37381391.15</v>
      </c>
      <c r="J170" s="49">
        <v>11601996.11</v>
      </c>
      <c r="K170" s="49">
        <v>6024447.02</v>
      </c>
      <c r="L170" s="49">
        <v>415000</v>
      </c>
      <c r="M170" s="49">
        <v>0</v>
      </c>
      <c r="N170" s="49">
        <v>19339948.02</v>
      </c>
      <c r="O170" s="49">
        <v>3775092.52</v>
      </c>
      <c r="P170" s="49">
        <v>3775092.52</v>
      </c>
    </row>
    <row r="171" spans="1:16" ht="12.75">
      <c r="A171" s="46">
        <v>6</v>
      </c>
      <c r="B171" s="46">
        <v>3</v>
      </c>
      <c r="C171" s="46">
        <v>12</v>
      </c>
      <c r="D171" s="41">
        <v>2</v>
      </c>
      <c r="E171" s="47"/>
      <c r="F171" s="48" t="s">
        <v>265</v>
      </c>
      <c r="G171" s="58" t="s">
        <v>412</v>
      </c>
      <c r="H171" s="49">
        <v>26776178.54</v>
      </c>
      <c r="I171" s="49">
        <v>20607774.54</v>
      </c>
      <c r="J171" s="49">
        <v>9011966.64</v>
      </c>
      <c r="K171" s="49">
        <v>365710</v>
      </c>
      <c r="L171" s="49">
        <v>220000</v>
      </c>
      <c r="M171" s="49">
        <v>0</v>
      </c>
      <c r="N171" s="49">
        <v>11010097.9</v>
      </c>
      <c r="O171" s="49">
        <v>6168404</v>
      </c>
      <c r="P171" s="49">
        <v>6168404</v>
      </c>
    </row>
    <row r="172" spans="1:16" ht="12.75">
      <c r="A172" s="46">
        <v>6</v>
      </c>
      <c r="B172" s="46">
        <v>7</v>
      </c>
      <c r="C172" s="46">
        <v>9</v>
      </c>
      <c r="D172" s="41">
        <v>2</v>
      </c>
      <c r="E172" s="47"/>
      <c r="F172" s="48" t="s">
        <v>265</v>
      </c>
      <c r="G172" s="58" t="s">
        <v>413</v>
      </c>
      <c r="H172" s="49">
        <v>38388722.83</v>
      </c>
      <c r="I172" s="49">
        <v>21626151.83</v>
      </c>
      <c r="J172" s="49">
        <v>9621233.6</v>
      </c>
      <c r="K172" s="49">
        <v>484367</v>
      </c>
      <c r="L172" s="49">
        <v>150000</v>
      </c>
      <c r="M172" s="49">
        <v>0</v>
      </c>
      <c r="N172" s="49">
        <v>11370551.23</v>
      </c>
      <c r="O172" s="49">
        <v>16762571</v>
      </c>
      <c r="P172" s="49">
        <v>16762571</v>
      </c>
    </row>
    <row r="173" spans="1:16" ht="12.75">
      <c r="A173" s="46">
        <v>6</v>
      </c>
      <c r="B173" s="46">
        <v>12</v>
      </c>
      <c r="C173" s="46">
        <v>7</v>
      </c>
      <c r="D173" s="41">
        <v>2</v>
      </c>
      <c r="E173" s="47"/>
      <c r="F173" s="48" t="s">
        <v>265</v>
      </c>
      <c r="G173" s="58" t="s">
        <v>414</v>
      </c>
      <c r="H173" s="49">
        <v>24963957.28</v>
      </c>
      <c r="I173" s="49">
        <v>17817866.83</v>
      </c>
      <c r="J173" s="49">
        <v>7063691.57</v>
      </c>
      <c r="K173" s="49">
        <v>981451.18</v>
      </c>
      <c r="L173" s="49">
        <v>73000</v>
      </c>
      <c r="M173" s="49">
        <v>0</v>
      </c>
      <c r="N173" s="49">
        <v>9699724.08</v>
      </c>
      <c r="O173" s="49">
        <v>7146090.45</v>
      </c>
      <c r="P173" s="49">
        <v>7146090.45</v>
      </c>
    </row>
    <row r="174" spans="1:16" ht="12.75">
      <c r="A174" s="46">
        <v>6</v>
      </c>
      <c r="B174" s="46">
        <v>1</v>
      </c>
      <c r="C174" s="46">
        <v>18</v>
      </c>
      <c r="D174" s="41">
        <v>2</v>
      </c>
      <c r="E174" s="47"/>
      <c r="F174" s="48" t="s">
        <v>265</v>
      </c>
      <c r="G174" s="58" t="s">
        <v>415</v>
      </c>
      <c r="H174" s="49">
        <v>27527574.12</v>
      </c>
      <c r="I174" s="49">
        <v>20532569.04</v>
      </c>
      <c r="J174" s="49">
        <v>7347625.11</v>
      </c>
      <c r="K174" s="49">
        <v>2968314.6</v>
      </c>
      <c r="L174" s="49">
        <v>265000</v>
      </c>
      <c r="M174" s="49">
        <v>0</v>
      </c>
      <c r="N174" s="49">
        <v>9951629.33</v>
      </c>
      <c r="O174" s="49">
        <v>6995005.08</v>
      </c>
      <c r="P174" s="49">
        <v>6995005.08</v>
      </c>
    </row>
    <row r="175" spans="1:16" ht="12.75">
      <c r="A175" s="46">
        <v>6</v>
      </c>
      <c r="B175" s="46">
        <v>19</v>
      </c>
      <c r="C175" s="46">
        <v>6</v>
      </c>
      <c r="D175" s="41">
        <v>2</v>
      </c>
      <c r="E175" s="47"/>
      <c r="F175" s="48" t="s">
        <v>265</v>
      </c>
      <c r="G175" s="58" t="s">
        <v>281</v>
      </c>
      <c r="H175" s="49">
        <v>33701138.27</v>
      </c>
      <c r="I175" s="49">
        <v>24093444.12</v>
      </c>
      <c r="J175" s="49">
        <v>9317024.88</v>
      </c>
      <c r="K175" s="49">
        <v>460545.14</v>
      </c>
      <c r="L175" s="49">
        <v>300000</v>
      </c>
      <c r="M175" s="49">
        <v>0</v>
      </c>
      <c r="N175" s="49">
        <v>14015874.1</v>
      </c>
      <c r="O175" s="49">
        <v>9607694.15</v>
      </c>
      <c r="P175" s="49">
        <v>9567694.15</v>
      </c>
    </row>
    <row r="176" spans="1:16" ht="12.75">
      <c r="A176" s="46">
        <v>6</v>
      </c>
      <c r="B176" s="46">
        <v>15</v>
      </c>
      <c r="C176" s="46">
        <v>8</v>
      </c>
      <c r="D176" s="41">
        <v>2</v>
      </c>
      <c r="E176" s="47"/>
      <c r="F176" s="48" t="s">
        <v>265</v>
      </c>
      <c r="G176" s="58" t="s">
        <v>416</v>
      </c>
      <c r="H176" s="49">
        <v>31309417.68</v>
      </c>
      <c r="I176" s="49">
        <v>29023560.9</v>
      </c>
      <c r="J176" s="49">
        <v>12900402.26</v>
      </c>
      <c r="K176" s="49">
        <v>445000</v>
      </c>
      <c r="L176" s="49">
        <v>0</v>
      </c>
      <c r="M176" s="49">
        <v>42000</v>
      </c>
      <c r="N176" s="49">
        <v>15636158.64</v>
      </c>
      <c r="O176" s="49">
        <v>2285856.78</v>
      </c>
      <c r="P176" s="49">
        <v>2237856.78</v>
      </c>
    </row>
    <row r="177" spans="1:16" ht="12.75">
      <c r="A177" s="46">
        <v>6</v>
      </c>
      <c r="B177" s="46">
        <v>9</v>
      </c>
      <c r="C177" s="46">
        <v>13</v>
      </c>
      <c r="D177" s="41">
        <v>2</v>
      </c>
      <c r="E177" s="47"/>
      <c r="F177" s="48" t="s">
        <v>265</v>
      </c>
      <c r="G177" s="58" t="s">
        <v>417</v>
      </c>
      <c r="H177" s="49">
        <v>35465228.08</v>
      </c>
      <c r="I177" s="49">
        <v>26549625.73</v>
      </c>
      <c r="J177" s="49">
        <v>9445965.02</v>
      </c>
      <c r="K177" s="49">
        <v>1961907.65</v>
      </c>
      <c r="L177" s="49">
        <v>150000</v>
      </c>
      <c r="M177" s="49">
        <v>0</v>
      </c>
      <c r="N177" s="49">
        <v>14991753.06</v>
      </c>
      <c r="O177" s="49">
        <v>8915602.35</v>
      </c>
      <c r="P177" s="49">
        <v>8915602.35</v>
      </c>
    </row>
    <row r="178" spans="1:16" ht="12.75">
      <c r="A178" s="46">
        <v>6</v>
      </c>
      <c r="B178" s="46">
        <v>11</v>
      </c>
      <c r="C178" s="46">
        <v>10</v>
      </c>
      <c r="D178" s="41">
        <v>2</v>
      </c>
      <c r="E178" s="47"/>
      <c r="F178" s="48" t="s">
        <v>265</v>
      </c>
      <c r="G178" s="58" t="s">
        <v>418</v>
      </c>
      <c r="H178" s="49">
        <v>31600478.34</v>
      </c>
      <c r="I178" s="49">
        <v>30076713.29</v>
      </c>
      <c r="J178" s="49">
        <v>11796467.7</v>
      </c>
      <c r="K178" s="49">
        <v>1516513.5</v>
      </c>
      <c r="L178" s="49">
        <v>130000</v>
      </c>
      <c r="M178" s="49">
        <v>40806.68</v>
      </c>
      <c r="N178" s="49">
        <v>16592925.41</v>
      </c>
      <c r="O178" s="49">
        <v>1523765.05</v>
      </c>
      <c r="P178" s="49">
        <v>1523765.05</v>
      </c>
    </row>
    <row r="179" spans="1:16" ht="12.75">
      <c r="A179" s="46">
        <v>6</v>
      </c>
      <c r="B179" s="46">
        <v>3</v>
      </c>
      <c r="C179" s="46">
        <v>13</v>
      </c>
      <c r="D179" s="41">
        <v>2</v>
      </c>
      <c r="E179" s="47"/>
      <c r="F179" s="48" t="s">
        <v>265</v>
      </c>
      <c r="G179" s="58" t="s">
        <v>419</v>
      </c>
      <c r="H179" s="49">
        <v>24334718.46</v>
      </c>
      <c r="I179" s="49">
        <v>16172572.46</v>
      </c>
      <c r="J179" s="49">
        <v>6272262.14</v>
      </c>
      <c r="K179" s="49">
        <v>624414</v>
      </c>
      <c r="L179" s="49">
        <v>320000</v>
      </c>
      <c r="M179" s="49">
        <v>0</v>
      </c>
      <c r="N179" s="49">
        <v>8955896.32</v>
      </c>
      <c r="O179" s="49">
        <v>8162146</v>
      </c>
      <c r="P179" s="49">
        <v>8162146</v>
      </c>
    </row>
    <row r="180" spans="1:16" ht="12.75">
      <c r="A180" s="46">
        <v>6</v>
      </c>
      <c r="B180" s="46">
        <v>11</v>
      </c>
      <c r="C180" s="46">
        <v>11</v>
      </c>
      <c r="D180" s="41">
        <v>2</v>
      </c>
      <c r="E180" s="47"/>
      <c r="F180" s="48" t="s">
        <v>265</v>
      </c>
      <c r="G180" s="58" t="s">
        <v>420</v>
      </c>
      <c r="H180" s="49">
        <v>21380112.85</v>
      </c>
      <c r="I180" s="49">
        <v>19611793.72</v>
      </c>
      <c r="J180" s="49">
        <v>8322818.98</v>
      </c>
      <c r="K180" s="49">
        <v>326500</v>
      </c>
      <c r="L180" s="49">
        <v>50000</v>
      </c>
      <c r="M180" s="49">
        <v>0</v>
      </c>
      <c r="N180" s="49">
        <v>10912474.74</v>
      </c>
      <c r="O180" s="49">
        <v>1768319.13</v>
      </c>
      <c r="P180" s="49">
        <v>1768319.13</v>
      </c>
    </row>
    <row r="181" spans="1:16" ht="12.75">
      <c r="A181" s="46">
        <v>6</v>
      </c>
      <c r="B181" s="46">
        <v>19</v>
      </c>
      <c r="C181" s="46">
        <v>7</v>
      </c>
      <c r="D181" s="41">
        <v>2</v>
      </c>
      <c r="E181" s="47"/>
      <c r="F181" s="48" t="s">
        <v>265</v>
      </c>
      <c r="G181" s="58" t="s">
        <v>421</v>
      </c>
      <c r="H181" s="49">
        <v>24630595.78</v>
      </c>
      <c r="I181" s="49">
        <v>15767544.96</v>
      </c>
      <c r="J181" s="49">
        <v>5419492.34</v>
      </c>
      <c r="K181" s="49">
        <v>1321299.25</v>
      </c>
      <c r="L181" s="49">
        <v>164500</v>
      </c>
      <c r="M181" s="49">
        <v>0</v>
      </c>
      <c r="N181" s="49">
        <v>8862253.37</v>
      </c>
      <c r="O181" s="49">
        <v>8863050.82</v>
      </c>
      <c r="P181" s="49">
        <v>8823050.82</v>
      </c>
    </row>
    <row r="182" spans="1:16" ht="12.75">
      <c r="A182" s="46">
        <v>6</v>
      </c>
      <c r="B182" s="46">
        <v>9</v>
      </c>
      <c r="C182" s="46">
        <v>14</v>
      </c>
      <c r="D182" s="41">
        <v>2</v>
      </c>
      <c r="E182" s="47"/>
      <c r="F182" s="48" t="s">
        <v>265</v>
      </c>
      <c r="G182" s="58" t="s">
        <v>422</v>
      </c>
      <c r="H182" s="49">
        <v>76650562.79</v>
      </c>
      <c r="I182" s="49">
        <v>47460034.21</v>
      </c>
      <c r="J182" s="49">
        <v>16796897.01</v>
      </c>
      <c r="K182" s="49">
        <v>1721481.68</v>
      </c>
      <c r="L182" s="49">
        <v>514300</v>
      </c>
      <c r="M182" s="49">
        <v>0</v>
      </c>
      <c r="N182" s="49">
        <v>28427355.52</v>
      </c>
      <c r="O182" s="49">
        <v>29190528.58</v>
      </c>
      <c r="P182" s="49">
        <v>29190528.58</v>
      </c>
    </row>
    <row r="183" spans="1:16" ht="12.75">
      <c r="A183" s="46">
        <v>6</v>
      </c>
      <c r="B183" s="46">
        <v>19</v>
      </c>
      <c r="C183" s="46">
        <v>8</v>
      </c>
      <c r="D183" s="41">
        <v>2</v>
      </c>
      <c r="E183" s="47"/>
      <c r="F183" s="48" t="s">
        <v>265</v>
      </c>
      <c r="G183" s="58" t="s">
        <v>423</v>
      </c>
      <c r="H183" s="49">
        <v>13489458.15</v>
      </c>
      <c r="I183" s="49">
        <v>11554543.27</v>
      </c>
      <c r="J183" s="49">
        <v>4750069.41</v>
      </c>
      <c r="K183" s="49">
        <v>238509</v>
      </c>
      <c r="L183" s="49">
        <v>32000</v>
      </c>
      <c r="M183" s="49">
        <v>0</v>
      </c>
      <c r="N183" s="49">
        <v>6533964.86</v>
      </c>
      <c r="O183" s="49">
        <v>1934914.88</v>
      </c>
      <c r="P183" s="49">
        <v>1894914.88</v>
      </c>
    </row>
    <row r="184" spans="1:16" ht="12.75">
      <c r="A184" s="46">
        <v>6</v>
      </c>
      <c r="B184" s="46">
        <v>9</v>
      </c>
      <c r="C184" s="46">
        <v>15</v>
      </c>
      <c r="D184" s="41">
        <v>2</v>
      </c>
      <c r="E184" s="47"/>
      <c r="F184" s="48" t="s">
        <v>265</v>
      </c>
      <c r="G184" s="58" t="s">
        <v>424</v>
      </c>
      <c r="H184" s="49">
        <v>22509999.23</v>
      </c>
      <c r="I184" s="49">
        <v>16479269.34</v>
      </c>
      <c r="J184" s="49">
        <v>7472160.33</v>
      </c>
      <c r="K184" s="49">
        <v>367841.06</v>
      </c>
      <c r="L184" s="49">
        <v>90000</v>
      </c>
      <c r="M184" s="49">
        <v>0</v>
      </c>
      <c r="N184" s="49">
        <v>8549267.95</v>
      </c>
      <c r="O184" s="49">
        <v>6030729.89</v>
      </c>
      <c r="P184" s="49">
        <v>6030729.89</v>
      </c>
    </row>
    <row r="185" spans="1:16" ht="12.75">
      <c r="A185" s="46">
        <v>6</v>
      </c>
      <c r="B185" s="46">
        <v>9</v>
      </c>
      <c r="C185" s="46">
        <v>16</v>
      </c>
      <c r="D185" s="41">
        <v>2</v>
      </c>
      <c r="E185" s="47"/>
      <c r="F185" s="48" t="s">
        <v>265</v>
      </c>
      <c r="G185" s="58" t="s">
        <v>425</v>
      </c>
      <c r="H185" s="49">
        <v>10144492.72</v>
      </c>
      <c r="I185" s="49">
        <v>9218609.72</v>
      </c>
      <c r="J185" s="49">
        <v>4098093.39</v>
      </c>
      <c r="K185" s="49">
        <v>104350</v>
      </c>
      <c r="L185" s="49">
        <v>80000</v>
      </c>
      <c r="M185" s="49">
        <v>0</v>
      </c>
      <c r="N185" s="49">
        <v>4936166.33</v>
      </c>
      <c r="O185" s="49">
        <v>925883</v>
      </c>
      <c r="P185" s="49">
        <v>925883</v>
      </c>
    </row>
    <row r="186" spans="1:16" ht="12.75">
      <c r="A186" s="46">
        <v>6</v>
      </c>
      <c r="B186" s="46">
        <v>7</v>
      </c>
      <c r="C186" s="46">
        <v>10</v>
      </c>
      <c r="D186" s="41">
        <v>2</v>
      </c>
      <c r="E186" s="47"/>
      <c r="F186" s="48" t="s">
        <v>265</v>
      </c>
      <c r="G186" s="58" t="s">
        <v>426</v>
      </c>
      <c r="H186" s="49">
        <v>31894703.48</v>
      </c>
      <c r="I186" s="49">
        <v>24484410.7</v>
      </c>
      <c r="J186" s="49">
        <v>10268258.19</v>
      </c>
      <c r="K186" s="49">
        <v>981918.75</v>
      </c>
      <c r="L186" s="49">
        <v>360000</v>
      </c>
      <c r="M186" s="49">
        <v>0</v>
      </c>
      <c r="N186" s="49">
        <v>12874233.76</v>
      </c>
      <c r="O186" s="49">
        <v>7410292.78</v>
      </c>
      <c r="P186" s="49">
        <v>7410292.78</v>
      </c>
    </row>
    <row r="187" spans="1:16" ht="12.75">
      <c r="A187" s="46">
        <v>6</v>
      </c>
      <c r="B187" s="46">
        <v>1</v>
      </c>
      <c r="C187" s="46">
        <v>19</v>
      </c>
      <c r="D187" s="41">
        <v>2</v>
      </c>
      <c r="E187" s="47"/>
      <c r="F187" s="48" t="s">
        <v>265</v>
      </c>
      <c r="G187" s="58" t="s">
        <v>427</v>
      </c>
      <c r="H187" s="49">
        <v>23037048.49</v>
      </c>
      <c r="I187" s="49">
        <v>19911973.49</v>
      </c>
      <c r="J187" s="49">
        <v>7611506.18</v>
      </c>
      <c r="K187" s="49">
        <v>1927395.89</v>
      </c>
      <c r="L187" s="49">
        <v>100000</v>
      </c>
      <c r="M187" s="49">
        <v>0</v>
      </c>
      <c r="N187" s="49">
        <v>10273071.42</v>
      </c>
      <c r="O187" s="49">
        <v>3125075</v>
      </c>
      <c r="P187" s="49">
        <v>3125075</v>
      </c>
    </row>
    <row r="188" spans="1:16" ht="12.75">
      <c r="A188" s="46">
        <v>6</v>
      </c>
      <c r="B188" s="46">
        <v>20</v>
      </c>
      <c r="C188" s="46">
        <v>14</v>
      </c>
      <c r="D188" s="41">
        <v>2</v>
      </c>
      <c r="E188" s="47"/>
      <c r="F188" s="48" t="s">
        <v>265</v>
      </c>
      <c r="G188" s="58" t="s">
        <v>428</v>
      </c>
      <c r="H188" s="49">
        <v>102113106.2</v>
      </c>
      <c r="I188" s="49">
        <v>79046526.11</v>
      </c>
      <c r="J188" s="49">
        <v>25231982.26</v>
      </c>
      <c r="K188" s="49">
        <v>8159832.5</v>
      </c>
      <c r="L188" s="49">
        <v>600000</v>
      </c>
      <c r="M188" s="49">
        <v>0</v>
      </c>
      <c r="N188" s="49">
        <v>45054711.35</v>
      </c>
      <c r="O188" s="49">
        <v>23066580.09</v>
      </c>
      <c r="P188" s="49">
        <v>23066580.09</v>
      </c>
    </row>
    <row r="189" spans="1:16" ht="12.75">
      <c r="A189" s="46">
        <v>6</v>
      </c>
      <c r="B189" s="46">
        <v>3</v>
      </c>
      <c r="C189" s="46">
        <v>14</v>
      </c>
      <c r="D189" s="41">
        <v>2</v>
      </c>
      <c r="E189" s="47"/>
      <c r="F189" s="48" t="s">
        <v>265</v>
      </c>
      <c r="G189" s="58" t="s">
        <v>429</v>
      </c>
      <c r="H189" s="49">
        <v>16271875.32</v>
      </c>
      <c r="I189" s="49">
        <v>13905208.3</v>
      </c>
      <c r="J189" s="49">
        <v>5886787.34</v>
      </c>
      <c r="K189" s="49">
        <v>370600</v>
      </c>
      <c r="L189" s="49">
        <v>156798.6</v>
      </c>
      <c r="M189" s="49">
        <v>0</v>
      </c>
      <c r="N189" s="49">
        <v>7491022.36</v>
      </c>
      <c r="O189" s="49">
        <v>2366667.02</v>
      </c>
      <c r="P189" s="49">
        <v>2366667.02</v>
      </c>
    </row>
    <row r="190" spans="1:16" ht="12.75">
      <c r="A190" s="46">
        <v>6</v>
      </c>
      <c r="B190" s="46">
        <v>6</v>
      </c>
      <c r="C190" s="46">
        <v>11</v>
      </c>
      <c r="D190" s="41">
        <v>2</v>
      </c>
      <c r="E190" s="47"/>
      <c r="F190" s="48" t="s">
        <v>265</v>
      </c>
      <c r="G190" s="58" t="s">
        <v>430</v>
      </c>
      <c r="H190" s="49">
        <v>26917711.54</v>
      </c>
      <c r="I190" s="49">
        <v>17617888.54</v>
      </c>
      <c r="J190" s="49">
        <v>7731131.91</v>
      </c>
      <c r="K190" s="49">
        <v>763600</v>
      </c>
      <c r="L190" s="49">
        <v>180000</v>
      </c>
      <c r="M190" s="49">
        <v>0</v>
      </c>
      <c r="N190" s="49">
        <v>8943156.63</v>
      </c>
      <c r="O190" s="49">
        <v>9299823</v>
      </c>
      <c r="P190" s="49">
        <v>9299823</v>
      </c>
    </row>
    <row r="191" spans="1:16" ht="12.75">
      <c r="A191" s="46">
        <v>6</v>
      </c>
      <c r="B191" s="46">
        <v>14</v>
      </c>
      <c r="C191" s="46">
        <v>11</v>
      </c>
      <c r="D191" s="41">
        <v>2</v>
      </c>
      <c r="E191" s="47"/>
      <c r="F191" s="48" t="s">
        <v>265</v>
      </c>
      <c r="G191" s="58" t="s">
        <v>431</v>
      </c>
      <c r="H191" s="49">
        <v>47825958.01</v>
      </c>
      <c r="I191" s="49">
        <v>26206627.22</v>
      </c>
      <c r="J191" s="49">
        <v>11223583.65</v>
      </c>
      <c r="K191" s="49">
        <v>2051729.74</v>
      </c>
      <c r="L191" s="49">
        <v>150068</v>
      </c>
      <c r="M191" s="49">
        <v>0</v>
      </c>
      <c r="N191" s="49">
        <v>12781245.83</v>
      </c>
      <c r="O191" s="49">
        <v>21619330.79</v>
      </c>
      <c r="P191" s="49">
        <v>21619330.79</v>
      </c>
    </row>
    <row r="192" spans="1:16" ht="12.75">
      <c r="A192" s="46">
        <v>6</v>
      </c>
      <c r="B192" s="46">
        <v>7</v>
      </c>
      <c r="C192" s="46">
        <v>2</v>
      </c>
      <c r="D192" s="41">
        <v>3</v>
      </c>
      <c r="E192" s="47"/>
      <c r="F192" s="48" t="s">
        <v>265</v>
      </c>
      <c r="G192" s="58" t="s">
        <v>432</v>
      </c>
      <c r="H192" s="49">
        <v>42304423</v>
      </c>
      <c r="I192" s="49">
        <v>37524580</v>
      </c>
      <c r="J192" s="49">
        <v>15232413.18</v>
      </c>
      <c r="K192" s="49">
        <v>2947265.05</v>
      </c>
      <c r="L192" s="49">
        <v>170000</v>
      </c>
      <c r="M192" s="49">
        <v>0</v>
      </c>
      <c r="N192" s="49">
        <v>19174901.77</v>
      </c>
      <c r="O192" s="49">
        <v>4779843</v>
      </c>
      <c r="P192" s="49">
        <v>4779843</v>
      </c>
    </row>
    <row r="193" spans="1:16" ht="12.75">
      <c r="A193" s="46">
        <v>6</v>
      </c>
      <c r="B193" s="46">
        <v>9</v>
      </c>
      <c r="C193" s="46">
        <v>1</v>
      </c>
      <c r="D193" s="41">
        <v>3</v>
      </c>
      <c r="E193" s="47"/>
      <c r="F193" s="48" t="s">
        <v>265</v>
      </c>
      <c r="G193" s="58" t="s">
        <v>433</v>
      </c>
      <c r="H193" s="49">
        <v>55422098.67</v>
      </c>
      <c r="I193" s="49">
        <v>49122267.78</v>
      </c>
      <c r="J193" s="49">
        <v>19403136.76</v>
      </c>
      <c r="K193" s="49">
        <v>3878227.4</v>
      </c>
      <c r="L193" s="49">
        <v>630000</v>
      </c>
      <c r="M193" s="49">
        <v>0</v>
      </c>
      <c r="N193" s="49">
        <v>25210903.62</v>
      </c>
      <c r="O193" s="49">
        <v>6299830.89</v>
      </c>
      <c r="P193" s="49">
        <v>6299830.89</v>
      </c>
    </row>
    <row r="194" spans="1:16" ht="12.75">
      <c r="A194" s="46">
        <v>6</v>
      </c>
      <c r="B194" s="46">
        <v>9</v>
      </c>
      <c r="C194" s="46">
        <v>3</v>
      </c>
      <c r="D194" s="41">
        <v>3</v>
      </c>
      <c r="E194" s="47"/>
      <c r="F194" s="48" t="s">
        <v>265</v>
      </c>
      <c r="G194" s="58" t="s">
        <v>434</v>
      </c>
      <c r="H194" s="49">
        <v>49320865.6</v>
      </c>
      <c r="I194" s="49">
        <v>41744954.6</v>
      </c>
      <c r="J194" s="49">
        <v>15861337.44</v>
      </c>
      <c r="K194" s="49">
        <v>3708753.42</v>
      </c>
      <c r="L194" s="49">
        <v>404770</v>
      </c>
      <c r="M194" s="49">
        <v>0</v>
      </c>
      <c r="N194" s="49">
        <v>21770093.74</v>
      </c>
      <c r="O194" s="49">
        <v>7575911</v>
      </c>
      <c r="P194" s="49">
        <v>7149911</v>
      </c>
    </row>
    <row r="195" spans="1:16" ht="12.75">
      <c r="A195" s="46">
        <v>6</v>
      </c>
      <c r="B195" s="46">
        <v>2</v>
      </c>
      <c r="C195" s="46">
        <v>5</v>
      </c>
      <c r="D195" s="41">
        <v>3</v>
      </c>
      <c r="E195" s="47"/>
      <c r="F195" s="48" t="s">
        <v>265</v>
      </c>
      <c r="G195" s="58" t="s">
        <v>435</v>
      </c>
      <c r="H195" s="49">
        <v>27425726.76</v>
      </c>
      <c r="I195" s="49">
        <v>23660585.96</v>
      </c>
      <c r="J195" s="49">
        <v>9848654.87</v>
      </c>
      <c r="K195" s="49">
        <v>1858952.15</v>
      </c>
      <c r="L195" s="49">
        <v>110000</v>
      </c>
      <c r="M195" s="49">
        <v>0</v>
      </c>
      <c r="N195" s="49">
        <v>11842978.94</v>
      </c>
      <c r="O195" s="49">
        <v>3765140.8</v>
      </c>
      <c r="P195" s="49">
        <v>3765140.8</v>
      </c>
    </row>
    <row r="196" spans="1:16" ht="12.75">
      <c r="A196" s="46">
        <v>6</v>
      </c>
      <c r="B196" s="46">
        <v>5</v>
      </c>
      <c r="C196" s="46">
        <v>5</v>
      </c>
      <c r="D196" s="41">
        <v>3</v>
      </c>
      <c r="E196" s="47"/>
      <c r="F196" s="48" t="s">
        <v>265</v>
      </c>
      <c r="G196" s="58" t="s">
        <v>436</v>
      </c>
      <c r="H196" s="49">
        <v>74246981.71</v>
      </c>
      <c r="I196" s="49">
        <v>55878312.8</v>
      </c>
      <c r="J196" s="49">
        <v>22395294.2</v>
      </c>
      <c r="K196" s="49">
        <v>4254475</v>
      </c>
      <c r="L196" s="49">
        <v>515000</v>
      </c>
      <c r="M196" s="49">
        <v>592312.52</v>
      </c>
      <c r="N196" s="49">
        <v>28121231.08</v>
      </c>
      <c r="O196" s="49">
        <v>18368668.91</v>
      </c>
      <c r="P196" s="49">
        <v>17968668.91</v>
      </c>
    </row>
    <row r="197" spans="1:16" ht="12.75">
      <c r="A197" s="46">
        <v>6</v>
      </c>
      <c r="B197" s="46">
        <v>2</v>
      </c>
      <c r="C197" s="46">
        <v>7</v>
      </c>
      <c r="D197" s="41">
        <v>3</v>
      </c>
      <c r="E197" s="47"/>
      <c r="F197" s="48" t="s">
        <v>265</v>
      </c>
      <c r="G197" s="58" t="s">
        <v>437</v>
      </c>
      <c r="H197" s="49">
        <v>34227528.85</v>
      </c>
      <c r="I197" s="49">
        <v>26559558.67</v>
      </c>
      <c r="J197" s="49">
        <v>10040005.96</v>
      </c>
      <c r="K197" s="49">
        <v>3377293.52</v>
      </c>
      <c r="L197" s="49">
        <v>550000</v>
      </c>
      <c r="M197" s="49">
        <v>0</v>
      </c>
      <c r="N197" s="49">
        <v>12592259.19</v>
      </c>
      <c r="O197" s="49">
        <v>7667970.18</v>
      </c>
      <c r="P197" s="49">
        <v>7667970.18</v>
      </c>
    </row>
    <row r="198" spans="1:16" ht="12.75">
      <c r="A198" s="46">
        <v>6</v>
      </c>
      <c r="B198" s="46">
        <v>12</v>
      </c>
      <c r="C198" s="46">
        <v>2</v>
      </c>
      <c r="D198" s="41">
        <v>3</v>
      </c>
      <c r="E198" s="47"/>
      <c r="F198" s="48" t="s">
        <v>265</v>
      </c>
      <c r="G198" s="58" t="s">
        <v>438</v>
      </c>
      <c r="H198" s="49">
        <v>33609061.24</v>
      </c>
      <c r="I198" s="49">
        <v>27301696.67</v>
      </c>
      <c r="J198" s="49">
        <v>10177920.94</v>
      </c>
      <c r="K198" s="49">
        <v>1714144.57</v>
      </c>
      <c r="L198" s="49">
        <v>30000</v>
      </c>
      <c r="M198" s="49">
        <v>0</v>
      </c>
      <c r="N198" s="49">
        <v>15379631.16</v>
      </c>
      <c r="O198" s="49">
        <v>6307364.57</v>
      </c>
      <c r="P198" s="49">
        <v>6307364.57</v>
      </c>
    </row>
    <row r="199" spans="1:16" ht="12.75">
      <c r="A199" s="46">
        <v>6</v>
      </c>
      <c r="B199" s="46">
        <v>14</v>
      </c>
      <c r="C199" s="46">
        <v>4</v>
      </c>
      <c r="D199" s="41">
        <v>3</v>
      </c>
      <c r="E199" s="47"/>
      <c r="F199" s="48" t="s">
        <v>265</v>
      </c>
      <c r="G199" s="58" t="s">
        <v>439</v>
      </c>
      <c r="H199" s="49">
        <v>31077640.09</v>
      </c>
      <c r="I199" s="49">
        <v>26785353.04</v>
      </c>
      <c r="J199" s="49">
        <v>10342229.95</v>
      </c>
      <c r="K199" s="49">
        <v>1692523.52</v>
      </c>
      <c r="L199" s="49">
        <v>504015</v>
      </c>
      <c r="M199" s="49">
        <v>0</v>
      </c>
      <c r="N199" s="49">
        <v>14246584.57</v>
      </c>
      <c r="O199" s="49">
        <v>4292287.05</v>
      </c>
      <c r="P199" s="49">
        <v>4292287.05</v>
      </c>
    </row>
    <row r="200" spans="1:16" ht="12.75">
      <c r="A200" s="46">
        <v>6</v>
      </c>
      <c r="B200" s="46">
        <v>8</v>
      </c>
      <c r="C200" s="46">
        <v>6</v>
      </c>
      <c r="D200" s="41">
        <v>3</v>
      </c>
      <c r="E200" s="47"/>
      <c r="F200" s="48" t="s">
        <v>265</v>
      </c>
      <c r="G200" s="58" t="s">
        <v>440</v>
      </c>
      <c r="H200" s="49">
        <v>38352111.73</v>
      </c>
      <c r="I200" s="49">
        <v>27148738.73</v>
      </c>
      <c r="J200" s="49">
        <v>8804851.18</v>
      </c>
      <c r="K200" s="49">
        <v>2403935.45</v>
      </c>
      <c r="L200" s="49">
        <v>170000</v>
      </c>
      <c r="M200" s="49">
        <v>38962</v>
      </c>
      <c r="N200" s="49">
        <v>15730990.1</v>
      </c>
      <c r="O200" s="49">
        <v>11203373</v>
      </c>
      <c r="P200" s="49">
        <v>11203373</v>
      </c>
    </row>
    <row r="201" spans="1:16" ht="12.75">
      <c r="A201" s="46">
        <v>6</v>
      </c>
      <c r="B201" s="46">
        <v>20</v>
      </c>
      <c r="C201" s="46">
        <v>4</v>
      </c>
      <c r="D201" s="41">
        <v>3</v>
      </c>
      <c r="E201" s="47"/>
      <c r="F201" s="48" t="s">
        <v>265</v>
      </c>
      <c r="G201" s="58" t="s">
        <v>441</v>
      </c>
      <c r="H201" s="49">
        <v>36744467.91</v>
      </c>
      <c r="I201" s="49">
        <v>27517958.58</v>
      </c>
      <c r="J201" s="49">
        <v>12421661.03</v>
      </c>
      <c r="K201" s="49">
        <v>1080800</v>
      </c>
      <c r="L201" s="49">
        <v>395000</v>
      </c>
      <c r="M201" s="49">
        <v>0</v>
      </c>
      <c r="N201" s="49">
        <v>13620497.55</v>
      </c>
      <c r="O201" s="49">
        <v>9226509.33</v>
      </c>
      <c r="P201" s="49">
        <v>9226509.33</v>
      </c>
    </row>
    <row r="202" spans="1:16" ht="12.75">
      <c r="A202" s="46">
        <v>6</v>
      </c>
      <c r="B202" s="46">
        <v>18</v>
      </c>
      <c r="C202" s="46">
        <v>5</v>
      </c>
      <c r="D202" s="41">
        <v>3</v>
      </c>
      <c r="E202" s="47"/>
      <c r="F202" s="48" t="s">
        <v>265</v>
      </c>
      <c r="G202" s="58" t="s">
        <v>442</v>
      </c>
      <c r="H202" s="49">
        <v>26194079.4</v>
      </c>
      <c r="I202" s="49">
        <v>24570615.89</v>
      </c>
      <c r="J202" s="49">
        <v>10508962.34</v>
      </c>
      <c r="K202" s="49">
        <v>511800</v>
      </c>
      <c r="L202" s="49">
        <v>667179.88</v>
      </c>
      <c r="M202" s="49">
        <v>18857.45</v>
      </c>
      <c r="N202" s="49">
        <v>12863816.22</v>
      </c>
      <c r="O202" s="49">
        <v>1623463.51</v>
      </c>
      <c r="P202" s="49">
        <v>1623463.51</v>
      </c>
    </row>
    <row r="203" spans="1:16" ht="12.75">
      <c r="A203" s="46">
        <v>6</v>
      </c>
      <c r="B203" s="46">
        <v>18</v>
      </c>
      <c r="C203" s="46">
        <v>6</v>
      </c>
      <c r="D203" s="41">
        <v>3</v>
      </c>
      <c r="E203" s="47"/>
      <c r="F203" s="48" t="s">
        <v>265</v>
      </c>
      <c r="G203" s="58" t="s">
        <v>443</v>
      </c>
      <c r="H203" s="49">
        <v>24789289.42</v>
      </c>
      <c r="I203" s="49">
        <v>24032344.19</v>
      </c>
      <c r="J203" s="49">
        <v>10386195.27</v>
      </c>
      <c r="K203" s="49">
        <v>1324469.73</v>
      </c>
      <c r="L203" s="49">
        <v>727000</v>
      </c>
      <c r="M203" s="49">
        <v>0</v>
      </c>
      <c r="N203" s="49">
        <v>11594679.19</v>
      </c>
      <c r="O203" s="49">
        <v>756945.23</v>
      </c>
      <c r="P203" s="49">
        <v>756945.23</v>
      </c>
    </row>
    <row r="204" spans="1:16" ht="12.75">
      <c r="A204" s="46">
        <v>6</v>
      </c>
      <c r="B204" s="46">
        <v>10</v>
      </c>
      <c r="C204" s="46">
        <v>3</v>
      </c>
      <c r="D204" s="41">
        <v>3</v>
      </c>
      <c r="E204" s="47"/>
      <c r="F204" s="48" t="s">
        <v>265</v>
      </c>
      <c r="G204" s="58" t="s">
        <v>444</v>
      </c>
      <c r="H204" s="49">
        <v>95218203.3</v>
      </c>
      <c r="I204" s="49">
        <v>82585347.55</v>
      </c>
      <c r="J204" s="49">
        <v>37367074.37</v>
      </c>
      <c r="K204" s="49">
        <v>7343489.25</v>
      </c>
      <c r="L204" s="49">
        <v>470000</v>
      </c>
      <c r="M204" s="49">
        <v>0</v>
      </c>
      <c r="N204" s="49">
        <v>37404783.93</v>
      </c>
      <c r="O204" s="49">
        <v>12632855.75</v>
      </c>
      <c r="P204" s="49">
        <v>12592855.75</v>
      </c>
    </row>
    <row r="205" spans="1:16" ht="12.75">
      <c r="A205" s="46">
        <v>6</v>
      </c>
      <c r="B205" s="46">
        <v>5</v>
      </c>
      <c r="C205" s="46">
        <v>6</v>
      </c>
      <c r="D205" s="41">
        <v>3</v>
      </c>
      <c r="E205" s="47"/>
      <c r="F205" s="48" t="s">
        <v>265</v>
      </c>
      <c r="G205" s="58" t="s">
        <v>445</v>
      </c>
      <c r="H205" s="49">
        <v>34788697.43</v>
      </c>
      <c r="I205" s="49">
        <v>26546584.43</v>
      </c>
      <c r="J205" s="49">
        <v>10929185.63</v>
      </c>
      <c r="K205" s="49">
        <v>1100000</v>
      </c>
      <c r="L205" s="49">
        <v>402600</v>
      </c>
      <c r="M205" s="49">
        <v>25000</v>
      </c>
      <c r="N205" s="49">
        <v>14089798.8</v>
      </c>
      <c r="O205" s="49">
        <v>8242113</v>
      </c>
      <c r="P205" s="49">
        <v>8242113</v>
      </c>
    </row>
    <row r="206" spans="1:16" ht="12.75">
      <c r="A206" s="46">
        <v>6</v>
      </c>
      <c r="B206" s="46">
        <v>14</v>
      </c>
      <c r="C206" s="46">
        <v>8</v>
      </c>
      <c r="D206" s="41">
        <v>3</v>
      </c>
      <c r="E206" s="47"/>
      <c r="F206" s="48" t="s">
        <v>265</v>
      </c>
      <c r="G206" s="58" t="s">
        <v>446</v>
      </c>
      <c r="H206" s="49">
        <v>53621998.75</v>
      </c>
      <c r="I206" s="49">
        <v>35033245.74</v>
      </c>
      <c r="J206" s="49">
        <v>14783173.2</v>
      </c>
      <c r="K206" s="49">
        <v>2099548</v>
      </c>
      <c r="L206" s="49">
        <v>8052</v>
      </c>
      <c r="M206" s="49">
        <v>0</v>
      </c>
      <c r="N206" s="49">
        <v>18142472.54</v>
      </c>
      <c r="O206" s="49">
        <v>18588753.01</v>
      </c>
      <c r="P206" s="49">
        <v>18588753.01</v>
      </c>
    </row>
    <row r="207" spans="1:16" ht="12.75">
      <c r="A207" s="46">
        <v>6</v>
      </c>
      <c r="B207" s="46">
        <v>12</v>
      </c>
      <c r="C207" s="46">
        <v>5</v>
      </c>
      <c r="D207" s="41">
        <v>3</v>
      </c>
      <c r="E207" s="47"/>
      <c r="F207" s="48" t="s">
        <v>265</v>
      </c>
      <c r="G207" s="58" t="s">
        <v>447</v>
      </c>
      <c r="H207" s="49">
        <v>100714303.2</v>
      </c>
      <c r="I207" s="49">
        <v>68756823.84</v>
      </c>
      <c r="J207" s="49">
        <v>26615494.09</v>
      </c>
      <c r="K207" s="49">
        <v>5585875.05</v>
      </c>
      <c r="L207" s="49">
        <v>440000</v>
      </c>
      <c r="M207" s="49">
        <v>0</v>
      </c>
      <c r="N207" s="49">
        <v>36115454.7</v>
      </c>
      <c r="O207" s="49">
        <v>31957479.36</v>
      </c>
      <c r="P207" s="49">
        <v>31957479.36</v>
      </c>
    </row>
    <row r="208" spans="1:16" ht="12.75">
      <c r="A208" s="46">
        <v>6</v>
      </c>
      <c r="B208" s="46">
        <v>8</v>
      </c>
      <c r="C208" s="46">
        <v>10</v>
      </c>
      <c r="D208" s="41">
        <v>3</v>
      </c>
      <c r="E208" s="47"/>
      <c r="F208" s="48" t="s">
        <v>265</v>
      </c>
      <c r="G208" s="58" t="s">
        <v>448</v>
      </c>
      <c r="H208" s="49">
        <v>33355003.7</v>
      </c>
      <c r="I208" s="49">
        <v>19886759.44</v>
      </c>
      <c r="J208" s="49">
        <v>8382225.5</v>
      </c>
      <c r="K208" s="49">
        <v>1062540.4</v>
      </c>
      <c r="L208" s="49">
        <v>178000</v>
      </c>
      <c r="M208" s="49">
        <v>0</v>
      </c>
      <c r="N208" s="49">
        <v>10263993.54</v>
      </c>
      <c r="O208" s="49">
        <v>13468244.26</v>
      </c>
      <c r="P208" s="49">
        <v>13468244.26</v>
      </c>
    </row>
    <row r="209" spans="1:16" ht="12.75">
      <c r="A209" s="46">
        <v>6</v>
      </c>
      <c r="B209" s="46">
        <v>13</v>
      </c>
      <c r="C209" s="46">
        <v>4</v>
      </c>
      <c r="D209" s="41">
        <v>3</v>
      </c>
      <c r="E209" s="47"/>
      <c r="F209" s="48" t="s">
        <v>265</v>
      </c>
      <c r="G209" s="58" t="s">
        <v>449</v>
      </c>
      <c r="H209" s="49">
        <v>67943393.13</v>
      </c>
      <c r="I209" s="49">
        <v>58518184.01</v>
      </c>
      <c r="J209" s="49">
        <v>25715643.11</v>
      </c>
      <c r="K209" s="49">
        <v>3309221.35</v>
      </c>
      <c r="L209" s="49">
        <v>380000</v>
      </c>
      <c r="M209" s="49">
        <v>0</v>
      </c>
      <c r="N209" s="49">
        <v>29113319.55</v>
      </c>
      <c r="O209" s="49">
        <v>9425209.12</v>
      </c>
      <c r="P209" s="49">
        <v>8425209.12</v>
      </c>
    </row>
    <row r="210" spans="1:16" ht="12.75">
      <c r="A210" s="46">
        <v>6</v>
      </c>
      <c r="B210" s="46">
        <v>17</v>
      </c>
      <c r="C210" s="46">
        <v>3</v>
      </c>
      <c r="D210" s="41">
        <v>3</v>
      </c>
      <c r="E210" s="47"/>
      <c r="F210" s="48" t="s">
        <v>265</v>
      </c>
      <c r="G210" s="58" t="s">
        <v>450</v>
      </c>
      <c r="H210" s="49">
        <v>60512701.06</v>
      </c>
      <c r="I210" s="49">
        <v>41194932.16</v>
      </c>
      <c r="J210" s="49">
        <v>13957767.55</v>
      </c>
      <c r="K210" s="49">
        <v>2402848.76</v>
      </c>
      <c r="L210" s="49">
        <v>400000</v>
      </c>
      <c r="M210" s="49">
        <v>0</v>
      </c>
      <c r="N210" s="49">
        <v>24434315.85</v>
      </c>
      <c r="O210" s="49">
        <v>19317768.9</v>
      </c>
      <c r="P210" s="49">
        <v>19277768.9</v>
      </c>
    </row>
    <row r="211" spans="1:16" ht="12.75">
      <c r="A211" s="46">
        <v>6</v>
      </c>
      <c r="B211" s="46">
        <v>12</v>
      </c>
      <c r="C211" s="46">
        <v>6</v>
      </c>
      <c r="D211" s="41">
        <v>3</v>
      </c>
      <c r="E211" s="47"/>
      <c r="F211" s="48" t="s">
        <v>265</v>
      </c>
      <c r="G211" s="58" t="s">
        <v>451</v>
      </c>
      <c r="H211" s="49">
        <v>76992443.96</v>
      </c>
      <c r="I211" s="49">
        <v>49655748.82</v>
      </c>
      <c r="J211" s="49">
        <v>20901396.92</v>
      </c>
      <c r="K211" s="49">
        <v>2950463.95</v>
      </c>
      <c r="L211" s="49">
        <v>200000</v>
      </c>
      <c r="M211" s="49">
        <v>0</v>
      </c>
      <c r="N211" s="49">
        <v>25603887.95</v>
      </c>
      <c r="O211" s="49">
        <v>27336695.14</v>
      </c>
      <c r="P211" s="49">
        <v>27311695.14</v>
      </c>
    </row>
    <row r="212" spans="1:16" ht="12.75">
      <c r="A212" s="46">
        <v>6</v>
      </c>
      <c r="B212" s="46">
        <v>3</v>
      </c>
      <c r="C212" s="46">
        <v>15</v>
      </c>
      <c r="D212" s="41">
        <v>3</v>
      </c>
      <c r="E212" s="47"/>
      <c r="F212" s="48" t="s">
        <v>265</v>
      </c>
      <c r="G212" s="58" t="s">
        <v>452</v>
      </c>
      <c r="H212" s="49">
        <v>29583501.31</v>
      </c>
      <c r="I212" s="49">
        <v>22031541.31</v>
      </c>
      <c r="J212" s="49">
        <v>8325830.35</v>
      </c>
      <c r="K212" s="49">
        <v>1399922.92</v>
      </c>
      <c r="L212" s="49">
        <v>205200</v>
      </c>
      <c r="M212" s="49">
        <v>0</v>
      </c>
      <c r="N212" s="49">
        <v>12100588.04</v>
      </c>
      <c r="O212" s="49">
        <v>7551960</v>
      </c>
      <c r="P212" s="49">
        <v>7551960</v>
      </c>
    </row>
    <row r="213" spans="1:16" ht="12.75">
      <c r="A213" s="46">
        <v>6</v>
      </c>
      <c r="B213" s="46">
        <v>16</v>
      </c>
      <c r="C213" s="46">
        <v>4</v>
      </c>
      <c r="D213" s="41">
        <v>3</v>
      </c>
      <c r="E213" s="47"/>
      <c r="F213" s="48" t="s">
        <v>265</v>
      </c>
      <c r="G213" s="58" t="s">
        <v>453</v>
      </c>
      <c r="H213" s="49">
        <v>100898995.91</v>
      </c>
      <c r="I213" s="49">
        <v>77746695.07</v>
      </c>
      <c r="J213" s="49">
        <v>36170801.51</v>
      </c>
      <c r="K213" s="49">
        <v>3369122.5</v>
      </c>
      <c r="L213" s="49">
        <v>360000</v>
      </c>
      <c r="M213" s="49">
        <v>0</v>
      </c>
      <c r="N213" s="49">
        <v>37846771.06</v>
      </c>
      <c r="O213" s="49">
        <v>23152300.84</v>
      </c>
      <c r="P213" s="49">
        <v>22552300.84</v>
      </c>
    </row>
    <row r="214" spans="1:16" ht="12.75">
      <c r="A214" s="46">
        <v>6</v>
      </c>
      <c r="B214" s="46">
        <v>3</v>
      </c>
      <c r="C214" s="46">
        <v>11</v>
      </c>
      <c r="D214" s="41">
        <v>3</v>
      </c>
      <c r="E214" s="47"/>
      <c r="F214" s="48" t="s">
        <v>265</v>
      </c>
      <c r="G214" s="58" t="s">
        <v>454</v>
      </c>
      <c r="H214" s="49">
        <v>29916841.77</v>
      </c>
      <c r="I214" s="49">
        <v>26579798.11</v>
      </c>
      <c r="J214" s="49">
        <v>10147476.35</v>
      </c>
      <c r="K214" s="49">
        <v>835083.2</v>
      </c>
      <c r="L214" s="49">
        <v>132000</v>
      </c>
      <c r="M214" s="49">
        <v>0</v>
      </c>
      <c r="N214" s="49">
        <v>15465238.56</v>
      </c>
      <c r="O214" s="49">
        <v>3337043.66</v>
      </c>
      <c r="P214" s="49">
        <v>3337043.66</v>
      </c>
    </row>
    <row r="215" spans="1:16" ht="12.75">
      <c r="A215" s="46">
        <v>6</v>
      </c>
      <c r="B215" s="46">
        <v>20</v>
      </c>
      <c r="C215" s="46">
        <v>13</v>
      </c>
      <c r="D215" s="41">
        <v>3</v>
      </c>
      <c r="E215" s="47"/>
      <c r="F215" s="48" t="s">
        <v>265</v>
      </c>
      <c r="G215" s="58" t="s">
        <v>455</v>
      </c>
      <c r="H215" s="49">
        <v>57775208.99</v>
      </c>
      <c r="I215" s="49">
        <v>36731980.51</v>
      </c>
      <c r="J215" s="49">
        <v>13743013.01</v>
      </c>
      <c r="K215" s="49">
        <v>4315084.2</v>
      </c>
      <c r="L215" s="49">
        <v>170000</v>
      </c>
      <c r="M215" s="49">
        <v>0</v>
      </c>
      <c r="N215" s="49">
        <v>18503883.3</v>
      </c>
      <c r="O215" s="49">
        <v>21043228.48</v>
      </c>
      <c r="P215" s="49">
        <v>20951228.48</v>
      </c>
    </row>
    <row r="216" spans="1:16" ht="12.75">
      <c r="A216" s="46">
        <v>6</v>
      </c>
      <c r="B216" s="46">
        <v>2</v>
      </c>
      <c r="C216" s="46">
        <v>12</v>
      </c>
      <c r="D216" s="41">
        <v>3</v>
      </c>
      <c r="E216" s="47"/>
      <c r="F216" s="48" t="s">
        <v>265</v>
      </c>
      <c r="G216" s="58" t="s">
        <v>456</v>
      </c>
      <c r="H216" s="49">
        <v>36688752.16</v>
      </c>
      <c r="I216" s="49">
        <v>26402787.95</v>
      </c>
      <c r="J216" s="49">
        <v>11437749.4</v>
      </c>
      <c r="K216" s="49">
        <v>1105822</v>
      </c>
      <c r="L216" s="49">
        <v>80000</v>
      </c>
      <c r="M216" s="49">
        <v>0</v>
      </c>
      <c r="N216" s="49">
        <v>13779216.55</v>
      </c>
      <c r="O216" s="49">
        <v>10285964.21</v>
      </c>
      <c r="P216" s="49">
        <v>10285964.21</v>
      </c>
    </row>
    <row r="217" spans="1:16" ht="12.75">
      <c r="A217" s="46">
        <v>6</v>
      </c>
      <c r="B217" s="46">
        <v>18</v>
      </c>
      <c r="C217" s="46">
        <v>12</v>
      </c>
      <c r="D217" s="41">
        <v>3</v>
      </c>
      <c r="E217" s="47"/>
      <c r="F217" s="48" t="s">
        <v>265</v>
      </c>
      <c r="G217" s="58" t="s">
        <v>457</v>
      </c>
      <c r="H217" s="49">
        <v>29661037.05</v>
      </c>
      <c r="I217" s="49">
        <v>23309409.6</v>
      </c>
      <c r="J217" s="49">
        <v>11357828.11</v>
      </c>
      <c r="K217" s="49">
        <v>620921.85</v>
      </c>
      <c r="L217" s="49">
        <v>261000</v>
      </c>
      <c r="M217" s="49">
        <v>0</v>
      </c>
      <c r="N217" s="49">
        <v>11069659.64</v>
      </c>
      <c r="O217" s="49">
        <v>6351627.45</v>
      </c>
      <c r="P217" s="49">
        <v>6282994.45</v>
      </c>
    </row>
    <row r="218" spans="1:16" ht="12.75">
      <c r="A218" s="46">
        <v>6</v>
      </c>
      <c r="B218" s="46">
        <v>7</v>
      </c>
      <c r="C218" s="46">
        <v>8</v>
      </c>
      <c r="D218" s="41">
        <v>3</v>
      </c>
      <c r="E218" s="47"/>
      <c r="F218" s="48" t="s">
        <v>265</v>
      </c>
      <c r="G218" s="58" t="s">
        <v>458</v>
      </c>
      <c r="H218" s="49">
        <v>37941968.3</v>
      </c>
      <c r="I218" s="49">
        <v>32440741.32</v>
      </c>
      <c r="J218" s="49">
        <v>13260097.66</v>
      </c>
      <c r="K218" s="49">
        <v>2359015.45</v>
      </c>
      <c r="L218" s="49">
        <v>293000</v>
      </c>
      <c r="M218" s="49">
        <v>0</v>
      </c>
      <c r="N218" s="49">
        <v>16528628.21</v>
      </c>
      <c r="O218" s="49">
        <v>5501226.98</v>
      </c>
      <c r="P218" s="49">
        <v>5501226.98</v>
      </c>
    </row>
    <row r="219" spans="1:16" ht="12.75">
      <c r="A219" s="46">
        <v>6</v>
      </c>
      <c r="B219" s="46">
        <v>20</v>
      </c>
      <c r="C219" s="46">
        <v>15</v>
      </c>
      <c r="D219" s="41">
        <v>3</v>
      </c>
      <c r="E219" s="47"/>
      <c r="F219" s="48" t="s">
        <v>265</v>
      </c>
      <c r="G219" s="58" t="s">
        <v>459</v>
      </c>
      <c r="H219" s="49">
        <v>34241608.48</v>
      </c>
      <c r="I219" s="49">
        <v>25586132.89</v>
      </c>
      <c r="J219" s="49">
        <v>10538642.93</v>
      </c>
      <c r="K219" s="49">
        <v>2004739</v>
      </c>
      <c r="L219" s="49">
        <v>400000</v>
      </c>
      <c r="M219" s="49">
        <v>0</v>
      </c>
      <c r="N219" s="49">
        <v>12642750.96</v>
      </c>
      <c r="O219" s="49">
        <v>8655475.59</v>
      </c>
      <c r="P219" s="49">
        <v>8655475.59</v>
      </c>
    </row>
    <row r="220" spans="1:16" ht="12.75">
      <c r="A220" s="46">
        <v>6</v>
      </c>
      <c r="B220" s="46">
        <v>61</v>
      </c>
      <c r="C220" s="46">
        <v>0</v>
      </c>
      <c r="D220" s="41">
        <v>0</v>
      </c>
      <c r="E220" s="47"/>
      <c r="F220" s="48" t="s">
        <v>460</v>
      </c>
      <c r="G220" s="58" t="s">
        <v>461</v>
      </c>
      <c r="H220" s="49">
        <v>395264377.22</v>
      </c>
      <c r="I220" s="49">
        <v>298700835.59</v>
      </c>
      <c r="J220" s="49">
        <v>136138406.45</v>
      </c>
      <c r="K220" s="49">
        <v>42835491.93</v>
      </c>
      <c r="L220" s="49">
        <v>1946137</v>
      </c>
      <c r="M220" s="49">
        <v>300000</v>
      </c>
      <c r="N220" s="49">
        <v>117480800.21</v>
      </c>
      <c r="O220" s="49">
        <v>96563541.63</v>
      </c>
      <c r="P220" s="49">
        <v>96563541.63</v>
      </c>
    </row>
    <row r="221" spans="1:16" ht="12.75">
      <c r="A221" s="46">
        <v>6</v>
      </c>
      <c r="B221" s="46">
        <v>62</v>
      </c>
      <c r="C221" s="46">
        <v>0</v>
      </c>
      <c r="D221" s="41">
        <v>0</v>
      </c>
      <c r="E221" s="47"/>
      <c r="F221" s="48" t="s">
        <v>460</v>
      </c>
      <c r="G221" s="58" t="s">
        <v>462</v>
      </c>
      <c r="H221" s="49">
        <v>474981255.11</v>
      </c>
      <c r="I221" s="49">
        <v>355739354.99</v>
      </c>
      <c r="J221" s="49">
        <v>160876431.5</v>
      </c>
      <c r="K221" s="49">
        <v>48255586.19</v>
      </c>
      <c r="L221" s="49">
        <v>6305000</v>
      </c>
      <c r="M221" s="49">
        <v>102575</v>
      </c>
      <c r="N221" s="49">
        <v>140199762.3</v>
      </c>
      <c r="O221" s="49">
        <v>119241900.12</v>
      </c>
      <c r="P221" s="49">
        <v>115878277.12</v>
      </c>
    </row>
    <row r="222" spans="1:16" ht="12.75">
      <c r="A222" s="46">
        <v>6</v>
      </c>
      <c r="B222" s="46">
        <v>63</v>
      </c>
      <c r="C222" s="46">
        <v>0</v>
      </c>
      <c r="D222" s="41">
        <v>0</v>
      </c>
      <c r="E222" s="47"/>
      <c r="F222" s="48" t="s">
        <v>460</v>
      </c>
      <c r="G222" s="58" t="s">
        <v>463</v>
      </c>
      <c r="H222" s="49">
        <v>2442305624.65</v>
      </c>
      <c r="I222" s="49">
        <v>2012998518.14</v>
      </c>
      <c r="J222" s="49">
        <v>796852608.03</v>
      </c>
      <c r="K222" s="49">
        <v>220708156.29</v>
      </c>
      <c r="L222" s="49">
        <v>35600000</v>
      </c>
      <c r="M222" s="49">
        <v>0</v>
      </c>
      <c r="N222" s="49">
        <v>959837753.82</v>
      </c>
      <c r="O222" s="49">
        <v>429307106.51</v>
      </c>
      <c r="P222" s="49">
        <v>399347306.51</v>
      </c>
    </row>
    <row r="223" spans="1:16" ht="12.75">
      <c r="A223" s="46">
        <v>6</v>
      </c>
      <c r="B223" s="46">
        <v>64</v>
      </c>
      <c r="C223" s="46">
        <v>0</v>
      </c>
      <c r="D223" s="41">
        <v>0</v>
      </c>
      <c r="E223" s="47"/>
      <c r="F223" s="48" t="s">
        <v>460</v>
      </c>
      <c r="G223" s="58" t="s">
        <v>464</v>
      </c>
      <c r="H223" s="49">
        <v>535542593.11</v>
      </c>
      <c r="I223" s="49">
        <v>403786328.11</v>
      </c>
      <c r="J223" s="49">
        <v>170369626.09</v>
      </c>
      <c r="K223" s="49">
        <v>61302293.67</v>
      </c>
      <c r="L223" s="49">
        <v>2983370</v>
      </c>
      <c r="M223" s="49">
        <v>2253000</v>
      </c>
      <c r="N223" s="49">
        <v>166878038.35</v>
      </c>
      <c r="O223" s="49">
        <v>131756265</v>
      </c>
      <c r="P223" s="49">
        <v>131405887</v>
      </c>
    </row>
    <row r="224" spans="1:16" ht="12.75">
      <c r="A224" s="46">
        <v>6</v>
      </c>
      <c r="B224" s="46">
        <v>1</v>
      </c>
      <c r="C224" s="46">
        <v>0</v>
      </c>
      <c r="D224" s="41">
        <v>0</v>
      </c>
      <c r="E224" s="47"/>
      <c r="F224" s="48" t="s">
        <v>465</v>
      </c>
      <c r="G224" s="58" t="s">
        <v>466</v>
      </c>
      <c r="H224" s="49">
        <v>141857411.5</v>
      </c>
      <c r="I224" s="49">
        <v>89900146.5</v>
      </c>
      <c r="J224" s="49">
        <v>53167181.76</v>
      </c>
      <c r="K224" s="49">
        <v>2965430.88</v>
      </c>
      <c r="L224" s="49">
        <v>626000</v>
      </c>
      <c r="M224" s="49">
        <v>0</v>
      </c>
      <c r="N224" s="49">
        <v>33141533.86</v>
      </c>
      <c r="O224" s="49">
        <v>51957265</v>
      </c>
      <c r="P224" s="49">
        <v>51957265</v>
      </c>
    </row>
    <row r="225" spans="1:16" ht="12.75">
      <c r="A225" s="46">
        <v>6</v>
      </c>
      <c r="B225" s="46">
        <v>2</v>
      </c>
      <c r="C225" s="46">
        <v>0</v>
      </c>
      <c r="D225" s="41">
        <v>0</v>
      </c>
      <c r="E225" s="47"/>
      <c r="F225" s="48" t="s">
        <v>465</v>
      </c>
      <c r="G225" s="58" t="s">
        <v>467</v>
      </c>
      <c r="H225" s="49">
        <v>132320815.46</v>
      </c>
      <c r="I225" s="49">
        <v>94856978.46</v>
      </c>
      <c r="J225" s="49">
        <v>61499433</v>
      </c>
      <c r="K225" s="49">
        <v>6892153.4</v>
      </c>
      <c r="L225" s="49">
        <v>650000</v>
      </c>
      <c r="M225" s="49">
        <v>0</v>
      </c>
      <c r="N225" s="49">
        <v>25815392.06</v>
      </c>
      <c r="O225" s="49">
        <v>37463837</v>
      </c>
      <c r="P225" s="49">
        <v>37463837</v>
      </c>
    </row>
    <row r="226" spans="1:16" ht="12.75">
      <c r="A226" s="46">
        <v>6</v>
      </c>
      <c r="B226" s="46">
        <v>3</v>
      </c>
      <c r="C226" s="46">
        <v>0</v>
      </c>
      <c r="D226" s="41">
        <v>0</v>
      </c>
      <c r="E226" s="47"/>
      <c r="F226" s="48" t="s">
        <v>465</v>
      </c>
      <c r="G226" s="58" t="s">
        <v>468</v>
      </c>
      <c r="H226" s="49">
        <v>88311033.96</v>
      </c>
      <c r="I226" s="49">
        <v>64128960.11</v>
      </c>
      <c r="J226" s="49">
        <v>35599312.3</v>
      </c>
      <c r="K226" s="49">
        <v>1902157.24</v>
      </c>
      <c r="L226" s="49">
        <v>700000</v>
      </c>
      <c r="M226" s="49">
        <v>0</v>
      </c>
      <c r="N226" s="49">
        <v>25927490.57</v>
      </c>
      <c r="O226" s="49">
        <v>24182073.85</v>
      </c>
      <c r="P226" s="49">
        <v>24182073.85</v>
      </c>
    </row>
    <row r="227" spans="1:16" ht="12.75">
      <c r="A227" s="46">
        <v>6</v>
      </c>
      <c r="B227" s="46">
        <v>4</v>
      </c>
      <c r="C227" s="46">
        <v>0</v>
      </c>
      <c r="D227" s="41">
        <v>0</v>
      </c>
      <c r="E227" s="47"/>
      <c r="F227" s="48" t="s">
        <v>465</v>
      </c>
      <c r="G227" s="58" t="s">
        <v>469</v>
      </c>
      <c r="H227" s="49">
        <v>75108365.37</v>
      </c>
      <c r="I227" s="49">
        <v>58875466.09</v>
      </c>
      <c r="J227" s="49">
        <v>34103461.41</v>
      </c>
      <c r="K227" s="49">
        <v>2751048.8</v>
      </c>
      <c r="L227" s="49">
        <v>147800</v>
      </c>
      <c r="M227" s="49">
        <v>0</v>
      </c>
      <c r="N227" s="49">
        <v>21873155.88</v>
      </c>
      <c r="O227" s="49">
        <v>16232899.28</v>
      </c>
      <c r="P227" s="49">
        <v>16232899.28</v>
      </c>
    </row>
    <row r="228" spans="1:16" ht="12.75">
      <c r="A228" s="46">
        <v>6</v>
      </c>
      <c r="B228" s="46">
        <v>5</v>
      </c>
      <c r="C228" s="46">
        <v>0</v>
      </c>
      <c r="D228" s="41">
        <v>0</v>
      </c>
      <c r="E228" s="47"/>
      <c r="F228" s="48" t="s">
        <v>465</v>
      </c>
      <c r="G228" s="58" t="s">
        <v>470</v>
      </c>
      <c r="H228" s="49">
        <v>80470237.14</v>
      </c>
      <c r="I228" s="49">
        <v>45094045.95</v>
      </c>
      <c r="J228" s="49">
        <v>31989444.25</v>
      </c>
      <c r="K228" s="49">
        <v>293000</v>
      </c>
      <c r="L228" s="49">
        <v>445389</v>
      </c>
      <c r="M228" s="49">
        <v>500000</v>
      </c>
      <c r="N228" s="49">
        <v>11866212.7</v>
      </c>
      <c r="O228" s="49">
        <v>35376191.19</v>
      </c>
      <c r="P228" s="49">
        <v>35367191.19</v>
      </c>
    </row>
    <row r="229" spans="1:16" ht="12.75">
      <c r="A229" s="46">
        <v>6</v>
      </c>
      <c r="B229" s="46">
        <v>6</v>
      </c>
      <c r="C229" s="46">
        <v>0</v>
      </c>
      <c r="D229" s="41">
        <v>0</v>
      </c>
      <c r="E229" s="47"/>
      <c r="F229" s="48" t="s">
        <v>465</v>
      </c>
      <c r="G229" s="58" t="s">
        <v>471</v>
      </c>
      <c r="H229" s="49">
        <v>114782228.81</v>
      </c>
      <c r="I229" s="49">
        <v>76028206.71</v>
      </c>
      <c r="J229" s="49">
        <v>50029359.46</v>
      </c>
      <c r="K229" s="49">
        <v>4841300.49</v>
      </c>
      <c r="L229" s="49">
        <v>475276</v>
      </c>
      <c r="M229" s="49">
        <v>164000</v>
      </c>
      <c r="N229" s="49">
        <v>20518270.76</v>
      </c>
      <c r="O229" s="49">
        <v>38754022.1</v>
      </c>
      <c r="P229" s="49">
        <v>38754022.1</v>
      </c>
    </row>
    <row r="230" spans="1:16" ht="12.75">
      <c r="A230" s="46">
        <v>6</v>
      </c>
      <c r="B230" s="46">
        <v>7</v>
      </c>
      <c r="C230" s="46">
        <v>0</v>
      </c>
      <c r="D230" s="41">
        <v>0</v>
      </c>
      <c r="E230" s="47"/>
      <c r="F230" s="48" t="s">
        <v>465</v>
      </c>
      <c r="G230" s="58" t="s">
        <v>472</v>
      </c>
      <c r="H230" s="49">
        <v>132986190.25</v>
      </c>
      <c r="I230" s="49">
        <v>102034658.6</v>
      </c>
      <c r="J230" s="49">
        <v>66429925.63</v>
      </c>
      <c r="K230" s="49">
        <v>6595042.2</v>
      </c>
      <c r="L230" s="49">
        <v>562112</v>
      </c>
      <c r="M230" s="49">
        <v>1310835.38</v>
      </c>
      <c r="N230" s="49">
        <v>27136743.39</v>
      </c>
      <c r="O230" s="49">
        <v>30951531.65</v>
      </c>
      <c r="P230" s="49">
        <v>30951531.65</v>
      </c>
    </row>
    <row r="231" spans="1:16" ht="12.75">
      <c r="A231" s="46">
        <v>6</v>
      </c>
      <c r="B231" s="46">
        <v>8</v>
      </c>
      <c r="C231" s="46">
        <v>0</v>
      </c>
      <c r="D231" s="41">
        <v>0</v>
      </c>
      <c r="E231" s="47"/>
      <c r="F231" s="48" t="s">
        <v>465</v>
      </c>
      <c r="G231" s="58" t="s">
        <v>473</v>
      </c>
      <c r="H231" s="49">
        <v>119873738.77</v>
      </c>
      <c r="I231" s="49">
        <v>74742303.26</v>
      </c>
      <c r="J231" s="49">
        <v>47803151.82</v>
      </c>
      <c r="K231" s="49">
        <v>3840422</v>
      </c>
      <c r="L231" s="49">
        <v>1073307</v>
      </c>
      <c r="M231" s="49">
        <v>0</v>
      </c>
      <c r="N231" s="49">
        <v>22025422.44</v>
      </c>
      <c r="O231" s="49">
        <v>45131435.51</v>
      </c>
      <c r="P231" s="49">
        <v>45131435.51</v>
      </c>
    </row>
    <row r="232" spans="1:16" ht="12.75">
      <c r="A232" s="46">
        <v>6</v>
      </c>
      <c r="B232" s="46">
        <v>9</v>
      </c>
      <c r="C232" s="46">
        <v>0</v>
      </c>
      <c r="D232" s="41">
        <v>0</v>
      </c>
      <c r="E232" s="47"/>
      <c r="F232" s="48" t="s">
        <v>465</v>
      </c>
      <c r="G232" s="58" t="s">
        <v>474</v>
      </c>
      <c r="H232" s="49">
        <v>152521640.79</v>
      </c>
      <c r="I232" s="49">
        <v>110852970.34</v>
      </c>
      <c r="J232" s="49">
        <v>65249578.31</v>
      </c>
      <c r="K232" s="49">
        <v>3124046.12</v>
      </c>
      <c r="L232" s="49">
        <v>1804762.71</v>
      </c>
      <c r="M232" s="49">
        <v>717321.44</v>
      </c>
      <c r="N232" s="49">
        <v>39957261.76</v>
      </c>
      <c r="O232" s="49">
        <v>41668670.45</v>
      </c>
      <c r="P232" s="49">
        <v>41668670.45</v>
      </c>
    </row>
    <row r="233" spans="1:16" ht="12.75">
      <c r="A233" s="46">
        <v>6</v>
      </c>
      <c r="B233" s="46">
        <v>10</v>
      </c>
      <c r="C233" s="46">
        <v>0</v>
      </c>
      <c r="D233" s="41">
        <v>0</v>
      </c>
      <c r="E233" s="47"/>
      <c r="F233" s="48" t="s">
        <v>465</v>
      </c>
      <c r="G233" s="58" t="s">
        <v>475</v>
      </c>
      <c r="H233" s="49">
        <v>66821078.85</v>
      </c>
      <c r="I233" s="49">
        <v>55294787.85</v>
      </c>
      <c r="J233" s="49">
        <v>33704555.37</v>
      </c>
      <c r="K233" s="49">
        <v>1441352</v>
      </c>
      <c r="L233" s="49">
        <v>500000</v>
      </c>
      <c r="M233" s="49">
        <v>81750</v>
      </c>
      <c r="N233" s="49">
        <v>19567130.48</v>
      </c>
      <c r="O233" s="49">
        <v>11526291</v>
      </c>
      <c r="P233" s="49">
        <v>11486291</v>
      </c>
    </row>
    <row r="234" spans="1:16" ht="12.75">
      <c r="A234" s="46">
        <v>6</v>
      </c>
      <c r="B234" s="46">
        <v>11</v>
      </c>
      <c r="C234" s="46">
        <v>0</v>
      </c>
      <c r="D234" s="41">
        <v>0</v>
      </c>
      <c r="E234" s="47"/>
      <c r="F234" s="48" t="s">
        <v>465</v>
      </c>
      <c r="G234" s="58" t="s">
        <v>476</v>
      </c>
      <c r="H234" s="49">
        <v>155260047.75</v>
      </c>
      <c r="I234" s="49">
        <v>97922212.15</v>
      </c>
      <c r="J234" s="49">
        <v>60442780.25</v>
      </c>
      <c r="K234" s="49">
        <v>5939404.48</v>
      </c>
      <c r="L234" s="49">
        <v>1500000</v>
      </c>
      <c r="M234" s="49">
        <v>0</v>
      </c>
      <c r="N234" s="49">
        <v>30040027.42</v>
      </c>
      <c r="O234" s="49">
        <v>57337835.6</v>
      </c>
      <c r="P234" s="49">
        <v>57187835.6</v>
      </c>
    </row>
    <row r="235" spans="1:16" ht="12.75">
      <c r="A235" s="46">
        <v>6</v>
      </c>
      <c r="B235" s="46">
        <v>12</v>
      </c>
      <c r="C235" s="46">
        <v>0</v>
      </c>
      <c r="D235" s="41">
        <v>0</v>
      </c>
      <c r="E235" s="47"/>
      <c r="F235" s="48" t="s">
        <v>465</v>
      </c>
      <c r="G235" s="58" t="s">
        <v>477</v>
      </c>
      <c r="H235" s="49">
        <v>66305456.5</v>
      </c>
      <c r="I235" s="49">
        <v>46493172.5</v>
      </c>
      <c r="J235" s="49">
        <v>28523220.64</v>
      </c>
      <c r="K235" s="49">
        <v>3559955</v>
      </c>
      <c r="L235" s="49">
        <v>623700</v>
      </c>
      <c r="M235" s="49">
        <v>0</v>
      </c>
      <c r="N235" s="49">
        <v>13786296.86</v>
      </c>
      <c r="O235" s="49">
        <v>19812284</v>
      </c>
      <c r="P235" s="49">
        <v>18537884</v>
      </c>
    </row>
    <row r="236" spans="1:16" ht="12.75">
      <c r="A236" s="46">
        <v>6</v>
      </c>
      <c r="B236" s="46">
        <v>13</v>
      </c>
      <c r="C236" s="46">
        <v>0</v>
      </c>
      <c r="D236" s="41">
        <v>0</v>
      </c>
      <c r="E236" s="47"/>
      <c r="F236" s="48" t="s">
        <v>465</v>
      </c>
      <c r="G236" s="58" t="s">
        <v>478</v>
      </c>
      <c r="H236" s="49">
        <v>55302736.33</v>
      </c>
      <c r="I236" s="49">
        <v>30051146.57</v>
      </c>
      <c r="J236" s="49">
        <v>19297452.07</v>
      </c>
      <c r="K236" s="49">
        <v>693065</v>
      </c>
      <c r="L236" s="49">
        <v>264667</v>
      </c>
      <c r="M236" s="49">
        <v>0</v>
      </c>
      <c r="N236" s="49">
        <v>9795962.5</v>
      </c>
      <c r="O236" s="49">
        <v>25251589.76</v>
      </c>
      <c r="P236" s="49">
        <v>25251589.76</v>
      </c>
    </row>
    <row r="237" spans="1:16" ht="12.75">
      <c r="A237" s="46">
        <v>6</v>
      </c>
      <c r="B237" s="46">
        <v>14</v>
      </c>
      <c r="C237" s="46">
        <v>0</v>
      </c>
      <c r="D237" s="41">
        <v>0</v>
      </c>
      <c r="E237" s="47"/>
      <c r="F237" s="48" t="s">
        <v>465</v>
      </c>
      <c r="G237" s="58" t="s">
        <v>479</v>
      </c>
      <c r="H237" s="49">
        <v>141408899.57</v>
      </c>
      <c r="I237" s="49">
        <v>117936223.57</v>
      </c>
      <c r="J237" s="49">
        <v>76971578.53</v>
      </c>
      <c r="K237" s="49">
        <v>9139073.7</v>
      </c>
      <c r="L237" s="49">
        <v>300000</v>
      </c>
      <c r="M237" s="49">
        <v>578517</v>
      </c>
      <c r="N237" s="49">
        <v>30947054.34</v>
      </c>
      <c r="O237" s="49">
        <v>23472676</v>
      </c>
      <c r="P237" s="49">
        <v>23472676</v>
      </c>
    </row>
    <row r="238" spans="1:16" ht="12.75">
      <c r="A238" s="46">
        <v>6</v>
      </c>
      <c r="B238" s="46">
        <v>15</v>
      </c>
      <c r="C238" s="46">
        <v>0</v>
      </c>
      <c r="D238" s="41">
        <v>0</v>
      </c>
      <c r="E238" s="47"/>
      <c r="F238" s="48" t="s">
        <v>465</v>
      </c>
      <c r="G238" s="58" t="s">
        <v>480</v>
      </c>
      <c r="H238" s="49">
        <v>77313173.2</v>
      </c>
      <c r="I238" s="49">
        <v>49738613.42</v>
      </c>
      <c r="J238" s="49">
        <v>35236923</v>
      </c>
      <c r="K238" s="49">
        <v>1601457</v>
      </c>
      <c r="L238" s="49">
        <v>376614</v>
      </c>
      <c r="M238" s="49">
        <v>127704</v>
      </c>
      <c r="N238" s="49">
        <v>12395915.42</v>
      </c>
      <c r="O238" s="49">
        <v>27574559.78</v>
      </c>
      <c r="P238" s="49">
        <v>27574559.78</v>
      </c>
    </row>
    <row r="239" spans="1:16" ht="12.75">
      <c r="A239" s="46">
        <v>6</v>
      </c>
      <c r="B239" s="46">
        <v>16</v>
      </c>
      <c r="C239" s="46">
        <v>0</v>
      </c>
      <c r="D239" s="41">
        <v>0</v>
      </c>
      <c r="E239" s="47"/>
      <c r="F239" s="48" t="s">
        <v>465</v>
      </c>
      <c r="G239" s="58" t="s">
        <v>481</v>
      </c>
      <c r="H239" s="49">
        <v>106942543.06</v>
      </c>
      <c r="I239" s="49">
        <v>62028575.06</v>
      </c>
      <c r="J239" s="49">
        <v>37735880.86</v>
      </c>
      <c r="K239" s="49">
        <v>2052052</v>
      </c>
      <c r="L239" s="49">
        <v>333312</v>
      </c>
      <c r="M239" s="49">
        <v>0</v>
      </c>
      <c r="N239" s="49">
        <v>21907330.2</v>
      </c>
      <c r="O239" s="49">
        <v>44913968</v>
      </c>
      <c r="P239" s="49">
        <v>43663968</v>
      </c>
    </row>
    <row r="240" spans="1:16" ht="12.75">
      <c r="A240" s="46">
        <v>6</v>
      </c>
      <c r="B240" s="46">
        <v>17</v>
      </c>
      <c r="C240" s="46">
        <v>0</v>
      </c>
      <c r="D240" s="41">
        <v>0</v>
      </c>
      <c r="E240" s="47"/>
      <c r="F240" s="48" t="s">
        <v>465</v>
      </c>
      <c r="G240" s="58" t="s">
        <v>482</v>
      </c>
      <c r="H240" s="49">
        <v>118678723.14</v>
      </c>
      <c r="I240" s="49">
        <v>74652852.61</v>
      </c>
      <c r="J240" s="49">
        <v>45567011.19</v>
      </c>
      <c r="K240" s="49">
        <v>1320740</v>
      </c>
      <c r="L240" s="49">
        <v>300000</v>
      </c>
      <c r="M240" s="49">
        <v>230000</v>
      </c>
      <c r="N240" s="49">
        <v>27235101.42</v>
      </c>
      <c r="O240" s="49">
        <v>44025870.53</v>
      </c>
      <c r="P240" s="49">
        <v>43925870.53</v>
      </c>
    </row>
    <row r="241" spans="1:16" ht="12.75">
      <c r="A241" s="46">
        <v>6</v>
      </c>
      <c r="B241" s="46">
        <v>18</v>
      </c>
      <c r="C241" s="46">
        <v>0</v>
      </c>
      <c r="D241" s="41">
        <v>0</v>
      </c>
      <c r="E241" s="47"/>
      <c r="F241" s="48" t="s">
        <v>465</v>
      </c>
      <c r="G241" s="58" t="s">
        <v>483</v>
      </c>
      <c r="H241" s="49">
        <v>108383058.62</v>
      </c>
      <c r="I241" s="49">
        <v>73391864.55</v>
      </c>
      <c r="J241" s="49">
        <v>45470069.26</v>
      </c>
      <c r="K241" s="49">
        <v>5755776.6</v>
      </c>
      <c r="L241" s="49">
        <v>1045800</v>
      </c>
      <c r="M241" s="49">
        <v>0</v>
      </c>
      <c r="N241" s="49">
        <v>21120218.69</v>
      </c>
      <c r="O241" s="49">
        <v>34991194.07</v>
      </c>
      <c r="P241" s="49">
        <v>34991194.07</v>
      </c>
    </row>
    <row r="242" spans="1:16" ht="12.75">
      <c r="A242" s="46">
        <v>6</v>
      </c>
      <c r="B242" s="46">
        <v>19</v>
      </c>
      <c r="C242" s="46">
        <v>0</v>
      </c>
      <c r="D242" s="41">
        <v>0</v>
      </c>
      <c r="E242" s="47"/>
      <c r="F242" s="48" t="s">
        <v>465</v>
      </c>
      <c r="G242" s="58" t="s">
        <v>484</v>
      </c>
      <c r="H242" s="49">
        <v>82553537.18</v>
      </c>
      <c r="I242" s="49">
        <v>54635698.68</v>
      </c>
      <c r="J242" s="49">
        <v>35349940.32</v>
      </c>
      <c r="K242" s="49">
        <v>1887824.02</v>
      </c>
      <c r="L242" s="49">
        <v>443931.21</v>
      </c>
      <c r="M242" s="49">
        <v>315000</v>
      </c>
      <c r="N242" s="49">
        <v>16639003.13</v>
      </c>
      <c r="O242" s="49">
        <v>27917838.5</v>
      </c>
      <c r="P242" s="49">
        <v>27877838.5</v>
      </c>
    </row>
    <row r="243" spans="1:16" ht="12.75">
      <c r="A243" s="46">
        <v>6</v>
      </c>
      <c r="B243" s="46">
        <v>20</v>
      </c>
      <c r="C243" s="46">
        <v>0</v>
      </c>
      <c r="D243" s="41">
        <v>0</v>
      </c>
      <c r="E243" s="47"/>
      <c r="F243" s="48" t="s">
        <v>465</v>
      </c>
      <c r="G243" s="58" t="s">
        <v>485</v>
      </c>
      <c r="H243" s="49">
        <v>114586098.83</v>
      </c>
      <c r="I243" s="49">
        <v>60410583.83</v>
      </c>
      <c r="J243" s="49">
        <v>31706750.7</v>
      </c>
      <c r="K243" s="49">
        <v>5283122</v>
      </c>
      <c r="L243" s="49">
        <v>305000</v>
      </c>
      <c r="M243" s="49">
        <v>0</v>
      </c>
      <c r="N243" s="49">
        <v>23115711.13</v>
      </c>
      <c r="O243" s="49">
        <v>54175515</v>
      </c>
      <c r="P243" s="49">
        <v>54175515</v>
      </c>
    </row>
    <row r="244" spans="1:16" ht="12.75">
      <c r="A244" s="46">
        <v>6</v>
      </c>
      <c r="B244" s="46">
        <v>0</v>
      </c>
      <c r="C244" s="46">
        <v>0</v>
      </c>
      <c r="D244" s="41">
        <v>0</v>
      </c>
      <c r="E244" s="47"/>
      <c r="F244" s="48" t="s">
        <v>486</v>
      </c>
      <c r="G244" s="58" t="s">
        <v>487</v>
      </c>
      <c r="H244" s="49">
        <v>1375287243.04</v>
      </c>
      <c r="I244" s="49">
        <v>672693420.26</v>
      </c>
      <c r="J244" s="49">
        <v>207718397.9</v>
      </c>
      <c r="K244" s="49">
        <v>229521746.89</v>
      </c>
      <c r="L244" s="49">
        <v>20548046.47</v>
      </c>
      <c r="M244" s="49">
        <v>6052298.76</v>
      </c>
      <c r="N244" s="49">
        <v>208852930.24</v>
      </c>
      <c r="O244" s="49">
        <v>702593822.78</v>
      </c>
      <c r="P244" s="49">
        <v>675717822.78</v>
      </c>
    </row>
    <row r="245" spans="1:16" ht="12.75">
      <c r="A245" s="46">
        <v>6</v>
      </c>
      <c r="B245" s="46">
        <v>8</v>
      </c>
      <c r="C245" s="46">
        <v>1</v>
      </c>
      <c r="D245" s="41" t="s">
        <v>488</v>
      </c>
      <c r="E245" s="47">
        <v>271</v>
      </c>
      <c r="F245" s="48" t="s">
        <v>488</v>
      </c>
      <c r="G245" s="58" t="s">
        <v>489</v>
      </c>
      <c r="H245" s="49">
        <v>569298</v>
      </c>
      <c r="I245" s="49">
        <v>569298</v>
      </c>
      <c r="J245" s="49">
        <v>117397</v>
      </c>
      <c r="K245" s="49">
        <v>0</v>
      </c>
      <c r="L245" s="49">
        <v>51940</v>
      </c>
      <c r="M245" s="49">
        <v>0</v>
      </c>
      <c r="N245" s="49">
        <v>399961</v>
      </c>
      <c r="O245" s="49">
        <v>0</v>
      </c>
      <c r="P245" s="49">
        <v>0</v>
      </c>
    </row>
    <row r="246" spans="1:16" ht="25.5">
      <c r="A246" s="46">
        <v>6</v>
      </c>
      <c r="B246" s="46">
        <v>19</v>
      </c>
      <c r="C246" s="46">
        <v>1</v>
      </c>
      <c r="D246" s="41" t="s">
        <v>488</v>
      </c>
      <c r="E246" s="47">
        <v>270</v>
      </c>
      <c r="F246" s="48" t="s">
        <v>488</v>
      </c>
      <c r="G246" s="58" t="s">
        <v>490</v>
      </c>
      <c r="H246" s="49">
        <v>4135705.05</v>
      </c>
      <c r="I246" s="49">
        <v>4135705.05</v>
      </c>
      <c r="J246" s="49">
        <v>463700</v>
      </c>
      <c r="K246" s="49">
        <v>0</v>
      </c>
      <c r="L246" s="49">
        <v>100000</v>
      </c>
      <c r="M246" s="49">
        <v>0</v>
      </c>
      <c r="N246" s="49">
        <v>3572005.05</v>
      </c>
      <c r="O246" s="49">
        <v>0</v>
      </c>
      <c r="P246" s="49">
        <v>0</v>
      </c>
    </row>
    <row r="247" spans="1:16" ht="12.75">
      <c r="A247" s="46">
        <v>6</v>
      </c>
      <c r="B247" s="46">
        <v>7</v>
      </c>
      <c r="C247" s="46">
        <v>1</v>
      </c>
      <c r="D247" s="41" t="s">
        <v>488</v>
      </c>
      <c r="E247" s="47">
        <v>187</v>
      </c>
      <c r="F247" s="48" t="s">
        <v>488</v>
      </c>
      <c r="G247" s="58" t="s">
        <v>491</v>
      </c>
      <c r="H247" s="49">
        <v>357200</v>
      </c>
      <c r="I247" s="49">
        <v>339200</v>
      </c>
      <c r="J247" s="49">
        <v>35500</v>
      </c>
      <c r="K247" s="49">
        <v>0</v>
      </c>
      <c r="L247" s="49">
        <v>0</v>
      </c>
      <c r="M247" s="49">
        <v>0</v>
      </c>
      <c r="N247" s="49">
        <v>303700</v>
      </c>
      <c r="O247" s="49">
        <v>18000</v>
      </c>
      <c r="P247" s="49">
        <v>18000</v>
      </c>
    </row>
    <row r="248" spans="1:16" ht="12.75">
      <c r="A248" s="46">
        <v>6</v>
      </c>
      <c r="B248" s="46">
        <v>1</v>
      </c>
      <c r="C248" s="46">
        <v>1</v>
      </c>
      <c r="D248" s="41" t="s">
        <v>488</v>
      </c>
      <c r="E248" s="47">
        <v>188</v>
      </c>
      <c r="F248" s="48" t="s">
        <v>488</v>
      </c>
      <c r="G248" s="58" t="s">
        <v>491</v>
      </c>
      <c r="H248" s="49">
        <v>1627756</v>
      </c>
      <c r="I248" s="49">
        <v>1627756</v>
      </c>
      <c r="J248" s="49">
        <v>58760</v>
      </c>
      <c r="K248" s="49">
        <v>0</v>
      </c>
      <c r="L248" s="49">
        <v>0</v>
      </c>
      <c r="M248" s="49">
        <v>0</v>
      </c>
      <c r="N248" s="49">
        <v>1568996</v>
      </c>
      <c r="O248" s="49">
        <v>0</v>
      </c>
      <c r="P248" s="49">
        <v>0</v>
      </c>
    </row>
    <row r="249" spans="1:16" ht="25.5">
      <c r="A249" s="46">
        <v>6</v>
      </c>
      <c r="B249" s="46">
        <v>13</v>
      </c>
      <c r="C249" s="46">
        <v>4</v>
      </c>
      <c r="D249" s="41" t="s">
        <v>488</v>
      </c>
      <c r="E249" s="47">
        <v>186</v>
      </c>
      <c r="F249" s="48" t="s">
        <v>488</v>
      </c>
      <c r="G249" s="58" t="s">
        <v>492</v>
      </c>
      <c r="H249" s="49">
        <v>2400</v>
      </c>
      <c r="I249" s="49">
        <v>2400</v>
      </c>
      <c r="J249" s="49">
        <v>0</v>
      </c>
      <c r="K249" s="49">
        <v>0</v>
      </c>
      <c r="L249" s="49">
        <v>0</v>
      </c>
      <c r="M249" s="49">
        <v>0</v>
      </c>
      <c r="N249" s="49">
        <v>2400</v>
      </c>
      <c r="O249" s="49">
        <v>0</v>
      </c>
      <c r="P249" s="49">
        <v>0</v>
      </c>
    </row>
    <row r="250" spans="1:16" ht="25.5">
      <c r="A250" s="46">
        <v>6</v>
      </c>
      <c r="B250" s="46">
        <v>4</v>
      </c>
      <c r="C250" s="46">
        <v>3</v>
      </c>
      <c r="D250" s="41" t="s">
        <v>488</v>
      </c>
      <c r="E250" s="47">
        <v>218</v>
      </c>
      <c r="F250" s="48" t="s">
        <v>488</v>
      </c>
      <c r="G250" s="58" t="s">
        <v>493</v>
      </c>
      <c r="H250" s="49">
        <v>25725.47</v>
      </c>
      <c r="I250" s="49">
        <v>25725.47</v>
      </c>
      <c r="J250" s="49">
        <v>3000</v>
      </c>
      <c r="K250" s="49">
        <v>0</v>
      </c>
      <c r="L250" s="49">
        <v>0</v>
      </c>
      <c r="M250" s="49">
        <v>0</v>
      </c>
      <c r="N250" s="49">
        <v>22725.47</v>
      </c>
      <c r="O250" s="49">
        <v>0</v>
      </c>
      <c r="P250" s="49">
        <v>0</v>
      </c>
    </row>
    <row r="251" spans="1:16" ht="25.5">
      <c r="A251" s="46">
        <v>6</v>
      </c>
      <c r="B251" s="46">
        <v>15</v>
      </c>
      <c r="C251" s="46">
        <v>0</v>
      </c>
      <c r="D251" s="41" t="s">
        <v>488</v>
      </c>
      <c r="E251" s="47">
        <v>220</v>
      </c>
      <c r="F251" s="48" t="s">
        <v>488</v>
      </c>
      <c r="G251" s="58" t="s">
        <v>494</v>
      </c>
      <c r="H251" s="49">
        <v>115262</v>
      </c>
      <c r="I251" s="49">
        <v>115262</v>
      </c>
      <c r="J251" s="49">
        <v>56200</v>
      </c>
      <c r="K251" s="49">
        <v>0</v>
      </c>
      <c r="L251" s="49">
        <v>0</v>
      </c>
      <c r="M251" s="49">
        <v>0</v>
      </c>
      <c r="N251" s="49">
        <v>59062</v>
      </c>
      <c r="O251" s="49">
        <v>0</v>
      </c>
      <c r="P251" s="49">
        <v>0</v>
      </c>
    </row>
    <row r="252" spans="1:16" ht="12.75">
      <c r="A252" s="46">
        <v>6</v>
      </c>
      <c r="B252" s="46">
        <v>9</v>
      </c>
      <c r="C252" s="46">
        <v>1</v>
      </c>
      <c r="D252" s="41" t="s">
        <v>488</v>
      </c>
      <c r="E252" s="47">
        <v>140</v>
      </c>
      <c r="F252" s="48" t="s">
        <v>488</v>
      </c>
      <c r="G252" s="58" t="s">
        <v>495</v>
      </c>
      <c r="H252" s="49">
        <v>64720</v>
      </c>
      <c r="I252" s="49">
        <v>64720</v>
      </c>
      <c r="J252" s="49">
        <v>32000</v>
      </c>
      <c r="K252" s="49">
        <v>0</v>
      </c>
      <c r="L252" s="49">
        <v>0</v>
      </c>
      <c r="M252" s="49">
        <v>0</v>
      </c>
      <c r="N252" s="49">
        <v>32720</v>
      </c>
      <c r="O252" s="49">
        <v>0</v>
      </c>
      <c r="P252" s="49">
        <v>0</v>
      </c>
    </row>
    <row r="253" spans="1:16" ht="12.75">
      <c r="A253" s="46">
        <v>6</v>
      </c>
      <c r="B253" s="46">
        <v>62</v>
      </c>
      <c r="C253" s="46">
        <v>1</v>
      </c>
      <c r="D253" s="41" t="s">
        <v>488</v>
      </c>
      <c r="E253" s="47">
        <v>198</v>
      </c>
      <c r="F253" s="48" t="s">
        <v>488</v>
      </c>
      <c r="G253" s="58" t="s">
        <v>496</v>
      </c>
      <c r="H253" s="49">
        <v>24345</v>
      </c>
      <c r="I253" s="49">
        <v>24345</v>
      </c>
      <c r="J253" s="49">
        <v>12000</v>
      </c>
      <c r="K253" s="49">
        <v>0</v>
      </c>
      <c r="L253" s="49">
        <v>0</v>
      </c>
      <c r="M253" s="49">
        <v>0</v>
      </c>
      <c r="N253" s="49">
        <v>12345</v>
      </c>
      <c r="O253" s="49">
        <v>0</v>
      </c>
      <c r="P253" s="49">
        <v>0</v>
      </c>
    </row>
    <row r="254" spans="1:16" ht="12.75">
      <c r="A254" s="46">
        <v>6</v>
      </c>
      <c r="B254" s="46">
        <v>8</v>
      </c>
      <c r="C254" s="46">
        <v>1</v>
      </c>
      <c r="D254" s="41" t="s">
        <v>488</v>
      </c>
      <c r="E254" s="47">
        <v>265</v>
      </c>
      <c r="F254" s="48" t="s">
        <v>488</v>
      </c>
      <c r="G254" s="58" t="s">
        <v>497</v>
      </c>
      <c r="H254" s="49">
        <v>28213081</v>
      </c>
      <c r="I254" s="49">
        <v>23420788</v>
      </c>
      <c r="J254" s="49">
        <v>3843292</v>
      </c>
      <c r="K254" s="49">
        <v>0</v>
      </c>
      <c r="L254" s="49">
        <v>345000</v>
      </c>
      <c r="M254" s="49">
        <v>0</v>
      </c>
      <c r="N254" s="49">
        <v>19232496</v>
      </c>
      <c r="O254" s="49">
        <v>4792293</v>
      </c>
      <c r="P254" s="49">
        <v>4792293</v>
      </c>
    </row>
  </sheetData>
  <sheetProtection/>
  <mergeCells count="20"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  <mergeCell ref="M6:M8"/>
    <mergeCell ref="N6:N8"/>
    <mergeCell ref="I5:I8"/>
    <mergeCell ref="A4:A8"/>
    <mergeCell ref="H4:H8"/>
    <mergeCell ref="F4:G8"/>
    <mergeCell ref="B4:B8"/>
    <mergeCell ref="C4:C8"/>
    <mergeCell ref="D4:D8"/>
    <mergeCell ref="E4:E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Szczecinie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Zakrzewska</dc:creator>
  <cp:keywords/>
  <dc:description/>
  <cp:lastModifiedBy>Anna Kotłowska</cp:lastModifiedBy>
  <cp:lastPrinted>2016-05-16T08:53:44Z</cp:lastPrinted>
  <dcterms:created xsi:type="dcterms:W3CDTF">2008-02-27T07:21:19Z</dcterms:created>
  <dcterms:modified xsi:type="dcterms:W3CDTF">2019-11-19T15:56:02Z</dcterms:modified>
  <cp:category/>
  <cp:version/>
  <cp:contentType/>
  <cp:contentStatus/>
</cp:coreProperties>
</file>